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workbookProtection workbookAlgorithmName="SHA-512" workbookHashValue="U/ZdKy6i1SbmxFUE4MvHgL1JIPO6imXuE/u7EvVH/TnTOQ0kkm944qoIu4ZlAvfXNYJvG1VWGkSOENaw1EXx2w==" workbookSaltValue="1GCjZDJPvhx2QTr2kYIKSQ==" workbookSpinCount="100000" lockStructure="1"/>
  <bookViews>
    <workbookView xWindow="1860" yWindow="0" windowWidth="17340" windowHeight="6630"/>
  </bookViews>
  <sheets>
    <sheet name="Internetauftritt" sheetId="1" r:id="rId1"/>
    <sheet name="Berechnung" sheetId="4" state="hidden" r:id="rId2"/>
    <sheet name="Tarife" sheetId="3" state="hidden" r:id="rId3"/>
  </sheets>
  <externalReferences>
    <externalReference r:id="rId4"/>
    <externalReference r:id="rId5"/>
  </externalReferences>
  <definedNames>
    <definedName name="df_2000">Tarife!$B$20</definedName>
    <definedName name="df_2000_v2">Tarife!$C$20</definedName>
    <definedName name="df_2000_v3">Tarife!$D$20</definedName>
    <definedName name="_xlnm.Print_Area" localSheetId="0">Internetauftritt!$A$1:$M$41</definedName>
    <definedName name="tab_verbrauch">[1]verbrauch_2016_ak_kau!$A$9:$Z$7928</definedName>
    <definedName name="tab_vertragsdaten">[2]!Tabelle2[#Data]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" i="4" l="1"/>
  <c r="M16" i="4"/>
  <c r="L16" i="4"/>
  <c r="K16" i="4"/>
  <c r="J16" i="4"/>
  <c r="I16" i="4"/>
  <c r="H16" i="4"/>
  <c r="G16" i="4"/>
  <c r="F16" i="4"/>
  <c r="E16" i="4"/>
  <c r="D16" i="4"/>
  <c r="D15" i="4"/>
  <c r="I32" i="1" l="1"/>
  <c r="L8" i="1" l="1"/>
  <c r="N7" i="4" l="1"/>
  <c r="M7" i="4"/>
  <c r="L7" i="4"/>
  <c r="K7" i="4"/>
  <c r="J7" i="4"/>
  <c r="I7" i="4"/>
  <c r="H7" i="4"/>
  <c r="G7" i="4"/>
  <c r="F7" i="4"/>
  <c r="E7" i="4"/>
  <c r="K8" i="1"/>
  <c r="J6" i="4"/>
  <c r="D26" i="4"/>
  <c r="H6" i="4" l="1"/>
  <c r="L6" i="4"/>
  <c r="K6" i="1"/>
  <c r="M6" i="4"/>
  <c r="E6" i="4"/>
  <c r="F6" i="4"/>
  <c r="N6" i="4"/>
  <c r="L6" i="1"/>
  <c r="L10" i="1" s="1"/>
  <c r="K6" i="4"/>
  <c r="G6" i="4"/>
  <c r="L7" i="1"/>
  <c r="I6" i="4"/>
  <c r="N26" i="4" l="1"/>
  <c r="M26" i="4"/>
  <c r="L26" i="4"/>
  <c r="K26" i="4"/>
  <c r="J26" i="4"/>
  <c r="I26" i="4"/>
  <c r="H26" i="4"/>
  <c r="G26" i="4"/>
  <c r="F26" i="4"/>
  <c r="E26" i="4"/>
  <c r="HE7" i="3" l="1"/>
  <c r="GR7" i="3"/>
  <c r="GF7" i="3"/>
  <c r="FU7" i="3"/>
  <c r="FH7" i="3"/>
  <c r="EV7" i="3"/>
  <c r="EJ7" i="3"/>
  <c r="DX7" i="3"/>
  <c r="DL7" i="3"/>
  <c r="CZ7" i="3"/>
  <c r="HK17" i="3"/>
  <c r="HK10" i="3" s="1"/>
  <c r="HJ17" i="3"/>
  <c r="HJ10" i="3" s="1"/>
  <c r="HI17" i="3"/>
  <c r="HI10" i="3" s="1"/>
  <c r="HC17" i="3"/>
  <c r="HC10" i="3" s="1"/>
  <c r="HB17" i="3"/>
  <c r="HB10" i="3" s="1"/>
  <c r="HA17" i="3"/>
  <c r="HA10" i="3" s="1"/>
  <c r="GU17" i="3"/>
  <c r="GU10" i="3" s="1"/>
  <c r="GT17" i="3"/>
  <c r="GT10" i="3" s="1"/>
  <c r="GS17" i="3"/>
  <c r="GS10" i="3" s="1"/>
  <c r="GM17" i="3"/>
  <c r="GM10" i="3" s="1"/>
  <c r="GL17" i="3"/>
  <c r="GL10" i="3" s="1"/>
  <c r="GK17" i="3"/>
  <c r="GK10" i="3" s="1"/>
  <c r="GE17" i="3"/>
  <c r="GE10" i="3" s="1"/>
  <c r="GD17" i="3"/>
  <c r="GD10" i="3" s="1"/>
  <c r="GC17" i="3"/>
  <c r="GC10" i="3" s="1"/>
  <c r="FW17" i="3"/>
  <c r="FW10" i="3" s="1"/>
  <c r="FV17" i="3"/>
  <c r="FV10" i="3" s="1"/>
  <c r="FU17" i="3"/>
  <c r="FU10" i="3" s="1"/>
  <c r="FO17" i="3"/>
  <c r="FO10" i="3" s="1"/>
  <c r="FN17" i="3"/>
  <c r="FN10" i="3" s="1"/>
  <c r="FM17" i="3"/>
  <c r="FM10" i="3" s="1"/>
  <c r="FG17" i="3"/>
  <c r="FG10" i="3" s="1"/>
  <c r="FF17" i="3"/>
  <c r="FF10" i="3" s="1"/>
  <c r="FE17" i="3"/>
  <c r="FE10" i="3" s="1"/>
  <c r="EY17" i="3"/>
  <c r="EY10" i="3" s="1"/>
  <c r="EX17" i="3"/>
  <c r="EX10" i="3" s="1"/>
  <c r="EW17" i="3"/>
  <c r="EW10" i="3" s="1"/>
  <c r="EQ17" i="3"/>
  <c r="EQ10" i="3" s="1"/>
  <c r="EP17" i="3"/>
  <c r="EP10" i="3" s="1"/>
  <c r="EO17" i="3"/>
  <c r="EO10" i="3" s="1"/>
  <c r="EI17" i="3"/>
  <c r="EI10" i="3" s="1"/>
  <c r="EH17" i="3"/>
  <c r="EH10" i="3" s="1"/>
  <c r="EG17" i="3"/>
  <c r="EG10" i="3" s="1"/>
  <c r="EA17" i="3"/>
  <c r="EA10" i="3" s="1"/>
  <c r="DZ17" i="3"/>
  <c r="DZ10" i="3" s="1"/>
  <c r="DY17" i="3"/>
  <c r="DY10" i="3" s="1"/>
  <c r="DS17" i="3"/>
  <c r="DS10" i="3" s="1"/>
  <c r="DR17" i="3"/>
  <c r="DR10" i="3" s="1"/>
  <c r="DQ17" i="3"/>
  <c r="DQ10" i="3" s="1"/>
  <c r="DK17" i="3"/>
  <c r="DK10" i="3" s="1"/>
  <c r="DJ17" i="3"/>
  <c r="DJ10" i="3" s="1"/>
  <c r="DI17" i="3"/>
  <c r="DI10" i="3" s="1"/>
  <c r="DC17" i="3"/>
  <c r="DC10" i="3" s="1"/>
  <c r="DB17" i="3"/>
  <c r="DB10" i="3" s="1"/>
  <c r="DA17" i="3"/>
  <c r="DA10" i="3" s="1"/>
  <c r="CU17" i="3"/>
  <c r="CU10" i="3" s="1"/>
  <c r="CT17" i="3"/>
  <c r="CT10" i="3" s="1"/>
  <c r="CS17" i="3"/>
  <c r="CS10" i="3" s="1"/>
  <c r="CM17" i="3"/>
  <c r="CM10" i="3" s="1"/>
  <c r="CL17" i="3"/>
  <c r="CL10" i="3" s="1"/>
  <c r="CK17" i="3"/>
  <c r="CK10" i="3" s="1"/>
  <c r="CE17" i="3"/>
  <c r="CE10" i="3" s="1"/>
  <c r="CD17" i="3"/>
  <c r="CD10" i="3" s="1"/>
  <c r="CC17" i="3"/>
  <c r="CC10" i="3" s="1"/>
  <c r="BW17" i="3"/>
  <c r="BW10" i="3" s="1"/>
  <c r="BV17" i="3"/>
  <c r="BV10" i="3" s="1"/>
  <c r="BU17" i="3"/>
  <c r="BU10" i="3" s="1"/>
  <c r="BO17" i="3"/>
  <c r="BO10" i="3" s="1"/>
  <c r="BN17" i="3"/>
  <c r="BN10" i="3" s="1"/>
  <c r="BM17" i="3"/>
  <c r="BM10" i="3" s="1"/>
  <c r="BG17" i="3"/>
  <c r="BG10" i="3" s="1"/>
  <c r="BF17" i="3"/>
  <c r="BF10" i="3" s="1"/>
  <c r="BE17" i="3"/>
  <c r="BE10" i="3" s="1"/>
  <c r="AY17" i="3"/>
  <c r="AY10" i="3" s="1"/>
  <c r="AX17" i="3"/>
  <c r="AX10" i="3" s="1"/>
  <c r="AW17" i="3"/>
  <c r="AW10" i="3" s="1"/>
  <c r="AQ17" i="3"/>
  <c r="AQ10" i="3" s="1"/>
  <c r="AP17" i="3"/>
  <c r="AP10" i="3" s="1"/>
  <c r="AO17" i="3"/>
  <c r="AO10" i="3" s="1"/>
  <c r="AI17" i="3"/>
  <c r="AI10" i="3" s="1"/>
  <c r="AH17" i="3"/>
  <c r="AH10" i="3" s="1"/>
  <c r="AG17" i="3"/>
  <c r="AG10" i="3" s="1"/>
  <c r="AA17" i="3"/>
  <c r="AA10" i="3" s="1"/>
  <c r="Z17" i="3"/>
  <c r="Z10" i="3" s="1"/>
  <c r="Y17" i="3"/>
  <c r="Y10" i="3" s="1"/>
  <c r="S17" i="3"/>
  <c r="S10" i="3" s="1"/>
  <c r="R17" i="3"/>
  <c r="R10" i="3" s="1"/>
  <c r="Q17" i="3"/>
  <c r="Q10" i="3" s="1"/>
  <c r="K17" i="3"/>
  <c r="K10" i="3" s="1"/>
  <c r="J17" i="3"/>
  <c r="J10" i="3" s="1"/>
  <c r="I17" i="3"/>
  <c r="I10" i="3" s="1"/>
  <c r="C17" i="3"/>
  <c r="C10" i="3" s="1"/>
  <c r="B17" i="3"/>
  <c r="B10" i="3" s="1"/>
  <c r="HO16" i="3"/>
  <c r="HO17" i="3" s="1"/>
  <c r="HO10" i="3" s="1"/>
  <c r="HN16" i="3"/>
  <c r="HN17" i="3" s="1"/>
  <c r="HM16" i="3"/>
  <c r="HM17" i="3" s="1"/>
  <c r="HL16" i="3"/>
  <c r="HL17" i="3" s="1"/>
  <c r="HL10" i="3" s="1"/>
  <c r="HK16" i="3"/>
  <c r="HJ16" i="3"/>
  <c r="HI16" i="3"/>
  <c r="HH16" i="3"/>
  <c r="HH17" i="3" s="1"/>
  <c r="HH10" i="3" s="1"/>
  <c r="HG16" i="3"/>
  <c r="HG17" i="3" s="1"/>
  <c r="HG10" i="3" s="1"/>
  <c r="HF16" i="3"/>
  <c r="HF17" i="3" s="1"/>
  <c r="HE16" i="3"/>
  <c r="HE17" i="3" s="1"/>
  <c r="HD16" i="3"/>
  <c r="HD17" i="3" s="1"/>
  <c r="HD10" i="3" s="1"/>
  <c r="HC16" i="3"/>
  <c r="HB16" i="3"/>
  <c r="HA16" i="3"/>
  <c r="GZ16" i="3"/>
  <c r="GZ17" i="3" s="1"/>
  <c r="GZ10" i="3" s="1"/>
  <c r="GY16" i="3"/>
  <c r="GY17" i="3" s="1"/>
  <c r="GY10" i="3" s="1"/>
  <c r="GX16" i="3"/>
  <c r="GX17" i="3" s="1"/>
  <c r="GW16" i="3"/>
  <c r="GW17" i="3" s="1"/>
  <c r="GV16" i="3"/>
  <c r="GV17" i="3" s="1"/>
  <c r="GV10" i="3" s="1"/>
  <c r="GU16" i="3"/>
  <c r="GT16" i="3"/>
  <c r="GS16" i="3"/>
  <c r="GR16" i="3"/>
  <c r="GR17" i="3" s="1"/>
  <c r="GR10" i="3" s="1"/>
  <c r="GQ16" i="3"/>
  <c r="GQ17" i="3" s="1"/>
  <c r="GQ10" i="3" s="1"/>
  <c r="GP16" i="3"/>
  <c r="GP17" i="3" s="1"/>
  <c r="GP10" i="3" s="1"/>
  <c r="GO16" i="3"/>
  <c r="GO17" i="3" s="1"/>
  <c r="GO10" i="3" s="1"/>
  <c r="GN16" i="3"/>
  <c r="GN17" i="3" s="1"/>
  <c r="GN10" i="3" s="1"/>
  <c r="GM16" i="3"/>
  <c r="GL16" i="3"/>
  <c r="GK16" i="3"/>
  <c r="GJ16" i="3"/>
  <c r="GJ17" i="3" s="1"/>
  <c r="GJ10" i="3" s="1"/>
  <c r="GI16" i="3"/>
  <c r="GI17" i="3" s="1"/>
  <c r="GI10" i="3" s="1"/>
  <c r="GH16" i="3"/>
  <c r="GH17" i="3" s="1"/>
  <c r="GG16" i="3"/>
  <c r="GG17" i="3" s="1"/>
  <c r="GF16" i="3"/>
  <c r="GF17" i="3" s="1"/>
  <c r="GF10" i="3" s="1"/>
  <c r="GE16" i="3"/>
  <c r="GD16" i="3"/>
  <c r="GC16" i="3"/>
  <c r="GB16" i="3"/>
  <c r="GB17" i="3" s="1"/>
  <c r="GB10" i="3" s="1"/>
  <c r="GA16" i="3"/>
  <c r="GA17" i="3" s="1"/>
  <c r="GA10" i="3" s="1"/>
  <c r="FZ16" i="3"/>
  <c r="FZ17" i="3" s="1"/>
  <c r="FY16" i="3"/>
  <c r="FY17" i="3" s="1"/>
  <c r="FX16" i="3"/>
  <c r="FX17" i="3" s="1"/>
  <c r="FX10" i="3" s="1"/>
  <c r="FW16" i="3"/>
  <c r="FV16" i="3"/>
  <c r="FU16" i="3"/>
  <c r="FT16" i="3"/>
  <c r="FT17" i="3" s="1"/>
  <c r="FT10" i="3" s="1"/>
  <c r="FS16" i="3"/>
  <c r="FS17" i="3" s="1"/>
  <c r="FS10" i="3" s="1"/>
  <c r="FR16" i="3"/>
  <c r="FR17" i="3" s="1"/>
  <c r="FQ16" i="3"/>
  <c r="FQ17" i="3" s="1"/>
  <c r="FP16" i="3"/>
  <c r="FP17" i="3" s="1"/>
  <c r="FP10" i="3" s="1"/>
  <c r="FO16" i="3"/>
  <c r="FN16" i="3"/>
  <c r="FM16" i="3"/>
  <c r="FL16" i="3"/>
  <c r="FL17" i="3" s="1"/>
  <c r="FL10" i="3" s="1"/>
  <c r="FK16" i="3"/>
  <c r="FK17" i="3" s="1"/>
  <c r="FK10" i="3" s="1"/>
  <c r="FJ16" i="3"/>
  <c r="FJ17" i="3" s="1"/>
  <c r="FJ10" i="3" s="1"/>
  <c r="FI16" i="3"/>
  <c r="FI17" i="3" s="1"/>
  <c r="FI10" i="3" s="1"/>
  <c r="FH16" i="3"/>
  <c r="FH17" i="3" s="1"/>
  <c r="FH10" i="3" s="1"/>
  <c r="FG16" i="3"/>
  <c r="FF16" i="3"/>
  <c r="FE16" i="3"/>
  <c r="FD16" i="3"/>
  <c r="FD17" i="3" s="1"/>
  <c r="FD10" i="3" s="1"/>
  <c r="FC16" i="3"/>
  <c r="FC17" i="3" s="1"/>
  <c r="FC10" i="3" s="1"/>
  <c r="FB16" i="3"/>
  <c r="FB17" i="3" s="1"/>
  <c r="FA16" i="3"/>
  <c r="FA17" i="3" s="1"/>
  <c r="EZ16" i="3"/>
  <c r="EZ17" i="3" s="1"/>
  <c r="EZ10" i="3" s="1"/>
  <c r="EY16" i="3"/>
  <c r="EX16" i="3"/>
  <c r="EW16" i="3"/>
  <c r="EV16" i="3"/>
  <c r="EV17" i="3" s="1"/>
  <c r="EV10" i="3" s="1"/>
  <c r="EU16" i="3"/>
  <c r="EU17" i="3" s="1"/>
  <c r="EU10" i="3" s="1"/>
  <c r="ET16" i="3"/>
  <c r="ET17" i="3" s="1"/>
  <c r="ES16" i="3"/>
  <c r="ES17" i="3" s="1"/>
  <c r="ER16" i="3"/>
  <c r="ER17" i="3" s="1"/>
  <c r="ER10" i="3" s="1"/>
  <c r="EQ16" i="3"/>
  <c r="EP16" i="3"/>
  <c r="EO16" i="3"/>
  <c r="EN16" i="3"/>
  <c r="EN17" i="3" s="1"/>
  <c r="EN10" i="3" s="1"/>
  <c r="EM16" i="3"/>
  <c r="EM17" i="3" s="1"/>
  <c r="EM10" i="3" s="1"/>
  <c r="EL16" i="3"/>
  <c r="EL17" i="3" s="1"/>
  <c r="EK16" i="3"/>
  <c r="EK17" i="3" s="1"/>
  <c r="EJ16" i="3"/>
  <c r="EJ17" i="3" s="1"/>
  <c r="EJ10" i="3" s="1"/>
  <c r="EI16" i="3"/>
  <c r="EH16" i="3"/>
  <c r="EG16" i="3"/>
  <c r="EF16" i="3"/>
  <c r="EF17" i="3" s="1"/>
  <c r="EF10" i="3" s="1"/>
  <c r="EE16" i="3"/>
  <c r="EE17" i="3" s="1"/>
  <c r="EE10" i="3" s="1"/>
  <c r="ED16" i="3"/>
  <c r="ED17" i="3" s="1"/>
  <c r="ED10" i="3" s="1"/>
  <c r="EC16" i="3"/>
  <c r="EC17" i="3" s="1"/>
  <c r="EC10" i="3" s="1"/>
  <c r="EB16" i="3"/>
  <c r="EB17" i="3" s="1"/>
  <c r="EB10" i="3" s="1"/>
  <c r="EA16" i="3"/>
  <c r="DZ16" i="3"/>
  <c r="DY16" i="3"/>
  <c r="DX16" i="3"/>
  <c r="DX17" i="3" s="1"/>
  <c r="DX10" i="3" s="1"/>
  <c r="DW16" i="3"/>
  <c r="DW17" i="3" s="1"/>
  <c r="DW10" i="3" s="1"/>
  <c r="DV16" i="3"/>
  <c r="DV17" i="3" s="1"/>
  <c r="DU16" i="3"/>
  <c r="DU17" i="3" s="1"/>
  <c r="DT16" i="3"/>
  <c r="DT17" i="3" s="1"/>
  <c r="DT10" i="3" s="1"/>
  <c r="DS16" i="3"/>
  <c r="DR16" i="3"/>
  <c r="DQ16" i="3"/>
  <c r="DP16" i="3"/>
  <c r="DP17" i="3" s="1"/>
  <c r="DP10" i="3" s="1"/>
  <c r="DO16" i="3"/>
  <c r="DO17" i="3" s="1"/>
  <c r="DO10" i="3" s="1"/>
  <c r="DN16" i="3"/>
  <c r="DN17" i="3" s="1"/>
  <c r="DM16" i="3"/>
  <c r="DM17" i="3" s="1"/>
  <c r="DL16" i="3"/>
  <c r="DL17" i="3" s="1"/>
  <c r="DL10" i="3" s="1"/>
  <c r="DK16" i="3"/>
  <c r="DJ16" i="3"/>
  <c r="DI16" i="3"/>
  <c r="DH16" i="3"/>
  <c r="DH17" i="3" s="1"/>
  <c r="DH10" i="3" s="1"/>
  <c r="DG16" i="3"/>
  <c r="DG17" i="3" s="1"/>
  <c r="DG10" i="3" s="1"/>
  <c r="DF16" i="3"/>
  <c r="DF17" i="3" s="1"/>
  <c r="DE16" i="3"/>
  <c r="DE17" i="3" s="1"/>
  <c r="DD16" i="3"/>
  <c r="DD17" i="3" s="1"/>
  <c r="DD10" i="3" s="1"/>
  <c r="DC16" i="3"/>
  <c r="DB16" i="3"/>
  <c r="DA16" i="3"/>
  <c r="CZ16" i="3"/>
  <c r="CZ17" i="3" s="1"/>
  <c r="CZ10" i="3" s="1"/>
  <c r="CY16" i="3"/>
  <c r="CY17" i="3" s="1"/>
  <c r="CY10" i="3" s="1"/>
  <c r="CX16" i="3"/>
  <c r="CX17" i="3" s="1"/>
  <c r="CX10" i="3" s="1"/>
  <c r="CW16" i="3"/>
  <c r="CW17" i="3" s="1"/>
  <c r="CW10" i="3" s="1"/>
  <c r="CV16" i="3"/>
  <c r="CV17" i="3" s="1"/>
  <c r="CV10" i="3" s="1"/>
  <c r="CU16" i="3"/>
  <c r="CT16" i="3"/>
  <c r="CS16" i="3"/>
  <c r="CR16" i="3"/>
  <c r="CR17" i="3" s="1"/>
  <c r="CR10" i="3" s="1"/>
  <c r="CQ16" i="3"/>
  <c r="CQ17" i="3" s="1"/>
  <c r="CQ10" i="3" s="1"/>
  <c r="CP16" i="3"/>
  <c r="CP17" i="3" s="1"/>
  <c r="CO16" i="3"/>
  <c r="CO17" i="3" s="1"/>
  <c r="CN16" i="3"/>
  <c r="CN17" i="3" s="1"/>
  <c r="CN10" i="3" s="1"/>
  <c r="CM16" i="3"/>
  <c r="CL16" i="3"/>
  <c r="CK16" i="3"/>
  <c r="CJ16" i="3"/>
  <c r="CJ17" i="3" s="1"/>
  <c r="CJ10" i="3" s="1"/>
  <c r="CI16" i="3"/>
  <c r="CI17" i="3" s="1"/>
  <c r="CI10" i="3" s="1"/>
  <c r="CH16" i="3"/>
  <c r="CH17" i="3" s="1"/>
  <c r="CG16" i="3"/>
  <c r="CG17" i="3" s="1"/>
  <c r="CF16" i="3"/>
  <c r="CF17" i="3" s="1"/>
  <c r="CF10" i="3" s="1"/>
  <c r="CE16" i="3"/>
  <c r="CD16" i="3"/>
  <c r="CC16" i="3"/>
  <c r="CB16" i="3"/>
  <c r="CB17" i="3" s="1"/>
  <c r="CB10" i="3" s="1"/>
  <c r="CA16" i="3"/>
  <c r="CA17" i="3" s="1"/>
  <c r="CA10" i="3" s="1"/>
  <c r="BZ16" i="3"/>
  <c r="BZ17" i="3" s="1"/>
  <c r="BY16" i="3"/>
  <c r="BY17" i="3" s="1"/>
  <c r="BX16" i="3"/>
  <c r="BX17" i="3" s="1"/>
  <c r="BX10" i="3" s="1"/>
  <c r="BW16" i="3"/>
  <c r="BV16" i="3"/>
  <c r="BU16" i="3"/>
  <c r="BT16" i="3"/>
  <c r="BT17" i="3" s="1"/>
  <c r="BT10" i="3" s="1"/>
  <c r="BS16" i="3"/>
  <c r="BS17" i="3" s="1"/>
  <c r="BS10" i="3" s="1"/>
  <c r="BR16" i="3"/>
  <c r="BR17" i="3" s="1"/>
  <c r="BR10" i="3" s="1"/>
  <c r="BQ16" i="3"/>
  <c r="BQ17" i="3" s="1"/>
  <c r="BQ10" i="3" s="1"/>
  <c r="BP16" i="3"/>
  <c r="BP17" i="3" s="1"/>
  <c r="BP10" i="3" s="1"/>
  <c r="BO16" i="3"/>
  <c r="BN16" i="3"/>
  <c r="BM16" i="3"/>
  <c r="BL16" i="3"/>
  <c r="BL17" i="3" s="1"/>
  <c r="BL10" i="3" s="1"/>
  <c r="BK16" i="3"/>
  <c r="BK17" i="3" s="1"/>
  <c r="BK10" i="3" s="1"/>
  <c r="BJ16" i="3"/>
  <c r="BJ17" i="3" s="1"/>
  <c r="BI16" i="3"/>
  <c r="BI17" i="3" s="1"/>
  <c r="BH16" i="3"/>
  <c r="BH17" i="3" s="1"/>
  <c r="BH10" i="3" s="1"/>
  <c r="BG16" i="3"/>
  <c r="BF16" i="3"/>
  <c r="BE16" i="3"/>
  <c r="BD16" i="3"/>
  <c r="BD17" i="3" s="1"/>
  <c r="BD10" i="3" s="1"/>
  <c r="BC16" i="3"/>
  <c r="BC17" i="3" s="1"/>
  <c r="BC10" i="3" s="1"/>
  <c r="BB16" i="3"/>
  <c r="BB17" i="3" s="1"/>
  <c r="BA16" i="3"/>
  <c r="BA17" i="3" s="1"/>
  <c r="AZ16" i="3"/>
  <c r="AZ17" i="3" s="1"/>
  <c r="AZ10" i="3" s="1"/>
  <c r="AY16" i="3"/>
  <c r="AX16" i="3"/>
  <c r="AW16" i="3"/>
  <c r="AV16" i="3"/>
  <c r="AV17" i="3" s="1"/>
  <c r="AV10" i="3" s="1"/>
  <c r="AU16" i="3"/>
  <c r="AU17" i="3" s="1"/>
  <c r="AU10" i="3" s="1"/>
  <c r="AT16" i="3"/>
  <c r="AT17" i="3" s="1"/>
  <c r="AS16" i="3"/>
  <c r="AS17" i="3" s="1"/>
  <c r="AR16" i="3"/>
  <c r="AR17" i="3" s="1"/>
  <c r="AR10" i="3" s="1"/>
  <c r="AQ16" i="3"/>
  <c r="AP16" i="3"/>
  <c r="AO16" i="3"/>
  <c r="AN16" i="3"/>
  <c r="AN17" i="3" s="1"/>
  <c r="AN10" i="3" s="1"/>
  <c r="AM16" i="3"/>
  <c r="AM17" i="3" s="1"/>
  <c r="AM10" i="3" s="1"/>
  <c r="AL16" i="3"/>
  <c r="AL17" i="3" s="1"/>
  <c r="AL10" i="3" s="1"/>
  <c r="AK16" i="3"/>
  <c r="AK17" i="3" s="1"/>
  <c r="AK10" i="3" s="1"/>
  <c r="AJ16" i="3"/>
  <c r="AJ17" i="3" s="1"/>
  <c r="AJ10" i="3" s="1"/>
  <c r="AI16" i="3"/>
  <c r="AH16" i="3"/>
  <c r="AG16" i="3"/>
  <c r="AF16" i="3"/>
  <c r="AF17" i="3" s="1"/>
  <c r="AF10" i="3" s="1"/>
  <c r="AE16" i="3"/>
  <c r="AE17" i="3" s="1"/>
  <c r="AE10" i="3" s="1"/>
  <c r="AD16" i="3"/>
  <c r="AD17" i="3" s="1"/>
  <c r="AC16" i="3"/>
  <c r="AC17" i="3" s="1"/>
  <c r="AB16" i="3"/>
  <c r="AB17" i="3" s="1"/>
  <c r="AB10" i="3" s="1"/>
  <c r="AA16" i="3"/>
  <c r="Z16" i="3"/>
  <c r="Y16" i="3"/>
  <c r="X16" i="3"/>
  <c r="X17" i="3" s="1"/>
  <c r="X10" i="3" s="1"/>
  <c r="W16" i="3"/>
  <c r="W17" i="3" s="1"/>
  <c r="W10" i="3" s="1"/>
  <c r="V16" i="3"/>
  <c r="V17" i="3" s="1"/>
  <c r="U16" i="3"/>
  <c r="U17" i="3" s="1"/>
  <c r="T16" i="3"/>
  <c r="T17" i="3" s="1"/>
  <c r="T10" i="3" s="1"/>
  <c r="S16" i="3"/>
  <c r="R16" i="3"/>
  <c r="Q16" i="3"/>
  <c r="P16" i="3"/>
  <c r="P17" i="3" s="1"/>
  <c r="P10" i="3" s="1"/>
  <c r="O16" i="3"/>
  <c r="O17" i="3" s="1"/>
  <c r="N16" i="3"/>
  <c r="N17" i="3" s="1"/>
  <c r="N10" i="3" s="1"/>
  <c r="M16" i="3"/>
  <c r="M17" i="3" s="1"/>
  <c r="M10" i="3" s="1"/>
  <c r="L16" i="3"/>
  <c r="L17" i="3" s="1"/>
  <c r="L10" i="3" s="1"/>
  <c r="K16" i="3"/>
  <c r="J16" i="3"/>
  <c r="I16" i="3"/>
  <c r="H16" i="3"/>
  <c r="H17" i="3" s="1"/>
  <c r="H10" i="3" s="1"/>
  <c r="G16" i="3"/>
  <c r="G17" i="3" s="1"/>
  <c r="G10" i="3" s="1"/>
  <c r="F16" i="3"/>
  <c r="F17" i="3" s="1"/>
  <c r="E16" i="3"/>
  <c r="E17" i="3" s="1"/>
  <c r="E10" i="3" s="1"/>
  <c r="D16" i="3"/>
  <c r="D17" i="3" s="1"/>
  <c r="D10" i="3" s="1"/>
  <c r="C16" i="3"/>
  <c r="B16" i="3"/>
  <c r="B13" i="3"/>
  <c r="HN10" i="3"/>
  <c r="HM10" i="3"/>
  <c r="HF10" i="3"/>
  <c r="HE10" i="3"/>
  <c r="GX10" i="3"/>
  <c r="GW10" i="3"/>
  <c r="GH10" i="3"/>
  <c r="GG10" i="3"/>
  <c r="FZ10" i="3"/>
  <c r="FY10" i="3"/>
  <c r="FR10" i="3"/>
  <c r="FQ10" i="3"/>
  <c r="FB10" i="3"/>
  <c r="FA10" i="3"/>
  <c r="ET10" i="3"/>
  <c r="ES10" i="3"/>
  <c r="EL10" i="3"/>
  <c r="EK10" i="3"/>
  <c r="DV10" i="3"/>
  <c r="DU10" i="3"/>
  <c r="DN10" i="3"/>
  <c r="DM10" i="3"/>
  <c r="DF10" i="3"/>
  <c r="DE10" i="3"/>
  <c r="CP10" i="3"/>
  <c r="CO10" i="3"/>
  <c r="CH10" i="3"/>
  <c r="CG10" i="3"/>
  <c r="BZ10" i="3"/>
  <c r="BY10" i="3"/>
  <c r="BJ10" i="3"/>
  <c r="BI10" i="3"/>
  <c r="BB10" i="3"/>
  <c r="BA10" i="3"/>
  <c r="AT10" i="3"/>
  <c r="AS10" i="3"/>
  <c r="AD10" i="3"/>
  <c r="AC10" i="3"/>
  <c r="V10" i="3"/>
  <c r="U10" i="3"/>
  <c r="O10" i="3"/>
  <c r="F10" i="3"/>
  <c r="K10" i="1"/>
  <c r="M10" i="1" s="1"/>
  <c r="E9" i="4" l="1"/>
  <c r="E10" i="4" s="1"/>
  <c r="F9" i="4"/>
  <c r="F10" i="4" s="1"/>
  <c r="B32" i="3"/>
  <c r="M6" i="1" l="1"/>
  <c r="F13" i="4"/>
  <c r="F24" i="4" s="1"/>
  <c r="N13" i="4"/>
  <c r="N24" i="4" s="1"/>
  <c r="M13" i="4"/>
  <c r="M24" i="4" s="1"/>
  <c r="G13" i="4"/>
  <c r="G24" i="4" s="1"/>
  <c r="E13" i="4"/>
  <c r="E24" i="4" s="1"/>
  <c r="H13" i="4"/>
  <c r="H24" i="4" s="1"/>
  <c r="I13" i="4"/>
  <c r="I24" i="4" s="1"/>
  <c r="K13" i="4"/>
  <c r="K24" i="4" s="1"/>
  <c r="J13" i="4"/>
  <c r="J24" i="4" s="1"/>
  <c r="L13" i="4"/>
  <c r="L24" i="4" s="1"/>
  <c r="K9" i="4" l="1"/>
  <c r="K10" i="4" s="1"/>
  <c r="N9" i="4"/>
  <c r="N10" i="4" s="1"/>
  <c r="H9" i="4"/>
  <c r="H10" i="4" s="1"/>
  <c r="L9" i="4"/>
  <c r="L10" i="4" s="1"/>
  <c r="M9" i="4"/>
  <c r="M10" i="4" s="1"/>
  <c r="G9" i="4"/>
  <c r="G10" i="4" s="1"/>
  <c r="J9" i="4"/>
  <c r="J10" i="4" s="1"/>
  <c r="I9" i="4"/>
  <c r="I10" i="4" s="1"/>
  <c r="F25" i="4"/>
  <c r="F27" i="4" s="1"/>
  <c r="N25" i="4"/>
  <c r="G25" i="4"/>
  <c r="H25" i="4"/>
  <c r="I25" i="4"/>
  <c r="J25" i="4"/>
  <c r="E25" i="4"/>
  <c r="M25" i="4"/>
  <c r="M27" i="4" s="1"/>
  <c r="K25" i="4"/>
  <c r="K27" i="4" s="1"/>
  <c r="L25" i="4"/>
  <c r="L27" i="4" s="1"/>
  <c r="M8" i="1"/>
  <c r="I27" i="4" l="1"/>
  <c r="I28" i="4" s="1"/>
  <c r="I29" i="4" s="1"/>
  <c r="H27" i="4"/>
  <c r="H28" i="4" s="1"/>
  <c r="H29" i="4" s="1"/>
  <c r="E27" i="4"/>
  <c r="E28" i="4" s="1"/>
  <c r="E29" i="4" s="1"/>
  <c r="J27" i="4"/>
  <c r="J28" i="4" s="1"/>
  <c r="J29" i="4" s="1"/>
  <c r="G27" i="4"/>
  <c r="G28" i="4" s="1"/>
  <c r="G29" i="4" s="1"/>
  <c r="N27" i="4"/>
  <c r="N28" i="4" s="1"/>
  <c r="N29" i="4" s="1"/>
  <c r="L28" i="4"/>
  <c r="L29" i="4" s="1"/>
  <c r="K28" i="4"/>
  <c r="K29" i="4" s="1"/>
  <c r="F28" i="4"/>
  <c r="F29" i="4" s="1"/>
  <c r="M28" i="4"/>
  <c r="M29" i="4" s="1"/>
</calcChain>
</file>

<file path=xl/sharedStrings.xml><?xml version="1.0" encoding="utf-8"?>
<sst xmlns="http://schemas.openxmlformats.org/spreadsheetml/2006/main" count="544" uniqueCount="110">
  <si>
    <t>Umrechnung von Tarifmodell 2000 auf Tarifmodell 2022</t>
  </si>
  <si>
    <t>Ihre Spezifikationen</t>
  </si>
  <si>
    <t>Tarifmodell 2022</t>
  </si>
  <si>
    <t>Leistungspreis (P2)</t>
  </si>
  <si>
    <t>Arbeitspreis (P1)</t>
  </si>
  <si>
    <t>MWh</t>
  </si>
  <si>
    <t>MW</t>
  </si>
  <si>
    <t>Vertragsarten:</t>
  </si>
  <si>
    <t>Opfikon 2000</t>
  </si>
  <si>
    <t>Verträge Q</t>
  </si>
  <si>
    <t>Wallisellen 2000 M</t>
  </si>
  <si>
    <t>Wallisellen 2000 Q</t>
  </si>
  <si>
    <t>ZH-HSQ 2000</t>
  </si>
  <si>
    <t>ZH-HSQ USZ M</t>
  </si>
  <si>
    <t>ZH-HSQ UZZ / USZ</t>
  </si>
  <si>
    <t>ZH-Nord 2000</t>
  </si>
  <si>
    <t>ZH-West 2000 M</t>
  </si>
  <si>
    <t>ZH-West 2000 Q</t>
  </si>
  <si>
    <t>Abrechnungsperiode</t>
  </si>
  <si>
    <t>Q3</t>
  </si>
  <si>
    <t>Q4</t>
  </si>
  <si>
    <t>Q1</t>
  </si>
  <si>
    <t>Q2</t>
  </si>
  <si>
    <t>Arbeitspreis (CHF) - Quartal</t>
  </si>
  <si>
    <t>Juli</t>
  </si>
  <si>
    <t>August</t>
  </si>
  <si>
    <t>September</t>
  </si>
  <si>
    <t>Oktober</t>
  </si>
  <si>
    <t>November</t>
  </si>
  <si>
    <t>Dezember</t>
  </si>
  <si>
    <t>Januar</t>
  </si>
  <si>
    <t>Februar</t>
  </si>
  <si>
    <t>März</t>
  </si>
  <si>
    <t>April</t>
  </si>
  <si>
    <t>Mai</t>
  </si>
  <si>
    <t>Juni</t>
  </si>
  <si>
    <t>Arbeitspreis (CHF) - Mt. (Dampf/HW) - Normaltarif</t>
  </si>
  <si>
    <t>Arbeitspreis (CHF) - Monatlich (Kondensat)</t>
  </si>
  <si>
    <t>Arbeitspreis (CHF) - Mt. (Dampf/HW) - Spezialtarif</t>
  </si>
  <si>
    <t>Mittelwert</t>
  </si>
  <si>
    <t>Ölpreis</t>
  </si>
  <si>
    <t>ohne MWST</t>
  </si>
  <si>
    <t>ohne CO2</t>
  </si>
  <si>
    <t>Arbeitpreis</t>
  </si>
  <si>
    <t>Tarifelement</t>
  </si>
  <si>
    <t>T2000 30/45</t>
  </si>
  <si>
    <t>Faktor</t>
  </si>
  <si>
    <t>Untere Grenze</t>
  </si>
  <si>
    <t>Obere Grenze</t>
  </si>
  <si>
    <t>Dämpfungsfaktor
(1 = keine Dämpfung)</t>
  </si>
  <si>
    <t>P1 netto netto</t>
  </si>
  <si>
    <t>Angenommener Absatz</t>
  </si>
  <si>
    <t>Kommentar</t>
  </si>
  <si>
    <t>Kondensatpreis</t>
  </si>
  <si>
    <t>Median</t>
  </si>
  <si>
    <t>CO2-Abgabesätze</t>
  </si>
  <si>
    <t>2008-2009</t>
  </si>
  <si>
    <t>2010-2013</t>
  </si>
  <si>
    <t>2014-2015</t>
  </si>
  <si>
    <t>2016-2017</t>
  </si>
  <si>
    <t>2018-</t>
  </si>
  <si>
    <t>Arbeitspreis (CHF) - Jahr</t>
  </si>
  <si>
    <t>Tarif</t>
  </si>
  <si>
    <t>Arbeitspreis T2000</t>
  </si>
  <si>
    <t>Leistungspreis T2000</t>
  </si>
  <si>
    <t>Arbeitspreis T2022</t>
  </si>
  <si>
    <t>Leistungspreis T2022</t>
  </si>
  <si>
    <t>KVA Preisindex</t>
  </si>
  <si>
    <t>Gewichtung</t>
  </si>
  <si>
    <t>ZH Energiepreisindex</t>
  </si>
  <si>
    <t>ZH Baukostenindex</t>
  </si>
  <si>
    <t>Landesindex Konsumentenpreise</t>
  </si>
  <si>
    <t>Arbeitspreis T2022 netto</t>
  </si>
  <si>
    <t>Leistungspreis T2022 netto</t>
  </si>
  <si>
    <t>Leistungspreisfaktor</t>
  </si>
  <si>
    <t>Indexes:</t>
  </si>
  <si>
    <t>https://www.bfs.admin.ch/bfs/de/home/statistiken/preise/landesindex-konsumentenpreise/detailresultate.html</t>
  </si>
  <si>
    <t>https://www.stadt-zuerich.ch/prd/de/index/statistik/themen/bauen-wohnen/wohnbaupreise/zuercher-index-der-wohnbaupreise.html</t>
  </si>
  <si>
    <t>KVA Preis</t>
  </si>
  <si>
    <t>https://www.stadt-zuerich.ch/prd/de/index/statistik/themen/wirtschaft/konsumentenpreise/konsumentenpreisindex.html</t>
  </si>
  <si>
    <t>Der in Ihrem Kundensegment für ihre abonnierte Leistung durchschnittliche jährliche Wärmebzug beträgt:</t>
  </si>
  <si>
    <t>Tarife 2000-2019</t>
  </si>
  <si>
    <t>Jährliche Wärmekosten T2022 CHF</t>
  </si>
  <si>
    <t>Jährliche WärmeKosten T2000 CHF</t>
  </si>
  <si>
    <t>Ölpreis CHF/100L (inkl. CO2/MWST)</t>
  </si>
  <si>
    <t>Mittlere Wärmepreise T2022 CHF/MWh</t>
  </si>
  <si>
    <t>Mittlere Wärmepreise T2000 CHF/MWh</t>
  </si>
  <si>
    <t>Jährliche Wärmepreise Tarifmodell 2000: Arbeitspreis (P1) basierend auf Jahresdurchschnittsölpreis + Leistungspreis (P2) basierend auf dem jährlich publizierten Leistungspreisfaktor</t>
  </si>
  <si>
    <t>Tarifmodell 2000: Arbeitspreis (P1): Ø 2010-2019: CHF 72.65/MWh; Leistungspreis (P2): Leistungspreisfaktor 2019: 10'570</t>
  </si>
  <si>
    <t>Tarifmodell 2022: Ausgangswerte gültig für 2022 mit Indexierung 100.00</t>
  </si>
  <si>
    <t>Ermittlung ERZ; 2010-2019: Heisswasser CHF 12.50/MWh</t>
  </si>
  <si>
    <t>Elektro</t>
  </si>
  <si>
    <t>Gas</t>
  </si>
  <si>
    <t>Heizöl</t>
  </si>
  <si>
    <t>Brennholz</t>
  </si>
  <si>
    <t>Fernwärme</t>
  </si>
  <si>
    <t>ZH Energiepreisindex ohne Fernwärme</t>
  </si>
  <si>
    <t>ZH Index der Wohnbaukosten</t>
  </si>
  <si>
    <t>Jährlicher Verbrauch (z.B. 130 MWh)</t>
  </si>
  <si>
    <t>Rücklauftemperatur (z.B. 50°C):</t>
  </si>
  <si>
    <t>°C</t>
  </si>
  <si>
    <t>Abonnierte Leistung (z.B. 0.06 MW)</t>
  </si>
  <si>
    <t xml:space="preserve">Jährliche Wärmekosten </t>
  </si>
  <si>
    <t>ð</t>
  </si>
  <si>
    <t>allfälliger Rücklauftemperaturzuschlag zu P1</t>
  </si>
  <si>
    <r>
      <t>Mit der Indexierung im Tarifmodell 2022 hätte die Entwicklung rückblickend wiefolgt stattgefunden</t>
    </r>
    <r>
      <rPr>
        <vertAlign val="superscript"/>
        <sz val="11"/>
        <color theme="1"/>
        <rFont val="Arial"/>
        <family val="2"/>
      </rPr>
      <t>4</t>
    </r>
  </si>
  <si>
    <t>Veränderung in Prozent</t>
  </si>
  <si>
    <r>
      <t>Tarifmodell 2000</t>
    </r>
    <r>
      <rPr>
        <b/>
        <vertAlign val="superscript"/>
        <sz val="11"/>
        <color theme="1"/>
        <rFont val="Arial"/>
        <family val="2"/>
      </rPr>
      <t>2</t>
    </r>
  </si>
  <si>
    <r>
      <t>Tarifmodell 2022</t>
    </r>
    <r>
      <rPr>
        <b/>
        <vertAlign val="superscript"/>
        <sz val="11"/>
        <color theme="1"/>
        <rFont val="Arial"/>
        <family val="2"/>
      </rPr>
      <t>3</t>
    </r>
  </si>
  <si>
    <r>
      <t>MWh</t>
    </r>
    <r>
      <rPr>
        <vertAlign val="superscript"/>
        <sz val="11"/>
        <color theme="1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</si>
</sst>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&quot;CHF&quot;\ #,##0.00"/>
    <numFmt numFmtId="165" formatCode="_(* #,##0.00_);_(* \(#,##0.00\);_(* &quot;-&quot;??_);_(@_)"/>
    <numFmt numFmtId="166" formatCode="_(* #,##0_);_(* \(#,##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i/>
      <strike/>
      <sz val="9"/>
      <color theme="1"/>
      <name val="Arial"/>
      <family val="2"/>
    </font>
    <font>
      <i/>
      <strike/>
      <sz val="10"/>
      <color theme="1"/>
      <name val="Arial"/>
      <family val="2"/>
    </font>
    <font>
      <sz val="15"/>
      <color theme="1"/>
      <name val="Arial"/>
      <family val="2"/>
    </font>
    <font>
      <sz val="12"/>
      <color theme="1"/>
      <name val="Arial"/>
      <family val="2"/>
    </font>
    <font>
      <vertAlign val="superscript"/>
      <sz val="11"/>
      <color theme="1"/>
      <name val="Arial"/>
      <family val="2"/>
    </font>
    <font>
      <u/>
      <sz val="11"/>
      <color theme="10"/>
      <name val="Arial"/>
      <family val="2"/>
    </font>
    <font>
      <b/>
      <vertAlign val="superscript"/>
      <sz val="11"/>
      <color theme="1"/>
      <name val="Arial"/>
      <family val="2"/>
    </font>
    <font>
      <b/>
      <sz val="15"/>
      <color theme="1"/>
      <name val="Arial"/>
      <family val="2"/>
    </font>
    <font>
      <sz val="11"/>
      <color theme="1"/>
      <name val="Wingdings"/>
      <charset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5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n">
        <color theme="5"/>
      </left>
      <right/>
      <top style="thin">
        <color theme="9"/>
      </top>
      <bottom style="thin">
        <color theme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 applyNumberFormat="0" applyFill="0" applyBorder="0" applyAlignment="0" applyProtection="0"/>
  </cellStyleXfs>
  <cellXfs count="95">
    <xf numFmtId="0" fontId="0" fillId="0" borderId="0" xfId="0"/>
    <xf numFmtId="0" fontId="9" fillId="0" borderId="0" xfId="2" applyAlignment="1">
      <alignment vertical="top"/>
    </xf>
    <xf numFmtId="0" fontId="11" fillId="0" borderId="0" xfId="3" applyFont="1"/>
    <xf numFmtId="0" fontId="11" fillId="0" borderId="0" xfId="3"/>
    <xf numFmtId="0" fontId="12" fillId="0" borderId="6" xfId="3" applyFont="1" applyBorder="1"/>
    <xf numFmtId="0" fontId="11" fillId="0" borderId="6" xfId="3" applyBorder="1"/>
    <xf numFmtId="0" fontId="11" fillId="0" borderId="0" xfId="3" applyBorder="1"/>
    <xf numFmtId="165" fontId="13" fillId="3" borderId="7" xfId="4" applyNumberFormat="1" applyFont="1" applyFill="1" applyBorder="1"/>
    <xf numFmtId="2" fontId="11" fillId="0" borderId="0" xfId="3" applyNumberFormat="1"/>
    <xf numFmtId="165" fontId="14" fillId="0" borderId="0" xfId="3" applyNumberFormat="1" applyFont="1" applyFill="1" applyBorder="1"/>
    <xf numFmtId="0" fontId="15" fillId="4" borderId="8" xfId="5" applyNumberFormat="1" applyFont="1" applyFill="1" applyBorder="1" applyAlignment="1"/>
    <xf numFmtId="0" fontId="15" fillId="4" borderId="9" xfId="5" applyNumberFormat="1" applyFont="1" applyFill="1" applyBorder="1" applyAlignment="1">
      <alignment horizontal="right"/>
    </xf>
    <xf numFmtId="0" fontId="14" fillId="0" borderId="8" xfId="6" applyNumberFormat="1" applyFont="1" applyBorder="1" applyAlignment="1"/>
    <xf numFmtId="165" fontId="14" fillId="0" borderId="7" xfId="4" applyNumberFormat="1" applyFont="1" applyBorder="1"/>
    <xf numFmtId="0" fontId="14" fillId="0" borderId="8" xfId="6" applyNumberFormat="1" applyFont="1" applyBorder="1" applyAlignment="1">
      <alignment wrapText="1"/>
    </xf>
    <xf numFmtId="165" fontId="14" fillId="5" borderId="7" xfId="4" applyNumberFormat="1" applyFont="1" applyFill="1" applyBorder="1"/>
    <xf numFmtId="0" fontId="13" fillId="3" borderId="8" xfId="6" applyNumberFormat="1" applyFont="1" applyFill="1" applyBorder="1" applyAlignment="1">
      <alignment wrapText="1"/>
    </xf>
    <xf numFmtId="166" fontId="14" fillId="6" borderId="7" xfId="4" applyNumberFormat="1" applyFont="1" applyFill="1" applyBorder="1"/>
    <xf numFmtId="0" fontId="14" fillId="0" borderId="10" xfId="6" applyNumberFormat="1" applyFont="1" applyBorder="1" applyAlignment="1">
      <alignment wrapText="1"/>
    </xf>
    <xf numFmtId="0" fontId="14" fillId="0" borderId="11" xfId="5" applyNumberFormat="1" applyFont="1" applyBorder="1" applyAlignment="1"/>
    <xf numFmtId="165" fontId="11" fillId="0" borderId="0" xfId="3" applyNumberFormat="1"/>
    <xf numFmtId="43" fontId="11" fillId="0" borderId="0" xfId="3" applyNumberFormat="1" applyFont="1"/>
    <xf numFmtId="2" fontId="9" fillId="0" borderId="0" xfId="2" applyNumberFormat="1" applyAlignment="1">
      <alignment vertical="top"/>
    </xf>
    <xf numFmtId="3" fontId="9" fillId="0" borderId="0" xfId="2" applyNumberFormat="1" applyAlignment="1">
      <alignment vertical="top"/>
    </xf>
    <xf numFmtId="0" fontId="8" fillId="0" borderId="0" xfId="2" applyFont="1" applyAlignment="1">
      <alignment vertical="top"/>
    </xf>
    <xf numFmtId="0" fontId="16" fillId="0" borderId="0" xfId="2" applyFont="1" applyAlignment="1">
      <alignment vertical="top"/>
    </xf>
    <xf numFmtId="0" fontId="14" fillId="0" borderId="0" xfId="2" applyFont="1" applyAlignment="1">
      <alignment vertical="top"/>
    </xf>
    <xf numFmtId="3" fontId="14" fillId="0" borderId="0" xfId="2" applyNumberFormat="1" applyFont="1" applyAlignment="1">
      <alignment vertical="top"/>
    </xf>
    <xf numFmtId="2" fontId="14" fillId="0" borderId="0" xfId="2" applyNumberFormat="1" applyFont="1" applyAlignment="1">
      <alignment vertical="top"/>
    </xf>
    <xf numFmtId="4" fontId="13" fillId="0" borderId="0" xfId="2" applyNumberFormat="1" applyFont="1" applyAlignment="1">
      <alignment vertical="top"/>
    </xf>
    <xf numFmtId="0" fontId="9" fillId="0" borderId="0" xfId="1" applyNumberFormat="1" applyFont="1" applyAlignment="1">
      <alignment vertical="top"/>
    </xf>
    <xf numFmtId="0" fontId="9" fillId="0" borderId="13" xfId="2" applyBorder="1" applyAlignment="1">
      <alignment vertical="top"/>
    </xf>
    <xf numFmtId="3" fontId="9" fillId="0" borderId="13" xfId="2" applyNumberFormat="1" applyBorder="1" applyAlignment="1">
      <alignment vertical="top"/>
    </xf>
    <xf numFmtId="3" fontId="9" fillId="0" borderId="14" xfId="2" applyNumberFormat="1" applyBorder="1" applyAlignment="1">
      <alignment vertical="top"/>
    </xf>
    <xf numFmtId="4" fontId="9" fillId="0" borderId="13" xfId="2" applyNumberFormat="1" applyBorder="1" applyAlignment="1">
      <alignment vertical="top"/>
    </xf>
    <xf numFmtId="4" fontId="9" fillId="0" borderId="14" xfId="2" applyNumberFormat="1" applyBorder="1" applyAlignment="1">
      <alignment vertical="top"/>
    </xf>
    <xf numFmtId="2" fontId="9" fillId="0" borderId="13" xfId="2" applyNumberFormat="1" applyBorder="1" applyAlignment="1">
      <alignment vertical="top"/>
    </xf>
    <xf numFmtId="2" fontId="9" fillId="0" borderId="14" xfId="2" applyNumberFormat="1" applyBorder="1" applyAlignment="1">
      <alignment vertical="top"/>
    </xf>
    <xf numFmtId="0" fontId="8" fillId="0" borderId="13" xfId="2" applyFont="1" applyBorder="1" applyAlignment="1">
      <alignment vertical="top"/>
    </xf>
    <xf numFmtId="0" fontId="8" fillId="0" borderId="14" xfId="2" applyFont="1" applyBorder="1" applyAlignment="1">
      <alignment vertical="top"/>
    </xf>
    <xf numFmtId="0" fontId="7" fillId="0" borderId="0" xfId="2" applyFont="1" applyAlignment="1">
      <alignment vertical="top"/>
    </xf>
    <xf numFmtId="3" fontId="9" fillId="0" borderId="0" xfId="1" applyNumberFormat="1" applyFont="1" applyAlignment="1">
      <alignment vertical="top"/>
    </xf>
    <xf numFmtId="0" fontId="6" fillId="0" borderId="0" xfId="2" applyFont="1" applyAlignment="1">
      <alignment vertical="top"/>
    </xf>
    <xf numFmtId="4" fontId="14" fillId="0" borderId="0" xfId="2" applyNumberFormat="1" applyFont="1" applyAlignment="1">
      <alignment vertical="top"/>
    </xf>
    <xf numFmtId="0" fontId="5" fillId="0" borderId="0" xfId="2" applyFont="1" applyAlignment="1">
      <alignment vertical="top"/>
    </xf>
    <xf numFmtId="0" fontId="4" fillId="0" borderId="12" xfId="2" applyFont="1" applyBorder="1" applyAlignment="1">
      <alignment vertical="top"/>
    </xf>
    <xf numFmtId="0" fontId="3" fillId="0" borderId="12" xfId="2" applyFont="1" applyBorder="1" applyAlignment="1">
      <alignment vertical="top"/>
    </xf>
    <xf numFmtId="0" fontId="18" fillId="0" borderId="0" xfId="2" applyFont="1" applyAlignment="1">
      <alignment vertical="top"/>
    </xf>
    <xf numFmtId="0" fontId="19" fillId="0" borderId="0" xfId="2" applyFont="1" applyAlignment="1">
      <alignment vertical="top"/>
    </xf>
    <xf numFmtId="2" fontId="19" fillId="0" borderId="0" xfId="2" applyNumberFormat="1" applyFont="1" applyAlignment="1">
      <alignment vertical="top"/>
    </xf>
    <xf numFmtId="0" fontId="20" fillId="0" borderId="0" xfId="2" applyFont="1" applyAlignment="1">
      <alignment vertical="top"/>
    </xf>
    <xf numFmtId="2" fontId="13" fillId="0" borderId="0" xfId="2" applyNumberFormat="1" applyFont="1" applyAlignment="1">
      <alignment vertical="top"/>
    </xf>
    <xf numFmtId="0" fontId="21" fillId="0" borderId="0" xfId="2" applyFont="1" applyAlignment="1">
      <alignment vertical="top"/>
    </xf>
    <xf numFmtId="0" fontId="22" fillId="0" borderId="0" xfId="2" applyFont="1" applyAlignment="1">
      <alignment vertical="top"/>
    </xf>
    <xf numFmtId="2" fontId="22" fillId="0" borderId="0" xfId="2" applyNumberFormat="1" applyFont="1" applyAlignment="1">
      <alignment vertical="top"/>
    </xf>
    <xf numFmtId="0" fontId="28" fillId="7" borderId="0" xfId="0" applyFont="1" applyFill="1" applyAlignment="1" applyProtection="1"/>
    <xf numFmtId="0" fontId="16" fillId="7" borderId="0" xfId="0" applyFont="1" applyFill="1" applyAlignment="1" applyProtection="1"/>
    <xf numFmtId="0" fontId="23" fillId="7" borderId="0" xfId="0" applyFont="1" applyFill="1" applyAlignment="1" applyProtection="1"/>
    <xf numFmtId="0" fontId="2" fillId="7" borderId="0" xfId="0" applyFont="1" applyFill="1" applyAlignment="1" applyProtection="1"/>
    <xf numFmtId="0" fontId="2" fillId="2" borderId="0" xfId="0" applyFont="1" applyFill="1" applyProtection="1"/>
    <xf numFmtId="0" fontId="2" fillId="0" borderId="0" xfId="0" applyFont="1" applyProtection="1"/>
    <xf numFmtId="0" fontId="24" fillId="7" borderId="0" xfId="0" applyFont="1" applyFill="1" applyAlignment="1" applyProtection="1"/>
    <xf numFmtId="0" fontId="16" fillId="7" borderId="4" xfId="0" applyFont="1" applyFill="1" applyBorder="1" applyAlignment="1" applyProtection="1"/>
    <xf numFmtId="0" fontId="16" fillId="7" borderId="0" xfId="0" applyFont="1" applyFill="1" applyAlignment="1" applyProtection="1">
      <alignment horizontal="right" wrapText="1"/>
    </xf>
    <xf numFmtId="0" fontId="24" fillId="2" borderId="0" xfId="0" applyFont="1" applyFill="1" applyProtection="1"/>
    <xf numFmtId="0" fontId="2" fillId="7" borderId="4" xfId="0" applyFont="1" applyFill="1" applyBorder="1" applyAlignment="1" applyProtection="1"/>
    <xf numFmtId="0" fontId="24" fillId="7" borderId="0" xfId="0" applyFont="1" applyFill="1" applyBorder="1" applyAlignment="1" applyProtection="1"/>
    <xf numFmtId="164" fontId="2" fillId="7" borderId="4" xfId="0" applyNumberFormat="1" applyFont="1" applyFill="1" applyBorder="1" applyAlignment="1" applyProtection="1"/>
    <xf numFmtId="164" fontId="2" fillId="7" borderId="0" xfId="0" applyNumberFormat="1" applyFont="1" applyFill="1" applyAlignment="1" applyProtection="1"/>
    <xf numFmtId="10" fontId="2" fillId="7" borderId="0" xfId="1" applyNumberFormat="1" applyFont="1" applyFill="1" applyAlignment="1" applyProtection="1">
      <alignment horizontal="right"/>
    </xf>
    <xf numFmtId="0" fontId="2" fillId="7" borderId="0" xfId="0" applyFont="1" applyFill="1" applyBorder="1" applyAlignment="1" applyProtection="1"/>
    <xf numFmtId="9" fontId="2" fillId="7" borderId="0" xfId="1" applyFont="1" applyFill="1" applyAlignment="1" applyProtection="1">
      <alignment horizontal="right"/>
    </xf>
    <xf numFmtId="164" fontId="2" fillId="7" borderId="5" xfId="0" applyNumberFormat="1" applyFont="1" applyFill="1" applyBorder="1" applyAlignment="1" applyProtection="1"/>
    <xf numFmtId="164" fontId="2" fillId="7" borderId="3" xfId="0" applyNumberFormat="1" applyFont="1" applyFill="1" applyBorder="1" applyAlignment="1" applyProtection="1"/>
    <xf numFmtId="0" fontId="2" fillId="7" borderId="0" xfId="0" applyFont="1" applyFill="1" applyAlignment="1" applyProtection="1">
      <alignment horizontal="right"/>
    </xf>
    <xf numFmtId="164" fontId="16" fillId="7" borderId="0" xfId="0" applyNumberFormat="1" applyFont="1" applyFill="1" applyAlignment="1" applyProtection="1"/>
    <xf numFmtId="10" fontId="16" fillId="7" borderId="0" xfId="1" applyNumberFormat="1" applyFont="1" applyFill="1" applyAlignment="1" applyProtection="1">
      <alignment horizontal="right"/>
    </xf>
    <xf numFmtId="164" fontId="2" fillId="0" borderId="0" xfId="0" applyNumberFormat="1" applyFont="1" applyProtection="1"/>
    <xf numFmtId="0" fontId="24" fillId="7" borderId="0" xfId="0" applyFont="1" applyFill="1" applyProtection="1"/>
    <xf numFmtId="0" fontId="24" fillId="7" borderId="0" xfId="0" applyFont="1" applyFill="1" applyAlignment="1" applyProtection="1">
      <alignment horizontal="right"/>
    </xf>
    <xf numFmtId="164" fontId="24" fillId="7" borderId="0" xfId="0" applyNumberFormat="1" applyFont="1" applyFill="1" applyProtection="1"/>
    <xf numFmtId="10" fontId="24" fillId="7" borderId="0" xfId="1" applyNumberFormat="1" applyFont="1" applyFill="1" applyProtection="1"/>
    <xf numFmtId="0" fontId="2" fillId="7" borderId="0" xfId="0" applyFont="1" applyFill="1" applyProtection="1"/>
    <xf numFmtId="0" fontId="25" fillId="7" borderId="0" xfId="0" applyFont="1" applyFill="1" applyProtection="1"/>
    <xf numFmtId="0" fontId="16" fillId="7" borderId="0" xfId="0" applyFont="1" applyFill="1" applyProtection="1"/>
    <xf numFmtId="9" fontId="2" fillId="7" borderId="0" xfId="0" applyNumberFormat="1" applyFont="1" applyFill="1" applyProtection="1"/>
    <xf numFmtId="0" fontId="26" fillId="7" borderId="0" xfId="7" applyFont="1" applyFill="1" applyProtection="1">
      <protection locked="0"/>
    </xf>
    <xf numFmtId="0" fontId="2" fillId="7" borderId="0" xfId="0" applyFont="1" applyFill="1" applyProtection="1">
      <protection locked="0"/>
    </xf>
    <xf numFmtId="0" fontId="1" fillId="7" borderId="0" xfId="0" applyFont="1" applyFill="1" applyAlignment="1" applyProtection="1"/>
    <xf numFmtId="0" fontId="1" fillId="0" borderId="1" xfId="0" applyFont="1" applyFill="1" applyBorder="1" applyAlignment="1" applyProtection="1">
      <protection locked="0"/>
    </xf>
    <xf numFmtId="0" fontId="1" fillId="7" borderId="2" xfId="0" applyFont="1" applyFill="1" applyBorder="1" applyAlignment="1" applyProtection="1"/>
    <xf numFmtId="0" fontId="29" fillId="7" borderId="0" xfId="0" applyFont="1" applyFill="1" applyBorder="1" applyAlignment="1" applyProtection="1">
      <alignment horizontal="center"/>
    </xf>
    <xf numFmtId="0" fontId="1" fillId="7" borderId="0" xfId="0" applyFont="1" applyFill="1" applyBorder="1" applyAlignment="1" applyProtection="1"/>
    <xf numFmtId="0" fontId="1" fillId="7" borderId="0" xfId="0" applyFont="1" applyFill="1" applyBorder="1" applyAlignment="1" applyProtection="1">
      <alignment horizontal="left"/>
    </xf>
    <xf numFmtId="0" fontId="16" fillId="7" borderId="0" xfId="0" applyFont="1" applyFill="1" applyAlignment="1" applyProtection="1">
      <alignment horizontal="left" wrapText="1"/>
    </xf>
  </cellXfs>
  <cellStyles count="8">
    <cellStyle name="Komma 2" xfId="4"/>
    <cellStyle name="Link" xfId="7" builtinId="8"/>
    <cellStyle name="Prozent" xfId="1" builtinId="5"/>
    <cellStyle name="Standard" xfId="0" builtinId="0"/>
    <cellStyle name="Standard 2" xfId="2"/>
    <cellStyle name="Standard 2 2" xfId="6"/>
    <cellStyle name="Standard 3 2" xfId="3"/>
    <cellStyle name="Standard 4 2" xf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1"/>
          <c:tx>
            <c:strRef>
              <c:f>Berechnung!$B$9</c:f>
              <c:strCache>
                <c:ptCount val="1"/>
                <c:pt idx="0">
                  <c:v>Jährliche WärmeKosten T2000 CHF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-4.8054561095225211E-17"/>
                  <c:y val="-2.12314296041023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21-43A2-96A6-14AB91623069}"/>
                </c:ext>
              </c:extLst>
            </c:dLbl>
            <c:dLbl>
              <c:idx val="6"/>
              <c:layout>
                <c:manualLayout>
                  <c:x val="-7.8451955169014966E-3"/>
                  <c:y val="-7.21868606539480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21-43A2-96A6-14AB91623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Berechnung!$E$3:$N$3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Berechnung!$E$9:$N$9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2-4B15-816F-F7C7C95B7697}"/>
            </c:ext>
          </c:extLst>
        </c:ser>
        <c:ser>
          <c:idx val="1"/>
          <c:order val="3"/>
          <c:tx>
            <c:strRef>
              <c:f>Berechnung!$B$28</c:f>
              <c:strCache>
                <c:ptCount val="1"/>
                <c:pt idx="0">
                  <c:v>Jährliche Wärmekosten T2022 CHF</c:v>
                </c:pt>
              </c:strCache>
            </c:strRef>
          </c:tx>
          <c:spPr>
            <a:solidFill>
              <a:schemeClr val="accent1">
                <a:alpha val="80000"/>
              </a:schemeClr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2.6175032234448904E-3"/>
                  <c:y val="-5.9448002891486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D21-43A2-96A6-14AB91623069}"/>
                </c:ext>
              </c:extLst>
            </c:dLbl>
            <c:dLbl>
              <c:idx val="9"/>
              <c:layout>
                <c:manualLayout>
                  <c:x val="0"/>
                  <c:y val="-2.97240014457433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D21-43A2-96A6-14AB91623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Berechnung!$E$3:$N$3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Berechnung!$E$28:$N$28</c:f>
              <c:numCache>
                <c:formatCode>#,##0</c:formatCode>
                <c:ptCount val="10"/>
                <c:pt idx="0">
                  <c:v>880.80855643750851</c:v>
                </c:pt>
                <c:pt idx="1">
                  <c:v>890.91887528588734</c:v>
                </c:pt>
                <c:pt idx="2">
                  <c:v>905.63029732274993</c:v>
                </c:pt>
                <c:pt idx="3">
                  <c:v>912.10816628548366</c:v>
                </c:pt>
                <c:pt idx="4">
                  <c:v>906.5989506255886</c:v>
                </c:pt>
                <c:pt idx="5">
                  <c:v>911.01843131979012</c:v>
                </c:pt>
                <c:pt idx="6">
                  <c:v>900</c:v>
                </c:pt>
                <c:pt idx="7">
                  <c:v>883.95667967173426</c:v>
                </c:pt>
                <c:pt idx="8">
                  <c:v>883.95667967173426</c:v>
                </c:pt>
                <c:pt idx="9">
                  <c:v>886.01506794026648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2-4B15-816F-F7C7C95B769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31317720"/>
        <c:axId val="831314768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Berechnung!$B$4</c15:sqref>
                        </c15:formulaRef>
                      </c:ext>
                    </c:extLst>
                    <c:strCache>
                      <c:ptCount val="1"/>
                      <c:pt idx="0">
                        <c:v>Ölpreis CHF/100L (inkl. CO2/MWST)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3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3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3"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de-DE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Berechnung!$E$3:$N$3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Berechnung!$E$4:$N$4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83.31</c:v>
                      </c:pt>
                      <c:pt idx="1">
                        <c:v>96.33</c:v>
                      </c:pt>
                      <c:pt idx="2">
                        <c:v>102.32</c:v>
                      </c:pt>
                      <c:pt idx="3">
                        <c:v>98.65</c:v>
                      </c:pt>
                      <c:pt idx="4">
                        <c:v>97.36</c:v>
                      </c:pt>
                      <c:pt idx="5">
                        <c:v>72.67</c:v>
                      </c:pt>
                      <c:pt idx="6">
                        <c:v>68.599999999999994</c:v>
                      </c:pt>
                      <c:pt idx="7">
                        <c:v>77.69</c:v>
                      </c:pt>
                      <c:pt idx="8">
                        <c:v>94.29</c:v>
                      </c:pt>
                      <c:pt idx="9">
                        <c:v>89.52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52-4B15-816F-F7C7C95B7697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Berechnung!$B$10</c15:sqref>
                        </c15:formulaRef>
                      </c:ext>
                    </c:extLst>
                    <c:strCache>
                      <c:ptCount val="1"/>
                      <c:pt idx="0">
                        <c:v>Mittlere Wärmepreise T2000 CHF/MWh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4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4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4"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de-DE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Berechnung!$E$3:$N$3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Berechnung!$E$10:$N$10</c15:sqref>
                        </c15:formulaRef>
                      </c:ext>
                    </c:extLst>
                    <c:numCache>
                      <c:formatCode>#,##0.00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452-4B15-816F-F7C7C95B769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Berechnung!$B$29</c15:sqref>
                        </c15:formulaRef>
                      </c:ext>
                    </c:extLst>
                    <c:strCache>
                      <c:ptCount val="1"/>
                      <c:pt idx="0">
                        <c:v>Mittlere Wärmepreise T2022 CHF/MWh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5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5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5">
                        <a:shade val="95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de-DE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Berechnung!$E$3:$N$3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Berechnung!$E$29:$N$29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452-4B15-816F-F7C7C95B7697}"/>
                  </c:ext>
                </c:extLst>
              </c15:ser>
            </c15:filteredBarSeries>
          </c:ext>
        </c:extLst>
      </c:barChart>
      <c:valAx>
        <c:axId val="83131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CHF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31317720"/>
        <c:crosses val="autoZero"/>
        <c:crossBetween val="between"/>
      </c:valAx>
      <c:catAx>
        <c:axId val="83131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31314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Berechnung!$B$4</c:f>
              <c:strCache>
                <c:ptCount val="1"/>
                <c:pt idx="0">
                  <c:v>Ölpreis CHF/100L (inkl. CO2/MWST)</c:v>
                </c:pt>
              </c:strCache>
              <c:extLst xmlns:c15="http://schemas.microsoft.com/office/drawing/2012/chart"/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Berechnung!$E$3:$N$3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  <c:extLst xmlns:c15="http://schemas.microsoft.com/office/drawing/2012/chart"/>
            </c:numRef>
          </c:cat>
          <c:val>
            <c:numRef>
              <c:f>Berechnung!$E$4:$N$4</c:f>
              <c:numCache>
                <c:formatCode>General</c:formatCode>
                <c:ptCount val="10"/>
                <c:pt idx="0">
                  <c:v>83.31</c:v>
                </c:pt>
                <c:pt idx="1">
                  <c:v>96.33</c:v>
                </c:pt>
                <c:pt idx="2">
                  <c:v>102.32</c:v>
                </c:pt>
                <c:pt idx="3">
                  <c:v>98.65</c:v>
                </c:pt>
                <c:pt idx="4">
                  <c:v>97.36</c:v>
                </c:pt>
                <c:pt idx="5">
                  <c:v>72.67</c:v>
                </c:pt>
                <c:pt idx="6">
                  <c:v>68.599999999999994</c:v>
                </c:pt>
                <c:pt idx="7">
                  <c:v>77.69</c:v>
                </c:pt>
                <c:pt idx="8">
                  <c:v>94.29</c:v>
                </c:pt>
                <c:pt idx="9">
                  <c:v>89.52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423-44DD-88A1-CB6F0E8FCED1}"/>
            </c:ext>
          </c:extLst>
        </c:ser>
        <c:ser>
          <c:idx val="3"/>
          <c:order val="2"/>
          <c:tx>
            <c:strRef>
              <c:f>Berechnung!$B$10</c:f>
              <c:strCache>
                <c:ptCount val="1"/>
                <c:pt idx="0">
                  <c:v>Mittlere Wärmepreise T2000 CHF/MWh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Berechnung!$E$3:$N$3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Berechnung!$E$10:$N$10</c:f>
              <c:numCache>
                <c:formatCode>#,##0.00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3-44DD-88A1-CB6F0E8FCED1}"/>
            </c:ext>
          </c:extLst>
        </c:ser>
        <c:ser>
          <c:idx val="4"/>
          <c:order val="4"/>
          <c:tx>
            <c:strRef>
              <c:f>Berechnung!$B$29</c:f>
              <c:strCache>
                <c:ptCount val="1"/>
                <c:pt idx="0">
                  <c:v>Mittlere Wärmepreise T2022 CHF/MWh</c:v>
                </c:pt>
              </c:strCache>
            </c:strRef>
          </c:tx>
          <c:spPr>
            <a:ln w="22225" cap="rnd" cmpd="sng" algn="ctr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Berechnung!$E$3:$N$3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Berechnung!$E$29:$N$29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23-44DD-88A1-CB6F0E8F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31317720"/>
        <c:axId val="83131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Berechnung!$B$9</c15:sqref>
                        </c15:formulaRef>
                      </c:ext>
                    </c:extLst>
                    <c:strCache>
                      <c:ptCount val="1"/>
                      <c:pt idx="0">
                        <c:v>Jährliche WärmeKosten T2000 CHF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Berechnung!$E$3:$N$3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Berechnung!$E$9:$N$9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423-44DD-88A1-CB6F0E8FCED1}"/>
                  </c:ext>
                </c:extLst>
              </c15:ser>
            </c15:filteredLineSeries>
            <c15:filteredLine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Berechnung!$B$28</c15:sqref>
                        </c15:formulaRef>
                      </c:ext>
                    </c:extLst>
                    <c:strCache>
                      <c:ptCount val="1"/>
                      <c:pt idx="0">
                        <c:v>Jährliche Wärmekosten T2022 CHF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Berechnung!$E$3:$N$3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Berechnung!$E$28:$N$28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880.80855643750851</c:v>
                      </c:pt>
                      <c:pt idx="1">
                        <c:v>890.91887528588734</c:v>
                      </c:pt>
                      <c:pt idx="2">
                        <c:v>905.63029732274993</c:v>
                      </c:pt>
                      <c:pt idx="3">
                        <c:v>912.10816628548366</c:v>
                      </c:pt>
                      <c:pt idx="4">
                        <c:v>906.5989506255886</c:v>
                      </c:pt>
                      <c:pt idx="5">
                        <c:v>911.01843131979012</c:v>
                      </c:pt>
                      <c:pt idx="6">
                        <c:v>900</c:v>
                      </c:pt>
                      <c:pt idx="7">
                        <c:v>883.95667967173426</c:v>
                      </c:pt>
                      <c:pt idx="8">
                        <c:v>883.95667967173426</c:v>
                      </c:pt>
                      <c:pt idx="9">
                        <c:v>886.01506794026648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423-44DD-88A1-CB6F0E8FCED1}"/>
                  </c:ext>
                </c:extLst>
              </c15:ser>
            </c15:filteredLineSeries>
          </c:ext>
        </c:extLst>
      </c:lineChart>
      <c:valAx>
        <c:axId val="831314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CHF / 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31317720"/>
        <c:crosses val="autoZero"/>
        <c:crossBetween val="between"/>
      </c:valAx>
      <c:catAx>
        <c:axId val="83131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31314768"/>
        <c:crosses val="autoZero"/>
        <c:auto val="1"/>
        <c:lblAlgn val="ctr"/>
        <c:lblOffset val="100"/>
        <c:noMultiLvlLbl val="0"/>
      </c:cat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18222</xdr:colOff>
      <xdr:row>14</xdr:row>
      <xdr:rowOff>125973</xdr:rowOff>
    </xdr:from>
    <xdr:to>
      <xdr:col>6</xdr:col>
      <xdr:colOff>1044115</xdr:colOff>
      <xdr:row>30</xdr:row>
      <xdr:rowOff>67687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1857375</xdr:colOff>
      <xdr:row>14</xdr:row>
      <xdr:rowOff>111341</xdr:rowOff>
    </xdr:from>
    <xdr:to>
      <xdr:col>11</xdr:col>
      <xdr:colOff>1236803</xdr:colOff>
      <xdr:row>30</xdr:row>
      <xdr:rowOff>53055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295275</xdr:colOff>
      <xdr:row>2</xdr:row>
      <xdr:rowOff>295275</xdr:rowOff>
    </xdr:from>
    <xdr:to>
      <xdr:col>3</xdr:col>
      <xdr:colOff>295275</xdr:colOff>
      <xdr:row>4</xdr:row>
      <xdr:rowOff>114300</xdr:rowOff>
    </xdr:to>
    <xdr:cxnSp macro="">
      <xdr:nvCxnSpPr>
        <xdr:cNvPr id="3" name="Gerade Verbindung mit Pfeil 2"/>
        <xdr:cNvCxnSpPr/>
      </xdr:nvCxnSpPr>
      <xdr:spPr>
        <a:xfrm>
          <a:off x="3000375" y="714375"/>
          <a:ext cx="0" cy="400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295275</xdr:colOff>
      <xdr:row>2</xdr:row>
      <xdr:rowOff>297612</xdr:rowOff>
    </xdr:from>
    <xdr:to>
      <xdr:col>4</xdr:col>
      <xdr:colOff>390525</xdr:colOff>
      <xdr:row>2</xdr:row>
      <xdr:rowOff>297612</xdr:rowOff>
    </xdr:to>
    <xdr:cxnSp macro="">
      <xdr:nvCxnSpPr>
        <xdr:cNvPr id="9" name="Gerader Verbinder 8"/>
        <xdr:cNvCxnSpPr/>
      </xdr:nvCxnSpPr>
      <xdr:spPr>
        <a:xfrm>
          <a:off x="3001813" y="714555"/>
          <a:ext cx="60924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384594</xdr:colOff>
      <xdr:row>2</xdr:row>
      <xdr:rowOff>190500</xdr:rowOff>
    </xdr:from>
    <xdr:to>
      <xdr:col>6</xdr:col>
      <xdr:colOff>1509623</xdr:colOff>
      <xdr:row>3</xdr:row>
      <xdr:rowOff>93453</xdr:rowOff>
    </xdr:to>
    <xdr:sp macro="" textlink="">
      <xdr:nvSpPr>
        <xdr:cNvPr id="10" name="Textfeld 9"/>
        <xdr:cNvSpPr txBox="1"/>
      </xdr:nvSpPr>
      <xdr:spPr>
        <a:xfrm>
          <a:off x="3605122" y="607443"/>
          <a:ext cx="2117067" cy="28395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Tragen</a:t>
          </a:r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 Sie hier Ihre Werte ein.</a:t>
          </a:r>
          <a:endParaRPr lang="de-CH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11</xdr:col>
      <xdr:colOff>551071</xdr:colOff>
      <xdr:row>69</xdr:row>
      <xdr:rowOff>9261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39250"/>
          <a:ext cx="11028571" cy="21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FW\3_F_u_S\33_Kunden\03_ABC_Analyse_Lorenzkurve\2016_Export_ERIS_Verbraeuche_und_Vertragsdat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en\Contr\04_MLFP\MLFP_2017\FW\201702_Finanzplanung\V10\K&#252;ndigungstermine\20170807_K&#252;ndigungstermin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brauch"/>
      <sheetName val="Vertragsdaten"/>
      <sheetName val="verbrauch_2016_ak_kau"/>
      <sheetName val="v_daten_ak_kau_master"/>
      <sheetName val="pt_vertragslaufzeit"/>
      <sheetName val="PivotVerbrauch"/>
      <sheetName val="Station_Verbrauch_FAdresse"/>
      <sheetName val="Tabelle1"/>
    </sheetNames>
    <sheetDataSet>
      <sheetData sheetId="0"/>
      <sheetData sheetId="1"/>
      <sheetData sheetId="2">
        <row r="9">
          <cell r="A9" t="str">
            <v>H0002</v>
          </cell>
          <cell r="B9" t="str">
            <v xml:space="preserve">Zürichbergstrasse 10 </v>
          </cell>
          <cell r="C9">
            <v>42478</v>
          </cell>
          <cell r="D9">
            <v>9866601211</v>
          </cell>
          <cell r="E9" t="str">
            <v>Verrechnet</v>
          </cell>
          <cell r="F9">
            <v>2.6</v>
          </cell>
          <cell r="G9">
            <v>35</v>
          </cell>
          <cell r="H9"/>
          <cell r="I9"/>
          <cell r="J9" t="str">
            <v>Messung HW Wärme NT</v>
          </cell>
          <cell r="K9" t="str">
            <v>04.04.2016</v>
          </cell>
          <cell r="L9" t="str">
            <v>R3 1328</v>
          </cell>
          <cell r="M9"/>
          <cell r="N9" t="str">
            <v>Ablesung</v>
          </cell>
          <cell r="O9">
            <v>1698</v>
          </cell>
          <cell r="P9">
            <v>37432</v>
          </cell>
          <cell r="Q9"/>
          <cell r="R9"/>
          <cell r="S9"/>
          <cell r="T9"/>
          <cell r="U9"/>
          <cell r="V9"/>
          <cell r="W9"/>
          <cell r="X9"/>
          <cell r="Y9">
            <v>39.005000000000003</v>
          </cell>
          <cell r="Z9">
            <v>653.07692307692309</v>
          </cell>
        </row>
        <row r="10">
          <cell r="A10" t="str">
            <v>H0002</v>
          </cell>
          <cell r="B10" t="str">
            <v xml:space="preserve">Zürichbergstrasse 10 </v>
          </cell>
          <cell r="C10">
            <v>42566</v>
          </cell>
          <cell r="D10">
            <v>9866603039</v>
          </cell>
          <cell r="E10" t="str">
            <v>Verrechnet</v>
          </cell>
          <cell r="F10">
            <v>2.6</v>
          </cell>
          <cell r="G10">
            <v>35</v>
          </cell>
          <cell r="H10"/>
          <cell r="I10"/>
          <cell r="J10" t="str">
            <v>Messung HW Wärme NT</v>
          </cell>
          <cell r="K10" t="str">
            <v>01.07.2016</v>
          </cell>
          <cell r="L10" t="str">
            <v>R3 1328</v>
          </cell>
          <cell r="M10"/>
          <cell r="N10" t="str">
            <v>Ablesung</v>
          </cell>
          <cell r="O10">
            <v>599</v>
          </cell>
          <cell r="P10">
            <v>18460</v>
          </cell>
          <cell r="Q10"/>
          <cell r="R10"/>
          <cell r="S10"/>
          <cell r="T10"/>
          <cell r="U10"/>
          <cell r="V10"/>
          <cell r="W10"/>
          <cell r="X10"/>
          <cell r="Y10">
            <v>27.901</v>
          </cell>
          <cell r="Z10">
            <v>230.38461538461536</v>
          </cell>
        </row>
        <row r="11">
          <cell r="A11" t="str">
            <v>H0002</v>
          </cell>
          <cell r="B11" t="str">
            <v xml:space="preserve">Zürichbergstrasse 10 </v>
          </cell>
          <cell r="C11">
            <v>42655</v>
          </cell>
          <cell r="D11">
            <v>9866605013</v>
          </cell>
          <cell r="E11" t="str">
            <v>Verrechnet</v>
          </cell>
          <cell r="F11">
            <v>2.6</v>
          </cell>
          <cell r="G11">
            <v>35</v>
          </cell>
          <cell r="H11"/>
          <cell r="I11"/>
          <cell r="J11" t="str">
            <v>Messung HW Wärme NT</v>
          </cell>
          <cell r="K11" t="str">
            <v>01.10.2016</v>
          </cell>
          <cell r="L11" t="str">
            <v>R3 1328</v>
          </cell>
          <cell r="M11"/>
          <cell r="N11" t="str">
            <v>Ablesung</v>
          </cell>
          <cell r="O11">
            <v>159</v>
          </cell>
          <cell r="P11">
            <v>8404</v>
          </cell>
          <cell r="Q11"/>
          <cell r="R11"/>
          <cell r="S11"/>
          <cell r="T11"/>
          <cell r="U11"/>
          <cell r="V11"/>
          <cell r="W11"/>
          <cell r="X11"/>
          <cell r="Y11">
            <v>16.268000000000001</v>
          </cell>
          <cell r="Z11">
            <v>61.153846153846153</v>
          </cell>
        </row>
        <row r="12">
          <cell r="A12" t="str">
            <v>H0002</v>
          </cell>
          <cell r="B12" t="str">
            <v xml:space="preserve">Zürichbergstrasse 10 </v>
          </cell>
          <cell r="C12">
            <v>42752</v>
          </cell>
          <cell r="D12">
            <v>9866607141</v>
          </cell>
          <cell r="E12" t="str">
            <v>Verrechnet</v>
          </cell>
          <cell r="F12">
            <v>2.6</v>
          </cell>
          <cell r="G12">
            <v>35</v>
          </cell>
          <cell r="H12"/>
          <cell r="I12"/>
          <cell r="J12" t="str">
            <v>Messung HW Wärme NT</v>
          </cell>
          <cell r="K12" t="str">
            <v>03.01.2017</v>
          </cell>
          <cell r="L12" t="str">
            <v>R3 1328</v>
          </cell>
          <cell r="M12"/>
          <cell r="N12" t="str">
            <v>Ablesung</v>
          </cell>
          <cell r="O12">
            <v>1853</v>
          </cell>
          <cell r="P12">
            <v>48155</v>
          </cell>
          <cell r="Q12"/>
          <cell r="R12"/>
          <cell r="S12"/>
          <cell r="T12"/>
          <cell r="U12"/>
          <cell r="V12"/>
          <cell r="W12"/>
          <cell r="X12"/>
          <cell r="Y12">
            <v>33.087000000000003</v>
          </cell>
          <cell r="Z12">
            <v>712.69230769230774</v>
          </cell>
        </row>
        <row r="13">
          <cell r="A13" t="str">
            <v>H0003</v>
          </cell>
          <cell r="B13" t="str">
            <v xml:space="preserve">Freiestrasse 19 </v>
          </cell>
          <cell r="C13">
            <v>42478</v>
          </cell>
          <cell r="D13">
            <v>9866601589</v>
          </cell>
          <cell r="E13" t="str">
            <v>Verrechnet</v>
          </cell>
          <cell r="F13">
            <v>0.11</v>
          </cell>
          <cell r="G13">
            <v>6.6</v>
          </cell>
          <cell r="H13"/>
          <cell r="I13"/>
          <cell r="J13" t="str">
            <v>Freiestrasse 19 HW Wärme NT</v>
          </cell>
          <cell r="K13" t="str">
            <v>17.03.2016</v>
          </cell>
          <cell r="L13" t="str">
            <v>W3 040001</v>
          </cell>
          <cell r="M13"/>
          <cell r="N13" t="str">
            <v>Ablesung</v>
          </cell>
          <cell r="O13">
            <v>71.611000000000004</v>
          </cell>
          <cell r="P13">
            <v>6576.5</v>
          </cell>
          <cell r="Q13"/>
          <cell r="R13"/>
          <cell r="S13"/>
          <cell r="T13"/>
          <cell r="U13"/>
          <cell r="V13"/>
          <cell r="W13"/>
          <cell r="X13"/>
          <cell r="Y13">
            <v>9.3629999999999995</v>
          </cell>
          <cell r="Z13">
            <v>651.0090909090909</v>
          </cell>
        </row>
        <row r="14">
          <cell r="A14" t="str">
            <v>H0003</v>
          </cell>
          <cell r="B14" t="str">
            <v xml:space="preserve">Freiestrasse 19 </v>
          </cell>
          <cell r="C14">
            <v>42566</v>
          </cell>
          <cell r="D14">
            <v>9866603703</v>
          </cell>
          <cell r="E14" t="str">
            <v>Verrechnet</v>
          </cell>
          <cell r="F14">
            <v>0.11</v>
          </cell>
          <cell r="G14">
            <v>6.6</v>
          </cell>
          <cell r="H14"/>
          <cell r="I14"/>
          <cell r="J14" t="str">
            <v>Freiestrasse 19 HW Wärme NT</v>
          </cell>
          <cell r="K14" t="str">
            <v>21.06.2016</v>
          </cell>
          <cell r="L14" t="str">
            <v>W3 040001</v>
          </cell>
          <cell r="M14"/>
          <cell r="N14" t="str">
            <v>Ablesung</v>
          </cell>
          <cell r="O14">
            <v>29.582999999999998</v>
          </cell>
          <cell r="P14">
            <v>2771.2</v>
          </cell>
          <cell r="Q14"/>
          <cell r="R14"/>
          <cell r="S14"/>
          <cell r="T14"/>
          <cell r="U14"/>
          <cell r="V14"/>
          <cell r="W14"/>
          <cell r="X14"/>
          <cell r="Y14">
            <v>9.1790000000000003</v>
          </cell>
          <cell r="Z14">
            <v>268.93636363636364</v>
          </cell>
        </row>
        <row r="15">
          <cell r="A15" t="str">
            <v>H0003</v>
          </cell>
          <cell r="B15" t="str">
            <v xml:space="preserve">Freiestrasse 19 </v>
          </cell>
          <cell r="C15">
            <v>42655</v>
          </cell>
          <cell r="D15">
            <v>9866605795</v>
          </cell>
          <cell r="E15" t="str">
            <v>Verrechnet</v>
          </cell>
          <cell r="F15">
            <v>0.11</v>
          </cell>
          <cell r="G15">
            <v>6.6</v>
          </cell>
          <cell r="H15"/>
          <cell r="I15"/>
          <cell r="J15" t="str">
            <v>Freiestrasse 19 HW Wärme NT</v>
          </cell>
          <cell r="K15" t="str">
            <v>16.09.2016</v>
          </cell>
          <cell r="L15" t="str">
            <v>W3 040001</v>
          </cell>
          <cell r="M15"/>
          <cell r="N15" t="str">
            <v>Ablesung</v>
          </cell>
          <cell r="O15">
            <v>1.76</v>
          </cell>
          <cell r="P15">
            <v>161.4</v>
          </cell>
          <cell r="Q15"/>
          <cell r="R15"/>
          <cell r="S15"/>
          <cell r="T15"/>
          <cell r="U15"/>
          <cell r="V15"/>
          <cell r="W15"/>
          <cell r="X15"/>
          <cell r="Y15">
            <v>9.3759999999999994</v>
          </cell>
          <cell r="Z15">
            <v>16</v>
          </cell>
        </row>
        <row r="16">
          <cell r="A16" t="str">
            <v>H0003</v>
          </cell>
          <cell r="B16" t="str">
            <v xml:space="preserve">Freiestrasse 19 </v>
          </cell>
          <cell r="C16">
            <v>42752</v>
          </cell>
          <cell r="D16">
            <v>9866607694</v>
          </cell>
          <cell r="E16" t="str">
            <v>Verrechnet</v>
          </cell>
          <cell r="F16">
            <v>0.11</v>
          </cell>
          <cell r="G16">
            <v>6.6</v>
          </cell>
          <cell r="H16"/>
          <cell r="I16"/>
          <cell r="J16" t="str">
            <v>Freiestrasse 19 HW Wärme NT</v>
          </cell>
          <cell r="K16" t="str">
            <v>14.12.2016</v>
          </cell>
          <cell r="L16" t="str">
            <v>W3 040001</v>
          </cell>
          <cell r="M16"/>
          <cell r="N16" t="str">
            <v>Ablesung</v>
          </cell>
          <cell r="O16">
            <v>50.337000000000003</v>
          </cell>
          <cell r="P16">
            <v>4575.8</v>
          </cell>
          <cell r="Q16"/>
          <cell r="R16"/>
          <cell r="S16"/>
          <cell r="T16"/>
          <cell r="U16"/>
          <cell r="V16"/>
          <cell r="W16"/>
          <cell r="X16"/>
          <cell r="Y16">
            <v>9.4589999999999996</v>
          </cell>
          <cell r="Z16">
            <v>457.60909090909087</v>
          </cell>
        </row>
        <row r="17">
          <cell r="A17" t="str">
            <v>H0005</v>
          </cell>
          <cell r="B17" t="str">
            <v xml:space="preserve">Rämistrasse 74 </v>
          </cell>
          <cell r="C17">
            <v>42481</v>
          </cell>
          <cell r="D17">
            <v>9866602026</v>
          </cell>
          <cell r="E17" t="str">
            <v>Verrechnet</v>
          </cell>
          <cell r="F17">
            <v>14.78</v>
          </cell>
          <cell r="G17">
            <v>218.75</v>
          </cell>
          <cell r="H17">
            <v>4</v>
          </cell>
          <cell r="I17"/>
          <cell r="J17" t="str">
            <v>Florhofgasse 3 HW Wärme NT</v>
          </cell>
          <cell r="K17" t="str">
            <v>18.03.2016</v>
          </cell>
          <cell r="L17" t="str">
            <v>R3 1081</v>
          </cell>
          <cell r="M17" t="str">
            <v>R3 01081</v>
          </cell>
          <cell r="N17" t="str">
            <v>Ablesung</v>
          </cell>
          <cell r="O17">
            <v>-22.527999999999999</v>
          </cell>
          <cell r="P17">
            <v>-569.70000000000005</v>
          </cell>
          <cell r="Q17"/>
          <cell r="R17">
            <v>-569.4</v>
          </cell>
          <cell r="S17"/>
          <cell r="T17"/>
          <cell r="U17"/>
          <cell r="V17"/>
          <cell r="W17"/>
          <cell r="X17"/>
          <cell r="Y17">
            <v>34.000999999999998</v>
          </cell>
          <cell r="Z17">
            <v>-1.5242219215155599</v>
          </cell>
        </row>
        <row r="18">
          <cell r="A18" t="str">
            <v>H0005</v>
          </cell>
          <cell r="B18"/>
          <cell r="C18"/>
          <cell r="D18"/>
          <cell r="E18"/>
          <cell r="F18"/>
          <cell r="G18"/>
          <cell r="H18"/>
          <cell r="I18"/>
          <cell r="J18" t="str">
            <v>Florhofgasse 6 HW Wärme NT</v>
          </cell>
          <cell r="K18" t="str">
            <v>29.03.2016</v>
          </cell>
          <cell r="L18" t="str">
            <v>R3 1175</v>
          </cell>
          <cell r="M18" t="str">
            <v>U3 040011</v>
          </cell>
          <cell r="N18" t="str">
            <v>Ablesung</v>
          </cell>
          <cell r="O18">
            <v>-168.554</v>
          </cell>
          <cell r="P18">
            <v>-5727.01</v>
          </cell>
          <cell r="Q18"/>
          <cell r="R18">
            <v>-5730</v>
          </cell>
          <cell r="S18"/>
          <cell r="T18"/>
          <cell r="U18"/>
          <cell r="V18"/>
          <cell r="W18"/>
          <cell r="X18"/>
          <cell r="Y18">
            <v>25.306000000000001</v>
          </cell>
          <cell r="Z18">
            <v>-11.404194857916099</v>
          </cell>
        </row>
        <row r="19">
          <cell r="A19" t="str">
            <v>H0005</v>
          </cell>
          <cell r="B19"/>
          <cell r="C19"/>
          <cell r="D19"/>
          <cell r="E19"/>
          <cell r="F19"/>
          <cell r="G19"/>
          <cell r="H19"/>
          <cell r="I19"/>
          <cell r="J19" t="str">
            <v>Freiestrasse 12 HW Wärme NT</v>
          </cell>
          <cell r="K19" t="str">
            <v>17.03.2016</v>
          </cell>
          <cell r="L19" t="str">
            <v>W1 025075</v>
          </cell>
          <cell r="M19"/>
          <cell r="N19" t="str">
            <v>Ablesung</v>
          </cell>
          <cell r="O19">
            <v>-37.018000000000001</v>
          </cell>
          <cell r="P19">
            <v>-1617.24</v>
          </cell>
          <cell r="Q19"/>
          <cell r="R19"/>
          <cell r="S19"/>
          <cell r="T19"/>
          <cell r="U19"/>
          <cell r="V19"/>
          <cell r="W19"/>
          <cell r="X19"/>
          <cell r="Y19">
            <v>19.681999999999999</v>
          </cell>
          <cell r="Z19">
            <v>-2.5046008119079799</v>
          </cell>
        </row>
        <row r="20">
          <cell r="A20" t="str">
            <v>H0005</v>
          </cell>
          <cell r="B20"/>
          <cell r="C20"/>
          <cell r="D20"/>
          <cell r="E20"/>
          <cell r="F20"/>
          <cell r="G20"/>
          <cell r="H20"/>
          <cell r="I20"/>
          <cell r="J20" t="str">
            <v>Freiestrasse 14 HW Wärme NT</v>
          </cell>
          <cell r="K20" t="str">
            <v>17.03.2016</v>
          </cell>
          <cell r="L20" t="str">
            <v>W1 025077</v>
          </cell>
          <cell r="M20"/>
          <cell r="N20" t="str">
            <v>Ablesung</v>
          </cell>
          <cell r="O20">
            <v>-74.507000000000005</v>
          </cell>
          <cell r="P20">
            <v>-2504.4</v>
          </cell>
          <cell r="Q20"/>
          <cell r="R20"/>
          <cell r="S20"/>
          <cell r="T20"/>
          <cell r="U20"/>
          <cell r="V20"/>
          <cell r="W20"/>
          <cell r="X20"/>
          <cell r="Y20">
            <v>25.581</v>
          </cell>
          <cell r="Z20">
            <v>-5.0410690121786104</v>
          </cell>
        </row>
        <row r="21">
          <cell r="A21" t="str">
            <v>H0005</v>
          </cell>
          <cell r="B21"/>
          <cell r="C21"/>
          <cell r="D21"/>
          <cell r="E21"/>
          <cell r="F21"/>
          <cell r="G21"/>
          <cell r="H21"/>
          <cell r="I21"/>
          <cell r="J21" t="str">
            <v>Freiestrasse 15 HW Wärme NT</v>
          </cell>
          <cell r="K21" t="str">
            <v>01.04.2016</v>
          </cell>
          <cell r="L21" t="str">
            <v>R3 1221</v>
          </cell>
          <cell r="M21" t="str">
            <v>U3 20001</v>
          </cell>
          <cell r="N21" t="str">
            <v>Ablesung</v>
          </cell>
          <cell r="O21">
            <v>33.337000000000003</v>
          </cell>
          <cell r="P21">
            <v>502.99</v>
          </cell>
          <cell r="Q21"/>
          <cell r="R21">
            <v>502.9</v>
          </cell>
          <cell r="S21"/>
          <cell r="T21"/>
          <cell r="U21"/>
          <cell r="V21"/>
          <cell r="W21"/>
          <cell r="X21"/>
          <cell r="Y21">
            <v>56.988999999999997</v>
          </cell>
          <cell r="Z21">
            <v>2.2555480378890298</v>
          </cell>
        </row>
        <row r="22">
          <cell r="A22" t="str">
            <v>H0005</v>
          </cell>
          <cell r="B22"/>
          <cell r="C22"/>
          <cell r="D22"/>
          <cell r="E22"/>
          <cell r="F22"/>
          <cell r="G22"/>
          <cell r="H22"/>
          <cell r="I22"/>
          <cell r="J22" t="str">
            <v>Freiestrasse 16 HW Wärme NT</v>
          </cell>
          <cell r="K22" t="str">
            <v>01.04.2016</v>
          </cell>
          <cell r="L22" t="str">
            <v>R3 1257</v>
          </cell>
          <cell r="M22" t="str">
            <v>U3 20072</v>
          </cell>
          <cell r="N22" t="str">
            <v>Ablesung</v>
          </cell>
          <cell r="O22">
            <v>49.383000000000003</v>
          </cell>
          <cell r="P22">
            <v>795.65</v>
          </cell>
          <cell r="Q22"/>
          <cell r="R22">
            <v>795.6</v>
          </cell>
          <cell r="S22"/>
          <cell r="T22"/>
          <cell r="U22"/>
          <cell r="V22"/>
          <cell r="W22"/>
          <cell r="X22"/>
          <cell r="Y22">
            <v>53.366999999999997</v>
          </cell>
          <cell r="Z22">
            <v>3.34120433017591</v>
          </cell>
        </row>
        <row r="23">
          <cell r="A23" t="str">
            <v>H0005</v>
          </cell>
          <cell r="B23"/>
          <cell r="C23"/>
          <cell r="D23"/>
          <cell r="E23"/>
          <cell r="F23"/>
          <cell r="G23"/>
          <cell r="H23"/>
          <cell r="I23"/>
          <cell r="J23" t="str">
            <v>Freiestrasse 19 HW Wärme NT</v>
          </cell>
          <cell r="K23" t="str">
            <v>17.03.2016</v>
          </cell>
          <cell r="L23" t="str">
            <v>W3 040001</v>
          </cell>
          <cell r="M23"/>
          <cell r="N23" t="str">
            <v>Ablesung</v>
          </cell>
          <cell r="O23">
            <v>-71.611000000000004</v>
          </cell>
          <cell r="P23">
            <v>-6576.5</v>
          </cell>
          <cell r="Q23"/>
          <cell r="R23"/>
          <cell r="S23"/>
          <cell r="T23"/>
          <cell r="U23"/>
          <cell r="V23"/>
          <cell r="W23"/>
          <cell r="X23"/>
          <cell r="Y23">
            <v>9.3629999999999995</v>
          </cell>
          <cell r="Z23">
            <v>-4.8451285520974201</v>
          </cell>
        </row>
        <row r="24">
          <cell r="A24" t="str">
            <v>H0005</v>
          </cell>
          <cell r="B24"/>
          <cell r="C24"/>
          <cell r="D24"/>
          <cell r="E24"/>
          <cell r="F24"/>
          <cell r="G24"/>
          <cell r="H24"/>
          <cell r="I24"/>
          <cell r="J24" t="str">
            <v>Hirschengraben 46 / 42 HW Wärme NT</v>
          </cell>
          <cell r="K24" t="str">
            <v>18.03.2016</v>
          </cell>
          <cell r="L24" t="str">
            <v>R3 1165</v>
          </cell>
          <cell r="M24" t="str">
            <v>U3 050020</v>
          </cell>
          <cell r="N24" t="str">
            <v>Ablesung</v>
          </cell>
          <cell r="O24">
            <v>-346.036</v>
          </cell>
          <cell r="P24">
            <v>-14255.7</v>
          </cell>
          <cell r="Q24"/>
          <cell r="R24">
            <v>-14254</v>
          </cell>
          <cell r="S24"/>
          <cell r="T24"/>
          <cell r="U24"/>
          <cell r="V24"/>
          <cell r="W24"/>
          <cell r="X24"/>
          <cell r="Y24">
            <v>20.870999999999999</v>
          </cell>
          <cell r="Z24">
            <v>-23.41244925575101</v>
          </cell>
        </row>
        <row r="25">
          <cell r="A25" t="str">
            <v>H0005</v>
          </cell>
          <cell r="B25"/>
          <cell r="C25"/>
          <cell r="D25"/>
          <cell r="E25"/>
          <cell r="F25"/>
          <cell r="G25"/>
          <cell r="H25"/>
          <cell r="I25"/>
          <cell r="J25" t="str">
            <v>Hirschengraben 48 HW Wärme NT</v>
          </cell>
          <cell r="K25" t="str">
            <v>18.03.2016</v>
          </cell>
          <cell r="L25" t="str">
            <v>R3  01255</v>
          </cell>
          <cell r="M25" t="str">
            <v>U3 020018</v>
          </cell>
          <cell r="N25" t="str">
            <v>Ablesung</v>
          </cell>
          <cell r="O25">
            <v>-36</v>
          </cell>
          <cell r="P25">
            <v>-962.89</v>
          </cell>
          <cell r="Q25"/>
          <cell r="R25">
            <v>-962.5</v>
          </cell>
          <cell r="S25"/>
          <cell r="T25"/>
          <cell r="U25"/>
          <cell r="V25"/>
          <cell r="W25"/>
          <cell r="X25"/>
          <cell r="Y25">
            <v>32.146999999999998</v>
          </cell>
          <cell r="Z25">
            <v>-2.43572395128552</v>
          </cell>
        </row>
        <row r="26">
          <cell r="A26" t="str">
            <v>H0005</v>
          </cell>
          <cell r="B26"/>
          <cell r="C26"/>
          <cell r="D26"/>
          <cell r="E26"/>
          <cell r="F26"/>
          <cell r="G26"/>
          <cell r="H26"/>
          <cell r="I26"/>
          <cell r="J26" t="str">
            <v>Hirschengraben 48 HW Wärme NT</v>
          </cell>
          <cell r="K26" t="str">
            <v>01.04.2016</v>
          </cell>
          <cell r="L26" t="str">
            <v>R3 001255</v>
          </cell>
          <cell r="M26" t="str">
            <v>U3 0020018</v>
          </cell>
          <cell r="N26" t="str">
            <v>Ablesung</v>
          </cell>
          <cell r="O26">
            <v>36</v>
          </cell>
          <cell r="P26">
            <v>962.89</v>
          </cell>
          <cell r="Q26"/>
          <cell r="R26">
            <v>962.5</v>
          </cell>
          <cell r="S26"/>
          <cell r="T26"/>
          <cell r="U26"/>
          <cell r="V26"/>
          <cell r="W26"/>
          <cell r="X26"/>
          <cell r="Y26">
            <v>32.146999999999998</v>
          </cell>
          <cell r="Z26">
            <v>2.43572395128552</v>
          </cell>
        </row>
        <row r="27">
          <cell r="A27" t="str">
            <v>H0005</v>
          </cell>
          <cell r="B27"/>
          <cell r="C27"/>
          <cell r="D27"/>
          <cell r="E27"/>
          <cell r="F27"/>
          <cell r="G27"/>
          <cell r="H27"/>
          <cell r="I27"/>
          <cell r="J27" t="str">
            <v>Hirschengraben 50 HW Wärme NT</v>
          </cell>
          <cell r="K27" t="str">
            <v>18.03.2016</v>
          </cell>
          <cell r="L27" t="str">
            <v>R3 01255</v>
          </cell>
          <cell r="M27" t="str">
            <v>U3 025009</v>
          </cell>
          <cell r="N27" t="str">
            <v>Ablesung</v>
          </cell>
          <cell r="O27">
            <v>-47.3</v>
          </cell>
          <cell r="P27">
            <v>-5792.08</v>
          </cell>
          <cell r="Q27"/>
          <cell r="R27">
            <v>-5791.6</v>
          </cell>
          <cell r="S27"/>
          <cell r="T27"/>
          <cell r="U27"/>
          <cell r="V27"/>
          <cell r="W27"/>
          <cell r="X27"/>
          <cell r="Y27">
            <v>7.0220000000000002</v>
          </cell>
          <cell r="Z27">
            <v>-3.2002706359945798</v>
          </cell>
        </row>
        <row r="28">
          <cell r="A28" t="str">
            <v>H0005</v>
          </cell>
          <cell r="B28"/>
          <cell r="C28"/>
          <cell r="D28"/>
          <cell r="E28"/>
          <cell r="F28"/>
          <cell r="G28"/>
          <cell r="H28"/>
          <cell r="I28"/>
          <cell r="J28" t="str">
            <v>Hirschengraben 52 HW Wärme NT</v>
          </cell>
          <cell r="K28" t="str">
            <v>18.03.2016</v>
          </cell>
          <cell r="L28" t="str">
            <v>W1 020045</v>
          </cell>
          <cell r="M28"/>
          <cell r="N28" t="str">
            <v>Ablesung</v>
          </cell>
          <cell r="O28">
            <v>-38.235999999999997</v>
          </cell>
          <cell r="P28">
            <v>-1037.32</v>
          </cell>
          <cell r="Q28"/>
          <cell r="R28"/>
          <cell r="S28"/>
          <cell r="T28"/>
          <cell r="U28"/>
          <cell r="V28"/>
          <cell r="W28"/>
          <cell r="X28"/>
          <cell r="Y28">
            <v>31.693999999999999</v>
          </cell>
          <cell r="Z28">
            <v>-2.58700947225981</v>
          </cell>
        </row>
        <row r="29">
          <cell r="A29" t="str">
            <v>H0005</v>
          </cell>
          <cell r="B29"/>
          <cell r="C29"/>
          <cell r="D29"/>
          <cell r="E29"/>
          <cell r="F29"/>
          <cell r="G29"/>
          <cell r="H29"/>
          <cell r="I29"/>
          <cell r="J29" t="str">
            <v>Hirschengraben 60 HW Wärme NT</v>
          </cell>
          <cell r="K29" t="str">
            <v>18.03.2016</v>
          </cell>
          <cell r="L29" t="str">
            <v>R1 985</v>
          </cell>
          <cell r="M29" t="str">
            <v>U1 25018</v>
          </cell>
          <cell r="N29" t="str">
            <v>Ablesung</v>
          </cell>
          <cell r="O29">
            <v>-105.77500000000001</v>
          </cell>
          <cell r="P29">
            <v>-3412.79</v>
          </cell>
          <cell r="Q29"/>
          <cell r="R29">
            <v>-3412</v>
          </cell>
          <cell r="S29"/>
          <cell r="T29"/>
          <cell r="U29"/>
          <cell r="V29"/>
          <cell r="W29"/>
          <cell r="X29"/>
          <cell r="Y29">
            <v>26.65</v>
          </cell>
          <cell r="Z29">
            <v>-7.1566305818673799</v>
          </cell>
        </row>
        <row r="30">
          <cell r="A30" t="str">
            <v>H0005</v>
          </cell>
          <cell r="B30"/>
          <cell r="C30"/>
          <cell r="D30"/>
          <cell r="E30"/>
          <cell r="F30"/>
          <cell r="G30"/>
          <cell r="H30"/>
          <cell r="I30"/>
          <cell r="J30" t="str">
            <v>Hirschengraben 60 HW Wärme NT</v>
          </cell>
          <cell r="K30" t="str">
            <v>01.04.2016</v>
          </cell>
          <cell r="L30" t="str">
            <v>R1 0985</v>
          </cell>
          <cell r="M30" t="str">
            <v>U1 025018</v>
          </cell>
          <cell r="N30" t="str">
            <v>Ablesung</v>
          </cell>
          <cell r="O30">
            <v>105.77500000000001</v>
          </cell>
          <cell r="P30">
            <v>3412.79</v>
          </cell>
          <cell r="Q30"/>
          <cell r="R30">
            <v>3412</v>
          </cell>
          <cell r="S30"/>
          <cell r="T30"/>
          <cell r="U30"/>
          <cell r="V30"/>
          <cell r="W30"/>
          <cell r="X30"/>
          <cell r="Y30">
            <v>26.65</v>
          </cell>
          <cell r="Z30">
            <v>7.1566305818673799</v>
          </cell>
        </row>
        <row r="31">
          <cell r="A31" t="str">
            <v>H0005</v>
          </cell>
          <cell r="B31"/>
          <cell r="C31"/>
          <cell r="D31"/>
          <cell r="E31"/>
          <cell r="F31"/>
          <cell r="G31"/>
          <cell r="H31"/>
          <cell r="I31"/>
          <cell r="J31" t="str">
            <v>Hirschengraben 64 HW Wärme NT</v>
          </cell>
          <cell r="K31" t="str">
            <v>18.03.2016</v>
          </cell>
          <cell r="L31" t="str">
            <v>R3 1202</v>
          </cell>
          <cell r="M31" t="str">
            <v>U3 20076</v>
          </cell>
          <cell r="N31" t="str">
            <v>Ablesung</v>
          </cell>
          <cell r="O31">
            <v>-66.756</v>
          </cell>
          <cell r="P31">
            <v>-2724.13</v>
          </cell>
          <cell r="Q31"/>
          <cell r="R31">
            <v>-2723.8</v>
          </cell>
          <cell r="S31"/>
          <cell r="T31"/>
          <cell r="U31"/>
          <cell r="V31"/>
          <cell r="W31"/>
          <cell r="X31"/>
          <cell r="Y31">
            <v>21.071000000000002</v>
          </cell>
          <cell r="Z31">
            <v>-4.5166441136671098</v>
          </cell>
        </row>
        <row r="32">
          <cell r="A32" t="str">
            <v>H0005</v>
          </cell>
          <cell r="B32"/>
          <cell r="C32"/>
          <cell r="D32"/>
          <cell r="E32"/>
          <cell r="F32"/>
          <cell r="G32"/>
          <cell r="H32"/>
          <cell r="I32"/>
          <cell r="J32" t="str">
            <v>Hirschengraben 66 HW Wärme NT</v>
          </cell>
          <cell r="K32" t="str">
            <v>18.03.2016</v>
          </cell>
          <cell r="L32" t="str">
            <v>R3 1255</v>
          </cell>
          <cell r="M32" t="str">
            <v>U3 025003</v>
          </cell>
          <cell r="N32" t="str">
            <v>Ablesung</v>
          </cell>
          <cell r="O32">
            <v>-88.165999999999997</v>
          </cell>
          <cell r="P32">
            <v>-4722.55</v>
          </cell>
          <cell r="Q32"/>
          <cell r="R32">
            <v>-4722.3</v>
          </cell>
          <cell r="S32"/>
          <cell r="T32"/>
          <cell r="U32"/>
          <cell r="V32"/>
          <cell r="W32"/>
          <cell r="X32"/>
          <cell r="Y32">
            <v>16.053000000000001</v>
          </cell>
          <cell r="Z32">
            <v>-5.9652232746955303</v>
          </cell>
        </row>
        <row r="33">
          <cell r="A33" t="str">
            <v>H0005</v>
          </cell>
          <cell r="B33"/>
          <cell r="C33"/>
          <cell r="D33"/>
          <cell r="E33"/>
          <cell r="F33"/>
          <cell r="G33"/>
          <cell r="H33"/>
          <cell r="I33"/>
          <cell r="J33" t="str">
            <v>Hirschengraben 68 HW Wärme NT</v>
          </cell>
          <cell r="K33" t="str">
            <v>18.03.2016</v>
          </cell>
          <cell r="L33" t="str">
            <v>R3 1275</v>
          </cell>
          <cell r="M33" t="str">
            <v>U3 020114</v>
          </cell>
          <cell r="N33" t="str">
            <v>Ablesung</v>
          </cell>
          <cell r="O33">
            <v>-41.421999999999997</v>
          </cell>
          <cell r="P33">
            <v>-1251.5999999999999</v>
          </cell>
          <cell r="Q33"/>
          <cell r="R33">
            <v>-1251.3</v>
          </cell>
          <cell r="S33"/>
          <cell r="T33"/>
          <cell r="U33"/>
          <cell r="V33"/>
          <cell r="W33"/>
          <cell r="X33"/>
          <cell r="Y33">
            <v>28.457000000000001</v>
          </cell>
          <cell r="Z33">
            <v>-2.8025710419485699</v>
          </cell>
        </row>
        <row r="34">
          <cell r="A34" t="str">
            <v>H0005</v>
          </cell>
          <cell r="B34"/>
          <cell r="C34"/>
          <cell r="D34"/>
          <cell r="E34"/>
          <cell r="F34"/>
          <cell r="G34"/>
          <cell r="H34"/>
          <cell r="I34"/>
          <cell r="J34" t="str">
            <v>Hirschengraben 70 HW Wärme NT</v>
          </cell>
          <cell r="K34" t="str">
            <v>18.03.2016</v>
          </cell>
          <cell r="L34" t="str">
            <v>R3 1274</v>
          </cell>
          <cell r="M34" t="str">
            <v>U3 020017</v>
          </cell>
          <cell r="N34" t="str">
            <v>Ablesung</v>
          </cell>
          <cell r="O34">
            <v>-53.631999999999998</v>
          </cell>
          <cell r="P34">
            <v>-1492.44</v>
          </cell>
          <cell r="Q34"/>
          <cell r="R34">
            <v>-1492.2</v>
          </cell>
          <cell r="S34"/>
          <cell r="T34"/>
          <cell r="U34"/>
          <cell r="V34"/>
          <cell r="W34"/>
          <cell r="X34"/>
          <cell r="Y34">
            <v>30.899000000000001</v>
          </cell>
          <cell r="Z34">
            <v>-3.6286874154262501</v>
          </cell>
        </row>
        <row r="35">
          <cell r="A35" t="str">
            <v>H0005</v>
          </cell>
          <cell r="B35"/>
          <cell r="C35"/>
          <cell r="D35"/>
          <cell r="E35"/>
          <cell r="F35"/>
          <cell r="G35"/>
          <cell r="H35"/>
          <cell r="I35"/>
          <cell r="J35" t="str">
            <v>Hirschengraben 74 HW Wärme NT</v>
          </cell>
          <cell r="K35" t="str">
            <v>18.03.2016</v>
          </cell>
          <cell r="L35" t="str">
            <v>R3 1149</v>
          </cell>
          <cell r="M35" t="str">
            <v>U3 20049</v>
          </cell>
          <cell r="N35" t="str">
            <v>Ablesung</v>
          </cell>
          <cell r="O35">
            <v>-31.908999999999999</v>
          </cell>
          <cell r="P35">
            <v>-1101.0999999999999</v>
          </cell>
          <cell r="Q35"/>
          <cell r="R35">
            <v>-1101</v>
          </cell>
          <cell r="S35"/>
          <cell r="T35"/>
          <cell r="U35"/>
          <cell r="V35"/>
          <cell r="W35"/>
          <cell r="X35"/>
          <cell r="Y35">
            <v>24.917999999999999</v>
          </cell>
          <cell r="Z35">
            <v>-2.15893098782138</v>
          </cell>
        </row>
        <row r="36">
          <cell r="A36" t="str">
            <v>H0005</v>
          </cell>
          <cell r="B36"/>
          <cell r="C36"/>
          <cell r="D36"/>
          <cell r="E36"/>
          <cell r="F36"/>
          <cell r="G36"/>
          <cell r="H36"/>
          <cell r="I36"/>
          <cell r="J36" t="str">
            <v>Hirschengraben 86 HW Wärme NT</v>
          </cell>
          <cell r="K36" t="str">
            <v>18.03.2016</v>
          </cell>
          <cell r="L36" t="str">
            <v>R3 1150</v>
          </cell>
          <cell r="M36" t="str">
            <v>U3 20050</v>
          </cell>
          <cell r="N36" t="str">
            <v>Ablesung</v>
          </cell>
          <cell r="O36">
            <v>-64.210999999999999</v>
          </cell>
          <cell r="P36">
            <v>-2561.58</v>
          </cell>
          <cell r="Q36"/>
          <cell r="R36">
            <v>-2561.3000000000002</v>
          </cell>
          <cell r="S36"/>
          <cell r="T36"/>
          <cell r="U36"/>
          <cell r="V36"/>
          <cell r="W36"/>
          <cell r="X36"/>
          <cell r="Y36">
            <v>21.553999999999998</v>
          </cell>
          <cell r="Z36">
            <v>-4.3444519621109601</v>
          </cell>
        </row>
        <row r="37">
          <cell r="A37" t="str">
            <v>H0005</v>
          </cell>
          <cell r="B37"/>
          <cell r="C37"/>
          <cell r="D37"/>
          <cell r="E37"/>
          <cell r="F37"/>
          <cell r="G37"/>
          <cell r="H37"/>
          <cell r="I37"/>
          <cell r="J37" t="str">
            <v>Kantonsschulstr. 9 HW Wärme NT</v>
          </cell>
          <cell r="K37" t="str">
            <v>18.03.2016</v>
          </cell>
          <cell r="L37" t="str">
            <v>R3 1151</v>
          </cell>
          <cell r="M37" t="str">
            <v>U3 020085</v>
          </cell>
          <cell r="N37" t="str">
            <v>Ablesung</v>
          </cell>
          <cell r="O37">
            <v>-31.245999999999999</v>
          </cell>
          <cell r="P37">
            <v>-895.2</v>
          </cell>
          <cell r="Q37"/>
          <cell r="R37">
            <v>-895.1</v>
          </cell>
          <cell r="S37"/>
          <cell r="T37"/>
          <cell r="U37"/>
          <cell r="V37"/>
          <cell r="W37"/>
          <cell r="X37"/>
          <cell r="Y37">
            <v>30.012</v>
          </cell>
          <cell r="Z37">
            <v>-2.1140730717185301</v>
          </cell>
        </row>
        <row r="38">
          <cell r="A38" t="str">
            <v>H0005</v>
          </cell>
          <cell r="B38"/>
          <cell r="C38"/>
          <cell r="D38"/>
          <cell r="E38"/>
          <cell r="F38"/>
          <cell r="G38"/>
          <cell r="H38"/>
          <cell r="I38"/>
          <cell r="J38" t="str">
            <v>Moussonstrasse 14 HW Wärme NT</v>
          </cell>
          <cell r="K38" t="str">
            <v>16.03.2016</v>
          </cell>
          <cell r="L38" t="str">
            <v>R3 0921</v>
          </cell>
          <cell r="M38" t="str">
            <v>U3 020040</v>
          </cell>
          <cell r="N38" t="str">
            <v>Ablesung</v>
          </cell>
          <cell r="O38">
            <v>-35.436999999999998</v>
          </cell>
          <cell r="P38">
            <v>-1555.9</v>
          </cell>
          <cell r="Q38"/>
          <cell r="R38">
            <v>0</v>
          </cell>
          <cell r="S38"/>
          <cell r="T38"/>
          <cell r="U38"/>
          <cell r="V38"/>
          <cell r="W38"/>
          <cell r="X38"/>
          <cell r="Y38">
            <v>19.584</v>
          </cell>
          <cell r="Z38">
            <v>-2.3976319350473601</v>
          </cell>
        </row>
        <row r="39">
          <cell r="A39" t="str">
            <v>H0005</v>
          </cell>
          <cell r="B39"/>
          <cell r="C39"/>
          <cell r="D39"/>
          <cell r="E39"/>
          <cell r="F39"/>
          <cell r="G39"/>
          <cell r="H39"/>
          <cell r="I39"/>
          <cell r="J39" t="str">
            <v>Moussonstrasse 15 HW Wärme NT</v>
          </cell>
          <cell r="K39" t="str">
            <v>16.03.2016</v>
          </cell>
          <cell r="L39" t="str">
            <v>R3 1311</v>
          </cell>
          <cell r="M39" t="str">
            <v>U3 020020</v>
          </cell>
          <cell r="N39" t="str">
            <v>Ablesung</v>
          </cell>
          <cell r="O39">
            <v>-35.601999999999997</v>
          </cell>
          <cell r="P39">
            <v>-1796.42</v>
          </cell>
          <cell r="Q39"/>
          <cell r="R39">
            <v>-1798.4</v>
          </cell>
          <cell r="S39"/>
          <cell r="T39"/>
          <cell r="U39"/>
          <cell r="V39"/>
          <cell r="W39"/>
          <cell r="X39"/>
          <cell r="Y39">
            <v>17.041</v>
          </cell>
          <cell r="Z39">
            <v>-2.4087956698240802</v>
          </cell>
        </row>
        <row r="40">
          <cell r="A40" t="str">
            <v>H0005</v>
          </cell>
          <cell r="B40"/>
          <cell r="C40"/>
          <cell r="D40"/>
          <cell r="E40"/>
          <cell r="F40"/>
          <cell r="G40"/>
          <cell r="H40"/>
          <cell r="I40"/>
          <cell r="J40" t="str">
            <v>Moussonstrasse 16 HW Wärme NT</v>
          </cell>
          <cell r="K40" t="str">
            <v>16.03.2016</v>
          </cell>
          <cell r="L40" t="str">
            <v>R3 0007</v>
          </cell>
          <cell r="M40" t="str">
            <v>U3 20088</v>
          </cell>
          <cell r="N40" t="str">
            <v>Ablesung</v>
          </cell>
          <cell r="O40">
            <v>-28.283000000000001</v>
          </cell>
          <cell r="P40">
            <v>-1372.1</v>
          </cell>
          <cell r="Q40"/>
          <cell r="R40">
            <v>-1372</v>
          </cell>
          <cell r="S40"/>
          <cell r="T40"/>
          <cell r="U40"/>
          <cell r="V40"/>
          <cell r="W40"/>
          <cell r="X40"/>
          <cell r="Y40">
            <v>17.724</v>
          </cell>
          <cell r="Z40">
            <v>-1.9135994587280101</v>
          </cell>
        </row>
        <row r="41">
          <cell r="A41" t="str">
            <v>H0005</v>
          </cell>
          <cell r="B41"/>
          <cell r="C41"/>
          <cell r="D41"/>
          <cell r="E41"/>
          <cell r="F41"/>
          <cell r="G41"/>
          <cell r="H41"/>
          <cell r="I41"/>
          <cell r="J41" t="str">
            <v>Moussonstrasse 17 HW Wärme NT</v>
          </cell>
          <cell r="K41" t="str">
            <v>16.03.2016</v>
          </cell>
          <cell r="L41" t="str">
            <v>R3 1169</v>
          </cell>
          <cell r="M41" t="str">
            <v>U3 20069</v>
          </cell>
          <cell r="N41" t="str">
            <v>Ablesung</v>
          </cell>
          <cell r="O41">
            <v>-36.048000000000002</v>
          </cell>
          <cell r="P41">
            <v>-1583.88</v>
          </cell>
          <cell r="Q41"/>
          <cell r="R41">
            <v>-1583.8</v>
          </cell>
          <cell r="S41"/>
          <cell r="T41"/>
          <cell r="U41"/>
          <cell r="V41"/>
          <cell r="W41"/>
          <cell r="X41"/>
          <cell r="Y41">
            <v>19.568999999999999</v>
          </cell>
          <cell r="Z41">
            <v>-2.4389715832205598</v>
          </cell>
        </row>
        <row r="42">
          <cell r="A42" t="str">
            <v>H0005</v>
          </cell>
          <cell r="B42"/>
          <cell r="C42"/>
          <cell r="D42"/>
          <cell r="E42"/>
          <cell r="F42"/>
          <cell r="G42"/>
          <cell r="H42"/>
          <cell r="I42"/>
          <cell r="J42" t="str">
            <v>Moussonstrasse 6 HW Wärme NT</v>
          </cell>
          <cell r="K42" t="str">
            <v>16.03.2016</v>
          </cell>
          <cell r="L42" t="str">
            <v>R3 1139</v>
          </cell>
          <cell r="M42" t="str">
            <v>U3 20142</v>
          </cell>
          <cell r="N42" t="str">
            <v>Ablesung</v>
          </cell>
          <cell r="O42">
            <v>-54.704000000000001</v>
          </cell>
          <cell r="P42">
            <v>-2329.79</v>
          </cell>
          <cell r="Q42"/>
          <cell r="R42">
            <v>-2329.8000000000002</v>
          </cell>
          <cell r="S42"/>
          <cell r="T42"/>
          <cell r="U42"/>
          <cell r="V42"/>
          <cell r="W42"/>
          <cell r="X42"/>
          <cell r="Y42">
            <v>20.189</v>
          </cell>
          <cell r="Z42">
            <v>-3.70121786197564</v>
          </cell>
        </row>
        <row r="43">
          <cell r="A43" t="str">
            <v>H0005</v>
          </cell>
          <cell r="B43"/>
          <cell r="C43"/>
          <cell r="D43"/>
          <cell r="E43"/>
          <cell r="F43"/>
          <cell r="G43"/>
          <cell r="H43"/>
          <cell r="I43"/>
          <cell r="J43" t="str">
            <v>Moussonstrasse 8 HW Wärme NT</v>
          </cell>
          <cell r="K43" t="str">
            <v>16.03.2016</v>
          </cell>
          <cell r="L43" t="str">
            <v>R3 006</v>
          </cell>
          <cell r="M43" t="str">
            <v>U3 20040</v>
          </cell>
          <cell r="N43" t="str">
            <v>Ablesung</v>
          </cell>
          <cell r="O43">
            <v>-53.941000000000003</v>
          </cell>
          <cell r="P43">
            <v>-2290.4</v>
          </cell>
          <cell r="Q43"/>
          <cell r="R43">
            <v>-2291.3000000000002</v>
          </cell>
          <cell r="S43"/>
          <cell r="T43"/>
          <cell r="U43"/>
          <cell r="V43"/>
          <cell r="W43"/>
          <cell r="X43"/>
          <cell r="Y43">
            <v>20.25</v>
          </cell>
          <cell r="Z43">
            <v>-3.6495940460081102</v>
          </cell>
        </row>
        <row r="44">
          <cell r="A44" t="str">
            <v>H0005</v>
          </cell>
          <cell r="B44"/>
          <cell r="C44"/>
          <cell r="D44"/>
          <cell r="E44"/>
          <cell r="F44"/>
          <cell r="G44"/>
          <cell r="H44"/>
          <cell r="I44"/>
          <cell r="J44" t="str">
            <v>Pestalozzistrasse 10/12 HW Wärme NT</v>
          </cell>
          <cell r="K44" t="str">
            <v>01.04.2016</v>
          </cell>
          <cell r="L44" t="str">
            <v>R3 1164</v>
          </cell>
          <cell r="M44" t="str">
            <v>U3 20070</v>
          </cell>
          <cell r="N44" t="str">
            <v>Ablesung</v>
          </cell>
          <cell r="O44">
            <v>107.008</v>
          </cell>
          <cell r="P44">
            <v>1802.1</v>
          </cell>
          <cell r="Q44"/>
          <cell r="R44">
            <v>1802.1</v>
          </cell>
          <cell r="S44"/>
          <cell r="T44"/>
          <cell r="U44"/>
          <cell r="V44"/>
          <cell r="W44"/>
          <cell r="X44"/>
          <cell r="Y44">
            <v>51.057000000000002</v>
          </cell>
          <cell r="Z44">
            <v>7.2400541271989098</v>
          </cell>
        </row>
        <row r="45">
          <cell r="A45" t="str">
            <v>H0005</v>
          </cell>
          <cell r="B45"/>
          <cell r="C45"/>
          <cell r="D45"/>
          <cell r="E45"/>
          <cell r="F45"/>
          <cell r="G45"/>
          <cell r="H45"/>
          <cell r="I45"/>
          <cell r="J45" t="str">
            <v>Plattenstrasse 11 HW Wärme NT</v>
          </cell>
          <cell r="K45" t="str">
            <v>01.04.2016</v>
          </cell>
          <cell r="L45" t="str">
            <v>R3 1226</v>
          </cell>
          <cell r="M45" t="str">
            <v>U3 080004</v>
          </cell>
          <cell r="N45" t="str">
            <v>Ablesung</v>
          </cell>
          <cell r="O45">
            <v>393.49</v>
          </cell>
          <cell r="P45">
            <v>5821.57</v>
          </cell>
          <cell r="Q45"/>
          <cell r="R45">
            <v>5822</v>
          </cell>
          <cell r="S45"/>
          <cell r="T45"/>
          <cell r="U45"/>
          <cell r="V45"/>
          <cell r="W45"/>
          <cell r="X45"/>
          <cell r="Y45">
            <v>58.118000000000002</v>
          </cell>
          <cell r="Z45">
            <v>26.62313937753721</v>
          </cell>
        </row>
        <row r="46">
          <cell r="A46" t="str">
            <v>H0005</v>
          </cell>
          <cell r="B46"/>
          <cell r="C46"/>
          <cell r="D46"/>
          <cell r="E46"/>
          <cell r="F46"/>
          <cell r="G46"/>
          <cell r="H46"/>
          <cell r="I46"/>
          <cell r="J46" t="str">
            <v>Plattenstrasse 14 HW Wärme NT</v>
          </cell>
          <cell r="K46" t="str">
            <v>01.04.2016</v>
          </cell>
          <cell r="L46" t="str">
            <v>R3 1247</v>
          </cell>
          <cell r="M46" t="str">
            <v>U3 20064</v>
          </cell>
          <cell r="N46" t="str">
            <v>Ablesung</v>
          </cell>
          <cell r="O46">
            <v>153.98400000000001</v>
          </cell>
          <cell r="P46">
            <v>2473.66</v>
          </cell>
          <cell r="Q46"/>
          <cell r="R46">
            <v>2473.6999999999998</v>
          </cell>
          <cell r="S46"/>
          <cell r="T46"/>
          <cell r="U46"/>
          <cell r="V46"/>
          <cell r="W46"/>
          <cell r="X46"/>
          <cell r="Y46">
            <v>53.524999999999999</v>
          </cell>
          <cell r="Z46">
            <v>10.418403247631931</v>
          </cell>
        </row>
        <row r="47">
          <cell r="A47" t="str">
            <v>H0005</v>
          </cell>
          <cell r="B47"/>
          <cell r="C47"/>
          <cell r="D47"/>
          <cell r="E47"/>
          <cell r="F47"/>
          <cell r="G47"/>
          <cell r="H47"/>
          <cell r="I47"/>
          <cell r="J47" t="str">
            <v>Plattenstrasse 15 HW Wärme NT</v>
          </cell>
          <cell r="K47" t="str">
            <v>01.04.2016</v>
          </cell>
          <cell r="L47" t="str">
            <v>R3 1225</v>
          </cell>
          <cell r="M47" t="str">
            <v>U3 040010</v>
          </cell>
          <cell r="N47" t="str">
            <v>Ablesung</v>
          </cell>
          <cell r="O47">
            <v>152.35</v>
          </cell>
          <cell r="P47">
            <v>2539.4699999999998</v>
          </cell>
          <cell r="Q47"/>
          <cell r="R47">
            <v>2540</v>
          </cell>
          <cell r="S47"/>
          <cell r="T47"/>
          <cell r="U47"/>
          <cell r="V47"/>
          <cell r="W47"/>
          <cell r="X47"/>
          <cell r="Y47">
            <v>51.585000000000001</v>
          </cell>
          <cell r="Z47">
            <v>10.30784844384303</v>
          </cell>
        </row>
        <row r="48">
          <cell r="A48" t="str">
            <v>H0005</v>
          </cell>
          <cell r="B48"/>
          <cell r="C48"/>
          <cell r="D48"/>
          <cell r="E48"/>
          <cell r="F48"/>
          <cell r="G48"/>
          <cell r="H48"/>
          <cell r="I48"/>
          <cell r="J48" t="str">
            <v>Plattenstrasse 32/30 HW Wärme NT</v>
          </cell>
          <cell r="K48" t="str">
            <v>01.04.2016</v>
          </cell>
          <cell r="L48" t="str">
            <v>R3 1186</v>
          </cell>
          <cell r="M48" t="str">
            <v>U3 020151</v>
          </cell>
          <cell r="N48" t="str">
            <v>Ablesung</v>
          </cell>
          <cell r="O48">
            <v>55.668999999999997</v>
          </cell>
          <cell r="P48">
            <v>815.99</v>
          </cell>
          <cell r="Q48"/>
          <cell r="R48">
            <v>816</v>
          </cell>
          <cell r="S48"/>
          <cell r="T48"/>
          <cell r="U48"/>
          <cell r="V48"/>
          <cell r="W48"/>
          <cell r="X48"/>
          <cell r="Y48">
            <v>58.661000000000001</v>
          </cell>
          <cell r="Z48">
            <v>3.7665087956698202</v>
          </cell>
        </row>
        <row r="49">
          <cell r="A49" t="str">
            <v>H0005</v>
          </cell>
          <cell r="B49"/>
          <cell r="C49"/>
          <cell r="D49"/>
          <cell r="E49"/>
          <cell r="F49"/>
          <cell r="G49"/>
          <cell r="H49"/>
          <cell r="I49"/>
          <cell r="J49" t="str">
            <v>Predigerkirche HW Wärme NT</v>
          </cell>
          <cell r="K49" t="str">
            <v>18.03.2016</v>
          </cell>
          <cell r="L49" t="str">
            <v>W1 040008</v>
          </cell>
          <cell r="M49"/>
          <cell r="N49" t="str">
            <v>Ablesung</v>
          </cell>
          <cell r="O49">
            <v>-51.947000000000003</v>
          </cell>
          <cell r="P49">
            <v>-1302.24</v>
          </cell>
          <cell r="Q49"/>
          <cell r="R49"/>
          <cell r="S49"/>
          <cell r="T49"/>
          <cell r="U49"/>
          <cell r="V49"/>
          <cell r="W49"/>
          <cell r="X49"/>
          <cell r="Y49">
            <v>34.299999999999997</v>
          </cell>
          <cell r="Z49">
            <v>-3.5146820027063499</v>
          </cell>
        </row>
        <row r="50">
          <cell r="A50" t="str">
            <v>H0005</v>
          </cell>
          <cell r="B50"/>
          <cell r="C50"/>
          <cell r="D50"/>
          <cell r="E50"/>
          <cell r="F50"/>
          <cell r="G50"/>
          <cell r="H50"/>
          <cell r="I50"/>
          <cell r="J50" t="str">
            <v>Schönleinstrasse 10 HW Wärme NT</v>
          </cell>
          <cell r="K50" t="str">
            <v>16.03.2016</v>
          </cell>
          <cell r="L50" t="str">
            <v>W1 025085</v>
          </cell>
          <cell r="M50"/>
          <cell r="N50" t="str">
            <v>Ablesung</v>
          </cell>
          <cell r="O50">
            <v>-75.481999999999999</v>
          </cell>
          <cell r="P50">
            <v>-3650.2</v>
          </cell>
          <cell r="Q50"/>
          <cell r="R50"/>
          <cell r="S50"/>
          <cell r="T50"/>
          <cell r="U50"/>
          <cell r="V50"/>
          <cell r="W50"/>
          <cell r="X50"/>
          <cell r="Y50">
            <v>17.780999999999999</v>
          </cell>
          <cell r="Z50">
            <v>-5.10703653585926</v>
          </cell>
        </row>
        <row r="51">
          <cell r="A51" t="str">
            <v>H0005</v>
          </cell>
          <cell r="B51"/>
          <cell r="C51"/>
          <cell r="D51"/>
          <cell r="E51"/>
          <cell r="F51"/>
          <cell r="G51"/>
          <cell r="H51"/>
          <cell r="I51"/>
          <cell r="J51" t="str">
            <v>Strang 1 Zentralbibl. Z3 HW Wärme NT</v>
          </cell>
          <cell r="K51" t="str">
            <v>01.04.2016</v>
          </cell>
          <cell r="L51" t="str">
            <v>R3 9003</v>
          </cell>
          <cell r="M51"/>
          <cell r="N51" t="str">
            <v>Ablesung</v>
          </cell>
          <cell r="O51">
            <v>-510.20400000000001</v>
          </cell>
          <cell r="P51">
            <v>-18323.099999999999</v>
          </cell>
          <cell r="Q51"/>
          <cell r="R51"/>
          <cell r="S51"/>
          <cell r="T51"/>
          <cell r="U51"/>
          <cell r="V51"/>
          <cell r="W51"/>
          <cell r="X51"/>
          <cell r="Y51">
            <v>23.942</v>
          </cell>
          <cell r="Z51">
            <v>-34.519891745602159</v>
          </cell>
        </row>
        <row r="52">
          <cell r="A52" t="str">
            <v>H0005</v>
          </cell>
          <cell r="B52"/>
          <cell r="C52"/>
          <cell r="D52"/>
          <cell r="E52"/>
          <cell r="F52"/>
          <cell r="G52"/>
          <cell r="H52"/>
          <cell r="I52"/>
          <cell r="J52" t="str">
            <v>Strang 1 Zentralbibl. Z3 HW Wärme NT</v>
          </cell>
          <cell r="K52" t="str">
            <v>01.04.2016</v>
          </cell>
          <cell r="L52" t="str">
            <v>R3 9003</v>
          </cell>
          <cell r="M52"/>
          <cell r="N52" t="str">
            <v>Ablesung</v>
          </cell>
          <cell r="O52">
            <v>510.20400000000001</v>
          </cell>
          <cell r="P52">
            <v>18323.099999999999</v>
          </cell>
          <cell r="Q52"/>
          <cell r="R52"/>
          <cell r="S52"/>
          <cell r="T52"/>
          <cell r="U52"/>
          <cell r="V52"/>
          <cell r="W52"/>
          <cell r="X52"/>
          <cell r="Y52">
            <v>23.942</v>
          </cell>
          <cell r="Z52">
            <v>34.519891745602159</v>
          </cell>
        </row>
        <row r="53">
          <cell r="A53" t="str">
            <v>H0005</v>
          </cell>
          <cell r="B53"/>
          <cell r="C53"/>
          <cell r="D53"/>
          <cell r="E53"/>
          <cell r="F53"/>
          <cell r="G53"/>
          <cell r="H53"/>
          <cell r="I53"/>
          <cell r="J53" t="str">
            <v>Strang 2 Hirschengraben Z4 HW Wärme NT</v>
          </cell>
          <cell r="K53" t="str">
            <v>01.04.2016</v>
          </cell>
          <cell r="L53" t="str">
            <v>R3 1252</v>
          </cell>
          <cell r="M53"/>
          <cell r="N53" t="str">
            <v>Ablesung</v>
          </cell>
          <cell r="O53">
            <v>864.64800000000002</v>
          </cell>
          <cell r="P53">
            <v>34493</v>
          </cell>
          <cell r="Q53"/>
          <cell r="R53"/>
          <cell r="S53"/>
          <cell r="T53"/>
          <cell r="U53"/>
          <cell r="V53"/>
          <cell r="W53"/>
          <cell r="X53"/>
          <cell r="Y53">
            <v>21.553999999999998</v>
          </cell>
          <cell r="Z53">
            <v>58.50121786197564</v>
          </cell>
        </row>
        <row r="54">
          <cell r="A54" t="str">
            <v>H0005</v>
          </cell>
          <cell r="B54"/>
          <cell r="C54"/>
          <cell r="D54"/>
          <cell r="E54"/>
          <cell r="F54"/>
          <cell r="G54"/>
          <cell r="H54"/>
          <cell r="I54"/>
          <cell r="J54" t="str">
            <v>Strang 2 Hirschengraben Z4 HW Wärme NT</v>
          </cell>
          <cell r="K54" t="str">
            <v>01.04.2016</v>
          </cell>
          <cell r="L54" t="str">
            <v>R3 1252</v>
          </cell>
          <cell r="M54"/>
          <cell r="N54" t="str">
            <v>Ablesung</v>
          </cell>
          <cell r="O54">
            <v>-864.64800000000002</v>
          </cell>
          <cell r="P54">
            <v>-34493</v>
          </cell>
          <cell r="Q54"/>
          <cell r="R54"/>
          <cell r="S54"/>
          <cell r="T54"/>
          <cell r="U54"/>
          <cell r="V54"/>
          <cell r="W54"/>
          <cell r="X54"/>
          <cell r="Y54">
            <v>21.553999999999998</v>
          </cell>
          <cell r="Z54">
            <v>-58.50121786197564</v>
          </cell>
        </row>
        <row r="55">
          <cell r="A55" t="str">
            <v>H0005</v>
          </cell>
          <cell r="B55"/>
          <cell r="C55"/>
          <cell r="D55"/>
          <cell r="E55"/>
          <cell r="F55"/>
          <cell r="G55"/>
          <cell r="H55"/>
          <cell r="I55"/>
          <cell r="J55" t="str">
            <v>Strang 3 Florhofgasse Z5 HW Wärme NT</v>
          </cell>
          <cell r="K55" t="str">
            <v>01.04.2016</v>
          </cell>
          <cell r="L55" t="str">
            <v>R3 9001</v>
          </cell>
          <cell r="M55" t="str">
            <v>U3 9001</v>
          </cell>
          <cell r="N55" t="str">
            <v>Ablesung</v>
          </cell>
          <cell r="O55">
            <v>-359.17200000000003</v>
          </cell>
          <cell r="P55">
            <v>-10805.4</v>
          </cell>
          <cell r="Q55"/>
          <cell r="R55">
            <v>-10803.1</v>
          </cell>
          <cell r="S55"/>
          <cell r="T55"/>
          <cell r="U55"/>
          <cell r="V55"/>
          <cell r="W55"/>
          <cell r="X55"/>
          <cell r="Y55">
            <v>28.581</v>
          </cell>
          <cell r="Z55">
            <v>-24.30121786197564</v>
          </cell>
        </row>
        <row r="56">
          <cell r="A56" t="str">
            <v>H0005</v>
          </cell>
          <cell r="B56"/>
          <cell r="C56"/>
          <cell r="D56"/>
          <cell r="E56"/>
          <cell r="F56"/>
          <cell r="G56"/>
          <cell r="H56"/>
          <cell r="I56"/>
          <cell r="J56" t="str">
            <v>Strang 3 Florhofgasse Z5 HW Wärme NT</v>
          </cell>
          <cell r="K56" t="str">
            <v>01.04.2016</v>
          </cell>
          <cell r="L56" t="str">
            <v>R3 9001</v>
          </cell>
          <cell r="M56" t="str">
            <v>U3 9001</v>
          </cell>
          <cell r="N56" t="str">
            <v>Ablesung</v>
          </cell>
          <cell r="O56">
            <v>359.17200000000003</v>
          </cell>
          <cell r="P56">
            <v>10805.4</v>
          </cell>
          <cell r="Q56"/>
          <cell r="R56">
            <v>10803.1</v>
          </cell>
          <cell r="S56"/>
          <cell r="T56"/>
          <cell r="U56"/>
          <cell r="V56"/>
          <cell r="W56"/>
          <cell r="X56"/>
          <cell r="Y56">
            <v>28.581</v>
          </cell>
          <cell r="Z56">
            <v>24.30121786197564</v>
          </cell>
        </row>
        <row r="57">
          <cell r="A57" t="str">
            <v>H0005</v>
          </cell>
          <cell r="B57"/>
          <cell r="C57"/>
          <cell r="D57"/>
          <cell r="E57"/>
          <cell r="F57"/>
          <cell r="G57"/>
          <cell r="H57"/>
          <cell r="I57"/>
          <cell r="J57" t="str">
            <v>Strang Häldeliweg 2 Z11 HW Wärme NT</v>
          </cell>
          <cell r="K57" t="str">
            <v>01.04.2016</v>
          </cell>
          <cell r="L57" t="str">
            <v>R3 1223</v>
          </cell>
          <cell r="M57" t="str">
            <v>U3 050007</v>
          </cell>
          <cell r="N57" t="str">
            <v>Ablesung</v>
          </cell>
          <cell r="O57">
            <v>760.52</v>
          </cell>
          <cell r="P57">
            <v>15654.99</v>
          </cell>
          <cell r="Q57"/>
          <cell r="R57">
            <v>15654</v>
          </cell>
          <cell r="S57"/>
          <cell r="T57"/>
          <cell r="U57"/>
          <cell r="V57"/>
          <cell r="W57"/>
          <cell r="X57"/>
          <cell r="Y57">
            <v>41.771000000000001</v>
          </cell>
          <cell r="Z57">
            <v>51.456021650879563</v>
          </cell>
        </row>
        <row r="58">
          <cell r="A58" t="str">
            <v>H0005</v>
          </cell>
          <cell r="B58"/>
          <cell r="C58"/>
          <cell r="D58"/>
          <cell r="E58"/>
          <cell r="F58"/>
          <cell r="G58"/>
          <cell r="H58"/>
          <cell r="I58"/>
          <cell r="J58" t="str">
            <v>Strang Infraplan Z20 HW Wärme NT</v>
          </cell>
          <cell r="K58" t="str">
            <v>01.04.2016</v>
          </cell>
          <cell r="L58" t="str">
            <v>R3 1312</v>
          </cell>
          <cell r="M58" t="str">
            <v>U3 040009</v>
          </cell>
          <cell r="N58" t="str">
            <v>Ablesung</v>
          </cell>
          <cell r="O58">
            <v>325.94900000000001</v>
          </cell>
          <cell r="P58">
            <v>6557.2</v>
          </cell>
          <cell r="Q58"/>
          <cell r="R58">
            <v>6557</v>
          </cell>
          <cell r="S58"/>
          <cell r="T58"/>
          <cell r="U58"/>
          <cell r="V58"/>
          <cell r="W58"/>
          <cell r="X58"/>
          <cell r="Y58">
            <v>42.741999999999997</v>
          </cell>
          <cell r="Z58">
            <v>22.053382949932342</v>
          </cell>
        </row>
        <row r="59">
          <cell r="A59" t="str">
            <v>H0005</v>
          </cell>
          <cell r="B59"/>
          <cell r="C59"/>
          <cell r="D59"/>
          <cell r="E59"/>
          <cell r="F59"/>
          <cell r="G59"/>
          <cell r="H59"/>
          <cell r="I59"/>
          <cell r="J59" t="str">
            <v>Übergabe UZZ Heisswasser Z2 HW Wärme NT</v>
          </cell>
          <cell r="K59" t="str">
            <v>01.04.2016</v>
          </cell>
          <cell r="L59" t="str">
            <v>R3 0945</v>
          </cell>
          <cell r="M59"/>
          <cell r="N59" t="str">
            <v>Ablesung</v>
          </cell>
          <cell r="O59">
            <v>5171</v>
          </cell>
          <cell r="P59">
            <v>97749</v>
          </cell>
          <cell r="Q59"/>
          <cell r="R59"/>
          <cell r="S59"/>
          <cell r="T59"/>
          <cell r="U59"/>
          <cell r="V59"/>
          <cell r="W59"/>
          <cell r="X59"/>
          <cell r="Y59">
            <v>45.485999999999997</v>
          </cell>
          <cell r="Z59">
            <v>349.86468200270639</v>
          </cell>
        </row>
        <row r="60">
          <cell r="A60" t="str">
            <v>H0005</v>
          </cell>
          <cell r="B60"/>
          <cell r="C60"/>
          <cell r="D60"/>
          <cell r="E60"/>
          <cell r="F60"/>
          <cell r="G60"/>
          <cell r="H60"/>
          <cell r="I60"/>
          <cell r="J60" t="str">
            <v>UZI Heisswasser (inkl. Tierspital) HW Wärme NT</v>
          </cell>
          <cell r="K60" t="str">
            <v>01.04.2016</v>
          </cell>
          <cell r="L60" t="str">
            <v>R3 1162</v>
          </cell>
          <cell r="M60" t="str">
            <v>W3 125001</v>
          </cell>
          <cell r="N60" t="str">
            <v>Ablesung</v>
          </cell>
          <cell r="O60">
            <v>5090</v>
          </cell>
          <cell r="P60">
            <v>101609</v>
          </cell>
          <cell r="Q60"/>
          <cell r="R60">
            <v>101639</v>
          </cell>
          <cell r="S60"/>
          <cell r="T60"/>
          <cell r="U60"/>
          <cell r="V60"/>
          <cell r="W60"/>
          <cell r="X60"/>
          <cell r="Y60">
            <v>43.073</v>
          </cell>
          <cell r="Z60">
            <v>344.38430311231394</v>
          </cell>
        </row>
        <row r="61">
          <cell r="A61" t="str">
            <v>H0005</v>
          </cell>
          <cell r="B61"/>
          <cell r="C61"/>
          <cell r="D61"/>
          <cell r="E61"/>
          <cell r="F61"/>
          <cell r="G61"/>
          <cell r="H61"/>
          <cell r="I61"/>
          <cell r="J61" t="str">
            <v>Zentralbibliothek HW Wärme NT</v>
          </cell>
          <cell r="K61" t="str">
            <v>18.03.2016</v>
          </cell>
          <cell r="L61" t="str">
            <v>R3 10</v>
          </cell>
          <cell r="M61" t="str">
            <v>U3 80003</v>
          </cell>
          <cell r="N61" t="str">
            <v>Ablesung</v>
          </cell>
          <cell r="O61">
            <v>-332.08100000000002</v>
          </cell>
          <cell r="P61">
            <v>-16325.1</v>
          </cell>
          <cell r="Q61"/>
          <cell r="R61">
            <v>-16320</v>
          </cell>
          <cell r="S61"/>
          <cell r="T61"/>
          <cell r="U61"/>
          <cell r="V61"/>
          <cell r="W61"/>
          <cell r="X61"/>
          <cell r="Y61">
            <v>17.491</v>
          </cell>
          <cell r="Z61">
            <v>-22.468267929634639</v>
          </cell>
        </row>
        <row r="62">
          <cell r="A62" t="str">
            <v>H0005</v>
          </cell>
          <cell r="B62"/>
          <cell r="C62"/>
          <cell r="D62"/>
          <cell r="E62"/>
          <cell r="F62"/>
          <cell r="G62"/>
          <cell r="H62"/>
          <cell r="I62"/>
          <cell r="J62" t="str">
            <v>Zürichbergstrasse 14 HW Wärme NT</v>
          </cell>
          <cell r="K62" t="str">
            <v>01.04.2016</v>
          </cell>
          <cell r="L62" t="str">
            <v>R3 1074</v>
          </cell>
          <cell r="M62" t="str">
            <v>U3 20103</v>
          </cell>
          <cell r="N62" t="str">
            <v>Ablesung</v>
          </cell>
          <cell r="O62">
            <v>29.79</v>
          </cell>
          <cell r="P62">
            <v>452.4</v>
          </cell>
          <cell r="Q62"/>
          <cell r="R62">
            <v>452.5</v>
          </cell>
          <cell r="S62"/>
          <cell r="T62"/>
          <cell r="U62"/>
          <cell r="V62"/>
          <cell r="W62"/>
          <cell r="X62"/>
          <cell r="Y62">
            <v>56.62</v>
          </cell>
          <cell r="Z62">
            <v>2.0155615696887601</v>
          </cell>
        </row>
        <row r="63">
          <cell r="A63" t="str">
            <v>H0005</v>
          </cell>
          <cell r="B63"/>
          <cell r="C63"/>
          <cell r="D63"/>
          <cell r="E63"/>
          <cell r="F63"/>
          <cell r="G63"/>
          <cell r="H63"/>
          <cell r="I63"/>
          <cell r="J63" t="str">
            <v>Übergabe UZZ Dampf Z1 Dampf</v>
          </cell>
          <cell r="K63" t="str">
            <v>01.04.2016</v>
          </cell>
          <cell r="L63" t="str">
            <v>R5 0025</v>
          </cell>
          <cell r="M63"/>
          <cell r="N63" t="str">
            <v>Ablesung</v>
          </cell>
          <cell r="O63"/>
          <cell r="P63"/>
          <cell r="Q63"/>
          <cell r="R63"/>
          <cell r="S63">
            <v>0</v>
          </cell>
          <cell r="T63">
            <v>0</v>
          </cell>
          <cell r="U63"/>
          <cell r="V63"/>
          <cell r="W63"/>
          <cell r="X63"/>
          <cell r="Y63"/>
          <cell r="Z63"/>
        </row>
        <row r="64">
          <cell r="A64" t="str">
            <v>H0005</v>
          </cell>
          <cell r="B64"/>
          <cell r="C64"/>
          <cell r="D64"/>
          <cell r="E64"/>
          <cell r="F64"/>
          <cell r="G64"/>
          <cell r="H64"/>
          <cell r="I64"/>
          <cell r="J64" t="str">
            <v>UZI Dampf (inkl. Tierspital) Dampf</v>
          </cell>
          <cell r="K64" t="str">
            <v>01.04.2016</v>
          </cell>
          <cell r="L64" t="str">
            <v>R8 0004</v>
          </cell>
          <cell r="M64"/>
          <cell r="N64" t="str">
            <v>Ablesung</v>
          </cell>
          <cell r="O64"/>
          <cell r="P64"/>
          <cell r="Q64"/>
          <cell r="R64"/>
          <cell r="S64">
            <v>3704</v>
          </cell>
          <cell r="T64"/>
          <cell r="U64">
            <v>4800</v>
          </cell>
          <cell r="V64"/>
          <cell r="W64"/>
          <cell r="X64"/>
          <cell r="Y64"/>
          <cell r="Z64"/>
        </row>
        <row r="65">
          <cell r="A65" t="str">
            <v>H0005</v>
          </cell>
          <cell r="B65"/>
          <cell r="C65"/>
          <cell r="D65"/>
          <cell r="E65"/>
          <cell r="F65"/>
          <cell r="G65"/>
          <cell r="H65"/>
          <cell r="I65"/>
          <cell r="J65" t="str">
            <v>UZI Kondensat (gr. Blende) Kondensat</v>
          </cell>
          <cell r="K65" t="str">
            <v>01.04.2016</v>
          </cell>
          <cell r="L65" t="str">
            <v>R5 0023</v>
          </cell>
          <cell r="M65"/>
          <cell r="N65" t="str">
            <v>Ablesung</v>
          </cell>
          <cell r="O65"/>
          <cell r="P65"/>
          <cell r="Q65"/>
          <cell r="R65"/>
          <cell r="S65"/>
          <cell r="T65"/>
          <cell r="U65"/>
          <cell r="V65">
            <v>-23.774000000000001</v>
          </cell>
          <cell r="W65">
            <v>-344.30500000000001</v>
          </cell>
          <cell r="X65"/>
          <cell r="Y65">
            <v>59.372</v>
          </cell>
          <cell r="Z65"/>
        </row>
        <row r="66">
          <cell r="A66" t="str">
            <v>H0005</v>
          </cell>
          <cell r="B66"/>
          <cell r="C66"/>
          <cell r="D66"/>
          <cell r="E66"/>
          <cell r="F66"/>
          <cell r="G66"/>
          <cell r="H66"/>
          <cell r="I66"/>
          <cell r="J66" t="str">
            <v>UZI Kondensat (kl. Blende) Kondensat</v>
          </cell>
          <cell r="K66" t="str">
            <v>01.04.2016</v>
          </cell>
          <cell r="L66" t="str">
            <v>R5 024</v>
          </cell>
          <cell r="M66"/>
          <cell r="N66" t="str">
            <v>Ablesung</v>
          </cell>
          <cell r="O66"/>
          <cell r="P66"/>
          <cell r="Q66"/>
          <cell r="R66"/>
          <cell r="S66"/>
          <cell r="T66"/>
          <cell r="U66"/>
          <cell r="V66">
            <v>-293.863</v>
          </cell>
          <cell r="W66">
            <v>-4095.3420000000001</v>
          </cell>
          <cell r="X66"/>
          <cell r="Y66">
            <v>61.698999999999998</v>
          </cell>
          <cell r="Z66"/>
        </row>
        <row r="67">
          <cell r="A67" t="str">
            <v>H0005</v>
          </cell>
          <cell r="B67" t="str">
            <v xml:space="preserve">Rämistrasse 74 </v>
          </cell>
          <cell r="C67">
            <v>42563</v>
          </cell>
          <cell r="D67">
            <v>9866602193</v>
          </cell>
          <cell r="E67" t="str">
            <v>Verrechnet</v>
          </cell>
          <cell r="F67">
            <v>14.78</v>
          </cell>
          <cell r="G67">
            <v>218.75</v>
          </cell>
          <cell r="H67">
            <v>4</v>
          </cell>
          <cell r="I67"/>
          <cell r="J67" t="str">
            <v>Florhofgasse 3 HW Wärme NT</v>
          </cell>
          <cell r="K67" t="str">
            <v>23.06.2016</v>
          </cell>
          <cell r="L67" t="str">
            <v>R3 1081</v>
          </cell>
          <cell r="M67" t="str">
            <v>R3 01081</v>
          </cell>
          <cell r="N67" t="str">
            <v>Ablesung</v>
          </cell>
          <cell r="O67">
            <v>-9.7279999999999998</v>
          </cell>
          <cell r="P67">
            <v>-269.5</v>
          </cell>
          <cell r="Q67"/>
          <cell r="R67">
            <v>-269.5</v>
          </cell>
          <cell r="S67"/>
          <cell r="T67"/>
          <cell r="U67"/>
          <cell r="V67"/>
          <cell r="W67"/>
          <cell r="X67"/>
          <cell r="Y67">
            <v>31.036999999999999</v>
          </cell>
          <cell r="Z67">
            <v>-0.65818673883626</v>
          </cell>
        </row>
        <row r="68">
          <cell r="A68" t="str">
            <v>H0005</v>
          </cell>
          <cell r="B68"/>
          <cell r="C68"/>
          <cell r="D68"/>
          <cell r="E68"/>
          <cell r="F68"/>
          <cell r="G68"/>
          <cell r="H68"/>
          <cell r="I68"/>
          <cell r="J68" t="str">
            <v>Florhofgasse 6 HW Wärme NT</v>
          </cell>
          <cell r="K68" t="str">
            <v>28.06.2016</v>
          </cell>
          <cell r="L68" t="str">
            <v>R3 1175</v>
          </cell>
          <cell r="M68" t="str">
            <v>U3 040011</v>
          </cell>
          <cell r="N68" t="str">
            <v>Ablesung</v>
          </cell>
          <cell r="O68">
            <v>-60.432000000000002</v>
          </cell>
          <cell r="P68">
            <v>-2486.58</v>
          </cell>
          <cell r="Q68"/>
          <cell r="R68">
            <v>-2487</v>
          </cell>
          <cell r="S68"/>
          <cell r="T68"/>
          <cell r="U68"/>
          <cell r="V68"/>
          <cell r="W68"/>
          <cell r="X68"/>
          <cell r="Y68">
            <v>20.896999999999998</v>
          </cell>
          <cell r="Z68">
            <v>-4.0887686062246198</v>
          </cell>
        </row>
        <row r="69">
          <cell r="A69" t="str">
            <v>H0005</v>
          </cell>
          <cell r="B69"/>
          <cell r="C69"/>
          <cell r="D69"/>
          <cell r="E69"/>
          <cell r="F69"/>
          <cell r="G69"/>
          <cell r="H69"/>
          <cell r="I69"/>
          <cell r="J69" t="str">
            <v>Freiestrasse 12 HW Wärme NT</v>
          </cell>
          <cell r="K69" t="str">
            <v>21.06.2016</v>
          </cell>
          <cell r="L69" t="str">
            <v>W1 025075</v>
          </cell>
          <cell r="M69"/>
          <cell r="N69" t="str">
            <v>Ablesung</v>
          </cell>
          <cell r="O69">
            <v>-23.905000000000001</v>
          </cell>
          <cell r="P69">
            <v>-1542.04</v>
          </cell>
          <cell r="Q69"/>
          <cell r="R69"/>
          <cell r="S69"/>
          <cell r="T69"/>
          <cell r="U69"/>
          <cell r="V69"/>
          <cell r="W69"/>
          <cell r="X69"/>
          <cell r="Y69">
            <v>13.329000000000001</v>
          </cell>
          <cell r="Z69">
            <v>-1.6173883626522301</v>
          </cell>
        </row>
        <row r="70">
          <cell r="A70" t="str">
            <v>H0005</v>
          </cell>
          <cell r="B70"/>
          <cell r="C70"/>
          <cell r="D70"/>
          <cell r="E70"/>
          <cell r="F70"/>
          <cell r="G70"/>
          <cell r="H70"/>
          <cell r="I70"/>
          <cell r="J70" t="str">
            <v>Freiestrasse 14 HW Wärme NT</v>
          </cell>
          <cell r="K70" t="str">
            <v>21.06.2016</v>
          </cell>
          <cell r="L70" t="str">
            <v>W1 025077</v>
          </cell>
          <cell r="M70"/>
          <cell r="N70" t="str">
            <v>Ablesung</v>
          </cell>
          <cell r="O70">
            <v>-44.576999999999998</v>
          </cell>
          <cell r="P70">
            <v>-1646.1</v>
          </cell>
          <cell r="Q70"/>
          <cell r="R70"/>
          <cell r="S70"/>
          <cell r="T70"/>
          <cell r="U70"/>
          <cell r="V70"/>
          <cell r="W70"/>
          <cell r="X70"/>
          <cell r="Y70">
            <v>23.285</v>
          </cell>
          <cell r="Z70">
            <v>-3.0160351826792899</v>
          </cell>
        </row>
        <row r="71">
          <cell r="A71" t="str">
            <v>H0005</v>
          </cell>
          <cell r="B71"/>
          <cell r="C71"/>
          <cell r="D71"/>
          <cell r="E71"/>
          <cell r="F71"/>
          <cell r="G71"/>
          <cell r="H71"/>
          <cell r="I71"/>
          <cell r="J71" t="str">
            <v>Freiestrasse 15 HW Wärme NT</v>
          </cell>
          <cell r="K71" t="str">
            <v>01.07.2016</v>
          </cell>
          <cell r="L71" t="str">
            <v>R3 1221</v>
          </cell>
          <cell r="M71" t="str">
            <v>U3 20001</v>
          </cell>
          <cell r="N71" t="str">
            <v>Ablesung</v>
          </cell>
          <cell r="O71">
            <v>13.586</v>
          </cell>
          <cell r="P71">
            <v>231.41</v>
          </cell>
          <cell r="Q71"/>
          <cell r="R71">
            <v>231.4</v>
          </cell>
          <cell r="S71"/>
          <cell r="T71"/>
          <cell r="U71"/>
          <cell r="V71"/>
          <cell r="W71"/>
          <cell r="X71"/>
          <cell r="Y71">
            <v>50.481000000000002</v>
          </cell>
          <cell r="Z71">
            <v>0.91921515561569</v>
          </cell>
        </row>
        <row r="72">
          <cell r="A72" t="str">
            <v>H0005</v>
          </cell>
          <cell r="B72"/>
          <cell r="C72"/>
          <cell r="D72"/>
          <cell r="E72"/>
          <cell r="F72"/>
          <cell r="G72"/>
          <cell r="H72"/>
          <cell r="I72"/>
          <cell r="J72" t="str">
            <v>Freiestrasse 16 HW Wärme NT</v>
          </cell>
          <cell r="K72" t="str">
            <v>01.07.2016</v>
          </cell>
          <cell r="L72" t="str">
            <v>R3 1257</v>
          </cell>
          <cell r="M72" t="str">
            <v>U3 20072</v>
          </cell>
          <cell r="N72" t="str">
            <v>Ablesung</v>
          </cell>
          <cell r="O72">
            <v>19.161999999999999</v>
          </cell>
          <cell r="P72">
            <v>331.7</v>
          </cell>
          <cell r="Q72"/>
          <cell r="R72">
            <v>331.8</v>
          </cell>
          <cell r="S72"/>
          <cell r="T72"/>
          <cell r="U72"/>
          <cell r="V72"/>
          <cell r="W72"/>
          <cell r="X72"/>
          <cell r="Y72">
            <v>49.671999999999997</v>
          </cell>
          <cell r="Z72">
            <v>1.2964817320703601</v>
          </cell>
        </row>
        <row r="73">
          <cell r="A73" t="str">
            <v>H0005</v>
          </cell>
          <cell r="B73"/>
          <cell r="C73"/>
          <cell r="D73"/>
          <cell r="E73"/>
          <cell r="F73"/>
          <cell r="G73"/>
          <cell r="H73"/>
          <cell r="I73"/>
          <cell r="J73" t="str">
            <v>Freiestrasse 19 HW Wärme NT</v>
          </cell>
          <cell r="K73" t="str">
            <v>21.06.2016</v>
          </cell>
          <cell r="L73" t="str">
            <v>W3 040001</v>
          </cell>
          <cell r="M73"/>
          <cell r="N73" t="str">
            <v>Ablesung</v>
          </cell>
          <cell r="O73">
            <v>-29.582999999999998</v>
          </cell>
          <cell r="P73">
            <v>-2771.2</v>
          </cell>
          <cell r="Q73"/>
          <cell r="R73"/>
          <cell r="S73"/>
          <cell r="T73"/>
          <cell r="U73"/>
          <cell r="V73"/>
          <cell r="W73"/>
          <cell r="X73"/>
          <cell r="Y73">
            <v>9.1790000000000003</v>
          </cell>
          <cell r="Z73">
            <v>-2.0015561569688698</v>
          </cell>
        </row>
        <row r="74">
          <cell r="A74" t="str">
            <v>H0005</v>
          </cell>
          <cell r="B74"/>
          <cell r="C74"/>
          <cell r="D74"/>
          <cell r="E74"/>
          <cell r="F74"/>
          <cell r="G74"/>
          <cell r="H74"/>
          <cell r="I74"/>
          <cell r="J74" t="str">
            <v>Hirschengraben 46 / 42 HW Wärme NT</v>
          </cell>
          <cell r="K74" t="str">
            <v>23.06.2016</v>
          </cell>
          <cell r="L74" t="str">
            <v>R3 1165</v>
          </cell>
          <cell r="M74" t="str">
            <v>U3 050020</v>
          </cell>
          <cell r="N74" t="str">
            <v>Ablesung</v>
          </cell>
          <cell r="O74">
            <v>-133.74299999999999</v>
          </cell>
          <cell r="P74">
            <v>-7849.9</v>
          </cell>
          <cell r="Q74"/>
          <cell r="R74">
            <v>-7850</v>
          </cell>
          <cell r="S74"/>
          <cell r="T74"/>
          <cell r="U74"/>
          <cell r="V74"/>
          <cell r="W74"/>
          <cell r="X74"/>
          <cell r="Y74">
            <v>14.65</v>
          </cell>
          <cell r="Z74">
            <v>-9.0489174560216501</v>
          </cell>
        </row>
        <row r="75">
          <cell r="A75" t="str">
            <v>H0005</v>
          </cell>
          <cell r="B75"/>
          <cell r="C75"/>
          <cell r="D75"/>
          <cell r="E75"/>
          <cell r="F75"/>
          <cell r="G75"/>
          <cell r="H75"/>
          <cell r="I75"/>
          <cell r="J75" t="str">
            <v>Hirschengraben 48 HW Wärme NT</v>
          </cell>
          <cell r="K75" t="str">
            <v>23.06.2016</v>
          </cell>
          <cell r="L75" t="str">
            <v>R3  01255</v>
          </cell>
          <cell r="M75" t="str">
            <v>U3 020018</v>
          </cell>
          <cell r="N75" t="str">
            <v>Ablesung</v>
          </cell>
          <cell r="O75">
            <v>-13.147</v>
          </cell>
          <cell r="P75">
            <v>-362.86</v>
          </cell>
          <cell r="Q75"/>
          <cell r="R75">
            <v>-362.9</v>
          </cell>
          <cell r="S75"/>
          <cell r="T75"/>
          <cell r="U75"/>
          <cell r="V75"/>
          <cell r="W75"/>
          <cell r="X75"/>
          <cell r="Y75">
            <v>31.154</v>
          </cell>
          <cell r="Z75">
            <v>-0.88951285520973999</v>
          </cell>
        </row>
        <row r="76">
          <cell r="A76" t="str">
            <v>H0005</v>
          </cell>
          <cell r="B76"/>
          <cell r="C76"/>
          <cell r="D76"/>
          <cell r="E76"/>
          <cell r="F76"/>
          <cell r="G76"/>
          <cell r="H76"/>
          <cell r="I76"/>
          <cell r="J76" t="str">
            <v>Hirschengraben 48 HW Wärme NT</v>
          </cell>
          <cell r="K76" t="str">
            <v>01.07.2016</v>
          </cell>
          <cell r="L76" t="str">
            <v>R3 001255</v>
          </cell>
          <cell r="M76" t="str">
            <v>U3 0020018</v>
          </cell>
          <cell r="N76" t="str">
            <v>Ablesung</v>
          </cell>
          <cell r="O76">
            <v>13.147</v>
          </cell>
          <cell r="P76">
            <v>362.86</v>
          </cell>
          <cell r="Q76"/>
          <cell r="R76">
            <v>362.9</v>
          </cell>
          <cell r="S76"/>
          <cell r="T76"/>
          <cell r="U76"/>
          <cell r="V76"/>
          <cell r="W76"/>
          <cell r="X76"/>
          <cell r="Y76">
            <v>31.154</v>
          </cell>
          <cell r="Z76">
            <v>0.88951285520973999</v>
          </cell>
        </row>
        <row r="77">
          <cell r="A77" t="str">
            <v>H0005</v>
          </cell>
          <cell r="B77"/>
          <cell r="C77"/>
          <cell r="D77"/>
          <cell r="E77"/>
          <cell r="F77"/>
          <cell r="G77"/>
          <cell r="H77"/>
          <cell r="I77"/>
          <cell r="J77" t="str">
            <v>Hirschengraben 50 HW Wärme NT</v>
          </cell>
          <cell r="K77" t="str">
            <v>23.06.2016</v>
          </cell>
          <cell r="L77" t="str">
            <v>R3 01255</v>
          </cell>
          <cell r="M77" t="str">
            <v>U3 025009</v>
          </cell>
          <cell r="N77" t="str">
            <v>Ablesung</v>
          </cell>
          <cell r="O77">
            <v>-14.795</v>
          </cell>
          <cell r="P77">
            <v>-2168.63</v>
          </cell>
          <cell r="Q77"/>
          <cell r="R77">
            <v>-2168.6</v>
          </cell>
          <cell r="S77"/>
          <cell r="T77"/>
          <cell r="U77"/>
          <cell r="V77"/>
          <cell r="W77"/>
          <cell r="X77"/>
          <cell r="Y77">
            <v>5.8659999999999997</v>
          </cell>
          <cell r="Z77">
            <v>-1.0010148849797</v>
          </cell>
        </row>
        <row r="78">
          <cell r="A78" t="str">
            <v>H0005</v>
          </cell>
          <cell r="B78"/>
          <cell r="C78"/>
          <cell r="D78"/>
          <cell r="E78"/>
          <cell r="F78"/>
          <cell r="G78"/>
          <cell r="H78"/>
          <cell r="I78"/>
          <cell r="J78" t="str">
            <v>Hirschengraben 52 HW Wärme NT</v>
          </cell>
          <cell r="K78" t="str">
            <v>23.06.2016</v>
          </cell>
          <cell r="L78" t="str">
            <v>W1 020045</v>
          </cell>
          <cell r="M78"/>
          <cell r="N78" t="str">
            <v>Ablesung</v>
          </cell>
          <cell r="O78">
            <v>-13.09</v>
          </cell>
          <cell r="P78">
            <v>-389.74</v>
          </cell>
          <cell r="Q78"/>
          <cell r="R78"/>
          <cell r="S78"/>
          <cell r="T78"/>
          <cell r="U78"/>
          <cell r="V78"/>
          <cell r="W78"/>
          <cell r="X78"/>
          <cell r="Y78">
            <v>28.879000000000001</v>
          </cell>
          <cell r="Z78">
            <v>-0.88565629228687004</v>
          </cell>
        </row>
        <row r="79">
          <cell r="A79" t="str">
            <v>H0005</v>
          </cell>
          <cell r="B79"/>
          <cell r="C79"/>
          <cell r="D79"/>
          <cell r="E79"/>
          <cell r="F79"/>
          <cell r="G79"/>
          <cell r="H79"/>
          <cell r="I79"/>
          <cell r="J79" t="str">
            <v>Hirschengraben 60 HW Wärme NT</v>
          </cell>
          <cell r="K79" t="str">
            <v>23.06.2016</v>
          </cell>
          <cell r="L79" t="str">
            <v>R1 985</v>
          </cell>
          <cell r="M79" t="str">
            <v>U1 25018</v>
          </cell>
          <cell r="N79" t="str">
            <v>Ablesung</v>
          </cell>
          <cell r="O79">
            <v>-46.704000000000001</v>
          </cell>
          <cell r="P79">
            <v>-1890.12</v>
          </cell>
          <cell r="Q79"/>
          <cell r="R79">
            <v>-1891</v>
          </cell>
          <cell r="S79"/>
          <cell r="T79"/>
          <cell r="U79"/>
          <cell r="V79"/>
          <cell r="W79"/>
          <cell r="X79"/>
          <cell r="Y79">
            <v>21.245999999999999</v>
          </cell>
          <cell r="Z79">
            <v>-3.1599458728010799</v>
          </cell>
        </row>
        <row r="80">
          <cell r="A80" t="str">
            <v>H0005</v>
          </cell>
          <cell r="B80"/>
          <cell r="C80"/>
          <cell r="D80"/>
          <cell r="E80"/>
          <cell r="F80"/>
          <cell r="G80"/>
          <cell r="H80"/>
          <cell r="I80"/>
          <cell r="J80" t="str">
            <v>Hirschengraben 60 HW Wärme NT</v>
          </cell>
          <cell r="K80" t="str">
            <v>01.07.2016</v>
          </cell>
          <cell r="L80" t="str">
            <v>R1 0985</v>
          </cell>
          <cell r="M80" t="str">
            <v>U1 025018</v>
          </cell>
          <cell r="N80" t="str">
            <v>Ablesung</v>
          </cell>
          <cell r="O80">
            <v>46.704000000000001</v>
          </cell>
          <cell r="P80">
            <v>1890.12</v>
          </cell>
          <cell r="Q80"/>
          <cell r="R80">
            <v>1891</v>
          </cell>
          <cell r="S80"/>
          <cell r="T80"/>
          <cell r="U80"/>
          <cell r="V80"/>
          <cell r="W80"/>
          <cell r="X80"/>
          <cell r="Y80">
            <v>21.245999999999999</v>
          </cell>
          <cell r="Z80">
            <v>3.1599458728010799</v>
          </cell>
        </row>
        <row r="81">
          <cell r="A81" t="str">
            <v>H0005</v>
          </cell>
          <cell r="B81"/>
          <cell r="C81"/>
          <cell r="D81"/>
          <cell r="E81"/>
          <cell r="F81"/>
          <cell r="G81"/>
          <cell r="H81"/>
          <cell r="I81"/>
          <cell r="J81" t="str">
            <v>Hirschengraben 64 HW Wärme NT</v>
          </cell>
          <cell r="K81" t="str">
            <v>23.06.2016</v>
          </cell>
          <cell r="L81" t="str">
            <v>R3 1202</v>
          </cell>
          <cell r="M81" t="str">
            <v>U3 20076</v>
          </cell>
          <cell r="N81" t="str">
            <v>Ablesung</v>
          </cell>
          <cell r="O81">
            <v>-37.078000000000003</v>
          </cell>
          <cell r="P81">
            <v>-1561.4</v>
          </cell>
          <cell r="Q81"/>
          <cell r="R81">
            <v>-1561.4</v>
          </cell>
          <cell r="S81"/>
          <cell r="T81"/>
          <cell r="U81"/>
          <cell r="V81"/>
          <cell r="W81"/>
          <cell r="X81"/>
          <cell r="Y81">
            <v>20.417999999999999</v>
          </cell>
          <cell r="Z81">
            <v>-2.5086603518267898</v>
          </cell>
        </row>
        <row r="82">
          <cell r="A82" t="str">
            <v>H0005</v>
          </cell>
          <cell r="B82"/>
          <cell r="C82"/>
          <cell r="D82"/>
          <cell r="E82"/>
          <cell r="F82"/>
          <cell r="G82"/>
          <cell r="H82"/>
          <cell r="I82"/>
          <cell r="J82" t="str">
            <v>Hirschengraben 66 HW Wärme NT</v>
          </cell>
          <cell r="K82" t="str">
            <v>23.06.2016</v>
          </cell>
          <cell r="L82" t="str">
            <v>R3 1255</v>
          </cell>
          <cell r="M82" t="str">
            <v>U3 025003</v>
          </cell>
          <cell r="N82" t="str">
            <v>Ablesung</v>
          </cell>
          <cell r="O82">
            <v>-43.253999999999998</v>
          </cell>
          <cell r="P82">
            <v>-3288.37</v>
          </cell>
          <cell r="Q82"/>
          <cell r="R82">
            <v>-3296.3</v>
          </cell>
          <cell r="S82"/>
          <cell r="T82"/>
          <cell r="U82"/>
          <cell r="V82"/>
          <cell r="W82"/>
          <cell r="X82"/>
          <cell r="Y82">
            <v>11.31</v>
          </cell>
          <cell r="Z82">
            <v>-2.92652232746955</v>
          </cell>
        </row>
        <row r="83">
          <cell r="A83" t="str">
            <v>H0005</v>
          </cell>
          <cell r="B83"/>
          <cell r="C83"/>
          <cell r="D83"/>
          <cell r="E83"/>
          <cell r="F83"/>
          <cell r="G83"/>
          <cell r="H83"/>
          <cell r="I83"/>
          <cell r="J83" t="str">
            <v>Hirschengraben 68 HW Wärme NT</v>
          </cell>
          <cell r="K83" t="str">
            <v>23.06.2016</v>
          </cell>
          <cell r="L83" t="str">
            <v>R3 1275</v>
          </cell>
          <cell r="M83" t="str">
            <v>U3 020114</v>
          </cell>
          <cell r="N83" t="str">
            <v>Ablesung</v>
          </cell>
          <cell r="O83">
            <v>-20.084</v>
          </cell>
          <cell r="P83">
            <v>-815.9</v>
          </cell>
          <cell r="Q83"/>
          <cell r="R83">
            <v>-815.9</v>
          </cell>
          <cell r="S83"/>
          <cell r="T83"/>
          <cell r="U83"/>
          <cell r="V83"/>
          <cell r="W83"/>
          <cell r="X83"/>
          <cell r="Y83">
            <v>21.166</v>
          </cell>
          <cell r="Z83">
            <v>-1.3588633288227301</v>
          </cell>
        </row>
        <row r="84">
          <cell r="A84" t="str">
            <v>H0005</v>
          </cell>
          <cell r="B84"/>
          <cell r="C84"/>
          <cell r="D84"/>
          <cell r="E84"/>
          <cell r="F84"/>
          <cell r="G84"/>
          <cell r="H84"/>
          <cell r="I84"/>
          <cell r="J84" t="str">
            <v>Hirschengraben 70 HW Wärme NT</v>
          </cell>
          <cell r="K84" t="str">
            <v>23.06.2016</v>
          </cell>
          <cell r="L84" t="str">
            <v>R3 1274</v>
          </cell>
          <cell r="M84" t="str">
            <v>U3 020017</v>
          </cell>
          <cell r="N84" t="str">
            <v>Ablesung</v>
          </cell>
          <cell r="O84">
            <v>-24.8</v>
          </cell>
          <cell r="P84">
            <v>-692.04</v>
          </cell>
          <cell r="Q84"/>
          <cell r="R84">
            <v>-692</v>
          </cell>
          <cell r="S84"/>
          <cell r="T84"/>
          <cell r="U84"/>
          <cell r="V84"/>
          <cell r="W84"/>
          <cell r="X84"/>
          <cell r="Y84">
            <v>30.812999999999999</v>
          </cell>
          <cell r="Z84">
            <v>-1.67794316644113</v>
          </cell>
        </row>
        <row r="85">
          <cell r="A85" t="str">
            <v>H0005</v>
          </cell>
          <cell r="B85"/>
          <cell r="C85"/>
          <cell r="D85"/>
          <cell r="E85"/>
          <cell r="F85"/>
          <cell r="G85"/>
          <cell r="H85"/>
          <cell r="I85"/>
          <cell r="J85" t="str">
            <v>Hirschengraben 74 HW Wärme NT</v>
          </cell>
          <cell r="K85" t="str">
            <v>23.06.2016</v>
          </cell>
          <cell r="L85" t="str">
            <v>R3 1149</v>
          </cell>
          <cell r="M85" t="str">
            <v>U3 20049</v>
          </cell>
          <cell r="N85" t="str">
            <v>Ablesung</v>
          </cell>
          <cell r="O85">
            <v>-15.289</v>
          </cell>
          <cell r="P85">
            <v>-892.24</v>
          </cell>
          <cell r="Q85"/>
          <cell r="R85">
            <v>-892.3</v>
          </cell>
          <cell r="S85"/>
          <cell r="T85"/>
          <cell r="U85"/>
          <cell r="V85"/>
          <cell r="W85"/>
          <cell r="X85"/>
          <cell r="Y85">
            <v>14.734</v>
          </cell>
          <cell r="Z85">
            <v>-1.03443843031123</v>
          </cell>
        </row>
        <row r="86">
          <cell r="A86" t="str">
            <v>H0005</v>
          </cell>
          <cell r="B86"/>
          <cell r="C86"/>
          <cell r="D86"/>
          <cell r="E86"/>
          <cell r="F86"/>
          <cell r="G86"/>
          <cell r="H86"/>
          <cell r="I86"/>
          <cell r="J86" t="str">
            <v>Hirschengraben 86 HW Wärme NT</v>
          </cell>
          <cell r="K86" t="str">
            <v>23.06.2016</v>
          </cell>
          <cell r="L86" t="str">
            <v>R3 1150</v>
          </cell>
          <cell r="M86" t="str">
            <v>U3 20050</v>
          </cell>
          <cell r="N86" t="str">
            <v>Ablesung</v>
          </cell>
          <cell r="O86">
            <v>-24.007000000000001</v>
          </cell>
          <cell r="P86">
            <v>-1012.76</v>
          </cell>
          <cell r="Q86"/>
          <cell r="R86">
            <v>-1012.7</v>
          </cell>
          <cell r="S86"/>
          <cell r="T86"/>
          <cell r="U86"/>
          <cell r="V86"/>
          <cell r="W86"/>
          <cell r="X86"/>
          <cell r="Y86">
            <v>20.382000000000001</v>
          </cell>
          <cell r="Z86">
            <v>-1.6242895805141999</v>
          </cell>
        </row>
        <row r="87">
          <cell r="A87" t="str">
            <v>H0005</v>
          </cell>
          <cell r="B87"/>
          <cell r="C87"/>
          <cell r="D87"/>
          <cell r="E87"/>
          <cell r="F87"/>
          <cell r="G87"/>
          <cell r="H87"/>
          <cell r="I87"/>
          <cell r="J87" t="str">
            <v>Kantonsschulstr. 9 HW Wärme NT</v>
          </cell>
          <cell r="K87" t="str">
            <v>30.06.2016</v>
          </cell>
          <cell r="L87" t="str">
            <v>R3 1151</v>
          </cell>
          <cell r="M87" t="str">
            <v>U3 020085</v>
          </cell>
          <cell r="N87" t="str">
            <v>Ablesung</v>
          </cell>
          <cell r="O87">
            <v>-14.95</v>
          </cell>
          <cell r="P87">
            <v>-446.1</v>
          </cell>
          <cell r="Q87"/>
          <cell r="R87">
            <v>-445.6</v>
          </cell>
          <cell r="S87"/>
          <cell r="T87"/>
          <cell r="U87"/>
          <cell r="V87"/>
          <cell r="W87"/>
          <cell r="X87"/>
          <cell r="Y87">
            <v>28.815999999999999</v>
          </cell>
          <cell r="Z87">
            <v>-1.01150202976995</v>
          </cell>
        </row>
        <row r="88">
          <cell r="A88" t="str">
            <v>H0005</v>
          </cell>
          <cell r="B88"/>
          <cell r="C88"/>
          <cell r="D88"/>
          <cell r="E88"/>
          <cell r="F88"/>
          <cell r="G88"/>
          <cell r="H88"/>
          <cell r="I88"/>
          <cell r="J88" t="str">
            <v>Moussonstrasse 14 HW Wärme NT</v>
          </cell>
          <cell r="K88" t="str">
            <v>20.06.2016</v>
          </cell>
          <cell r="L88" t="str">
            <v>R3 0921</v>
          </cell>
          <cell r="M88" t="str">
            <v>U3 020040</v>
          </cell>
          <cell r="N88" t="str">
            <v>Ablesung</v>
          </cell>
          <cell r="O88">
            <v>-17.849</v>
          </cell>
          <cell r="P88">
            <v>-719.5</v>
          </cell>
          <cell r="Q88"/>
          <cell r="R88">
            <v>0</v>
          </cell>
          <cell r="S88"/>
          <cell r="T88"/>
          <cell r="U88"/>
          <cell r="V88"/>
          <cell r="W88"/>
          <cell r="X88"/>
          <cell r="Y88">
            <v>21.331</v>
          </cell>
          <cell r="Z88">
            <v>-1.20764546684709</v>
          </cell>
        </row>
        <row r="89">
          <cell r="A89" t="str">
            <v>H0005</v>
          </cell>
          <cell r="B89"/>
          <cell r="C89"/>
          <cell r="D89"/>
          <cell r="E89"/>
          <cell r="F89"/>
          <cell r="G89"/>
          <cell r="H89"/>
          <cell r="I89"/>
          <cell r="J89" t="str">
            <v>Moussonstrasse 15 HW Wärme NT</v>
          </cell>
          <cell r="K89" t="str">
            <v>20.06.2016</v>
          </cell>
          <cell r="L89" t="str">
            <v>R3 1311</v>
          </cell>
          <cell r="M89" t="str">
            <v>U3 020020</v>
          </cell>
          <cell r="N89" t="str">
            <v>Ablesung</v>
          </cell>
          <cell r="O89">
            <v>-17.943999999999999</v>
          </cell>
          <cell r="P89">
            <v>-2628.33</v>
          </cell>
          <cell r="Q89"/>
          <cell r="R89">
            <v>-2629.7</v>
          </cell>
          <cell r="S89"/>
          <cell r="T89"/>
          <cell r="U89"/>
          <cell r="V89"/>
          <cell r="W89"/>
          <cell r="X89"/>
          <cell r="Y89">
            <v>5.87</v>
          </cell>
          <cell r="Z89">
            <v>-1.21407307171853</v>
          </cell>
        </row>
        <row r="90">
          <cell r="A90" t="str">
            <v>H0005</v>
          </cell>
          <cell r="B90"/>
          <cell r="C90"/>
          <cell r="D90"/>
          <cell r="E90"/>
          <cell r="F90"/>
          <cell r="G90"/>
          <cell r="H90"/>
          <cell r="I90"/>
          <cell r="J90" t="str">
            <v>Moussonstrasse 16 HW Wärme NT</v>
          </cell>
          <cell r="K90" t="str">
            <v>20.06.2016</v>
          </cell>
          <cell r="L90" t="str">
            <v>R3 0007</v>
          </cell>
          <cell r="M90" t="str">
            <v>U3 20088</v>
          </cell>
          <cell r="N90" t="str">
            <v>Ablesung</v>
          </cell>
          <cell r="O90">
            <v>-13.084</v>
          </cell>
          <cell r="P90">
            <v>-674.6</v>
          </cell>
          <cell r="Q90"/>
          <cell r="R90">
            <v>-675</v>
          </cell>
          <cell r="S90"/>
          <cell r="T90"/>
          <cell r="U90"/>
          <cell r="V90"/>
          <cell r="W90"/>
          <cell r="X90"/>
          <cell r="Y90">
            <v>16.677</v>
          </cell>
          <cell r="Z90">
            <v>-0.88525033829499</v>
          </cell>
        </row>
        <row r="91">
          <cell r="A91" t="str">
            <v>H0005</v>
          </cell>
          <cell r="B91"/>
          <cell r="C91"/>
          <cell r="D91"/>
          <cell r="E91"/>
          <cell r="F91"/>
          <cell r="G91"/>
          <cell r="H91"/>
          <cell r="I91"/>
          <cell r="J91" t="str">
            <v>Moussonstrasse 17 HW Wärme NT</v>
          </cell>
          <cell r="K91" t="str">
            <v>20.06.2016</v>
          </cell>
          <cell r="L91" t="str">
            <v>R3 1169</v>
          </cell>
          <cell r="M91" t="str">
            <v>U3 20069</v>
          </cell>
          <cell r="N91" t="str">
            <v>Ablesung</v>
          </cell>
          <cell r="O91">
            <v>-19.977</v>
          </cell>
          <cell r="P91">
            <v>-908.76</v>
          </cell>
          <cell r="Q91"/>
          <cell r="R91">
            <v>-908.8</v>
          </cell>
          <cell r="S91"/>
          <cell r="T91"/>
          <cell r="U91"/>
          <cell r="V91"/>
          <cell r="W91"/>
          <cell r="X91"/>
          <cell r="Y91">
            <v>18.902000000000001</v>
          </cell>
          <cell r="Z91">
            <v>-1.35162381596752</v>
          </cell>
        </row>
        <row r="92">
          <cell r="A92" t="str">
            <v>H0005</v>
          </cell>
          <cell r="B92"/>
          <cell r="C92"/>
          <cell r="D92"/>
          <cell r="E92"/>
          <cell r="F92"/>
          <cell r="G92"/>
          <cell r="H92"/>
          <cell r="I92"/>
          <cell r="J92" t="str">
            <v>Moussonstrasse 6 HW Wärme NT</v>
          </cell>
          <cell r="K92" t="str">
            <v>20.06.2016</v>
          </cell>
          <cell r="L92" t="str">
            <v>R3 1139</v>
          </cell>
          <cell r="M92" t="str">
            <v>U3 20142</v>
          </cell>
          <cell r="N92" t="str">
            <v>Ablesung</v>
          </cell>
          <cell r="O92">
            <v>-39.381</v>
          </cell>
          <cell r="P92">
            <v>-1990.59</v>
          </cell>
          <cell r="Q92"/>
          <cell r="R92">
            <v>-1990.6</v>
          </cell>
          <cell r="S92"/>
          <cell r="T92"/>
          <cell r="U92"/>
          <cell r="V92"/>
          <cell r="W92"/>
          <cell r="X92"/>
          <cell r="Y92">
            <v>17.010999999999999</v>
          </cell>
          <cell r="Z92">
            <v>-2.6644790257104098</v>
          </cell>
        </row>
        <row r="93">
          <cell r="A93" t="str">
            <v>H0005</v>
          </cell>
          <cell r="B93"/>
          <cell r="C93"/>
          <cell r="D93"/>
          <cell r="E93"/>
          <cell r="F93"/>
          <cell r="G93"/>
          <cell r="H93"/>
          <cell r="I93"/>
          <cell r="J93" t="str">
            <v>Moussonstrasse 8 HW Wärme NT</v>
          </cell>
          <cell r="K93" t="str">
            <v>20.06.2016</v>
          </cell>
          <cell r="L93" t="str">
            <v>R3 006</v>
          </cell>
          <cell r="M93" t="str">
            <v>U3 20040</v>
          </cell>
          <cell r="N93" t="str">
            <v>Ablesung</v>
          </cell>
          <cell r="O93">
            <v>-31.818000000000001</v>
          </cell>
          <cell r="P93">
            <v>-1268.9000000000001</v>
          </cell>
          <cell r="Q93"/>
          <cell r="R93">
            <v>-1268.9000000000001</v>
          </cell>
          <cell r="S93"/>
          <cell r="T93"/>
          <cell r="U93"/>
          <cell r="V93"/>
          <cell r="W93"/>
          <cell r="X93"/>
          <cell r="Y93">
            <v>21.561</v>
          </cell>
          <cell r="Z93">
            <v>-2.1527740189445099</v>
          </cell>
        </row>
        <row r="94">
          <cell r="A94" t="str">
            <v>H0005</v>
          </cell>
          <cell r="B94"/>
          <cell r="C94"/>
          <cell r="D94"/>
          <cell r="E94"/>
          <cell r="F94"/>
          <cell r="G94"/>
          <cell r="H94"/>
          <cell r="I94"/>
          <cell r="J94" t="str">
            <v>Pestalozzistrasse 10/12 HW Wärme NT</v>
          </cell>
          <cell r="K94" t="str">
            <v>01.07.2016</v>
          </cell>
          <cell r="L94" t="str">
            <v>R3 1164</v>
          </cell>
          <cell r="M94" t="str">
            <v>U3 20070</v>
          </cell>
          <cell r="N94" t="str">
            <v>Ablesung</v>
          </cell>
          <cell r="O94">
            <v>46.963000000000001</v>
          </cell>
          <cell r="P94">
            <v>964.8</v>
          </cell>
          <cell r="Q94"/>
          <cell r="R94">
            <v>964.8</v>
          </cell>
          <cell r="S94"/>
          <cell r="T94"/>
          <cell r="U94"/>
          <cell r="V94"/>
          <cell r="W94"/>
          <cell r="X94"/>
          <cell r="Y94">
            <v>41.853999999999999</v>
          </cell>
          <cell r="Z94">
            <v>3.1774695534505999</v>
          </cell>
        </row>
        <row r="95">
          <cell r="A95" t="str">
            <v>H0005</v>
          </cell>
          <cell r="B95"/>
          <cell r="C95"/>
          <cell r="D95"/>
          <cell r="E95"/>
          <cell r="F95"/>
          <cell r="G95"/>
          <cell r="H95"/>
          <cell r="I95"/>
          <cell r="J95" t="str">
            <v>Plattenstrasse 11 HW Wärme NT</v>
          </cell>
          <cell r="K95" t="str">
            <v>01.07.2016</v>
          </cell>
          <cell r="L95" t="str">
            <v>R3 1226</v>
          </cell>
          <cell r="M95" t="str">
            <v>U3 080004</v>
          </cell>
          <cell r="N95" t="str">
            <v>Ablesung</v>
          </cell>
          <cell r="O95">
            <v>171.88</v>
          </cell>
          <cell r="P95">
            <v>2918.03</v>
          </cell>
          <cell r="Q95"/>
          <cell r="R95">
            <v>2917</v>
          </cell>
          <cell r="S95"/>
          <cell r="T95"/>
          <cell r="U95"/>
          <cell r="V95"/>
          <cell r="W95"/>
          <cell r="X95"/>
          <cell r="Y95">
            <v>50.646999999999998</v>
          </cell>
          <cell r="Z95">
            <v>11.62922868741542</v>
          </cell>
        </row>
        <row r="96">
          <cell r="A96" t="str">
            <v>H0005</v>
          </cell>
          <cell r="B96"/>
          <cell r="C96"/>
          <cell r="D96"/>
          <cell r="E96"/>
          <cell r="F96"/>
          <cell r="G96"/>
          <cell r="H96"/>
          <cell r="I96"/>
          <cell r="J96" t="str">
            <v>Plattenstrasse 14 HW Wärme NT</v>
          </cell>
          <cell r="K96" t="str">
            <v>01.07.2016</v>
          </cell>
          <cell r="L96" t="str">
            <v>R3 1247</v>
          </cell>
          <cell r="M96" t="str">
            <v>U3 20064</v>
          </cell>
          <cell r="N96" t="str">
            <v>Ablesung</v>
          </cell>
          <cell r="O96">
            <v>62.954000000000001</v>
          </cell>
          <cell r="P96">
            <v>1073.24</v>
          </cell>
          <cell r="Q96"/>
          <cell r="R96">
            <v>1073.2</v>
          </cell>
          <cell r="S96"/>
          <cell r="T96"/>
          <cell r="U96"/>
          <cell r="V96"/>
          <cell r="W96"/>
          <cell r="X96"/>
          <cell r="Y96">
            <v>50.436999999999998</v>
          </cell>
          <cell r="Z96">
            <v>4.2594046008118998</v>
          </cell>
        </row>
        <row r="97">
          <cell r="A97" t="str">
            <v>H0005</v>
          </cell>
          <cell r="B97"/>
          <cell r="C97"/>
          <cell r="D97"/>
          <cell r="E97"/>
          <cell r="F97"/>
          <cell r="G97"/>
          <cell r="H97"/>
          <cell r="I97"/>
          <cell r="J97" t="str">
            <v>Plattenstrasse 15 HW Wärme NT</v>
          </cell>
          <cell r="K97" t="str">
            <v>01.07.2016</v>
          </cell>
          <cell r="L97" t="str">
            <v>R3 1225</v>
          </cell>
          <cell r="M97" t="str">
            <v>U3 040010</v>
          </cell>
          <cell r="N97" t="str">
            <v>Ablesung</v>
          </cell>
          <cell r="O97">
            <v>76.05</v>
          </cell>
          <cell r="P97">
            <v>1663.24</v>
          </cell>
          <cell r="Q97"/>
          <cell r="R97">
            <v>1663</v>
          </cell>
          <cell r="S97"/>
          <cell r="T97"/>
          <cell r="U97"/>
          <cell r="V97"/>
          <cell r="W97"/>
          <cell r="X97"/>
          <cell r="Y97">
            <v>39.316000000000003</v>
          </cell>
          <cell r="Z97">
            <v>5.1454668470906597</v>
          </cell>
        </row>
        <row r="98">
          <cell r="A98" t="str">
            <v>H0005</v>
          </cell>
          <cell r="B98"/>
          <cell r="C98"/>
          <cell r="D98"/>
          <cell r="E98"/>
          <cell r="F98"/>
          <cell r="G98"/>
          <cell r="H98"/>
          <cell r="I98"/>
          <cell r="J98" t="str">
            <v>Plattenstrasse 32/30 HW Wärme NT</v>
          </cell>
          <cell r="K98" t="str">
            <v>01.07.2016</v>
          </cell>
          <cell r="L98" t="str">
            <v>R3 1186</v>
          </cell>
          <cell r="M98" t="str">
            <v>U3 020151</v>
          </cell>
          <cell r="N98" t="str">
            <v>Ablesung</v>
          </cell>
          <cell r="O98">
            <v>22.498999999999999</v>
          </cell>
          <cell r="P98">
            <v>356.07</v>
          </cell>
          <cell r="Q98"/>
          <cell r="R98">
            <v>356.1</v>
          </cell>
          <cell r="S98"/>
          <cell r="T98"/>
          <cell r="U98"/>
          <cell r="V98"/>
          <cell r="W98"/>
          <cell r="X98"/>
          <cell r="Y98">
            <v>54.331000000000003</v>
          </cell>
          <cell r="Z98">
            <v>1.5222598105548</v>
          </cell>
        </row>
        <row r="99">
          <cell r="A99" t="str">
            <v>H0005</v>
          </cell>
          <cell r="B99"/>
          <cell r="C99"/>
          <cell r="D99"/>
          <cell r="E99"/>
          <cell r="F99"/>
          <cell r="G99"/>
          <cell r="H99"/>
          <cell r="I99"/>
          <cell r="J99" t="str">
            <v>Predigerkirche HW Wärme NT</v>
          </cell>
          <cell r="K99" t="str">
            <v>23.06.2016</v>
          </cell>
          <cell r="L99" t="str">
            <v>W1 040008</v>
          </cell>
          <cell r="M99"/>
          <cell r="N99" t="str">
            <v>Ablesung</v>
          </cell>
          <cell r="O99">
            <v>-13.526999999999999</v>
          </cell>
          <cell r="P99">
            <v>-377.47</v>
          </cell>
          <cell r="Q99"/>
          <cell r="R99"/>
          <cell r="S99"/>
          <cell r="T99"/>
          <cell r="U99"/>
          <cell r="V99"/>
          <cell r="W99"/>
          <cell r="X99"/>
          <cell r="Y99">
            <v>30.812999999999999</v>
          </cell>
          <cell r="Z99">
            <v>-0.91522327469553</v>
          </cell>
        </row>
        <row r="100">
          <cell r="A100" t="str">
            <v>H0005</v>
          </cell>
          <cell r="B100"/>
          <cell r="C100"/>
          <cell r="D100"/>
          <cell r="E100"/>
          <cell r="F100"/>
          <cell r="G100"/>
          <cell r="H100"/>
          <cell r="I100"/>
          <cell r="J100" t="str">
            <v>Schönleinstrasse 10 HW Wärme NT</v>
          </cell>
          <cell r="K100" t="str">
            <v>20.06.2016</v>
          </cell>
          <cell r="L100" t="str">
            <v>W1 025085</v>
          </cell>
          <cell r="M100"/>
          <cell r="N100" t="str">
            <v>Ablesung</v>
          </cell>
          <cell r="O100">
            <v>-36.835000000000001</v>
          </cell>
          <cell r="P100">
            <v>-3388.88</v>
          </cell>
          <cell r="Q100"/>
          <cell r="R100"/>
          <cell r="S100"/>
          <cell r="T100"/>
          <cell r="U100"/>
          <cell r="V100"/>
          <cell r="W100"/>
          <cell r="X100"/>
          <cell r="Y100">
            <v>9.3460000000000001</v>
          </cell>
          <cell r="Z100">
            <v>-2.4922192151556102</v>
          </cell>
        </row>
        <row r="101">
          <cell r="A101" t="str">
            <v>H0005</v>
          </cell>
          <cell r="B101"/>
          <cell r="C101"/>
          <cell r="D101"/>
          <cell r="E101"/>
          <cell r="F101"/>
          <cell r="G101"/>
          <cell r="H101"/>
          <cell r="I101"/>
          <cell r="J101" t="str">
            <v>Strang 1 Zentralbibl. Z3 HW Wärme NT</v>
          </cell>
          <cell r="K101" t="str">
            <v>01.07.2016</v>
          </cell>
          <cell r="L101" t="str">
            <v>R3 9003</v>
          </cell>
          <cell r="M101"/>
          <cell r="N101" t="str">
            <v>Ablesung</v>
          </cell>
          <cell r="O101">
            <v>-202.381</v>
          </cell>
          <cell r="P101">
            <v>-8852.9</v>
          </cell>
          <cell r="Q101"/>
          <cell r="R101"/>
          <cell r="S101"/>
          <cell r="T101"/>
          <cell r="U101"/>
          <cell r="V101"/>
          <cell r="W101"/>
          <cell r="X101"/>
          <cell r="Y101">
            <v>19.655999999999999</v>
          </cell>
          <cell r="Z101">
            <v>-13.692895805142079</v>
          </cell>
        </row>
        <row r="102">
          <cell r="A102" t="str">
            <v>H0005</v>
          </cell>
          <cell r="B102"/>
          <cell r="C102"/>
          <cell r="D102"/>
          <cell r="E102"/>
          <cell r="F102"/>
          <cell r="G102"/>
          <cell r="H102"/>
          <cell r="I102"/>
          <cell r="J102" t="str">
            <v>Strang 1 Zentralbibl. Z3 HW Wärme NT</v>
          </cell>
          <cell r="K102" t="str">
            <v>01.07.2016</v>
          </cell>
          <cell r="L102" t="str">
            <v>R3 9003</v>
          </cell>
          <cell r="M102"/>
          <cell r="N102" t="str">
            <v>Ablesung</v>
          </cell>
          <cell r="O102">
            <v>202.381</v>
          </cell>
          <cell r="P102">
            <v>8852.9</v>
          </cell>
          <cell r="Q102"/>
          <cell r="R102"/>
          <cell r="S102"/>
          <cell r="T102"/>
          <cell r="U102"/>
          <cell r="V102"/>
          <cell r="W102"/>
          <cell r="X102"/>
          <cell r="Y102">
            <v>19.655999999999999</v>
          </cell>
          <cell r="Z102">
            <v>13.692895805142079</v>
          </cell>
        </row>
        <row r="103">
          <cell r="A103" t="str">
            <v>H0005</v>
          </cell>
          <cell r="B103"/>
          <cell r="C103"/>
          <cell r="D103"/>
          <cell r="E103"/>
          <cell r="F103"/>
          <cell r="G103"/>
          <cell r="H103"/>
          <cell r="I103"/>
          <cell r="J103" t="str">
            <v>Strang 2 Hirschengraben Z4 HW Wärme NT</v>
          </cell>
          <cell r="K103" t="str">
            <v>01.07.2016</v>
          </cell>
          <cell r="L103" t="str">
            <v>R3 1252</v>
          </cell>
          <cell r="M103"/>
          <cell r="N103" t="str">
            <v>Ablesung</v>
          </cell>
          <cell r="O103">
            <v>372.762</v>
          </cell>
          <cell r="P103">
            <v>17842.099999999999</v>
          </cell>
          <cell r="Q103"/>
          <cell r="R103"/>
          <cell r="S103"/>
          <cell r="T103"/>
          <cell r="U103"/>
          <cell r="V103"/>
          <cell r="W103"/>
          <cell r="X103"/>
          <cell r="Y103">
            <v>17.963999999999999</v>
          </cell>
          <cell r="Z103">
            <v>25.220703653585922</v>
          </cell>
        </row>
        <row r="104">
          <cell r="A104" t="str">
            <v>H0005</v>
          </cell>
          <cell r="B104"/>
          <cell r="C104"/>
          <cell r="D104"/>
          <cell r="E104"/>
          <cell r="F104"/>
          <cell r="G104"/>
          <cell r="H104"/>
          <cell r="I104"/>
          <cell r="J104" t="str">
            <v>Strang 2 Hirschengraben Z4 HW Wärme NT</v>
          </cell>
          <cell r="K104" t="str">
            <v>01.07.2016</v>
          </cell>
          <cell r="L104" t="str">
            <v>R3 1252</v>
          </cell>
          <cell r="M104"/>
          <cell r="N104" t="str">
            <v>Ablesung</v>
          </cell>
          <cell r="O104">
            <v>-372.762</v>
          </cell>
          <cell r="P104">
            <v>-17842.099999999999</v>
          </cell>
          <cell r="Q104"/>
          <cell r="R104"/>
          <cell r="S104"/>
          <cell r="T104"/>
          <cell r="U104"/>
          <cell r="V104"/>
          <cell r="W104"/>
          <cell r="X104"/>
          <cell r="Y104">
            <v>17.963999999999999</v>
          </cell>
          <cell r="Z104">
            <v>-25.220703653585922</v>
          </cell>
        </row>
        <row r="105">
          <cell r="A105" t="str">
            <v>H0005</v>
          </cell>
          <cell r="B105"/>
          <cell r="C105"/>
          <cell r="D105"/>
          <cell r="E105"/>
          <cell r="F105"/>
          <cell r="G105"/>
          <cell r="H105"/>
          <cell r="I105"/>
          <cell r="J105" t="str">
            <v>Strang 3 Florhofgasse Z5 HW Wärme NT</v>
          </cell>
          <cell r="K105" t="str">
            <v>01.07.2016</v>
          </cell>
          <cell r="L105" t="str">
            <v>R3 9001</v>
          </cell>
          <cell r="M105" t="str">
            <v>U3 9001</v>
          </cell>
          <cell r="N105" t="str">
            <v>Ablesung</v>
          </cell>
          <cell r="O105">
            <v>-189.495</v>
          </cell>
          <cell r="P105">
            <v>-7133.1</v>
          </cell>
          <cell r="Q105"/>
          <cell r="R105">
            <v>-7089.1</v>
          </cell>
          <cell r="S105"/>
          <cell r="T105"/>
          <cell r="U105"/>
          <cell r="V105"/>
          <cell r="W105"/>
          <cell r="X105"/>
          <cell r="Y105">
            <v>22.841999999999999</v>
          </cell>
          <cell r="Z105">
            <v>-12.821041948579159</v>
          </cell>
        </row>
        <row r="106">
          <cell r="A106" t="str">
            <v>H0005</v>
          </cell>
          <cell r="B106"/>
          <cell r="C106"/>
          <cell r="D106"/>
          <cell r="E106"/>
          <cell r="F106"/>
          <cell r="G106"/>
          <cell r="H106"/>
          <cell r="I106"/>
          <cell r="J106" t="str">
            <v>Strang 3 Florhofgasse Z5 HW Wärme NT</v>
          </cell>
          <cell r="K106" t="str">
            <v>01.07.2016</v>
          </cell>
          <cell r="L106" t="str">
            <v>R3 9001</v>
          </cell>
          <cell r="M106" t="str">
            <v>U3 9001</v>
          </cell>
          <cell r="N106" t="str">
            <v>Ablesung</v>
          </cell>
          <cell r="O106">
            <v>189.495</v>
          </cell>
          <cell r="P106">
            <v>7133.1</v>
          </cell>
          <cell r="Q106"/>
          <cell r="R106">
            <v>7089.1</v>
          </cell>
          <cell r="S106"/>
          <cell r="T106"/>
          <cell r="U106"/>
          <cell r="V106"/>
          <cell r="W106"/>
          <cell r="X106"/>
          <cell r="Y106">
            <v>22.841999999999999</v>
          </cell>
          <cell r="Z106">
            <v>12.821041948579159</v>
          </cell>
        </row>
        <row r="107">
          <cell r="A107" t="str">
            <v>H0005</v>
          </cell>
          <cell r="B107"/>
          <cell r="C107"/>
          <cell r="D107"/>
          <cell r="E107"/>
          <cell r="F107"/>
          <cell r="G107"/>
          <cell r="H107"/>
          <cell r="I107"/>
          <cell r="J107" t="str">
            <v>Strang Häldeliweg 2 Z11 HW Wärme NT</v>
          </cell>
          <cell r="K107" t="str">
            <v>01.07.2016</v>
          </cell>
          <cell r="L107" t="str">
            <v>R3 1223</v>
          </cell>
          <cell r="M107" t="str">
            <v>U3 050007</v>
          </cell>
          <cell r="N107" t="str">
            <v>Ablesung</v>
          </cell>
          <cell r="O107">
            <v>395.42</v>
          </cell>
          <cell r="P107">
            <v>10241.14</v>
          </cell>
          <cell r="Q107"/>
          <cell r="R107">
            <v>10242</v>
          </cell>
          <cell r="S107"/>
          <cell r="T107"/>
          <cell r="U107"/>
          <cell r="V107"/>
          <cell r="W107"/>
          <cell r="X107"/>
          <cell r="Y107">
            <v>33.198999999999998</v>
          </cell>
          <cell r="Z107">
            <v>26.753721244925568</v>
          </cell>
        </row>
        <row r="108">
          <cell r="A108" t="str">
            <v>H0005</v>
          </cell>
          <cell r="B108"/>
          <cell r="C108"/>
          <cell r="D108"/>
          <cell r="E108"/>
          <cell r="F108"/>
          <cell r="G108"/>
          <cell r="H108"/>
          <cell r="I108"/>
          <cell r="J108" t="str">
            <v>Strang Infraplan Z20 HW Wärme NT</v>
          </cell>
          <cell r="K108" t="str">
            <v>01.07.2016</v>
          </cell>
          <cell r="L108" t="str">
            <v>R3 1312</v>
          </cell>
          <cell r="M108" t="str">
            <v>U3 040009</v>
          </cell>
          <cell r="N108" t="str">
            <v>Ablesung</v>
          </cell>
          <cell r="O108">
            <v>139.91</v>
          </cell>
          <cell r="P108">
            <v>2981.88</v>
          </cell>
          <cell r="Q108"/>
          <cell r="R108">
            <v>2982</v>
          </cell>
          <cell r="S108"/>
          <cell r="T108"/>
          <cell r="U108"/>
          <cell r="V108"/>
          <cell r="W108"/>
          <cell r="X108"/>
          <cell r="Y108">
            <v>40.344000000000001</v>
          </cell>
          <cell r="Z108">
            <v>9.4661705006765793</v>
          </cell>
        </row>
        <row r="109">
          <cell r="A109" t="str">
            <v>H0005</v>
          </cell>
          <cell r="B109"/>
          <cell r="C109"/>
          <cell r="D109"/>
          <cell r="E109"/>
          <cell r="F109"/>
          <cell r="G109"/>
          <cell r="H109"/>
          <cell r="I109"/>
          <cell r="J109" t="str">
            <v>Übergabe UZZ Heisswasser Z2 HW Wärme NT</v>
          </cell>
          <cell r="K109" t="str">
            <v>01.07.2016</v>
          </cell>
          <cell r="L109" t="str">
            <v>R3 0945</v>
          </cell>
          <cell r="M109"/>
          <cell r="N109" t="str">
            <v>Ablesung</v>
          </cell>
          <cell r="O109">
            <v>1757</v>
          </cell>
          <cell r="P109">
            <v>43412</v>
          </cell>
          <cell r="Q109"/>
          <cell r="R109"/>
          <cell r="S109"/>
          <cell r="T109"/>
          <cell r="U109"/>
          <cell r="V109"/>
          <cell r="W109"/>
          <cell r="X109"/>
          <cell r="Y109">
            <v>34.799999999999997</v>
          </cell>
          <cell r="Z109">
            <v>118.87686062246279</v>
          </cell>
        </row>
        <row r="110">
          <cell r="A110" t="str">
            <v>H0005</v>
          </cell>
          <cell r="B110"/>
          <cell r="C110"/>
          <cell r="D110"/>
          <cell r="E110"/>
          <cell r="F110"/>
          <cell r="G110"/>
          <cell r="H110"/>
          <cell r="I110"/>
          <cell r="J110" t="str">
            <v>UZI Heisswasser (inkl. Tierspital) HW Wärme NT</v>
          </cell>
          <cell r="K110" t="str">
            <v>01.07.2016</v>
          </cell>
          <cell r="L110" t="str">
            <v>R3 1162</v>
          </cell>
          <cell r="M110" t="str">
            <v>W3 125001</v>
          </cell>
          <cell r="N110" t="str">
            <v>Ablesung</v>
          </cell>
          <cell r="O110">
            <v>1437</v>
          </cell>
          <cell r="P110">
            <v>40953</v>
          </cell>
          <cell r="Q110"/>
          <cell r="R110">
            <v>40958</v>
          </cell>
          <cell r="S110"/>
          <cell r="T110"/>
          <cell r="U110"/>
          <cell r="V110"/>
          <cell r="W110"/>
          <cell r="X110"/>
          <cell r="Y110">
            <v>30.170999999999999</v>
          </cell>
          <cell r="Z110">
            <v>97.225981055480361</v>
          </cell>
        </row>
        <row r="111">
          <cell r="A111" t="str">
            <v>H0005</v>
          </cell>
          <cell r="B111"/>
          <cell r="C111"/>
          <cell r="D111"/>
          <cell r="E111"/>
          <cell r="F111"/>
          <cell r="G111"/>
          <cell r="H111"/>
          <cell r="I111"/>
          <cell r="J111" t="str">
            <v>Zentralbibliothek HW Wärme NT</v>
          </cell>
          <cell r="K111" t="str">
            <v>23.06.2016</v>
          </cell>
          <cell r="L111" t="str">
            <v>R3 10</v>
          </cell>
          <cell r="M111" t="str">
            <v>U3 80003</v>
          </cell>
          <cell r="N111" t="str">
            <v>Ablesung</v>
          </cell>
          <cell r="O111">
            <v>-118.53400000000001</v>
          </cell>
          <cell r="P111">
            <v>-8125.25</v>
          </cell>
          <cell r="Q111"/>
          <cell r="R111">
            <v>-8125</v>
          </cell>
          <cell r="S111"/>
          <cell r="T111"/>
          <cell r="U111"/>
          <cell r="V111"/>
          <cell r="W111"/>
          <cell r="X111"/>
          <cell r="Y111">
            <v>12.544</v>
          </cell>
          <cell r="Z111">
            <v>-8.0198917456021608</v>
          </cell>
        </row>
        <row r="112">
          <cell r="A112" t="str">
            <v>H0005</v>
          </cell>
          <cell r="B112"/>
          <cell r="C112"/>
          <cell r="D112"/>
          <cell r="E112"/>
          <cell r="F112"/>
          <cell r="G112"/>
          <cell r="H112"/>
          <cell r="I112"/>
          <cell r="J112" t="str">
            <v>Zürichbergstrasse 14 HW Wärme NT</v>
          </cell>
          <cell r="K112" t="str">
            <v>01.07.2016</v>
          </cell>
          <cell r="L112" t="str">
            <v>R3 1074</v>
          </cell>
          <cell r="M112" t="str">
            <v>U3 20103</v>
          </cell>
          <cell r="N112" t="str">
            <v>Ablesung</v>
          </cell>
          <cell r="O112">
            <v>10.871</v>
          </cell>
          <cell r="P112">
            <v>196.9</v>
          </cell>
          <cell r="Q112"/>
          <cell r="R112">
            <v>196.9</v>
          </cell>
          <cell r="S112"/>
          <cell r="T112"/>
          <cell r="U112"/>
          <cell r="V112"/>
          <cell r="W112"/>
          <cell r="X112"/>
          <cell r="Y112">
            <v>47.472999999999999</v>
          </cell>
          <cell r="Z112">
            <v>0.73552097428957997</v>
          </cell>
        </row>
        <row r="113">
          <cell r="A113" t="str">
            <v>H0005</v>
          </cell>
          <cell r="B113"/>
          <cell r="C113"/>
          <cell r="D113"/>
          <cell r="E113"/>
          <cell r="F113"/>
          <cell r="G113"/>
          <cell r="H113"/>
          <cell r="I113"/>
          <cell r="J113" t="str">
            <v>Übergabe UZZ Dampf Z1 Dampf</v>
          </cell>
          <cell r="K113" t="str">
            <v>01.07.2016</v>
          </cell>
          <cell r="L113" t="str">
            <v>R5 0025</v>
          </cell>
          <cell r="M113"/>
          <cell r="N113" t="str">
            <v>Ablesung</v>
          </cell>
          <cell r="O113"/>
          <cell r="P113"/>
          <cell r="Q113"/>
          <cell r="R113"/>
          <cell r="S113">
            <v>53</v>
          </cell>
          <cell r="T113">
            <v>75</v>
          </cell>
          <cell r="U113"/>
          <cell r="V113"/>
          <cell r="W113"/>
          <cell r="X113"/>
          <cell r="Y113">
            <v>607.62400000000002</v>
          </cell>
          <cell r="Z113"/>
        </row>
        <row r="114">
          <cell r="A114" t="str">
            <v>H0005</v>
          </cell>
          <cell r="B114"/>
          <cell r="C114"/>
          <cell r="D114"/>
          <cell r="E114"/>
          <cell r="F114"/>
          <cell r="G114"/>
          <cell r="H114"/>
          <cell r="I114"/>
          <cell r="J114" t="str">
            <v>UZI Dampf (inkl. Tierspital) Dampf</v>
          </cell>
          <cell r="K114" t="str">
            <v>01.07.2016</v>
          </cell>
          <cell r="L114" t="str">
            <v>R8 0004</v>
          </cell>
          <cell r="M114"/>
          <cell r="N114" t="str">
            <v>Ablesung</v>
          </cell>
          <cell r="O114"/>
          <cell r="P114"/>
          <cell r="Q114"/>
          <cell r="R114"/>
          <cell r="S114">
            <v>2647</v>
          </cell>
          <cell r="T114"/>
          <cell r="U114">
            <v>3428</v>
          </cell>
          <cell r="V114"/>
          <cell r="W114"/>
          <cell r="X114"/>
          <cell r="Y114"/>
          <cell r="Z114"/>
        </row>
        <row r="115">
          <cell r="A115" t="str">
            <v>H0005</v>
          </cell>
          <cell r="B115"/>
          <cell r="C115"/>
          <cell r="D115"/>
          <cell r="E115"/>
          <cell r="F115"/>
          <cell r="G115"/>
          <cell r="H115"/>
          <cell r="I115"/>
          <cell r="J115" t="str">
            <v>UZI Kondensat (gr. Blende) Kondensat</v>
          </cell>
          <cell r="K115" t="str">
            <v>01.07.2016</v>
          </cell>
          <cell r="L115" t="str">
            <v>R5 0023</v>
          </cell>
          <cell r="M115"/>
          <cell r="N115" t="str">
            <v>Ablesung</v>
          </cell>
          <cell r="O115"/>
          <cell r="P115"/>
          <cell r="Q115"/>
          <cell r="R115"/>
          <cell r="S115"/>
          <cell r="T115"/>
          <cell r="U115"/>
          <cell r="V115">
            <v>-8.2520000000000007</v>
          </cell>
          <cell r="W115">
            <v>-116.98699999999999</v>
          </cell>
          <cell r="X115"/>
          <cell r="Y115">
            <v>60.652000000000001</v>
          </cell>
          <cell r="Z115"/>
        </row>
        <row r="116">
          <cell r="A116" t="str">
            <v>H0005</v>
          </cell>
          <cell r="B116"/>
          <cell r="C116"/>
          <cell r="D116"/>
          <cell r="E116"/>
          <cell r="F116"/>
          <cell r="G116"/>
          <cell r="H116"/>
          <cell r="I116"/>
          <cell r="J116" t="str">
            <v>UZI Kondensat (kl. Blende) Kondensat</v>
          </cell>
          <cell r="K116" t="str">
            <v>01.07.2016</v>
          </cell>
          <cell r="L116" t="str">
            <v>R5 024</v>
          </cell>
          <cell r="M116"/>
          <cell r="N116" t="str">
            <v>Ablesung</v>
          </cell>
          <cell r="O116"/>
          <cell r="P116"/>
          <cell r="Q116"/>
          <cell r="R116"/>
          <cell r="S116"/>
          <cell r="T116"/>
          <cell r="U116"/>
          <cell r="V116">
            <v>-239.83099999999999</v>
          </cell>
          <cell r="W116">
            <v>-3110.9720000000002</v>
          </cell>
          <cell r="X116"/>
          <cell r="Y116">
            <v>66.287000000000006</v>
          </cell>
          <cell r="Z116"/>
        </row>
        <row r="117">
          <cell r="A117" t="str">
            <v>H0005</v>
          </cell>
          <cell r="B117" t="str">
            <v xml:space="preserve">Rämistrasse 74 </v>
          </cell>
          <cell r="C117">
            <v>42654</v>
          </cell>
          <cell r="D117">
            <v>9866604187</v>
          </cell>
          <cell r="E117" t="str">
            <v>Verrechnet</v>
          </cell>
          <cell r="F117">
            <v>14.78</v>
          </cell>
          <cell r="G117">
            <v>218.75</v>
          </cell>
          <cell r="H117">
            <v>4</v>
          </cell>
          <cell r="I117"/>
          <cell r="J117" t="str">
            <v>Florhofgasse 3 HW Wärme NT</v>
          </cell>
          <cell r="K117" t="str">
            <v>19.09.2016</v>
          </cell>
          <cell r="L117" t="str">
            <v>R3 1081</v>
          </cell>
          <cell r="M117" t="str">
            <v>R3 01081</v>
          </cell>
          <cell r="N117" t="str">
            <v>Ablesung</v>
          </cell>
          <cell r="O117">
            <v>-2.157</v>
          </cell>
          <cell r="P117">
            <v>-84.9</v>
          </cell>
          <cell r="Q117"/>
          <cell r="R117">
            <v>-85</v>
          </cell>
          <cell r="S117"/>
          <cell r="T117"/>
          <cell r="U117"/>
          <cell r="V117"/>
          <cell r="W117"/>
          <cell r="X117"/>
          <cell r="Y117">
            <v>21.846</v>
          </cell>
          <cell r="Z117">
            <v>-0.14594046008118999</v>
          </cell>
        </row>
        <row r="118">
          <cell r="A118" t="str">
            <v>H0005</v>
          </cell>
          <cell r="B118"/>
          <cell r="C118"/>
          <cell r="D118"/>
          <cell r="E118"/>
          <cell r="F118"/>
          <cell r="G118"/>
          <cell r="H118"/>
          <cell r="I118"/>
          <cell r="J118" t="str">
            <v>Florhofgasse 6 HW Wärme NT</v>
          </cell>
          <cell r="K118" t="str">
            <v>19.09.2016</v>
          </cell>
          <cell r="L118" t="str">
            <v>R3 1175</v>
          </cell>
          <cell r="M118" t="str">
            <v>U3 040011</v>
          </cell>
          <cell r="N118" t="str">
            <v>Ablesung</v>
          </cell>
          <cell r="O118">
            <v>-5.6749999999999998</v>
          </cell>
          <cell r="P118">
            <v>-453.75</v>
          </cell>
          <cell r="Q118"/>
          <cell r="R118">
            <v>-454</v>
          </cell>
          <cell r="S118"/>
          <cell r="T118"/>
          <cell r="U118"/>
          <cell r="V118"/>
          <cell r="W118"/>
          <cell r="X118"/>
          <cell r="Y118">
            <v>10.754</v>
          </cell>
          <cell r="Z118">
            <v>-0.38396481732069998</v>
          </cell>
        </row>
        <row r="119">
          <cell r="A119" t="str">
            <v>H0005</v>
          </cell>
          <cell r="B119"/>
          <cell r="C119"/>
          <cell r="D119"/>
          <cell r="E119"/>
          <cell r="F119"/>
          <cell r="G119"/>
          <cell r="H119"/>
          <cell r="I119"/>
          <cell r="J119" t="str">
            <v>Freiestrasse 12 HW Wärme NT</v>
          </cell>
          <cell r="K119" t="str">
            <v>16.09.2016</v>
          </cell>
          <cell r="L119" t="str">
            <v>W1 025075</v>
          </cell>
          <cell r="M119"/>
          <cell r="N119" t="str">
            <v>Ablesung</v>
          </cell>
          <cell r="O119">
            <v>-7.93</v>
          </cell>
          <cell r="P119">
            <v>-990.4</v>
          </cell>
          <cell r="Q119"/>
          <cell r="R119"/>
          <cell r="S119"/>
          <cell r="T119"/>
          <cell r="U119"/>
          <cell r="V119"/>
          <cell r="W119"/>
          <cell r="X119"/>
          <cell r="Y119">
            <v>6.8849999999999998</v>
          </cell>
          <cell r="Z119">
            <v>-0.53653585926928005</v>
          </cell>
        </row>
        <row r="120">
          <cell r="A120" t="str">
            <v>H0005</v>
          </cell>
          <cell r="B120"/>
          <cell r="C120"/>
          <cell r="D120"/>
          <cell r="E120"/>
          <cell r="F120"/>
          <cell r="G120"/>
          <cell r="H120"/>
          <cell r="I120"/>
          <cell r="J120" t="str">
            <v>Freiestrasse 14 HW Wärme NT</v>
          </cell>
          <cell r="K120" t="str">
            <v>16.09.2016</v>
          </cell>
          <cell r="L120" t="str">
            <v>W1 025077</v>
          </cell>
          <cell r="M120"/>
          <cell r="N120" t="str">
            <v>Ablesung</v>
          </cell>
          <cell r="O120">
            <v>-9.7880000000000003</v>
          </cell>
          <cell r="P120">
            <v>-502.3</v>
          </cell>
          <cell r="Q120"/>
          <cell r="R120"/>
          <cell r="S120"/>
          <cell r="T120"/>
          <cell r="U120"/>
          <cell r="V120"/>
          <cell r="W120"/>
          <cell r="X120"/>
          <cell r="Y120">
            <v>16.754999999999999</v>
          </cell>
          <cell r="Z120">
            <v>-0.66224627875507003</v>
          </cell>
        </row>
        <row r="121">
          <cell r="A121" t="str">
            <v>H0005</v>
          </cell>
          <cell r="B121"/>
          <cell r="C121"/>
          <cell r="D121"/>
          <cell r="E121"/>
          <cell r="F121"/>
          <cell r="G121"/>
          <cell r="H121"/>
          <cell r="I121"/>
          <cell r="J121" t="str">
            <v>Freiestrasse 15 HW Wärme NT</v>
          </cell>
          <cell r="K121" t="str">
            <v>01.10.2016</v>
          </cell>
          <cell r="L121" t="str">
            <v>R3 1221</v>
          </cell>
          <cell r="M121" t="str">
            <v>U3 20001</v>
          </cell>
          <cell r="N121" t="str">
            <v>Ablesung</v>
          </cell>
          <cell r="O121">
            <v>1.92</v>
          </cell>
          <cell r="P121">
            <v>60.05</v>
          </cell>
          <cell r="Q121"/>
          <cell r="R121">
            <v>60.1</v>
          </cell>
          <cell r="S121"/>
          <cell r="T121"/>
          <cell r="U121"/>
          <cell r="V121"/>
          <cell r="W121"/>
          <cell r="X121"/>
          <cell r="Y121">
            <v>27.492000000000001</v>
          </cell>
          <cell r="Z121">
            <v>0.12990527740189001</v>
          </cell>
        </row>
        <row r="122">
          <cell r="A122" t="str">
            <v>H0005</v>
          </cell>
          <cell r="B122"/>
          <cell r="C122"/>
          <cell r="D122"/>
          <cell r="E122"/>
          <cell r="F122"/>
          <cell r="G122"/>
          <cell r="H122"/>
          <cell r="I122"/>
          <cell r="J122" t="str">
            <v>Freiestrasse 16 HW Wärme NT</v>
          </cell>
          <cell r="K122" t="str">
            <v>01.10.2016</v>
          </cell>
          <cell r="L122" t="str">
            <v>R3 1257</v>
          </cell>
          <cell r="M122" t="str">
            <v>U3 20072</v>
          </cell>
          <cell r="N122" t="str">
            <v>Ablesung</v>
          </cell>
          <cell r="O122">
            <v>2.09</v>
          </cell>
          <cell r="P122">
            <v>67.260000000000005</v>
          </cell>
          <cell r="Q122"/>
          <cell r="R122">
            <v>77.2</v>
          </cell>
          <cell r="S122"/>
          <cell r="T122"/>
          <cell r="U122"/>
          <cell r="V122"/>
          <cell r="W122"/>
          <cell r="X122"/>
          <cell r="Y122">
            <v>26.718</v>
          </cell>
          <cell r="Z122">
            <v>0.14140730717184999</v>
          </cell>
        </row>
        <row r="123">
          <cell r="A123" t="str">
            <v>H0005</v>
          </cell>
          <cell r="B123"/>
          <cell r="C123"/>
          <cell r="D123"/>
          <cell r="E123"/>
          <cell r="F123"/>
          <cell r="G123"/>
          <cell r="H123"/>
          <cell r="I123"/>
          <cell r="J123" t="str">
            <v>Freiestrasse 19 HW Wärme NT</v>
          </cell>
          <cell r="K123" t="str">
            <v>16.09.2016</v>
          </cell>
          <cell r="L123" t="str">
            <v>W3 040001</v>
          </cell>
          <cell r="M123"/>
          <cell r="N123" t="str">
            <v>Ablesung</v>
          </cell>
          <cell r="O123">
            <v>-1.76</v>
          </cell>
          <cell r="P123">
            <v>-161.4</v>
          </cell>
          <cell r="Q123"/>
          <cell r="R123"/>
          <cell r="S123"/>
          <cell r="T123"/>
          <cell r="U123"/>
          <cell r="V123"/>
          <cell r="W123"/>
          <cell r="X123"/>
          <cell r="Y123">
            <v>9.3759999999999994</v>
          </cell>
          <cell r="Z123">
            <v>-0.11907983761840001</v>
          </cell>
        </row>
        <row r="124">
          <cell r="A124" t="str">
            <v>H0005</v>
          </cell>
          <cell r="B124"/>
          <cell r="C124"/>
          <cell r="D124"/>
          <cell r="E124"/>
          <cell r="F124"/>
          <cell r="G124"/>
          <cell r="H124"/>
          <cell r="I124"/>
          <cell r="J124" t="str">
            <v>Hirschengraben 46 / 42 HW Wärme NT</v>
          </cell>
          <cell r="K124" t="str">
            <v>19.09.2016</v>
          </cell>
          <cell r="L124" t="str">
            <v>R3 1165</v>
          </cell>
          <cell r="M124" t="str">
            <v>U3 050020</v>
          </cell>
          <cell r="N124" t="str">
            <v>Ablesung</v>
          </cell>
          <cell r="O124">
            <v>-25.91</v>
          </cell>
          <cell r="P124">
            <v>-3162.7</v>
          </cell>
          <cell r="Q124"/>
          <cell r="R124">
            <v>-3163</v>
          </cell>
          <cell r="S124"/>
          <cell r="T124"/>
          <cell r="U124"/>
          <cell r="V124"/>
          <cell r="W124"/>
          <cell r="X124"/>
          <cell r="Y124">
            <v>7.0439999999999996</v>
          </cell>
          <cell r="Z124">
            <v>-1.7530446549390999</v>
          </cell>
        </row>
        <row r="125">
          <cell r="A125" t="str">
            <v>H0005</v>
          </cell>
          <cell r="B125"/>
          <cell r="C125"/>
          <cell r="D125"/>
          <cell r="E125"/>
          <cell r="F125"/>
          <cell r="G125"/>
          <cell r="H125"/>
          <cell r="I125"/>
          <cell r="J125" t="str">
            <v>Hirschengraben 48 HW Wärme NT</v>
          </cell>
          <cell r="K125" t="str">
            <v>19.09.2016</v>
          </cell>
          <cell r="L125" t="str">
            <v>R3  01255</v>
          </cell>
          <cell r="M125" t="str">
            <v>U3 020018</v>
          </cell>
          <cell r="N125" t="str">
            <v>Ablesung</v>
          </cell>
          <cell r="O125">
            <v>-0.9</v>
          </cell>
          <cell r="P125">
            <v>-26.38</v>
          </cell>
          <cell r="Q125"/>
          <cell r="R125">
            <v>-26.4</v>
          </cell>
          <cell r="S125"/>
          <cell r="T125"/>
          <cell r="U125"/>
          <cell r="V125"/>
          <cell r="W125"/>
          <cell r="X125"/>
          <cell r="Y125">
            <v>29.335000000000001</v>
          </cell>
          <cell r="Z125">
            <v>-6.0893098782129999E-2</v>
          </cell>
        </row>
        <row r="126">
          <cell r="A126" t="str">
            <v>H0005</v>
          </cell>
          <cell r="B126"/>
          <cell r="C126"/>
          <cell r="D126"/>
          <cell r="E126"/>
          <cell r="F126"/>
          <cell r="G126"/>
          <cell r="H126"/>
          <cell r="I126"/>
          <cell r="J126" t="str">
            <v>Hirschengraben 48 HW Wärme NT</v>
          </cell>
          <cell r="K126" t="str">
            <v>01.10.2016</v>
          </cell>
          <cell r="L126" t="str">
            <v>R3 001255</v>
          </cell>
          <cell r="M126" t="str">
            <v>U3 0020018</v>
          </cell>
          <cell r="N126" t="str">
            <v>Ablesung</v>
          </cell>
          <cell r="O126">
            <v>0.9</v>
          </cell>
          <cell r="P126">
            <v>26.38</v>
          </cell>
          <cell r="Q126"/>
          <cell r="R126">
            <v>26.4</v>
          </cell>
          <cell r="S126"/>
          <cell r="T126"/>
          <cell r="U126"/>
          <cell r="V126"/>
          <cell r="W126"/>
          <cell r="X126"/>
          <cell r="Y126">
            <v>29.335000000000001</v>
          </cell>
          <cell r="Z126">
            <v>6.0893098782129999E-2</v>
          </cell>
        </row>
        <row r="127">
          <cell r="A127" t="str">
            <v>H0005</v>
          </cell>
          <cell r="B127"/>
          <cell r="C127"/>
          <cell r="D127"/>
          <cell r="E127"/>
          <cell r="F127"/>
          <cell r="G127"/>
          <cell r="H127"/>
          <cell r="I127"/>
          <cell r="J127" t="str">
            <v>Hirschengraben 50 HW Wärme NT</v>
          </cell>
          <cell r="K127" t="str">
            <v>19.09.2016</v>
          </cell>
          <cell r="L127" t="str">
            <v>R3 01255</v>
          </cell>
          <cell r="M127" t="str">
            <v>U3 025009</v>
          </cell>
          <cell r="N127" t="str">
            <v>Ablesung</v>
          </cell>
          <cell r="O127">
            <v>-0.32</v>
          </cell>
          <cell r="P127">
            <v>-22.33</v>
          </cell>
          <cell r="Q127"/>
          <cell r="R127">
            <v>-22.4</v>
          </cell>
          <cell r="S127"/>
          <cell r="T127"/>
          <cell r="U127"/>
          <cell r="V127"/>
          <cell r="W127"/>
          <cell r="X127"/>
          <cell r="Y127">
            <v>12.321999999999999</v>
          </cell>
          <cell r="Z127">
            <v>-2.1650879566979999E-2</v>
          </cell>
        </row>
        <row r="128">
          <cell r="A128" t="str">
            <v>H0005</v>
          </cell>
          <cell r="B128"/>
          <cell r="C128"/>
          <cell r="D128"/>
          <cell r="E128"/>
          <cell r="F128"/>
          <cell r="G128"/>
          <cell r="H128"/>
          <cell r="I128"/>
          <cell r="J128" t="str">
            <v>Hirschengraben 52 HW Wärme NT</v>
          </cell>
          <cell r="K128" t="str">
            <v>19.09.2016</v>
          </cell>
          <cell r="L128" t="str">
            <v>W1 020045</v>
          </cell>
          <cell r="M128"/>
          <cell r="N128" t="str">
            <v>Ablesung</v>
          </cell>
          <cell r="O128">
            <v>-0.82299999999999995</v>
          </cell>
          <cell r="P128">
            <v>-57.54</v>
          </cell>
          <cell r="Q128"/>
          <cell r="R128"/>
          <cell r="S128"/>
          <cell r="T128"/>
          <cell r="U128"/>
          <cell r="V128"/>
          <cell r="W128"/>
          <cell r="X128"/>
          <cell r="Y128">
            <v>12.298</v>
          </cell>
          <cell r="Z128">
            <v>-5.5683355886329999E-2</v>
          </cell>
        </row>
        <row r="129">
          <cell r="A129" t="str">
            <v>H0005</v>
          </cell>
          <cell r="B129"/>
          <cell r="C129"/>
          <cell r="D129"/>
          <cell r="E129"/>
          <cell r="F129"/>
          <cell r="G129"/>
          <cell r="H129"/>
          <cell r="I129"/>
          <cell r="J129" t="str">
            <v>Hirschengraben 60 HW Wärme NT</v>
          </cell>
          <cell r="K129" t="str">
            <v>19.09.2016</v>
          </cell>
          <cell r="L129" t="str">
            <v>R1 985</v>
          </cell>
          <cell r="M129" t="str">
            <v>U1 25018</v>
          </cell>
          <cell r="N129" t="str">
            <v>Ablesung</v>
          </cell>
          <cell r="O129">
            <v>-8.82</v>
          </cell>
          <cell r="P129">
            <v>-552.55999999999995</v>
          </cell>
          <cell r="Q129"/>
          <cell r="R129">
            <v>-552</v>
          </cell>
          <cell r="S129"/>
          <cell r="T129"/>
          <cell r="U129"/>
          <cell r="V129"/>
          <cell r="W129"/>
          <cell r="X129"/>
          <cell r="Y129">
            <v>13.725</v>
          </cell>
          <cell r="Z129">
            <v>-0.59675236806495002</v>
          </cell>
        </row>
        <row r="130">
          <cell r="A130" t="str">
            <v>H0005</v>
          </cell>
          <cell r="B130"/>
          <cell r="C130"/>
          <cell r="D130"/>
          <cell r="E130"/>
          <cell r="F130"/>
          <cell r="G130"/>
          <cell r="H130"/>
          <cell r="I130"/>
          <cell r="J130" t="str">
            <v>Hirschengraben 60 HW Wärme NT</v>
          </cell>
          <cell r="K130" t="str">
            <v>01.10.2016</v>
          </cell>
          <cell r="L130" t="str">
            <v>R1 0985</v>
          </cell>
          <cell r="M130" t="str">
            <v>U1 025018</v>
          </cell>
          <cell r="N130" t="str">
            <v>Ablesung</v>
          </cell>
          <cell r="O130">
            <v>8.82</v>
          </cell>
          <cell r="P130">
            <v>552.55999999999995</v>
          </cell>
          <cell r="Q130"/>
          <cell r="R130">
            <v>552</v>
          </cell>
          <cell r="S130"/>
          <cell r="T130"/>
          <cell r="U130"/>
          <cell r="V130"/>
          <cell r="W130"/>
          <cell r="X130"/>
          <cell r="Y130">
            <v>13.725</v>
          </cell>
          <cell r="Z130">
            <v>0.59675236806495002</v>
          </cell>
        </row>
        <row r="131">
          <cell r="A131" t="str">
            <v>H0005</v>
          </cell>
          <cell r="B131"/>
          <cell r="C131"/>
          <cell r="D131"/>
          <cell r="E131"/>
          <cell r="F131"/>
          <cell r="G131"/>
          <cell r="H131"/>
          <cell r="I131"/>
          <cell r="J131" t="str">
            <v>Hirschengraben 64 HW Wärme NT</v>
          </cell>
          <cell r="K131" t="str">
            <v>19.09.2016</v>
          </cell>
          <cell r="L131" t="str">
            <v>R3 1202</v>
          </cell>
          <cell r="M131" t="str">
            <v>U3 20076</v>
          </cell>
          <cell r="N131" t="str">
            <v>Ablesung</v>
          </cell>
          <cell r="O131">
            <v>-12.48</v>
          </cell>
          <cell r="P131">
            <v>-703.22</v>
          </cell>
          <cell r="Q131"/>
          <cell r="R131">
            <v>-703</v>
          </cell>
          <cell r="S131"/>
          <cell r="T131"/>
          <cell r="U131"/>
          <cell r="V131"/>
          <cell r="W131"/>
          <cell r="X131"/>
          <cell r="Y131">
            <v>15.26</v>
          </cell>
          <cell r="Z131">
            <v>-0.84438430311231005</v>
          </cell>
        </row>
        <row r="132">
          <cell r="A132" t="str">
            <v>H0005</v>
          </cell>
          <cell r="B132"/>
          <cell r="C132"/>
          <cell r="D132"/>
          <cell r="E132"/>
          <cell r="F132"/>
          <cell r="G132"/>
          <cell r="H132"/>
          <cell r="I132"/>
          <cell r="J132" t="str">
            <v>Hirschengraben 66 HW Wärme NT</v>
          </cell>
          <cell r="K132" t="str">
            <v>19.09.2016</v>
          </cell>
          <cell r="L132" t="str">
            <v>R3 1255</v>
          </cell>
          <cell r="M132" t="str">
            <v>U3 025003</v>
          </cell>
          <cell r="N132" t="str">
            <v>Ablesung</v>
          </cell>
          <cell r="O132">
            <v>-7.03</v>
          </cell>
          <cell r="P132">
            <v>-920.14</v>
          </cell>
          <cell r="Q132"/>
          <cell r="R132">
            <v>-913.7</v>
          </cell>
          <cell r="S132"/>
          <cell r="T132"/>
          <cell r="U132"/>
          <cell r="V132"/>
          <cell r="W132"/>
          <cell r="X132"/>
          <cell r="Y132">
            <v>6.569</v>
          </cell>
          <cell r="Z132">
            <v>-0.47564276048713999</v>
          </cell>
        </row>
        <row r="133">
          <cell r="A133" t="str">
            <v>H0005</v>
          </cell>
          <cell r="B133"/>
          <cell r="C133"/>
          <cell r="D133"/>
          <cell r="E133"/>
          <cell r="F133"/>
          <cell r="G133"/>
          <cell r="H133"/>
          <cell r="I133"/>
          <cell r="J133" t="str">
            <v>Hirschengraben 68 HW Wärme NT</v>
          </cell>
          <cell r="K133" t="str">
            <v>19.09.2016</v>
          </cell>
          <cell r="L133" t="str">
            <v>R3 1275</v>
          </cell>
          <cell r="M133" t="str">
            <v>U3 020114</v>
          </cell>
          <cell r="N133" t="str">
            <v>Ablesung</v>
          </cell>
          <cell r="O133">
            <v>-5.96</v>
          </cell>
          <cell r="P133">
            <v>-492.56</v>
          </cell>
          <cell r="Q133"/>
          <cell r="R133">
            <v>-492.4</v>
          </cell>
          <cell r="S133"/>
          <cell r="T133"/>
          <cell r="U133"/>
          <cell r="V133"/>
          <cell r="W133"/>
          <cell r="X133"/>
          <cell r="Y133">
            <v>10.404</v>
          </cell>
          <cell r="Z133">
            <v>-0.40324763193503999</v>
          </cell>
        </row>
        <row r="134">
          <cell r="A134" t="str">
            <v>H0005</v>
          </cell>
          <cell r="B134"/>
          <cell r="C134"/>
          <cell r="D134"/>
          <cell r="E134"/>
          <cell r="F134"/>
          <cell r="G134"/>
          <cell r="H134"/>
          <cell r="I134"/>
          <cell r="J134" t="str">
            <v>Hirschengraben 70 HW Wärme NT</v>
          </cell>
          <cell r="K134" t="str">
            <v>19.09.2016</v>
          </cell>
          <cell r="L134" t="str">
            <v>R3 1274</v>
          </cell>
          <cell r="M134" t="str">
            <v>U3 020017</v>
          </cell>
          <cell r="N134" t="str">
            <v>Ablesung</v>
          </cell>
          <cell r="O134">
            <v>-1.76</v>
          </cell>
          <cell r="P134">
            <v>-47.92</v>
          </cell>
          <cell r="Q134"/>
          <cell r="R134">
            <v>-47.9</v>
          </cell>
          <cell r="S134"/>
          <cell r="T134"/>
          <cell r="U134"/>
          <cell r="V134"/>
          <cell r="W134"/>
          <cell r="X134"/>
          <cell r="Y134">
            <v>31.58</v>
          </cell>
          <cell r="Z134">
            <v>-0.11907983761840001</v>
          </cell>
        </row>
        <row r="135">
          <cell r="A135" t="str">
            <v>H0005</v>
          </cell>
          <cell r="B135"/>
          <cell r="C135"/>
          <cell r="D135"/>
          <cell r="E135"/>
          <cell r="F135"/>
          <cell r="G135"/>
          <cell r="H135"/>
          <cell r="I135"/>
          <cell r="J135" t="str">
            <v>Hirschengraben 74 HW Wärme NT</v>
          </cell>
          <cell r="K135" t="str">
            <v>19.09.2016</v>
          </cell>
          <cell r="L135" t="str">
            <v>R3 1149</v>
          </cell>
          <cell r="M135" t="str">
            <v>U3 20049</v>
          </cell>
          <cell r="N135" t="str">
            <v>Ablesung</v>
          </cell>
          <cell r="O135">
            <v>-3.84</v>
          </cell>
          <cell r="P135">
            <v>-706.45</v>
          </cell>
          <cell r="Q135"/>
          <cell r="R135">
            <v>-706.4</v>
          </cell>
          <cell r="S135"/>
          <cell r="T135"/>
          <cell r="U135"/>
          <cell r="V135"/>
          <cell r="W135"/>
          <cell r="X135"/>
          <cell r="Y135">
            <v>4.6740000000000004</v>
          </cell>
          <cell r="Z135">
            <v>-0.25981055480378001</v>
          </cell>
        </row>
        <row r="136">
          <cell r="A136" t="str">
            <v>H0005</v>
          </cell>
          <cell r="B136"/>
          <cell r="C136"/>
          <cell r="D136"/>
          <cell r="E136"/>
          <cell r="F136"/>
          <cell r="G136"/>
          <cell r="H136"/>
          <cell r="I136"/>
          <cell r="J136" t="str">
            <v>Hirschengraben 86 HW Wärme NT</v>
          </cell>
          <cell r="K136" t="str">
            <v>19.09.2016</v>
          </cell>
          <cell r="L136" t="str">
            <v>R3 1150</v>
          </cell>
          <cell r="M136" t="str">
            <v>U3 20050</v>
          </cell>
          <cell r="N136" t="str">
            <v>Ablesung</v>
          </cell>
          <cell r="O136">
            <v>0</v>
          </cell>
          <cell r="P136">
            <v>0</v>
          </cell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>
            <v>0</v>
          </cell>
        </row>
        <row r="137">
          <cell r="A137" t="str">
            <v>H0005</v>
          </cell>
          <cell r="B137"/>
          <cell r="C137"/>
          <cell r="D137"/>
          <cell r="E137"/>
          <cell r="F137"/>
          <cell r="G137"/>
          <cell r="H137"/>
          <cell r="I137"/>
          <cell r="J137" t="str">
            <v>Kantonsschulstr. 9 HW Wärme NT</v>
          </cell>
          <cell r="K137" t="str">
            <v>19.09.2016</v>
          </cell>
          <cell r="L137" t="str">
            <v>R3 1151</v>
          </cell>
          <cell r="M137" t="str">
            <v>U3 020085</v>
          </cell>
          <cell r="N137" t="str">
            <v>Ablesung</v>
          </cell>
          <cell r="O137">
            <v>-0.66300000000000003</v>
          </cell>
          <cell r="P137">
            <v>-18.68</v>
          </cell>
          <cell r="Q137"/>
          <cell r="R137">
            <v>-19.2</v>
          </cell>
          <cell r="S137"/>
          <cell r="T137"/>
          <cell r="U137"/>
          <cell r="V137"/>
          <cell r="W137"/>
          <cell r="X137"/>
          <cell r="Y137">
            <v>30.518000000000001</v>
          </cell>
          <cell r="Z137">
            <v>-4.4857916102839998E-2</v>
          </cell>
        </row>
        <row r="138">
          <cell r="A138" t="str">
            <v>H0005</v>
          </cell>
          <cell r="B138"/>
          <cell r="C138"/>
          <cell r="D138"/>
          <cell r="E138"/>
          <cell r="F138"/>
          <cell r="G138"/>
          <cell r="H138"/>
          <cell r="I138"/>
          <cell r="J138" t="str">
            <v>Moussonstrasse 14 HW Wärme NT</v>
          </cell>
          <cell r="K138" t="str">
            <v>15.09.2016</v>
          </cell>
          <cell r="L138" t="str">
            <v>R3 0921</v>
          </cell>
          <cell r="M138" t="str">
            <v>U3 020040</v>
          </cell>
          <cell r="N138" t="str">
            <v>Ablesung</v>
          </cell>
          <cell r="O138">
            <v>-3.4020000000000001</v>
          </cell>
          <cell r="P138">
            <v>-221.7</v>
          </cell>
          <cell r="Q138"/>
          <cell r="R138">
            <v>0</v>
          </cell>
          <cell r="S138"/>
          <cell r="T138"/>
          <cell r="U138"/>
          <cell r="V138"/>
          <cell r="W138"/>
          <cell r="X138"/>
          <cell r="Y138">
            <v>13.194000000000001</v>
          </cell>
          <cell r="Z138">
            <v>-0.23017591339648</v>
          </cell>
        </row>
        <row r="139">
          <cell r="A139" t="str">
            <v>H0005</v>
          </cell>
          <cell r="B139"/>
          <cell r="C139"/>
          <cell r="D139"/>
          <cell r="E139"/>
          <cell r="F139"/>
          <cell r="G139"/>
          <cell r="H139"/>
          <cell r="I139"/>
          <cell r="J139" t="str">
            <v>Moussonstrasse 15 HW Wärme NT</v>
          </cell>
          <cell r="K139" t="str">
            <v>15.09.2016</v>
          </cell>
          <cell r="L139" t="str">
            <v>R3 1311</v>
          </cell>
          <cell r="M139" t="str">
            <v>U3 020020</v>
          </cell>
          <cell r="N139" t="str">
            <v>Ablesung</v>
          </cell>
          <cell r="O139">
            <v>-9.0500000000000007</v>
          </cell>
          <cell r="P139">
            <v>-2190.3000000000002</v>
          </cell>
          <cell r="Q139"/>
          <cell r="R139">
            <v>-2189.9</v>
          </cell>
          <cell r="S139"/>
          <cell r="T139"/>
          <cell r="U139"/>
          <cell r="V139"/>
          <cell r="W139"/>
          <cell r="X139"/>
          <cell r="Y139">
            <v>3.5529999999999999</v>
          </cell>
          <cell r="Z139">
            <v>-0.61231393775372001</v>
          </cell>
        </row>
        <row r="140">
          <cell r="A140" t="str">
            <v>H0005</v>
          </cell>
          <cell r="B140"/>
          <cell r="C140"/>
          <cell r="D140"/>
          <cell r="E140"/>
          <cell r="F140"/>
          <cell r="G140"/>
          <cell r="H140"/>
          <cell r="I140"/>
          <cell r="J140" t="str">
            <v>Moussonstrasse 16 HW Wärme NT</v>
          </cell>
          <cell r="K140" t="str">
            <v>15.09.2016</v>
          </cell>
          <cell r="L140" t="str">
            <v>R3 0007</v>
          </cell>
          <cell r="M140" t="str">
            <v>U3 20088</v>
          </cell>
          <cell r="N140" t="str">
            <v>Ablesung</v>
          </cell>
          <cell r="O140">
            <v>-2.91</v>
          </cell>
          <cell r="P140">
            <v>-409.6</v>
          </cell>
          <cell r="Q140"/>
          <cell r="R140">
            <v>-409.5</v>
          </cell>
          <cell r="S140"/>
          <cell r="T140"/>
          <cell r="U140"/>
          <cell r="V140"/>
          <cell r="W140"/>
          <cell r="X140"/>
          <cell r="Y140">
            <v>6.109</v>
          </cell>
          <cell r="Z140">
            <v>-0.19688768606224</v>
          </cell>
        </row>
        <row r="141">
          <cell r="A141" t="str">
            <v>H0005</v>
          </cell>
          <cell r="B141"/>
          <cell r="C141"/>
          <cell r="D141"/>
          <cell r="E141"/>
          <cell r="F141"/>
          <cell r="G141"/>
          <cell r="H141"/>
          <cell r="I141"/>
          <cell r="J141" t="str">
            <v>Moussonstrasse 17 HW Wärme NT</v>
          </cell>
          <cell r="K141" t="str">
            <v>15.09.2016</v>
          </cell>
          <cell r="L141" t="str">
            <v>R3 1169</v>
          </cell>
          <cell r="M141" t="str">
            <v>U3 20069</v>
          </cell>
          <cell r="N141" t="str">
            <v>Ablesung</v>
          </cell>
          <cell r="O141">
            <v>-4.59</v>
          </cell>
          <cell r="P141">
            <v>-259.89</v>
          </cell>
          <cell r="Q141"/>
          <cell r="R141">
            <v>-259.8</v>
          </cell>
          <cell r="S141"/>
          <cell r="T141"/>
          <cell r="U141"/>
          <cell r="V141"/>
          <cell r="W141"/>
          <cell r="X141"/>
          <cell r="Y141">
            <v>15.186</v>
          </cell>
          <cell r="Z141">
            <v>-0.31055480378889999</v>
          </cell>
        </row>
        <row r="142">
          <cell r="A142" t="str">
            <v>H0005</v>
          </cell>
          <cell r="B142"/>
          <cell r="C142"/>
          <cell r="D142"/>
          <cell r="E142"/>
          <cell r="F142"/>
          <cell r="G142"/>
          <cell r="H142"/>
          <cell r="I142"/>
          <cell r="J142" t="str">
            <v>Moussonstrasse 6 HW Wärme NT</v>
          </cell>
          <cell r="K142" t="str">
            <v>15.09.2016</v>
          </cell>
          <cell r="L142" t="str">
            <v>R3 1139</v>
          </cell>
          <cell r="M142" t="str">
            <v>U3 20142</v>
          </cell>
          <cell r="N142" t="str">
            <v>Ablesung</v>
          </cell>
          <cell r="O142">
            <v>-9.7200000000000006</v>
          </cell>
          <cell r="P142">
            <v>-714.6</v>
          </cell>
          <cell r="Q142"/>
          <cell r="R142">
            <v>-713.8</v>
          </cell>
          <cell r="S142"/>
          <cell r="T142"/>
          <cell r="U142"/>
          <cell r="V142"/>
          <cell r="W142"/>
          <cell r="X142"/>
          <cell r="Y142">
            <v>11.696</v>
          </cell>
          <cell r="Z142">
            <v>-0.65764546684709002</v>
          </cell>
        </row>
        <row r="143">
          <cell r="A143" t="str">
            <v>H0005</v>
          </cell>
          <cell r="B143"/>
          <cell r="C143"/>
          <cell r="D143"/>
          <cell r="E143"/>
          <cell r="F143"/>
          <cell r="G143"/>
          <cell r="H143"/>
          <cell r="I143"/>
          <cell r="J143" t="str">
            <v>Moussonstrasse 8 HW Wärme NT</v>
          </cell>
          <cell r="K143" t="str">
            <v>15.09.2016</v>
          </cell>
          <cell r="L143" t="str">
            <v>R3 006</v>
          </cell>
          <cell r="M143" t="str">
            <v>U3 20040</v>
          </cell>
          <cell r="N143" t="str">
            <v>Ablesung</v>
          </cell>
          <cell r="O143">
            <v>-9.09</v>
          </cell>
          <cell r="P143">
            <v>-442.7</v>
          </cell>
          <cell r="Q143"/>
          <cell r="R143">
            <v>-442.6</v>
          </cell>
          <cell r="S143"/>
          <cell r="T143"/>
          <cell r="U143"/>
          <cell r="V143"/>
          <cell r="W143"/>
          <cell r="X143"/>
          <cell r="Y143">
            <v>17.655000000000001</v>
          </cell>
          <cell r="Z143">
            <v>-0.61502029769958999</v>
          </cell>
        </row>
        <row r="144">
          <cell r="A144" t="str">
            <v>H0005</v>
          </cell>
          <cell r="B144"/>
          <cell r="C144"/>
          <cell r="D144"/>
          <cell r="E144"/>
          <cell r="F144"/>
          <cell r="G144"/>
          <cell r="H144"/>
          <cell r="I144"/>
          <cell r="J144" t="str">
            <v>Pestalozzistrasse 10/12 HW Wärme NT</v>
          </cell>
          <cell r="K144" t="str">
            <v>01.10.2016</v>
          </cell>
          <cell r="L144" t="str">
            <v>R3 1164</v>
          </cell>
          <cell r="M144" t="str">
            <v>U3 20070</v>
          </cell>
          <cell r="N144" t="str">
            <v>Ablesung</v>
          </cell>
          <cell r="O144">
            <v>6.67</v>
          </cell>
          <cell r="P144">
            <v>338.6</v>
          </cell>
          <cell r="Q144"/>
          <cell r="R144">
            <v>338.7</v>
          </cell>
          <cell r="S144"/>
          <cell r="T144"/>
          <cell r="U144"/>
          <cell r="V144"/>
          <cell r="W144"/>
          <cell r="X144"/>
          <cell r="Y144">
            <v>16.937999999999999</v>
          </cell>
          <cell r="Z144">
            <v>0.45128552097427999</v>
          </cell>
        </row>
        <row r="145">
          <cell r="A145" t="str">
            <v>H0005</v>
          </cell>
          <cell r="B145"/>
          <cell r="C145"/>
          <cell r="D145"/>
          <cell r="E145"/>
          <cell r="F145"/>
          <cell r="G145"/>
          <cell r="H145"/>
          <cell r="I145"/>
          <cell r="J145" t="str">
            <v>Plattenstrasse 11 HW Wärme NT</v>
          </cell>
          <cell r="K145" t="str">
            <v>01.10.2016</v>
          </cell>
          <cell r="L145" t="str">
            <v>R3 1226</v>
          </cell>
          <cell r="M145" t="str">
            <v>U3 080004</v>
          </cell>
          <cell r="N145" t="str">
            <v>Ablesung</v>
          </cell>
          <cell r="O145">
            <v>12.2</v>
          </cell>
          <cell r="P145">
            <v>368.2</v>
          </cell>
          <cell r="Q145"/>
          <cell r="R145">
            <v>368</v>
          </cell>
          <cell r="S145"/>
          <cell r="T145"/>
          <cell r="U145"/>
          <cell r="V145"/>
          <cell r="W145"/>
          <cell r="X145"/>
          <cell r="Y145">
            <v>28.49</v>
          </cell>
          <cell r="Z145">
            <v>0.82543978349119995</v>
          </cell>
        </row>
        <row r="146">
          <cell r="A146" t="str">
            <v>H0005</v>
          </cell>
          <cell r="B146"/>
          <cell r="C146"/>
          <cell r="D146"/>
          <cell r="E146"/>
          <cell r="F146"/>
          <cell r="G146"/>
          <cell r="H146"/>
          <cell r="I146"/>
          <cell r="J146" t="str">
            <v>Plattenstrasse 14 HW Wärme NT</v>
          </cell>
          <cell r="K146" t="str">
            <v>01.10.2016</v>
          </cell>
          <cell r="L146" t="str">
            <v>R3 1247</v>
          </cell>
          <cell r="M146" t="str">
            <v>U3 20064</v>
          </cell>
          <cell r="N146" t="str">
            <v>Ablesung</v>
          </cell>
          <cell r="O146">
            <v>8.43</v>
          </cell>
          <cell r="P146">
            <v>221.75</v>
          </cell>
          <cell r="Q146"/>
          <cell r="R146">
            <v>221.8</v>
          </cell>
          <cell r="S146"/>
          <cell r="T146"/>
          <cell r="U146"/>
          <cell r="V146"/>
          <cell r="W146"/>
          <cell r="X146"/>
          <cell r="Y146">
            <v>32.688000000000002</v>
          </cell>
          <cell r="Z146">
            <v>0.57036535859269</v>
          </cell>
        </row>
        <row r="147">
          <cell r="A147" t="str">
            <v>H0005</v>
          </cell>
          <cell r="B147"/>
          <cell r="C147"/>
          <cell r="D147"/>
          <cell r="E147"/>
          <cell r="F147"/>
          <cell r="G147"/>
          <cell r="H147"/>
          <cell r="I147"/>
          <cell r="J147" t="str">
            <v>Plattenstrasse 15 HW Wärme NT</v>
          </cell>
          <cell r="K147" t="str">
            <v>01.10.2016</v>
          </cell>
          <cell r="L147" t="str">
            <v>R3 1225</v>
          </cell>
          <cell r="M147" t="str">
            <v>U3 040010</v>
          </cell>
          <cell r="N147" t="str">
            <v>Ablesung</v>
          </cell>
          <cell r="O147">
            <v>19.82</v>
          </cell>
          <cell r="P147">
            <v>879.95</v>
          </cell>
          <cell r="Q147"/>
          <cell r="R147">
            <v>880</v>
          </cell>
          <cell r="S147"/>
          <cell r="T147"/>
          <cell r="U147"/>
          <cell r="V147"/>
          <cell r="W147"/>
          <cell r="X147"/>
          <cell r="Y147">
            <v>19.367000000000001</v>
          </cell>
          <cell r="Z147">
            <v>1.34100135317997</v>
          </cell>
        </row>
        <row r="148">
          <cell r="A148" t="str">
            <v>H0005</v>
          </cell>
          <cell r="B148"/>
          <cell r="C148"/>
          <cell r="D148"/>
          <cell r="E148"/>
          <cell r="F148"/>
          <cell r="G148"/>
          <cell r="H148"/>
          <cell r="I148"/>
          <cell r="J148" t="str">
            <v>Plattenstrasse 32/30 HW Wärme NT</v>
          </cell>
          <cell r="K148" t="str">
            <v>01.10.2016</v>
          </cell>
          <cell r="L148" t="str">
            <v>R3 1186</v>
          </cell>
          <cell r="M148" t="str">
            <v>U3 020151</v>
          </cell>
          <cell r="N148" t="str">
            <v>Ablesung</v>
          </cell>
          <cell r="O148">
            <v>1.958</v>
          </cell>
          <cell r="P148">
            <v>40.19</v>
          </cell>
          <cell r="Q148"/>
          <cell r="R148">
            <v>40.200000000000003</v>
          </cell>
          <cell r="S148"/>
          <cell r="T148"/>
          <cell r="U148"/>
          <cell r="V148"/>
          <cell r="W148"/>
          <cell r="X148"/>
          <cell r="Y148">
            <v>41.89</v>
          </cell>
          <cell r="Z148">
            <v>0.13247631935047</v>
          </cell>
        </row>
        <row r="149">
          <cell r="A149" t="str">
            <v>H0005</v>
          </cell>
          <cell r="B149"/>
          <cell r="C149"/>
          <cell r="D149"/>
          <cell r="E149"/>
          <cell r="F149"/>
          <cell r="G149"/>
          <cell r="H149"/>
          <cell r="I149"/>
          <cell r="J149" t="str">
            <v>Predigerkirche HW Wärme NT</v>
          </cell>
          <cell r="K149" t="str">
            <v>19.09.2016</v>
          </cell>
          <cell r="L149" t="str">
            <v>W1 040008</v>
          </cell>
          <cell r="M149"/>
          <cell r="N149" t="str">
            <v>Ablesung</v>
          </cell>
          <cell r="O149">
            <v>-0.106</v>
          </cell>
          <cell r="P149">
            <v>-3.84</v>
          </cell>
          <cell r="Q149"/>
          <cell r="R149"/>
          <cell r="S149"/>
          <cell r="T149"/>
          <cell r="U149"/>
          <cell r="V149"/>
          <cell r="W149"/>
          <cell r="X149"/>
          <cell r="Y149">
            <v>23.734999999999999</v>
          </cell>
          <cell r="Z149">
            <v>-7.1718538565599997E-3</v>
          </cell>
        </row>
        <row r="150">
          <cell r="A150" t="str">
            <v>H0005</v>
          </cell>
          <cell r="B150"/>
          <cell r="C150"/>
          <cell r="D150"/>
          <cell r="E150"/>
          <cell r="F150"/>
          <cell r="G150"/>
          <cell r="H150"/>
          <cell r="I150"/>
          <cell r="J150" t="str">
            <v>Schönleinstrasse 10 HW Wärme NT</v>
          </cell>
          <cell r="K150" t="str">
            <v>15.09.2016</v>
          </cell>
          <cell r="L150" t="str">
            <v>W1 025085</v>
          </cell>
          <cell r="M150"/>
          <cell r="N150" t="str">
            <v>Ablesung</v>
          </cell>
          <cell r="O150">
            <v>-10.608000000000001</v>
          </cell>
          <cell r="P150">
            <v>-1713.37</v>
          </cell>
          <cell r="Q150"/>
          <cell r="R150"/>
          <cell r="S150"/>
          <cell r="T150"/>
          <cell r="U150"/>
          <cell r="V150"/>
          <cell r="W150"/>
          <cell r="X150"/>
          <cell r="Y150">
            <v>5.3239999999999998</v>
          </cell>
          <cell r="Z150">
            <v>-0.71772665764545995</v>
          </cell>
        </row>
        <row r="151">
          <cell r="A151" t="str">
            <v>H0005</v>
          </cell>
          <cell r="B151"/>
          <cell r="C151"/>
          <cell r="D151"/>
          <cell r="E151"/>
          <cell r="F151"/>
          <cell r="G151"/>
          <cell r="H151"/>
          <cell r="I151"/>
          <cell r="J151" t="str">
            <v>Strang 1 Zentralbibl. Z3 HW Wärme NT</v>
          </cell>
          <cell r="K151" t="str">
            <v>01.10.2016</v>
          </cell>
          <cell r="L151" t="str">
            <v>R3 9003</v>
          </cell>
          <cell r="M151"/>
          <cell r="N151" t="str">
            <v>Ablesung</v>
          </cell>
          <cell r="O151">
            <v>60.87</v>
          </cell>
          <cell r="P151">
            <v>2809.9</v>
          </cell>
          <cell r="Q151"/>
          <cell r="R151"/>
          <cell r="S151"/>
          <cell r="T151"/>
          <cell r="U151"/>
          <cell r="V151"/>
          <cell r="W151"/>
          <cell r="X151"/>
          <cell r="Y151">
            <v>18.626999999999999</v>
          </cell>
          <cell r="Z151">
            <v>4.1184032476319299</v>
          </cell>
        </row>
        <row r="152">
          <cell r="A152" t="str">
            <v>H0005</v>
          </cell>
          <cell r="B152"/>
          <cell r="C152"/>
          <cell r="D152"/>
          <cell r="E152"/>
          <cell r="F152"/>
          <cell r="G152"/>
          <cell r="H152"/>
          <cell r="I152"/>
          <cell r="J152" t="str">
            <v>Strang 1 Zentralbibl. Z3 HW Wärme NT</v>
          </cell>
          <cell r="K152" t="str">
            <v>01.10.2016</v>
          </cell>
          <cell r="L152" t="str">
            <v>R3 9003</v>
          </cell>
          <cell r="M152"/>
          <cell r="N152" t="str">
            <v>Ablesung</v>
          </cell>
          <cell r="O152">
            <v>-60.87</v>
          </cell>
          <cell r="P152">
            <v>-2809.9</v>
          </cell>
          <cell r="Q152"/>
          <cell r="R152"/>
          <cell r="S152"/>
          <cell r="T152"/>
          <cell r="U152"/>
          <cell r="V152"/>
          <cell r="W152"/>
          <cell r="X152"/>
          <cell r="Y152">
            <v>18.626999999999999</v>
          </cell>
          <cell r="Z152">
            <v>-4.1184032476319299</v>
          </cell>
        </row>
        <row r="153">
          <cell r="A153" t="str">
            <v>H0005</v>
          </cell>
          <cell r="B153"/>
          <cell r="C153"/>
          <cell r="D153"/>
          <cell r="E153"/>
          <cell r="F153"/>
          <cell r="G153"/>
          <cell r="H153"/>
          <cell r="I153"/>
          <cell r="J153" t="str">
            <v>Strang 2 Hirschengraben Z4 HW Wärme NT</v>
          </cell>
          <cell r="K153" t="str">
            <v>01.10.2016</v>
          </cell>
          <cell r="L153" t="str">
            <v>R3 1252</v>
          </cell>
          <cell r="M153"/>
          <cell r="N153" t="str">
            <v>Ablesung</v>
          </cell>
          <cell r="O153">
            <v>-77.34</v>
          </cell>
          <cell r="P153">
            <v>-200.7</v>
          </cell>
          <cell r="Q153"/>
          <cell r="R153"/>
          <cell r="S153"/>
          <cell r="T153"/>
          <cell r="U153"/>
          <cell r="V153"/>
          <cell r="W153"/>
          <cell r="X153"/>
          <cell r="Y153">
            <v>331.34199999999998</v>
          </cell>
          <cell r="Z153">
            <v>-5.2327469553450596</v>
          </cell>
        </row>
        <row r="154">
          <cell r="A154" t="str">
            <v>H0005</v>
          </cell>
          <cell r="B154"/>
          <cell r="C154"/>
          <cell r="D154"/>
          <cell r="E154"/>
          <cell r="F154"/>
          <cell r="G154"/>
          <cell r="H154"/>
          <cell r="I154"/>
          <cell r="J154" t="str">
            <v>Strang 2 Hirschengraben Z4 HW Wärme NT</v>
          </cell>
          <cell r="K154" t="str">
            <v>01.10.2016</v>
          </cell>
          <cell r="L154" t="str">
            <v>R3 1252</v>
          </cell>
          <cell r="M154"/>
          <cell r="N154" t="str">
            <v>Ablesung</v>
          </cell>
          <cell r="O154">
            <v>77.34</v>
          </cell>
          <cell r="P154">
            <v>200.7</v>
          </cell>
          <cell r="Q154"/>
          <cell r="R154"/>
          <cell r="S154"/>
          <cell r="T154"/>
          <cell r="U154"/>
          <cell r="V154"/>
          <cell r="W154"/>
          <cell r="X154"/>
          <cell r="Y154">
            <v>331.34199999999998</v>
          </cell>
          <cell r="Z154">
            <v>5.2327469553450596</v>
          </cell>
        </row>
        <row r="155">
          <cell r="A155" t="str">
            <v>H0005</v>
          </cell>
          <cell r="B155"/>
          <cell r="C155"/>
          <cell r="D155"/>
          <cell r="E155"/>
          <cell r="F155"/>
          <cell r="G155"/>
          <cell r="H155"/>
          <cell r="I155"/>
          <cell r="J155" t="str">
            <v>Strang 3 Florhofgasse Z5 HW Wärme NT</v>
          </cell>
          <cell r="K155" t="str">
            <v>01.10.2016</v>
          </cell>
          <cell r="L155" t="str">
            <v>R3 9001</v>
          </cell>
          <cell r="M155" t="str">
            <v>U3 9001</v>
          </cell>
          <cell r="N155" t="str">
            <v>Ablesung</v>
          </cell>
          <cell r="O155">
            <v>42.86</v>
          </cell>
          <cell r="P155">
            <v>2564.1</v>
          </cell>
          <cell r="Q155"/>
          <cell r="R155">
            <v>2564.1</v>
          </cell>
          <cell r="S155"/>
          <cell r="T155"/>
          <cell r="U155"/>
          <cell r="V155"/>
          <cell r="W155"/>
          <cell r="X155"/>
          <cell r="Y155">
            <v>14.372999999999999</v>
          </cell>
          <cell r="Z155">
            <v>2.8998646820027001</v>
          </cell>
        </row>
        <row r="156">
          <cell r="A156" t="str">
            <v>H0005</v>
          </cell>
          <cell r="B156"/>
          <cell r="C156"/>
          <cell r="D156"/>
          <cell r="E156"/>
          <cell r="F156"/>
          <cell r="G156"/>
          <cell r="H156"/>
          <cell r="I156"/>
          <cell r="J156" t="str">
            <v>Strang 3 Florhofgasse Z5 HW Wärme NT</v>
          </cell>
          <cell r="K156" t="str">
            <v>01.10.2016</v>
          </cell>
          <cell r="L156" t="str">
            <v>R3 9001</v>
          </cell>
          <cell r="M156" t="str">
            <v>U3 9001</v>
          </cell>
          <cell r="N156" t="str">
            <v>Ablesung</v>
          </cell>
          <cell r="O156">
            <v>-42.86</v>
          </cell>
          <cell r="P156">
            <v>-2564.1</v>
          </cell>
          <cell r="Q156"/>
          <cell r="R156">
            <v>-2564.1</v>
          </cell>
          <cell r="S156"/>
          <cell r="T156"/>
          <cell r="U156"/>
          <cell r="V156"/>
          <cell r="W156"/>
          <cell r="X156"/>
          <cell r="Y156">
            <v>14.372999999999999</v>
          </cell>
          <cell r="Z156">
            <v>-2.8998646820027001</v>
          </cell>
        </row>
        <row r="157">
          <cell r="A157" t="str">
            <v>H0005</v>
          </cell>
          <cell r="B157"/>
          <cell r="C157"/>
          <cell r="D157"/>
          <cell r="E157"/>
          <cell r="F157"/>
          <cell r="G157"/>
          <cell r="H157"/>
          <cell r="I157"/>
          <cell r="J157" t="str">
            <v>Strang Häldeliweg 2 Z11 HW Wärme NT</v>
          </cell>
          <cell r="K157" t="str">
            <v>01.10.2016</v>
          </cell>
          <cell r="L157" t="str">
            <v>R3 1223</v>
          </cell>
          <cell r="M157" t="str">
            <v>U3 050007</v>
          </cell>
          <cell r="N157" t="str">
            <v>Ablesung</v>
          </cell>
          <cell r="O157">
            <v>120.75</v>
          </cell>
          <cell r="P157">
            <v>5257.19</v>
          </cell>
          <cell r="Q157"/>
          <cell r="R157">
            <v>5258</v>
          </cell>
          <cell r="S157"/>
          <cell r="T157"/>
          <cell r="U157"/>
          <cell r="V157"/>
          <cell r="W157"/>
          <cell r="X157"/>
          <cell r="Y157">
            <v>19.748999999999999</v>
          </cell>
          <cell r="Z157">
            <v>8.1698240866035103</v>
          </cell>
        </row>
        <row r="158">
          <cell r="A158" t="str">
            <v>H0005</v>
          </cell>
          <cell r="B158"/>
          <cell r="C158"/>
          <cell r="D158"/>
          <cell r="E158"/>
          <cell r="F158"/>
          <cell r="G158"/>
          <cell r="H158"/>
          <cell r="I158"/>
          <cell r="J158" t="str">
            <v>Strang Infraplan Z20 HW Wärme NT</v>
          </cell>
          <cell r="K158" t="str">
            <v>01.10.2016</v>
          </cell>
          <cell r="L158" t="str">
            <v>R3 1312</v>
          </cell>
          <cell r="M158" t="str">
            <v>U3 040009</v>
          </cell>
          <cell r="N158" t="str">
            <v>Ablesung</v>
          </cell>
          <cell r="O158">
            <v>13.37</v>
          </cell>
          <cell r="P158">
            <v>349</v>
          </cell>
          <cell r="Q158"/>
          <cell r="R158">
            <v>350</v>
          </cell>
          <cell r="S158"/>
          <cell r="T158"/>
          <cell r="U158"/>
          <cell r="V158"/>
          <cell r="W158"/>
          <cell r="X158"/>
          <cell r="Y158">
            <v>32.94</v>
          </cell>
          <cell r="Z158">
            <v>0.90460081190798003</v>
          </cell>
        </row>
        <row r="159">
          <cell r="A159" t="str">
            <v>H0005</v>
          </cell>
          <cell r="B159"/>
          <cell r="C159"/>
          <cell r="D159"/>
          <cell r="E159"/>
          <cell r="F159"/>
          <cell r="G159"/>
          <cell r="H159"/>
          <cell r="I159"/>
          <cell r="J159" t="str">
            <v>Übergabe UZZ Heisswasser Z2 HW Wärme NT</v>
          </cell>
          <cell r="K159" t="str">
            <v>01.10.2016</v>
          </cell>
          <cell r="L159" t="str">
            <v>R3 0945</v>
          </cell>
          <cell r="M159"/>
          <cell r="N159" t="str">
            <v>Ablesung</v>
          </cell>
          <cell r="O159">
            <v>239</v>
          </cell>
          <cell r="P159">
            <v>7685</v>
          </cell>
          <cell r="Q159"/>
          <cell r="R159"/>
          <cell r="S159"/>
          <cell r="T159"/>
          <cell r="U159"/>
          <cell r="V159"/>
          <cell r="W159"/>
          <cell r="X159"/>
          <cell r="Y159">
            <v>26.741</v>
          </cell>
          <cell r="Z159">
            <v>16.170500676589981</v>
          </cell>
        </row>
        <row r="160">
          <cell r="A160" t="str">
            <v>H0005</v>
          </cell>
          <cell r="B160"/>
          <cell r="C160"/>
          <cell r="D160"/>
          <cell r="E160"/>
          <cell r="F160"/>
          <cell r="G160"/>
          <cell r="H160"/>
          <cell r="I160"/>
          <cell r="J160" t="str">
            <v>UZI Heisswasser (inkl. Tierspital) HW Wärme NT</v>
          </cell>
          <cell r="K160" t="str">
            <v>01.10.2016</v>
          </cell>
          <cell r="L160" t="str">
            <v>R3 1162</v>
          </cell>
          <cell r="M160" t="str">
            <v>W3 125001</v>
          </cell>
          <cell r="N160" t="str">
            <v>Ablesung</v>
          </cell>
          <cell r="O160">
            <v>182</v>
          </cell>
          <cell r="P160">
            <v>8313</v>
          </cell>
          <cell r="Q160"/>
          <cell r="R160">
            <v>8354</v>
          </cell>
          <cell r="S160"/>
          <cell r="T160"/>
          <cell r="U160"/>
          <cell r="V160"/>
          <cell r="W160"/>
          <cell r="X160"/>
          <cell r="Y160">
            <v>18.824999999999999</v>
          </cell>
          <cell r="Z160">
            <v>12.313937753721239</v>
          </cell>
        </row>
        <row r="161">
          <cell r="A161" t="str">
            <v>H0005</v>
          </cell>
          <cell r="B161"/>
          <cell r="C161"/>
          <cell r="D161"/>
          <cell r="E161"/>
          <cell r="F161"/>
          <cell r="G161"/>
          <cell r="H161"/>
          <cell r="I161"/>
          <cell r="J161" t="str">
            <v>Zentralbibliothek HW Wärme NT</v>
          </cell>
          <cell r="K161" t="str">
            <v>19.09.2016</v>
          </cell>
          <cell r="L161" t="str">
            <v>R3 10</v>
          </cell>
          <cell r="M161" t="str">
            <v>U3 80003</v>
          </cell>
          <cell r="N161" t="str">
            <v>Ablesung</v>
          </cell>
          <cell r="O161">
            <v>-28.14</v>
          </cell>
          <cell r="P161">
            <v>-2734.66</v>
          </cell>
          <cell r="Q161"/>
          <cell r="R161">
            <v>-2733</v>
          </cell>
          <cell r="S161"/>
          <cell r="T161"/>
          <cell r="U161"/>
          <cell r="V161"/>
          <cell r="W161"/>
          <cell r="X161"/>
          <cell r="Y161">
            <v>8.8480000000000008</v>
          </cell>
          <cell r="Z161">
            <v>-1.90392422192151</v>
          </cell>
        </row>
        <row r="162">
          <cell r="A162" t="str">
            <v>H0005</v>
          </cell>
          <cell r="B162"/>
          <cell r="C162"/>
          <cell r="D162"/>
          <cell r="E162"/>
          <cell r="F162"/>
          <cell r="G162"/>
          <cell r="H162"/>
          <cell r="I162"/>
          <cell r="J162" t="str">
            <v>Zürichbergstrasse 14 HW Wärme NT</v>
          </cell>
          <cell r="K162" t="str">
            <v>01.10.2016</v>
          </cell>
          <cell r="L162" t="str">
            <v>R3 1074</v>
          </cell>
          <cell r="M162" t="str">
            <v>U3 20103</v>
          </cell>
          <cell r="N162" t="str">
            <v>Ablesung</v>
          </cell>
          <cell r="O162">
            <v>1.2130000000000001</v>
          </cell>
          <cell r="P162">
            <v>65.3</v>
          </cell>
          <cell r="Q162"/>
          <cell r="R162">
            <v>65.2</v>
          </cell>
          <cell r="S162"/>
          <cell r="T162"/>
          <cell r="U162"/>
          <cell r="V162"/>
          <cell r="W162"/>
          <cell r="X162"/>
          <cell r="Y162">
            <v>15.972</v>
          </cell>
          <cell r="Z162">
            <v>8.2070365358589997E-2</v>
          </cell>
        </row>
        <row r="163">
          <cell r="A163" t="str">
            <v>H0005</v>
          </cell>
          <cell r="B163"/>
          <cell r="C163"/>
          <cell r="D163"/>
          <cell r="E163"/>
          <cell r="F163"/>
          <cell r="G163"/>
          <cell r="H163"/>
          <cell r="I163"/>
          <cell r="J163" t="str">
            <v>Übergabe UZZ Dampf Z1 Dampf</v>
          </cell>
          <cell r="K163" t="str">
            <v>01.10.2016</v>
          </cell>
          <cell r="L163" t="str">
            <v>R5 0025</v>
          </cell>
          <cell r="M163"/>
          <cell r="N163" t="str">
            <v>Ablesung</v>
          </cell>
          <cell r="O163"/>
          <cell r="P163"/>
          <cell r="Q163"/>
          <cell r="R163"/>
          <cell r="S163">
            <v>409</v>
          </cell>
          <cell r="T163">
            <v>581</v>
          </cell>
          <cell r="U163"/>
          <cell r="V163"/>
          <cell r="W163"/>
          <cell r="X163"/>
          <cell r="Y163">
            <v>605.29600000000005</v>
          </cell>
          <cell r="Z163"/>
        </row>
        <row r="164">
          <cell r="A164" t="str">
            <v>H0005</v>
          </cell>
          <cell r="B164"/>
          <cell r="C164"/>
          <cell r="D164"/>
          <cell r="E164"/>
          <cell r="F164"/>
          <cell r="G164"/>
          <cell r="H164"/>
          <cell r="I164"/>
          <cell r="J164" t="str">
            <v>UZI Dampf (inkl. Tierspital) Dampf</v>
          </cell>
          <cell r="K164" t="str">
            <v>01.10.2016</v>
          </cell>
          <cell r="L164" t="str">
            <v>R8 0004</v>
          </cell>
          <cell r="M164"/>
          <cell r="N164" t="str">
            <v>Ablesung</v>
          </cell>
          <cell r="O164"/>
          <cell r="P164"/>
          <cell r="Q164"/>
          <cell r="R164"/>
          <cell r="S164">
            <v>2126</v>
          </cell>
          <cell r="T164"/>
          <cell r="U164">
            <v>2753</v>
          </cell>
          <cell r="V164"/>
          <cell r="W164"/>
          <cell r="X164"/>
          <cell r="Y164"/>
          <cell r="Z164"/>
        </row>
        <row r="165">
          <cell r="A165" t="str">
            <v>H0005</v>
          </cell>
          <cell r="B165"/>
          <cell r="C165"/>
          <cell r="D165"/>
          <cell r="E165"/>
          <cell r="F165"/>
          <cell r="G165"/>
          <cell r="H165"/>
          <cell r="I165"/>
          <cell r="J165" t="str">
            <v>UZI Kondensat (gr. Blende) Kondensat</v>
          </cell>
          <cell r="K165" t="str">
            <v>01.10.2016</v>
          </cell>
          <cell r="L165" t="str">
            <v>R5 0023</v>
          </cell>
          <cell r="M165"/>
          <cell r="N165" t="str">
            <v>Ablesung</v>
          </cell>
          <cell r="O165"/>
          <cell r="P165"/>
          <cell r="Q165"/>
          <cell r="R165"/>
          <cell r="S165"/>
          <cell r="T165"/>
          <cell r="U165"/>
          <cell r="V165">
            <v>-0.97599999999999998</v>
          </cell>
          <cell r="W165">
            <v>-12.864000000000001</v>
          </cell>
          <cell r="X165"/>
          <cell r="Y165">
            <v>65.236999999999995</v>
          </cell>
          <cell r="Z165"/>
        </row>
        <row r="166">
          <cell r="A166" t="str">
            <v>H0005</v>
          </cell>
          <cell r="B166"/>
          <cell r="C166"/>
          <cell r="D166"/>
          <cell r="E166"/>
          <cell r="F166"/>
          <cell r="G166"/>
          <cell r="H166"/>
          <cell r="I166"/>
          <cell r="J166" t="str">
            <v>UZI Kondensat (kl. Blende) Kondensat</v>
          </cell>
          <cell r="K166" t="str">
            <v>01.10.2016</v>
          </cell>
          <cell r="L166" t="str">
            <v>R5 024</v>
          </cell>
          <cell r="M166"/>
          <cell r="N166" t="str">
            <v>Ablesung</v>
          </cell>
          <cell r="O166"/>
          <cell r="P166"/>
          <cell r="Q166"/>
          <cell r="R166"/>
          <cell r="S166"/>
          <cell r="T166"/>
          <cell r="U166"/>
          <cell r="V166">
            <v>-216.523</v>
          </cell>
          <cell r="W166">
            <v>-2554.12</v>
          </cell>
          <cell r="X166"/>
          <cell r="Y166">
            <v>72.893000000000001</v>
          </cell>
          <cell r="Z166"/>
        </row>
        <row r="167">
          <cell r="A167" t="str">
            <v>H0005</v>
          </cell>
          <cell r="B167" t="str">
            <v xml:space="preserve">Rämistrasse 74 </v>
          </cell>
          <cell r="C167">
            <v>42751</v>
          </cell>
          <cell r="D167">
            <v>9866606229</v>
          </cell>
          <cell r="E167" t="str">
            <v>Verrechnet</v>
          </cell>
          <cell r="F167">
            <v>14.78</v>
          </cell>
          <cell r="G167">
            <v>218.75</v>
          </cell>
          <cell r="H167">
            <v>4</v>
          </cell>
          <cell r="I167"/>
          <cell r="J167" t="str">
            <v>Florhofgasse 3 HW Wärme NT</v>
          </cell>
          <cell r="K167" t="str">
            <v>15.12.2016</v>
          </cell>
          <cell r="L167" t="str">
            <v>R3 1081</v>
          </cell>
          <cell r="M167" t="str">
            <v>R3 01081</v>
          </cell>
          <cell r="N167" t="str">
            <v>Ablesung</v>
          </cell>
          <cell r="O167">
            <v>-16.989999999999998</v>
          </cell>
          <cell r="P167">
            <v>-437.4</v>
          </cell>
          <cell r="Q167"/>
          <cell r="R167">
            <v>-437.5</v>
          </cell>
          <cell r="S167"/>
          <cell r="T167"/>
          <cell r="U167"/>
          <cell r="V167"/>
          <cell r="W167"/>
          <cell r="X167"/>
          <cell r="Y167">
            <v>33.399000000000001</v>
          </cell>
          <cell r="Z167">
            <v>-1.1495263870094701</v>
          </cell>
        </row>
        <row r="168">
          <cell r="A168" t="str">
            <v>H0005</v>
          </cell>
          <cell r="B168"/>
          <cell r="C168"/>
          <cell r="D168"/>
          <cell r="E168"/>
          <cell r="F168"/>
          <cell r="G168"/>
          <cell r="H168"/>
          <cell r="I168"/>
          <cell r="J168" t="str">
            <v>Florhofgasse 6 HW Wärme NT</v>
          </cell>
          <cell r="K168" t="str">
            <v>15.12.2016</v>
          </cell>
          <cell r="L168" t="str">
            <v>R3 1175</v>
          </cell>
          <cell r="M168" t="str">
            <v>U3 040011</v>
          </cell>
          <cell r="N168" t="str">
            <v>Ablesung</v>
          </cell>
          <cell r="O168">
            <v>-99.747</v>
          </cell>
          <cell r="P168">
            <v>-3151.34</v>
          </cell>
          <cell r="Q168"/>
          <cell r="R168">
            <v>-3151</v>
          </cell>
          <cell r="S168"/>
          <cell r="T168"/>
          <cell r="U168"/>
          <cell r="V168"/>
          <cell r="W168"/>
          <cell r="X168"/>
          <cell r="Y168">
            <v>27.216000000000001</v>
          </cell>
          <cell r="Z168">
            <v>-6.7487821380243496</v>
          </cell>
        </row>
        <row r="169">
          <cell r="A169" t="str">
            <v>H0005</v>
          </cell>
          <cell r="B169"/>
          <cell r="C169"/>
          <cell r="D169"/>
          <cell r="E169"/>
          <cell r="F169"/>
          <cell r="G169"/>
          <cell r="H169"/>
          <cell r="I169"/>
          <cell r="J169" t="str">
            <v>Freiestrasse 12 HW Wärme NT</v>
          </cell>
          <cell r="K169" t="str">
            <v>14.12.2016</v>
          </cell>
          <cell r="L169" t="str">
            <v>W1 025075</v>
          </cell>
          <cell r="M169"/>
          <cell r="N169" t="str">
            <v>Ablesung</v>
          </cell>
          <cell r="O169">
            <v>-28.812999999999999</v>
          </cell>
          <cell r="P169">
            <v>-1548.07</v>
          </cell>
          <cell r="Q169"/>
          <cell r="R169"/>
          <cell r="S169"/>
          <cell r="T169"/>
          <cell r="U169"/>
          <cell r="V169"/>
          <cell r="W169"/>
          <cell r="X169"/>
          <cell r="Y169">
            <v>16.004000000000001</v>
          </cell>
          <cell r="Z169">
            <v>-1.94945872801082</v>
          </cell>
        </row>
        <row r="170">
          <cell r="A170" t="str">
            <v>H0005</v>
          </cell>
          <cell r="B170"/>
          <cell r="C170"/>
          <cell r="D170"/>
          <cell r="E170"/>
          <cell r="F170"/>
          <cell r="G170"/>
          <cell r="H170"/>
          <cell r="I170"/>
          <cell r="J170" t="str">
            <v>Freiestrasse 14 HW Wärme NT</v>
          </cell>
          <cell r="K170" t="str">
            <v>14.12.2016</v>
          </cell>
          <cell r="L170" t="str">
            <v>W1 025077</v>
          </cell>
          <cell r="M170"/>
          <cell r="N170" t="str">
            <v>Ablesung</v>
          </cell>
          <cell r="O170">
            <v>-57.246000000000002</v>
          </cell>
          <cell r="P170">
            <v>-2028.53</v>
          </cell>
          <cell r="Q170"/>
          <cell r="R170"/>
          <cell r="S170"/>
          <cell r="T170"/>
          <cell r="U170"/>
          <cell r="V170"/>
          <cell r="W170"/>
          <cell r="X170"/>
          <cell r="Y170">
            <v>24.265000000000001</v>
          </cell>
          <cell r="Z170">
            <v>-3.8732070365358502</v>
          </cell>
        </row>
        <row r="171">
          <cell r="A171" t="str">
            <v>H0005</v>
          </cell>
          <cell r="B171"/>
          <cell r="C171"/>
          <cell r="D171"/>
          <cell r="E171"/>
          <cell r="F171"/>
          <cell r="G171"/>
          <cell r="H171"/>
          <cell r="I171"/>
          <cell r="J171" t="str">
            <v>Freiestrasse 15 HW Wärme NT</v>
          </cell>
          <cell r="K171" t="str">
            <v>05.01.2017</v>
          </cell>
          <cell r="L171" t="str">
            <v>R3 1221</v>
          </cell>
          <cell r="M171" t="str">
            <v>U3 20001</v>
          </cell>
          <cell r="N171" t="str">
            <v>Ablesung</v>
          </cell>
          <cell r="O171">
            <v>21.721</v>
          </cell>
          <cell r="P171">
            <v>365.73</v>
          </cell>
          <cell r="Q171"/>
          <cell r="R171">
            <v>365.7</v>
          </cell>
          <cell r="S171"/>
          <cell r="T171"/>
          <cell r="U171"/>
          <cell r="V171"/>
          <cell r="W171"/>
          <cell r="X171"/>
          <cell r="Y171">
            <v>51.067</v>
          </cell>
          <cell r="Z171">
            <v>1.46962110960757</v>
          </cell>
        </row>
        <row r="172">
          <cell r="A172" t="str">
            <v>H0005</v>
          </cell>
          <cell r="B172"/>
          <cell r="C172"/>
          <cell r="D172"/>
          <cell r="E172"/>
          <cell r="F172"/>
          <cell r="G172"/>
          <cell r="H172"/>
          <cell r="I172"/>
          <cell r="J172" t="str">
            <v>Freiestrasse 16 HW Wärme NT</v>
          </cell>
          <cell r="K172" t="str">
            <v>05.01.2017</v>
          </cell>
          <cell r="L172" t="str">
            <v>R3 1257</v>
          </cell>
          <cell r="M172" t="str">
            <v>U3 20072</v>
          </cell>
          <cell r="N172" t="str">
            <v>Ablesung</v>
          </cell>
          <cell r="O172">
            <v>32.473999999999997</v>
          </cell>
          <cell r="P172">
            <v>592.79</v>
          </cell>
          <cell r="Q172"/>
          <cell r="R172">
            <v>582.79999999999995</v>
          </cell>
          <cell r="S172"/>
          <cell r="T172"/>
          <cell r="U172"/>
          <cell r="V172"/>
          <cell r="W172"/>
          <cell r="X172"/>
          <cell r="Y172">
            <v>47.103999999999999</v>
          </cell>
          <cell r="Z172">
            <v>2.19715832205683</v>
          </cell>
        </row>
        <row r="173">
          <cell r="A173" t="str">
            <v>H0005</v>
          </cell>
          <cell r="B173"/>
          <cell r="C173"/>
          <cell r="D173"/>
          <cell r="E173"/>
          <cell r="F173"/>
          <cell r="G173"/>
          <cell r="H173"/>
          <cell r="I173"/>
          <cell r="J173" t="str">
            <v>Freiestrasse 19 HW Wärme NT</v>
          </cell>
          <cell r="K173" t="str">
            <v>14.12.2016</v>
          </cell>
          <cell r="L173" t="str">
            <v>W3 040001</v>
          </cell>
          <cell r="M173"/>
          <cell r="N173" t="str">
            <v>Ablesung</v>
          </cell>
          <cell r="O173">
            <v>-50.337000000000003</v>
          </cell>
          <cell r="P173">
            <v>-4575.8</v>
          </cell>
          <cell r="Q173"/>
          <cell r="R173"/>
          <cell r="S173"/>
          <cell r="T173"/>
          <cell r="U173"/>
          <cell r="V173"/>
          <cell r="W173"/>
          <cell r="X173"/>
          <cell r="Y173">
            <v>9.4589999999999996</v>
          </cell>
          <cell r="Z173">
            <v>-3.4057510148849701</v>
          </cell>
        </row>
        <row r="174">
          <cell r="A174" t="str">
            <v>H0005</v>
          </cell>
          <cell r="B174"/>
          <cell r="C174"/>
          <cell r="D174"/>
          <cell r="E174"/>
          <cell r="F174"/>
          <cell r="G174"/>
          <cell r="H174"/>
          <cell r="I174"/>
          <cell r="J174" t="str">
            <v>Hirschengraben 46 / 42 HW Wärme NT</v>
          </cell>
          <cell r="K174" t="str">
            <v>15.12.2016</v>
          </cell>
          <cell r="L174" t="str">
            <v>R3 1165</v>
          </cell>
          <cell r="M174" t="str">
            <v>U3 050020</v>
          </cell>
          <cell r="N174" t="str">
            <v>Ablesung</v>
          </cell>
          <cell r="O174">
            <v>-221.21100000000001</v>
          </cell>
          <cell r="P174">
            <v>-9903.1</v>
          </cell>
          <cell r="Q174"/>
          <cell r="R174">
            <v>-9903</v>
          </cell>
          <cell r="S174"/>
          <cell r="T174"/>
          <cell r="U174"/>
          <cell r="V174"/>
          <cell r="W174"/>
          <cell r="X174"/>
          <cell r="Y174">
            <v>19.207000000000001</v>
          </cell>
          <cell r="Z174">
            <v>-14.966914749661701</v>
          </cell>
        </row>
        <row r="175">
          <cell r="A175" t="str">
            <v>H0005</v>
          </cell>
          <cell r="B175"/>
          <cell r="C175"/>
          <cell r="D175"/>
          <cell r="E175"/>
          <cell r="F175"/>
          <cell r="G175"/>
          <cell r="H175"/>
          <cell r="I175"/>
          <cell r="J175" t="str">
            <v>Hirschengraben 48 HW Wärme NT</v>
          </cell>
          <cell r="K175" t="str">
            <v>15.12.2016</v>
          </cell>
          <cell r="L175" t="str">
            <v>R3  01255</v>
          </cell>
          <cell r="M175" t="str">
            <v>U3 020018</v>
          </cell>
          <cell r="N175" t="str">
            <v>Ablesung</v>
          </cell>
          <cell r="O175">
            <v>-21.684000000000001</v>
          </cell>
          <cell r="P175">
            <v>-587.38</v>
          </cell>
          <cell r="Q175"/>
          <cell r="R175">
            <v>-588.29999999999995</v>
          </cell>
          <cell r="S175"/>
          <cell r="T175"/>
          <cell r="U175"/>
          <cell r="V175"/>
          <cell r="W175"/>
          <cell r="X175"/>
          <cell r="Y175">
            <v>31.742000000000001</v>
          </cell>
          <cell r="Z175">
            <v>-1.4671177266576401</v>
          </cell>
        </row>
        <row r="176">
          <cell r="A176" t="str">
            <v>H0005</v>
          </cell>
          <cell r="B176"/>
          <cell r="C176"/>
          <cell r="D176"/>
          <cell r="E176"/>
          <cell r="F176"/>
          <cell r="G176"/>
          <cell r="H176"/>
          <cell r="I176"/>
          <cell r="J176" t="str">
            <v>Hirschengraben 48 HW Wärme NT</v>
          </cell>
          <cell r="K176" t="str">
            <v>05.01.2017</v>
          </cell>
          <cell r="L176" t="str">
            <v>R3 001255</v>
          </cell>
          <cell r="M176" t="str">
            <v>U3 0020018</v>
          </cell>
          <cell r="N176" t="str">
            <v>Ablesung</v>
          </cell>
          <cell r="O176">
            <v>21.684000000000001</v>
          </cell>
          <cell r="P176">
            <v>587.38</v>
          </cell>
          <cell r="Q176"/>
          <cell r="R176">
            <v>588.29999999999995</v>
          </cell>
          <cell r="S176"/>
          <cell r="T176"/>
          <cell r="U176"/>
          <cell r="V176"/>
          <cell r="W176"/>
          <cell r="X176"/>
          <cell r="Y176">
            <v>31.742000000000001</v>
          </cell>
          <cell r="Z176">
            <v>1.4671177266576401</v>
          </cell>
        </row>
        <row r="177">
          <cell r="A177" t="str">
            <v>H0005</v>
          </cell>
          <cell r="B177"/>
          <cell r="C177"/>
          <cell r="D177"/>
          <cell r="E177"/>
          <cell r="F177"/>
          <cell r="G177"/>
          <cell r="H177"/>
          <cell r="I177"/>
          <cell r="J177" t="str">
            <v>Hirschengraben 50 HW Wärme NT</v>
          </cell>
          <cell r="K177" t="str">
            <v>15.12.2016</v>
          </cell>
          <cell r="L177" t="str">
            <v>R3 01255</v>
          </cell>
          <cell r="M177" t="str">
            <v>U3 025009</v>
          </cell>
          <cell r="N177" t="str">
            <v>Ablesung</v>
          </cell>
          <cell r="O177">
            <v>-31.449000000000002</v>
          </cell>
          <cell r="P177">
            <v>-4088.54</v>
          </cell>
          <cell r="Q177"/>
          <cell r="R177">
            <v>-4089.17</v>
          </cell>
          <cell r="S177"/>
          <cell r="T177"/>
          <cell r="U177"/>
          <cell r="V177"/>
          <cell r="W177"/>
          <cell r="X177"/>
          <cell r="Y177">
            <v>6.6139999999999999</v>
          </cell>
          <cell r="Z177">
            <v>-2.1278078484438399</v>
          </cell>
        </row>
        <row r="178">
          <cell r="A178" t="str">
            <v>H0005</v>
          </cell>
          <cell r="B178"/>
          <cell r="C178"/>
          <cell r="D178"/>
          <cell r="E178"/>
          <cell r="F178"/>
          <cell r="G178"/>
          <cell r="H178"/>
          <cell r="I178"/>
          <cell r="J178" t="str">
            <v>Hirschengraben 52 HW Wärme NT</v>
          </cell>
          <cell r="K178" t="str">
            <v>15.12.2016</v>
          </cell>
          <cell r="L178" t="str">
            <v>W1 020045</v>
          </cell>
          <cell r="M178"/>
          <cell r="N178" t="str">
            <v>Ablesung</v>
          </cell>
          <cell r="O178">
            <v>-20.856999999999999</v>
          </cell>
          <cell r="P178">
            <v>-570.64</v>
          </cell>
          <cell r="Q178"/>
          <cell r="R178"/>
          <cell r="S178"/>
          <cell r="T178"/>
          <cell r="U178"/>
          <cell r="V178"/>
          <cell r="W178"/>
          <cell r="X178"/>
          <cell r="Y178">
            <v>31.428000000000001</v>
          </cell>
          <cell r="Z178">
            <v>-1.4111637347767201</v>
          </cell>
        </row>
        <row r="179">
          <cell r="A179" t="str">
            <v>H0005</v>
          </cell>
          <cell r="B179"/>
          <cell r="C179"/>
          <cell r="D179"/>
          <cell r="E179"/>
          <cell r="F179"/>
          <cell r="G179"/>
          <cell r="H179"/>
          <cell r="I179"/>
          <cell r="J179" t="str">
            <v>Hirschengraben 60 HW Wärme NT</v>
          </cell>
          <cell r="K179" t="str">
            <v>15.12.2016</v>
          </cell>
          <cell r="L179" t="str">
            <v>R1 985</v>
          </cell>
          <cell r="M179" t="str">
            <v>U1 25018</v>
          </cell>
          <cell r="N179" t="str">
            <v>Ablesung</v>
          </cell>
          <cell r="O179">
            <v>-70.106999999999999</v>
          </cell>
          <cell r="P179">
            <v>-2440.23</v>
          </cell>
          <cell r="Q179"/>
          <cell r="R179">
            <v>-2440</v>
          </cell>
          <cell r="S179"/>
          <cell r="T179"/>
          <cell r="U179"/>
          <cell r="V179"/>
          <cell r="W179"/>
          <cell r="X179"/>
          <cell r="Y179">
            <v>24.702999999999999</v>
          </cell>
          <cell r="Z179">
            <v>-4.7433694181326098</v>
          </cell>
        </row>
        <row r="180">
          <cell r="A180" t="str">
            <v>H0005</v>
          </cell>
          <cell r="B180"/>
          <cell r="C180"/>
          <cell r="D180"/>
          <cell r="E180"/>
          <cell r="F180"/>
          <cell r="G180"/>
          <cell r="H180"/>
          <cell r="I180"/>
          <cell r="J180" t="str">
            <v>Hirschengraben 60 HW Wärme NT</v>
          </cell>
          <cell r="K180" t="str">
            <v>05.01.2017</v>
          </cell>
          <cell r="L180" t="str">
            <v>R1 0985</v>
          </cell>
          <cell r="M180" t="str">
            <v>U1 025018</v>
          </cell>
          <cell r="N180" t="str">
            <v>Ablesung</v>
          </cell>
          <cell r="O180">
            <v>70.106999999999999</v>
          </cell>
          <cell r="P180">
            <v>2440.23</v>
          </cell>
          <cell r="Q180"/>
          <cell r="R180">
            <v>2440</v>
          </cell>
          <cell r="S180"/>
          <cell r="T180"/>
          <cell r="U180"/>
          <cell r="V180"/>
          <cell r="W180"/>
          <cell r="X180"/>
          <cell r="Y180">
            <v>24.702999999999999</v>
          </cell>
          <cell r="Z180">
            <v>4.7433694181326098</v>
          </cell>
        </row>
        <row r="181">
          <cell r="A181" t="str">
            <v>H0005</v>
          </cell>
          <cell r="B181"/>
          <cell r="C181"/>
          <cell r="D181"/>
          <cell r="E181"/>
          <cell r="F181"/>
          <cell r="G181"/>
          <cell r="H181"/>
          <cell r="I181"/>
          <cell r="J181" t="str">
            <v>Hirschengraben 64 HW Wärme NT</v>
          </cell>
          <cell r="K181" t="str">
            <v>15.12.2016</v>
          </cell>
          <cell r="L181" t="str">
            <v>R3 1202</v>
          </cell>
          <cell r="M181" t="str">
            <v>U3 20076</v>
          </cell>
          <cell r="N181" t="str">
            <v>Ablesung</v>
          </cell>
          <cell r="O181">
            <v>-51.198</v>
          </cell>
          <cell r="P181">
            <v>-2068.59</v>
          </cell>
          <cell r="Q181"/>
          <cell r="R181">
            <v>-2068.6</v>
          </cell>
          <cell r="S181"/>
          <cell r="T181"/>
          <cell r="U181"/>
          <cell r="V181"/>
          <cell r="W181"/>
          <cell r="X181"/>
          <cell r="Y181">
            <v>21.280999999999999</v>
          </cell>
          <cell r="Z181">
            <v>-3.46400541271989</v>
          </cell>
        </row>
        <row r="182">
          <cell r="A182" t="str">
            <v>H0005</v>
          </cell>
          <cell r="B182"/>
          <cell r="C182"/>
          <cell r="D182"/>
          <cell r="E182"/>
          <cell r="F182"/>
          <cell r="G182"/>
          <cell r="H182"/>
          <cell r="I182"/>
          <cell r="J182" t="str">
            <v>Hirschengraben 66 HW Wärme NT</v>
          </cell>
          <cell r="K182" t="str">
            <v>15.12.2016</v>
          </cell>
          <cell r="L182" t="str">
            <v>R3 1255</v>
          </cell>
          <cell r="M182" t="str">
            <v>U3 025003</v>
          </cell>
          <cell r="N182" t="str">
            <v>Ablesung</v>
          </cell>
          <cell r="O182">
            <v>-62.874000000000002</v>
          </cell>
          <cell r="P182">
            <v>-3797.8</v>
          </cell>
          <cell r="Q182"/>
          <cell r="R182">
            <v>-3796.1</v>
          </cell>
          <cell r="S182"/>
          <cell r="T182"/>
          <cell r="U182"/>
          <cell r="V182"/>
          <cell r="W182"/>
          <cell r="X182"/>
          <cell r="Y182">
            <v>14.234999999999999</v>
          </cell>
          <cell r="Z182">
            <v>-4.25399188092016</v>
          </cell>
        </row>
        <row r="183">
          <cell r="A183" t="str">
            <v>H0005</v>
          </cell>
          <cell r="B183"/>
          <cell r="C183"/>
          <cell r="D183"/>
          <cell r="E183"/>
          <cell r="F183"/>
          <cell r="G183"/>
          <cell r="H183"/>
          <cell r="I183"/>
          <cell r="J183" t="str">
            <v>Hirschengraben 68 HW Wärme NT</v>
          </cell>
          <cell r="K183" t="str">
            <v>15.12.2016</v>
          </cell>
          <cell r="L183" t="str">
            <v>R3 1275</v>
          </cell>
          <cell r="M183" t="str">
            <v>U3 020114</v>
          </cell>
          <cell r="N183" t="str">
            <v>Ablesung</v>
          </cell>
          <cell r="O183">
            <v>-32.159999999999997</v>
          </cell>
          <cell r="P183">
            <v>-1071.25</v>
          </cell>
          <cell r="Q183"/>
          <cell r="R183">
            <v>-1071.3</v>
          </cell>
          <cell r="S183"/>
          <cell r="T183"/>
          <cell r="U183"/>
          <cell r="V183"/>
          <cell r="W183"/>
          <cell r="X183"/>
          <cell r="Y183">
            <v>25.812999999999999</v>
          </cell>
          <cell r="Z183">
            <v>-2.1759133964817301</v>
          </cell>
        </row>
        <row r="184">
          <cell r="A184" t="str">
            <v>H0005</v>
          </cell>
          <cell r="B184"/>
          <cell r="C184"/>
          <cell r="D184"/>
          <cell r="E184"/>
          <cell r="F184"/>
          <cell r="G184"/>
          <cell r="H184"/>
          <cell r="I184"/>
          <cell r="J184" t="str">
            <v>Hirschengraben 70 HW Wärme NT</v>
          </cell>
          <cell r="K184" t="str">
            <v>15.12.2016</v>
          </cell>
          <cell r="L184" t="str">
            <v>R3 1274</v>
          </cell>
          <cell r="M184" t="str">
            <v>U3 020017</v>
          </cell>
          <cell r="N184" t="str">
            <v>Ablesung</v>
          </cell>
          <cell r="O184">
            <v>-37.421999999999997</v>
          </cell>
          <cell r="P184">
            <v>-1054.55</v>
          </cell>
          <cell r="Q184"/>
          <cell r="R184">
            <v>-1054.5999999999999</v>
          </cell>
          <cell r="S184"/>
          <cell r="T184"/>
          <cell r="U184"/>
          <cell r="V184"/>
          <cell r="W184"/>
          <cell r="X184"/>
          <cell r="Y184">
            <v>30.513000000000002</v>
          </cell>
          <cell r="Z184">
            <v>-2.5319350473612898</v>
          </cell>
        </row>
        <row r="185">
          <cell r="A185" t="str">
            <v>H0005</v>
          </cell>
          <cell r="B185"/>
          <cell r="C185"/>
          <cell r="D185"/>
          <cell r="E185"/>
          <cell r="F185"/>
          <cell r="G185"/>
          <cell r="H185"/>
          <cell r="I185"/>
          <cell r="J185" t="str">
            <v>Hirschengraben 74 HW Wärme NT</v>
          </cell>
          <cell r="K185" t="str">
            <v>15.12.2016</v>
          </cell>
          <cell r="L185" t="str">
            <v>R3 1149</v>
          </cell>
          <cell r="M185" t="str">
            <v>U3 20049</v>
          </cell>
          <cell r="N185" t="str">
            <v>Ablesung</v>
          </cell>
          <cell r="O185">
            <v>-21.404</v>
          </cell>
          <cell r="P185">
            <v>-1180.02</v>
          </cell>
          <cell r="Q185"/>
          <cell r="R185">
            <v>-1180.0999999999999</v>
          </cell>
          <cell r="S185"/>
          <cell r="T185"/>
          <cell r="U185"/>
          <cell r="V185"/>
          <cell r="W185"/>
          <cell r="X185"/>
          <cell r="Y185">
            <v>15.596</v>
          </cell>
          <cell r="Z185">
            <v>-1.4481732070365301</v>
          </cell>
        </row>
        <row r="186">
          <cell r="A186" t="str">
            <v>H0005</v>
          </cell>
          <cell r="B186"/>
          <cell r="C186"/>
          <cell r="D186"/>
          <cell r="E186"/>
          <cell r="F186"/>
          <cell r="G186"/>
          <cell r="H186"/>
          <cell r="I186"/>
          <cell r="J186" t="str">
            <v>Hirschengraben 86 HW Wärme NT</v>
          </cell>
          <cell r="K186" t="str">
            <v>15.12.2016</v>
          </cell>
          <cell r="L186" t="str">
            <v>R3 1150</v>
          </cell>
          <cell r="M186" t="str">
            <v>U3 20050</v>
          </cell>
          <cell r="N186" t="str">
            <v>Ablesung</v>
          </cell>
          <cell r="O186">
            <v>-38.012999999999998</v>
          </cell>
          <cell r="P186">
            <v>-1357.2</v>
          </cell>
          <cell r="Q186"/>
          <cell r="R186">
            <v>-1357.3</v>
          </cell>
          <cell r="S186"/>
          <cell r="T186"/>
          <cell r="U186"/>
          <cell r="V186"/>
          <cell r="W186"/>
          <cell r="X186"/>
          <cell r="Y186">
            <v>24.082999999999998</v>
          </cell>
          <cell r="Z186">
            <v>-2.5719215155615598</v>
          </cell>
        </row>
        <row r="187">
          <cell r="A187" t="str">
            <v>H0005</v>
          </cell>
          <cell r="B187"/>
          <cell r="C187"/>
          <cell r="D187"/>
          <cell r="E187"/>
          <cell r="F187"/>
          <cell r="G187"/>
          <cell r="H187"/>
          <cell r="I187"/>
          <cell r="J187" t="str">
            <v>Kantonsschulstr. 9 HW Wärme NT</v>
          </cell>
          <cell r="K187" t="str">
            <v>15.12.2016</v>
          </cell>
          <cell r="L187" t="str">
            <v>R3 1151</v>
          </cell>
          <cell r="M187" t="str">
            <v>U3 020085</v>
          </cell>
          <cell r="N187" t="str">
            <v>Ablesung</v>
          </cell>
          <cell r="O187">
            <v>-22.713999999999999</v>
          </cell>
          <cell r="P187">
            <v>-641.64</v>
          </cell>
          <cell r="Q187"/>
          <cell r="R187">
            <v>-641.6</v>
          </cell>
          <cell r="S187"/>
          <cell r="T187"/>
          <cell r="U187"/>
          <cell r="V187"/>
          <cell r="W187"/>
          <cell r="X187"/>
          <cell r="Y187">
            <v>30.437999999999999</v>
          </cell>
          <cell r="Z187">
            <v>-1.53680649526387</v>
          </cell>
        </row>
        <row r="188">
          <cell r="A188" t="str">
            <v>H0005</v>
          </cell>
          <cell r="B188"/>
          <cell r="C188"/>
          <cell r="D188"/>
          <cell r="E188"/>
          <cell r="F188"/>
          <cell r="G188"/>
          <cell r="H188"/>
          <cell r="I188"/>
          <cell r="J188" t="str">
            <v>Moussonstrasse 14 HW Wärme NT</v>
          </cell>
          <cell r="K188" t="str">
            <v>13.12.2016</v>
          </cell>
          <cell r="L188" t="str">
            <v>R3 0921</v>
          </cell>
          <cell r="M188" t="str">
            <v>U3 020040</v>
          </cell>
          <cell r="N188" t="str">
            <v>Ablesung</v>
          </cell>
          <cell r="O188">
            <v>-24.459</v>
          </cell>
          <cell r="P188">
            <v>-1058.3</v>
          </cell>
          <cell r="Q188"/>
          <cell r="R188">
            <v>0</v>
          </cell>
          <cell r="S188"/>
          <cell r="T188"/>
          <cell r="U188"/>
          <cell r="V188"/>
          <cell r="W188"/>
          <cell r="X188"/>
          <cell r="Y188">
            <v>19.872</v>
          </cell>
          <cell r="Z188">
            <v>-1.6548714479025699</v>
          </cell>
        </row>
        <row r="189">
          <cell r="A189" t="str">
            <v>H0005</v>
          </cell>
          <cell r="B189"/>
          <cell r="C189"/>
          <cell r="D189"/>
          <cell r="E189"/>
          <cell r="F189"/>
          <cell r="G189"/>
          <cell r="H189"/>
          <cell r="I189"/>
          <cell r="J189" t="str">
            <v>Moussonstrasse 15 HW Wärme NT</v>
          </cell>
          <cell r="K189" t="str">
            <v>13.12.2016</v>
          </cell>
          <cell r="L189" t="str">
            <v>R3 1311</v>
          </cell>
          <cell r="M189" t="str">
            <v>U3 020020</v>
          </cell>
          <cell r="N189" t="str">
            <v>Ablesung</v>
          </cell>
          <cell r="O189">
            <v>-25.972000000000001</v>
          </cell>
          <cell r="P189">
            <v>-2503.7199999999998</v>
          </cell>
          <cell r="Q189"/>
          <cell r="R189">
            <v>-2504.8000000000002</v>
          </cell>
          <cell r="S189"/>
          <cell r="T189"/>
          <cell r="U189"/>
          <cell r="V189"/>
          <cell r="W189"/>
          <cell r="X189"/>
          <cell r="Y189">
            <v>8.9190000000000005</v>
          </cell>
          <cell r="Z189">
            <v>-1.7572395128552001</v>
          </cell>
        </row>
        <row r="190">
          <cell r="A190" t="str">
            <v>H0005</v>
          </cell>
          <cell r="B190"/>
          <cell r="C190"/>
          <cell r="D190"/>
          <cell r="E190"/>
          <cell r="F190"/>
          <cell r="G190"/>
          <cell r="H190"/>
          <cell r="I190"/>
          <cell r="J190" t="str">
            <v>Moussonstrasse 16 HW Wärme NT</v>
          </cell>
          <cell r="K190" t="str">
            <v>13.12.2016</v>
          </cell>
          <cell r="L190" t="str">
            <v>R3 0007</v>
          </cell>
          <cell r="M190" t="str">
            <v>U3 20088</v>
          </cell>
          <cell r="N190" t="str">
            <v>Ablesung</v>
          </cell>
          <cell r="O190">
            <v>-20.238</v>
          </cell>
          <cell r="P190">
            <v>-1068.7</v>
          </cell>
          <cell r="Q190"/>
          <cell r="R190">
            <v>-1069.7</v>
          </cell>
          <cell r="S190"/>
          <cell r="T190"/>
          <cell r="U190"/>
          <cell r="V190"/>
          <cell r="W190"/>
          <cell r="X190"/>
          <cell r="Y190">
            <v>16.283000000000001</v>
          </cell>
          <cell r="Z190">
            <v>-1.3692828146143401</v>
          </cell>
        </row>
        <row r="191">
          <cell r="A191" t="str">
            <v>H0005</v>
          </cell>
          <cell r="B191"/>
          <cell r="C191"/>
          <cell r="D191"/>
          <cell r="E191"/>
          <cell r="F191"/>
          <cell r="G191"/>
          <cell r="H191"/>
          <cell r="I191"/>
          <cell r="J191" t="str">
            <v>Moussonstrasse 17 HW Wärme NT</v>
          </cell>
          <cell r="K191" t="str">
            <v>13.12.2016</v>
          </cell>
          <cell r="L191" t="str">
            <v>R3 1169</v>
          </cell>
          <cell r="M191" t="str">
            <v>U3 20069</v>
          </cell>
          <cell r="N191" t="str">
            <v>Ablesung</v>
          </cell>
          <cell r="O191">
            <v>-26.437999999999999</v>
          </cell>
          <cell r="P191">
            <v>-1230.75</v>
          </cell>
          <cell r="Q191"/>
          <cell r="R191">
            <v>-1230.7</v>
          </cell>
          <cell r="S191"/>
          <cell r="T191"/>
          <cell r="U191"/>
          <cell r="V191"/>
          <cell r="W191"/>
          <cell r="X191"/>
          <cell r="Y191">
            <v>18.471</v>
          </cell>
          <cell r="Z191">
            <v>-1.78876860622462</v>
          </cell>
        </row>
        <row r="192">
          <cell r="A192" t="str">
            <v>H0005</v>
          </cell>
          <cell r="B192"/>
          <cell r="C192"/>
          <cell r="D192"/>
          <cell r="E192"/>
          <cell r="F192"/>
          <cell r="G192"/>
          <cell r="H192"/>
          <cell r="I192"/>
          <cell r="J192" t="str">
            <v>Moussonstrasse 6 HW Wärme NT</v>
          </cell>
          <cell r="K192" t="str">
            <v>13.12.2016</v>
          </cell>
          <cell r="L192" t="str">
            <v>R3 1139</v>
          </cell>
          <cell r="M192" t="str">
            <v>U3 20142</v>
          </cell>
          <cell r="N192" t="str">
            <v>Ablesung</v>
          </cell>
          <cell r="O192">
            <v>-41.691000000000003</v>
          </cell>
          <cell r="P192">
            <v>-2042.38</v>
          </cell>
          <cell r="Q192"/>
          <cell r="R192">
            <v>-2042.4</v>
          </cell>
          <cell r="S192"/>
          <cell r="T192"/>
          <cell r="U192"/>
          <cell r="V192"/>
          <cell r="W192"/>
          <cell r="X192"/>
          <cell r="Y192">
            <v>17.552</v>
          </cell>
          <cell r="Z192">
            <v>-2.8207713125845699</v>
          </cell>
        </row>
        <row r="193">
          <cell r="A193" t="str">
            <v>H0005</v>
          </cell>
          <cell r="B193"/>
          <cell r="C193"/>
          <cell r="D193"/>
          <cell r="E193"/>
          <cell r="F193"/>
          <cell r="G193"/>
          <cell r="H193"/>
          <cell r="I193"/>
          <cell r="J193" t="str">
            <v>Moussonstrasse 8 HW Wärme NT</v>
          </cell>
          <cell r="K193" t="str">
            <v>13.12.2016</v>
          </cell>
          <cell r="L193" t="str">
            <v>R3 006</v>
          </cell>
          <cell r="M193" t="str">
            <v>U3 20040</v>
          </cell>
          <cell r="N193" t="str">
            <v>Ablesung</v>
          </cell>
          <cell r="O193">
            <v>-39.530999999999999</v>
          </cell>
          <cell r="P193">
            <v>-1786.8</v>
          </cell>
          <cell r="Q193"/>
          <cell r="R193">
            <v>-1787</v>
          </cell>
          <cell r="S193"/>
          <cell r="T193"/>
          <cell r="U193"/>
          <cell r="V193"/>
          <cell r="W193"/>
          <cell r="X193"/>
          <cell r="Y193">
            <v>19.023</v>
          </cell>
          <cell r="Z193">
            <v>-2.67462787550744</v>
          </cell>
        </row>
        <row r="194">
          <cell r="A194" t="str">
            <v>H0005</v>
          </cell>
          <cell r="B194"/>
          <cell r="C194"/>
          <cell r="D194"/>
          <cell r="E194"/>
          <cell r="F194"/>
          <cell r="G194"/>
          <cell r="H194"/>
          <cell r="I194"/>
          <cell r="J194" t="str">
            <v>Pestalozzistrasse 10/12 HW Wärme NT</v>
          </cell>
          <cell r="K194" t="str">
            <v>05.01.2017</v>
          </cell>
          <cell r="L194" t="str">
            <v>R3 1164</v>
          </cell>
          <cell r="M194" t="str">
            <v>U3 20070</v>
          </cell>
          <cell r="N194" t="str">
            <v>Ablesung</v>
          </cell>
          <cell r="O194">
            <v>69.162000000000006</v>
          </cell>
          <cell r="P194">
            <v>1292.4000000000001</v>
          </cell>
          <cell r="Q194"/>
          <cell r="R194">
            <v>1292.4000000000001</v>
          </cell>
          <cell r="S194"/>
          <cell r="T194"/>
          <cell r="U194"/>
          <cell r="V194"/>
          <cell r="W194"/>
          <cell r="X194"/>
          <cell r="Y194">
            <v>46.014000000000003</v>
          </cell>
          <cell r="Z194">
            <v>4.6794316644113598</v>
          </cell>
        </row>
        <row r="195">
          <cell r="A195" t="str">
            <v>H0005</v>
          </cell>
          <cell r="B195"/>
          <cell r="C195"/>
          <cell r="D195"/>
          <cell r="E195"/>
          <cell r="F195"/>
          <cell r="G195"/>
          <cell r="H195"/>
          <cell r="I195"/>
          <cell r="J195" t="str">
            <v>Plattenstrasse 11 HW Wärme NT</v>
          </cell>
          <cell r="K195" t="str">
            <v>05.01.2017</v>
          </cell>
          <cell r="L195" t="str">
            <v>R3 1226</v>
          </cell>
          <cell r="M195" t="str">
            <v>U3 080004</v>
          </cell>
          <cell r="N195" t="str">
            <v>Ablesung</v>
          </cell>
          <cell r="O195">
            <v>277.8</v>
          </cell>
          <cell r="P195">
            <v>4452.6099999999997</v>
          </cell>
          <cell r="Q195"/>
          <cell r="R195">
            <v>4454</v>
          </cell>
          <cell r="S195"/>
          <cell r="T195"/>
          <cell r="U195"/>
          <cell r="V195"/>
          <cell r="W195"/>
          <cell r="X195"/>
          <cell r="Y195">
            <v>53.646000000000001</v>
          </cell>
          <cell r="Z195">
            <v>18.795669824086598</v>
          </cell>
        </row>
        <row r="196">
          <cell r="A196" t="str">
            <v>H0005</v>
          </cell>
          <cell r="B196"/>
          <cell r="C196"/>
          <cell r="D196"/>
          <cell r="E196"/>
          <cell r="F196"/>
          <cell r="G196"/>
          <cell r="H196"/>
          <cell r="I196"/>
          <cell r="J196" t="str">
            <v>Plattenstrasse 14 HW Wärme NT</v>
          </cell>
          <cell r="K196" t="str">
            <v>05.01.2017</v>
          </cell>
          <cell r="L196" t="str">
            <v>R3 1247</v>
          </cell>
          <cell r="M196" t="str">
            <v>U3 20064</v>
          </cell>
          <cell r="N196" t="str">
            <v>Ablesung</v>
          </cell>
          <cell r="O196">
            <v>102.31699999999999</v>
          </cell>
          <cell r="P196">
            <v>1740.13</v>
          </cell>
          <cell r="Q196"/>
          <cell r="R196">
            <v>1740.1</v>
          </cell>
          <cell r="S196"/>
          <cell r="T196"/>
          <cell r="U196"/>
          <cell r="V196"/>
          <cell r="W196"/>
          <cell r="X196"/>
          <cell r="Y196">
            <v>50.558</v>
          </cell>
          <cell r="Z196">
            <v>6.9226657645466796</v>
          </cell>
        </row>
        <row r="197">
          <cell r="A197" t="str">
            <v>H0005</v>
          </cell>
          <cell r="B197"/>
          <cell r="C197"/>
          <cell r="D197"/>
          <cell r="E197"/>
          <cell r="F197"/>
          <cell r="G197"/>
          <cell r="H197"/>
          <cell r="I197"/>
          <cell r="J197" t="str">
            <v>Plattenstrasse 15 HW Wärme NT</v>
          </cell>
          <cell r="K197" t="str">
            <v>05.01.2017</v>
          </cell>
          <cell r="L197" t="str">
            <v>R3 1225</v>
          </cell>
          <cell r="M197" t="str">
            <v>U3 040010</v>
          </cell>
          <cell r="N197" t="str">
            <v>Ablesung</v>
          </cell>
          <cell r="O197">
            <v>90.71</v>
          </cell>
          <cell r="P197">
            <v>1770.73</v>
          </cell>
          <cell r="Q197"/>
          <cell r="R197">
            <v>1771</v>
          </cell>
          <cell r="S197"/>
          <cell r="T197"/>
          <cell r="U197"/>
          <cell r="V197"/>
          <cell r="W197"/>
          <cell r="X197"/>
          <cell r="Y197">
            <v>44.048000000000002</v>
          </cell>
          <cell r="Z197">
            <v>6.1373477672530399</v>
          </cell>
        </row>
        <row r="198">
          <cell r="A198" t="str">
            <v>H0005</v>
          </cell>
          <cell r="B198"/>
          <cell r="C198"/>
          <cell r="D198"/>
          <cell r="E198"/>
          <cell r="F198"/>
          <cell r="G198"/>
          <cell r="H198"/>
          <cell r="I198"/>
          <cell r="J198" t="str">
            <v>Plattenstrasse 32/30 HW Wärme NT</v>
          </cell>
          <cell r="K198" t="str">
            <v>05.01.2017</v>
          </cell>
          <cell r="L198" t="str">
            <v>R3 1186</v>
          </cell>
          <cell r="M198" t="str">
            <v>U3 020151</v>
          </cell>
          <cell r="N198" t="str">
            <v>Ablesung</v>
          </cell>
          <cell r="O198">
            <v>36.701000000000001</v>
          </cell>
          <cell r="P198">
            <v>563.99</v>
          </cell>
          <cell r="Q198"/>
          <cell r="R198">
            <v>564</v>
          </cell>
          <cell r="S198"/>
          <cell r="T198"/>
          <cell r="U198"/>
          <cell r="V198"/>
          <cell r="W198"/>
          <cell r="X198"/>
          <cell r="Y198">
            <v>55.953000000000003</v>
          </cell>
          <cell r="Z198">
            <v>2.48315290933694</v>
          </cell>
        </row>
        <row r="199">
          <cell r="A199" t="str">
            <v>H0005</v>
          </cell>
          <cell r="B199"/>
          <cell r="C199"/>
          <cell r="D199"/>
          <cell r="E199"/>
          <cell r="F199"/>
          <cell r="G199"/>
          <cell r="H199"/>
          <cell r="I199"/>
          <cell r="J199" t="str">
            <v>Predigerkirche HW Wärme NT</v>
          </cell>
          <cell r="K199" t="str">
            <v>15.12.2016</v>
          </cell>
          <cell r="L199" t="str">
            <v>W1 040008</v>
          </cell>
          <cell r="M199"/>
          <cell r="N199" t="str">
            <v>Ablesung</v>
          </cell>
          <cell r="O199">
            <v>-27.617000000000001</v>
          </cell>
          <cell r="P199">
            <v>-721.29</v>
          </cell>
          <cell r="Q199"/>
          <cell r="R199"/>
          <cell r="S199"/>
          <cell r="T199"/>
          <cell r="U199"/>
          <cell r="V199"/>
          <cell r="W199"/>
          <cell r="X199"/>
          <cell r="Y199">
            <v>32.921999999999997</v>
          </cell>
          <cell r="Z199">
            <v>-1.8685385656292199</v>
          </cell>
        </row>
        <row r="200">
          <cell r="A200" t="str">
            <v>H0005</v>
          </cell>
          <cell r="B200"/>
          <cell r="C200"/>
          <cell r="D200"/>
          <cell r="E200"/>
          <cell r="F200"/>
          <cell r="G200"/>
          <cell r="H200"/>
          <cell r="I200"/>
          <cell r="J200" t="str">
            <v>Schönleinstrasse 10 HW Wärme NT</v>
          </cell>
          <cell r="K200" t="str">
            <v>13.12.2016</v>
          </cell>
          <cell r="L200" t="str">
            <v>W1 025085</v>
          </cell>
          <cell r="M200"/>
          <cell r="N200" t="str">
            <v>Ablesung</v>
          </cell>
          <cell r="O200">
            <v>-57.143000000000001</v>
          </cell>
          <cell r="P200">
            <v>-1710.86</v>
          </cell>
          <cell r="Q200"/>
          <cell r="R200"/>
          <cell r="S200"/>
          <cell r="T200"/>
          <cell r="U200"/>
          <cell r="V200"/>
          <cell r="W200"/>
          <cell r="X200"/>
          <cell r="Y200">
            <v>28.719000000000001</v>
          </cell>
          <cell r="Z200">
            <v>-3.86623815967523</v>
          </cell>
        </row>
        <row r="201">
          <cell r="A201" t="str">
            <v>H0005</v>
          </cell>
          <cell r="B201"/>
          <cell r="C201"/>
          <cell r="D201"/>
          <cell r="E201"/>
          <cell r="F201"/>
          <cell r="G201"/>
          <cell r="H201"/>
          <cell r="I201"/>
          <cell r="J201" t="str">
            <v>Strang 1 Zentralbibl. Z3 HW Wärme NT</v>
          </cell>
          <cell r="K201" t="str">
            <v>05.01.2017</v>
          </cell>
          <cell r="L201" t="str">
            <v>R3 9003</v>
          </cell>
          <cell r="M201"/>
          <cell r="N201" t="str">
            <v>Ablesung</v>
          </cell>
          <cell r="O201">
            <v>-339.98500000000001</v>
          </cell>
          <cell r="P201">
            <v>-9464</v>
          </cell>
          <cell r="Q201"/>
          <cell r="R201"/>
          <cell r="S201"/>
          <cell r="T201"/>
          <cell r="U201"/>
          <cell r="V201"/>
          <cell r="W201"/>
          <cell r="X201"/>
          <cell r="Y201">
            <v>30.888999999999999</v>
          </cell>
          <cell r="Z201">
            <v>-23.003044654939099</v>
          </cell>
        </row>
        <row r="202">
          <cell r="A202" t="str">
            <v>H0005</v>
          </cell>
          <cell r="B202"/>
          <cell r="C202"/>
          <cell r="D202"/>
          <cell r="E202"/>
          <cell r="F202"/>
          <cell r="G202"/>
          <cell r="H202"/>
          <cell r="I202"/>
          <cell r="J202" t="str">
            <v>Strang 1 Zentralbibl. Z3 HW Wärme NT</v>
          </cell>
          <cell r="K202" t="str">
            <v>05.01.2017</v>
          </cell>
          <cell r="L202" t="str">
            <v>R3 9003</v>
          </cell>
          <cell r="M202"/>
          <cell r="N202" t="str">
            <v>Ablesung</v>
          </cell>
          <cell r="O202">
            <v>339.98500000000001</v>
          </cell>
          <cell r="P202">
            <v>9464</v>
          </cell>
          <cell r="Q202"/>
          <cell r="R202"/>
          <cell r="S202"/>
          <cell r="T202"/>
          <cell r="U202"/>
          <cell r="V202"/>
          <cell r="W202"/>
          <cell r="X202"/>
          <cell r="Y202">
            <v>30.888999999999999</v>
          </cell>
          <cell r="Z202">
            <v>23.003044654939099</v>
          </cell>
        </row>
        <row r="203">
          <cell r="A203" t="str">
            <v>H0005</v>
          </cell>
          <cell r="B203"/>
          <cell r="C203"/>
          <cell r="D203"/>
          <cell r="E203"/>
          <cell r="F203"/>
          <cell r="G203"/>
          <cell r="H203"/>
          <cell r="I203"/>
          <cell r="J203" t="str">
            <v>Strang 2 Hirschengraben Z4 HW Wärme NT</v>
          </cell>
          <cell r="K203" t="str">
            <v>05.01.2017</v>
          </cell>
          <cell r="L203" t="str">
            <v>R3 1252</v>
          </cell>
          <cell r="M203"/>
          <cell r="N203" t="str">
            <v>Ablesung</v>
          </cell>
          <cell r="O203">
            <v>581.14800000000002</v>
          </cell>
          <cell r="P203">
            <v>29211.7</v>
          </cell>
          <cell r="Q203"/>
          <cell r="R203"/>
          <cell r="S203"/>
          <cell r="T203"/>
          <cell r="U203"/>
          <cell r="V203"/>
          <cell r="W203"/>
          <cell r="X203"/>
          <cell r="Y203">
            <v>17.106000000000002</v>
          </cell>
          <cell r="Z203">
            <v>39.319891745602163</v>
          </cell>
        </row>
        <row r="204">
          <cell r="A204" t="str">
            <v>H0005</v>
          </cell>
          <cell r="B204"/>
          <cell r="C204"/>
          <cell r="D204"/>
          <cell r="E204"/>
          <cell r="F204"/>
          <cell r="G204"/>
          <cell r="H204"/>
          <cell r="I204"/>
          <cell r="J204" t="str">
            <v>Strang 2 Hirschengraben Z4 HW Wärme NT</v>
          </cell>
          <cell r="K204" t="str">
            <v>05.01.2017</v>
          </cell>
          <cell r="L204" t="str">
            <v>R3 1252</v>
          </cell>
          <cell r="M204"/>
          <cell r="N204" t="str">
            <v>Ablesung</v>
          </cell>
          <cell r="O204">
            <v>-581.14800000000002</v>
          </cell>
          <cell r="P204">
            <v>-29211.7</v>
          </cell>
          <cell r="Q204"/>
          <cell r="R204"/>
          <cell r="S204"/>
          <cell r="T204"/>
          <cell r="U204"/>
          <cell r="V204"/>
          <cell r="W204"/>
          <cell r="X204"/>
          <cell r="Y204">
            <v>17.106000000000002</v>
          </cell>
          <cell r="Z204">
            <v>-39.319891745602163</v>
          </cell>
        </row>
        <row r="205">
          <cell r="A205" t="str">
            <v>H0005</v>
          </cell>
          <cell r="B205"/>
          <cell r="C205"/>
          <cell r="D205"/>
          <cell r="E205"/>
          <cell r="F205"/>
          <cell r="G205"/>
          <cell r="H205"/>
          <cell r="I205"/>
          <cell r="J205" t="str">
            <v>Strang 3 Florhofgasse Z5 HW Wärme NT</v>
          </cell>
          <cell r="K205" t="str">
            <v>05.01.2017</v>
          </cell>
          <cell r="L205" t="str">
            <v>R3 9001</v>
          </cell>
          <cell r="M205" t="str">
            <v>U3 9001</v>
          </cell>
          <cell r="N205" t="str">
            <v>Ablesung</v>
          </cell>
          <cell r="O205">
            <v>-262.85599999999999</v>
          </cell>
          <cell r="P205">
            <v>-8009.4</v>
          </cell>
          <cell r="Q205"/>
          <cell r="R205">
            <v>-8052.7</v>
          </cell>
          <cell r="S205"/>
          <cell r="T205"/>
          <cell r="U205"/>
          <cell r="V205"/>
          <cell r="W205"/>
          <cell r="X205"/>
          <cell r="Y205">
            <v>28.219000000000001</v>
          </cell>
          <cell r="Z205">
            <v>-17.784573748308521</v>
          </cell>
        </row>
        <row r="206">
          <cell r="A206" t="str">
            <v>H0005</v>
          </cell>
          <cell r="B206"/>
          <cell r="C206"/>
          <cell r="D206"/>
          <cell r="E206"/>
          <cell r="F206"/>
          <cell r="G206"/>
          <cell r="H206"/>
          <cell r="I206"/>
          <cell r="J206" t="str">
            <v>Strang 3 Florhofgasse Z5 HW Wärme NT</v>
          </cell>
          <cell r="K206" t="str">
            <v>05.01.2017</v>
          </cell>
          <cell r="L206" t="str">
            <v>R3 9001</v>
          </cell>
          <cell r="M206" t="str">
            <v>U3 9001</v>
          </cell>
          <cell r="N206" t="str">
            <v>Ablesung</v>
          </cell>
          <cell r="O206">
            <v>262.85599999999999</v>
          </cell>
          <cell r="P206">
            <v>8009.4</v>
          </cell>
          <cell r="Q206"/>
          <cell r="R206">
            <v>8052.7</v>
          </cell>
          <cell r="S206"/>
          <cell r="T206"/>
          <cell r="U206"/>
          <cell r="V206"/>
          <cell r="W206"/>
          <cell r="X206"/>
          <cell r="Y206">
            <v>28.219000000000001</v>
          </cell>
          <cell r="Z206">
            <v>17.784573748308521</v>
          </cell>
        </row>
        <row r="207">
          <cell r="A207" t="str">
            <v>H0005</v>
          </cell>
          <cell r="B207"/>
          <cell r="C207"/>
          <cell r="D207"/>
          <cell r="E207"/>
          <cell r="F207"/>
          <cell r="G207"/>
          <cell r="H207"/>
          <cell r="I207"/>
          <cell r="J207" t="str">
            <v>Strang Häldeliweg 2 Z11 HW Wärme NT</v>
          </cell>
          <cell r="K207" t="str">
            <v>05.01.2017</v>
          </cell>
          <cell r="L207" t="str">
            <v>R3 1223</v>
          </cell>
          <cell r="M207" t="str">
            <v>U3 050007</v>
          </cell>
          <cell r="N207" t="str">
            <v>Ablesung</v>
          </cell>
          <cell r="O207">
            <v>570.16</v>
          </cell>
          <cell r="P207">
            <v>13294.66</v>
          </cell>
          <cell r="Q207"/>
          <cell r="R207">
            <v>13295</v>
          </cell>
          <cell r="S207"/>
          <cell r="T207"/>
          <cell r="U207"/>
          <cell r="V207"/>
          <cell r="W207"/>
          <cell r="X207"/>
          <cell r="Y207">
            <v>36.875999999999998</v>
          </cell>
          <cell r="Z207">
            <v>38.576454668470902</v>
          </cell>
        </row>
        <row r="208">
          <cell r="A208" t="str">
            <v>H0005</v>
          </cell>
          <cell r="B208"/>
          <cell r="C208"/>
          <cell r="D208"/>
          <cell r="E208"/>
          <cell r="F208"/>
          <cell r="G208"/>
          <cell r="H208"/>
          <cell r="I208"/>
          <cell r="J208" t="str">
            <v>Strang Infraplan Z20 HW Wärme NT</v>
          </cell>
          <cell r="K208" t="str">
            <v>05.01.2017</v>
          </cell>
          <cell r="L208" t="str">
            <v>R3 1312</v>
          </cell>
          <cell r="M208" t="str">
            <v>U3 040009</v>
          </cell>
          <cell r="N208" t="str">
            <v>Ablesung</v>
          </cell>
          <cell r="O208">
            <v>233.226</v>
          </cell>
          <cell r="P208">
            <v>5017.13</v>
          </cell>
          <cell r="Q208"/>
          <cell r="R208">
            <v>5017</v>
          </cell>
          <cell r="S208"/>
          <cell r="T208"/>
          <cell r="U208"/>
          <cell r="V208"/>
          <cell r="W208"/>
          <cell r="X208"/>
          <cell r="Y208">
            <v>39.970999999999997</v>
          </cell>
          <cell r="Z208">
            <v>15.77983761840324</v>
          </cell>
        </row>
        <row r="209">
          <cell r="A209" t="str">
            <v>H0005</v>
          </cell>
          <cell r="B209"/>
          <cell r="C209"/>
          <cell r="D209"/>
          <cell r="E209"/>
          <cell r="F209"/>
          <cell r="G209"/>
          <cell r="H209"/>
          <cell r="I209"/>
          <cell r="J209" t="str">
            <v>Übergabe UZZ Heisswasser Z2 HW Wärme NT</v>
          </cell>
          <cell r="K209" t="str">
            <v>05.01.2017</v>
          </cell>
          <cell r="L209" t="str">
            <v>R3 0945</v>
          </cell>
          <cell r="M209"/>
          <cell r="N209" t="str">
            <v>Ablesung</v>
          </cell>
          <cell r="O209">
            <v>5013</v>
          </cell>
          <cell r="P209">
            <v>66503</v>
          </cell>
          <cell r="Q209"/>
          <cell r="R209"/>
          <cell r="S209"/>
          <cell r="T209"/>
          <cell r="U209"/>
          <cell r="V209"/>
          <cell r="W209"/>
          <cell r="X209"/>
          <cell r="Y209">
            <v>64.814999999999998</v>
          </cell>
          <cell r="Z209">
            <v>339.17456021650878</v>
          </cell>
        </row>
        <row r="210">
          <cell r="A210" t="str">
            <v>H0005</v>
          </cell>
          <cell r="B210"/>
          <cell r="C210"/>
          <cell r="D210"/>
          <cell r="E210"/>
          <cell r="F210"/>
          <cell r="G210"/>
          <cell r="H210"/>
          <cell r="I210"/>
          <cell r="J210" t="str">
            <v>UZI Heisswasser (inkl. Tierspital) HW Wärme NT</v>
          </cell>
          <cell r="K210" t="str">
            <v>05.01.2017</v>
          </cell>
          <cell r="L210" t="str">
            <v>R3 1162</v>
          </cell>
          <cell r="M210" t="str">
            <v>W3 125001</v>
          </cell>
          <cell r="N210" t="str">
            <v>Ablesung</v>
          </cell>
          <cell r="O210">
            <v>4778</v>
          </cell>
          <cell r="P210">
            <v>99547</v>
          </cell>
          <cell r="Q210"/>
          <cell r="R210">
            <v>99560</v>
          </cell>
          <cell r="S210"/>
          <cell r="T210"/>
          <cell r="U210"/>
          <cell r="V210"/>
          <cell r="W210"/>
          <cell r="X210"/>
          <cell r="Y210">
            <v>41.27</v>
          </cell>
          <cell r="Z210">
            <v>323.27469553450607</v>
          </cell>
        </row>
        <row r="211">
          <cell r="A211" t="str">
            <v>H0005</v>
          </cell>
          <cell r="B211"/>
          <cell r="C211"/>
          <cell r="D211"/>
          <cell r="E211"/>
          <cell r="F211"/>
          <cell r="G211"/>
          <cell r="H211"/>
          <cell r="I211"/>
          <cell r="J211" t="str">
            <v>Zentralbibliothek HW Wärme NT</v>
          </cell>
          <cell r="K211" t="str">
            <v>15.12.2016</v>
          </cell>
          <cell r="L211" t="str">
            <v>R3 10</v>
          </cell>
          <cell r="M211" t="str">
            <v>U3 80003</v>
          </cell>
          <cell r="N211" t="str">
            <v>Ablesung</v>
          </cell>
          <cell r="O211">
            <v>-237.238</v>
          </cell>
          <cell r="P211">
            <v>-8422.34</v>
          </cell>
          <cell r="Q211"/>
          <cell r="R211">
            <v>-8423</v>
          </cell>
          <cell r="S211"/>
          <cell r="T211"/>
          <cell r="U211"/>
          <cell r="V211"/>
          <cell r="W211"/>
          <cell r="X211"/>
          <cell r="Y211">
            <v>24.22</v>
          </cell>
          <cell r="Z211">
            <v>-16.051285520974279</v>
          </cell>
        </row>
        <row r="212">
          <cell r="A212" t="str">
            <v>H0005</v>
          </cell>
          <cell r="B212"/>
          <cell r="C212"/>
          <cell r="D212"/>
          <cell r="E212"/>
          <cell r="F212"/>
          <cell r="G212"/>
          <cell r="H212"/>
          <cell r="I212"/>
          <cell r="J212" t="str">
            <v>Zürichbergstrasse 14 HW Wärme NT</v>
          </cell>
          <cell r="K212" t="str">
            <v>05.01.2017</v>
          </cell>
          <cell r="L212" t="str">
            <v>R3 1074</v>
          </cell>
          <cell r="M212" t="str">
            <v>U3 20103</v>
          </cell>
          <cell r="N212" t="str">
            <v>Ablesung</v>
          </cell>
          <cell r="O212">
            <v>20.088999999999999</v>
          </cell>
          <cell r="P212">
            <v>330.9</v>
          </cell>
          <cell r="Q212"/>
          <cell r="R212">
            <v>331</v>
          </cell>
          <cell r="S212"/>
          <cell r="T212"/>
          <cell r="U212"/>
          <cell r="V212"/>
          <cell r="W212"/>
          <cell r="X212"/>
          <cell r="Y212">
            <v>52.201000000000001</v>
          </cell>
          <cell r="Z212">
            <v>1.3592016238159601</v>
          </cell>
        </row>
        <row r="213">
          <cell r="A213" t="str">
            <v>H0005</v>
          </cell>
          <cell r="B213"/>
          <cell r="C213"/>
          <cell r="D213"/>
          <cell r="E213"/>
          <cell r="F213"/>
          <cell r="G213"/>
          <cell r="H213"/>
          <cell r="I213"/>
          <cell r="J213" t="str">
            <v>Übergabe UZZ Dampf Z1 Dampf</v>
          </cell>
          <cell r="K213" t="str">
            <v>05.01.2017</v>
          </cell>
          <cell r="L213" t="str">
            <v>R5 0025</v>
          </cell>
          <cell r="M213"/>
          <cell r="N213" t="str">
            <v>Ablesung</v>
          </cell>
          <cell r="O213"/>
          <cell r="P213"/>
          <cell r="Q213"/>
          <cell r="R213"/>
          <cell r="S213">
            <v>0</v>
          </cell>
          <cell r="T213">
            <v>0</v>
          </cell>
          <cell r="U213"/>
          <cell r="V213"/>
          <cell r="W213"/>
          <cell r="X213"/>
          <cell r="Y213"/>
          <cell r="Z213"/>
        </row>
        <row r="214">
          <cell r="A214" t="str">
            <v>H0005</v>
          </cell>
          <cell r="B214"/>
          <cell r="C214"/>
          <cell r="D214"/>
          <cell r="E214"/>
          <cell r="F214"/>
          <cell r="G214"/>
          <cell r="H214"/>
          <cell r="I214"/>
          <cell r="J214" t="str">
            <v>UZI Dampf (inkl. Tierspital) Dampf</v>
          </cell>
          <cell r="K214" t="str">
            <v>05.01.2017</v>
          </cell>
          <cell r="L214" t="str">
            <v>R8 0004</v>
          </cell>
          <cell r="M214"/>
          <cell r="N214" t="str">
            <v>Ablesung</v>
          </cell>
          <cell r="O214"/>
          <cell r="P214"/>
          <cell r="Q214"/>
          <cell r="R214"/>
          <cell r="S214">
            <v>3723</v>
          </cell>
          <cell r="T214"/>
          <cell r="U214">
            <v>4824</v>
          </cell>
          <cell r="V214"/>
          <cell r="W214"/>
          <cell r="X214"/>
          <cell r="Y214"/>
          <cell r="Z214"/>
        </row>
        <row r="215">
          <cell r="A215" t="str">
            <v>H0005</v>
          </cell>
          <cell r="B215"/>
          <cell r="C215"/>
          <cell r="D215"/>
          <cell r="E215"/>
          <cell r="F215"/>
          <cell r="G215"/>
          <cell r="H215"/>
          <cell r="I215"/>
          <cell r="J215" t="str">
            <v>UZI Kondensat (gr. Blende) Kondensat</v>
          </cell>
          <cell r="K215" t="str">
            <v>05.01.2017</v>
          </cell>
          <cell r="L215" t="str">
            <v>R5 0023</v>
          </cell>
          <cell r="M215"/>
          <cell r="N215" t="str">
            <v>Ablesung</v>
          </cell>
          <cell r="O215"/>
          <cell r="P215"/>
          <cell r="Q215"/>
          <cell r="R215"/>
          <cell r="S215"/>
          <cell r="T215"/>
          <cell r="U215"/>
          <cell r="V215">
            <v>-17.141999999999999</v>
          </cell>
          <cell r="W215">
            <v>-239.89400000000001</v>
          </cell>
          <cell r="X215"/>
          <cell r="Y215">
            <v>61.442</v>
          </cell>
          <cell r="Z215"/>
        </row>
        <row r="216">
          <cell r="A216" t="str">
            <v>H0005</v>
          </cell>
          <cell r="B216"/>
          <cell r="C216"/>
          <cell r="D216"/>
          <cell r="E216"/>
          <cell r="F216"/>
          <cell r="G216"/>
          <cell r="H216"/>
          <cell r="I216"/>
          <cell r="J216" t="str">
            <v>UZI Kondensat (kl. Blende) Kondensat</v>
          </cell>
          <cell r="K216" t="str">
            <v>05.01.2017</v>
          </cell>
          <cell r="L216" t="str">
            <v>R5 024</v>
          </cell>
          <cell r="M216"/>
          <cell r="N216" t="str">
            <v>Ablesung</v>
          </cell>
          <cell r="O216"/>
          <cell r="P216"/>
          <cell r="Q216"/>
          <cell r="R216"/>
          <cell r="S216"/>
          <cell r="T216"/>
          <cell r="U216"/>
          <cell r="V216">
            <v>-319.262</v>
          </cell>
          <cell r="W216">
            <v>-4250.9560000000001</v>
          </cell>
          <cell r="X216"/>
          <cell r="Y216">
            <v>64.576999999999998</v>
          </cell>
          <cell r="Z216"/>
        </row>
        <row r="217">
          <cell r="A217" t="str">
            <v>H0008</v>
          </cell>
          <cell r="B217" t="str">
            <v xml:space="preserve">Gloriastrasse 16 </v>
          </cell>
          <cell r="C217">
            <v>42478</v>
          </cell>
          <cell r="D217">
            <v>9866600488</v>
          </cell>
          <cell r="E217" t="str">
            <v>Verrechnet</v>
          </cell>
          <cell r="F217">
            <v>0.75</v>
          </cell>
          <cell r="G217">
            <v>12</v>
          </cell>
          <cell r="H217"/>
          <cell r="I217"/>
          <cell r="J217" t="str">
            <v>Messung HW Wärme NT</v>
          </cell>
          <cell r="K217" t="str">
            <v>16.03.2016</v>
          </cell>
          <cell r="L217" t="str">
            <v>R3 1300</v>
          </cell>
          <cell r="M217" t="str">
            <v>U3 065003</v>
          </cell>
          <cell r="N217" t="str">
            <v>Ablesung</v>
          </cell>
          <cell r="O217">
            <v>585.87199999999996</v>
          </cell>
          <cell r="P217">
            <v>10676.28</v>
          </cell>
          <cell r="Q217"/>
          <cell r="R217">
            <v>10675</v>
          </cell>
          <cell r="S217"/>
          <cell r="T217"/>
          <cell r="U217"/>
          <cell r="V217"/>
          <cell r="W217"/>
          <cell r="X217"/>
          <cell r="Y217">
            <v>47.185000000000002</v>
          </cell>
          <cell r="Z217">
            <v>781.16266666666672</v>
          </cell>
        </row>
        <row r="218">
          <cell r="A218" t="str">
            <v>H0008</v>
          </cell>
          <cell r="B218" t="str">
            <v xml:space="preserve">Gloriastrasse 16 </v>
          </cell>
          <cell r="C218">
            <v>42566</v>
          </cell>
          <cell r="D218">
            <v>9866602534</v>
          </cell>
          <cell r="E218" t="str">
            <v>Verrechnet</v>
          </cell>
          <cell r="F218">
            <v>0.75</v>
          </cell>
          <cell r="G218">
            <v>12</v>
          </cell>
          <cell r="H218"/>
          <cell r="I218"/>
          <cell r="J218" t="str">
            <v>Messung HW Wärme NT</v>
          </cell>
          <cell r="K218" t="str">
            <v>20.06.2016</v>
          </cell>
          <cell r="L218" t="str">
            <v>R3 1300</v>
          </cell>
          <cell r="M218" t="str">
            <v>U3 065003</v>
          </cell>
          <cell r="N218" t="str">
            <v>Ablesung</v>
          </cell>
          <cell r="O218">
            <v>264.35000000000002</v>
          </cell>
          <cell r="P218">
            <v>6802.92</v>
          </cell>
          <cell r="Q218"/>
          <cell r="R218">
            <v>6803</v>
          </cell>
          <cell r="S218"/>
          <cell r="T218"/>
          <cell r="U218"/>
          <cell r="V218"/>
          <cell r="W218"/>
          <cell r="X218"/>
          <cell r="Y218">
            <v>33.411999999999999</v>
          </cell>
          <cell r="Z218">
            <v>352.46666666666664</v>
          </cell>
        </row>
        <row r="219">
          <cell r="A219" t="str">
            <v>H0008</v>
          </cell>
          <cell r="B219" t="str">
            <v xml:space="preserve">Gloriastrasse 16 </v>
          </cell>
          <cell r="C219">
            <v>42655</v>
          </cell>
          <cell r="D219">
            <v>9866604478</v>
          </cell>
          <cell r="E219" t="str">
            <v>Verrechnet</v>
          </cell>
          <cell r="F219">
            <v>0.75</v>
          </cell>
          <cell r="G219">
            <v>12</v>
          </cell>
          <cell r="H219"/>
          <cell r="I219"/>
          <cell r="J219" t="str">
            <v>Messung HW Wärme NT</v>
          </cell>
          <cell r="K219" t="str">
            <v>15.09.2016</v>
          </cell>
          <cell r="L219" t="str">
            <v>R3 1300</v>
          </cell>
          <cell r="M219" t="str">
            <v>U3 065003</v>
          </cell>
          <cell r="N219" t="str">
            <v>Ablesung</v>
          </cell>
          <cell r="O219">
            <v>64.69</v>
          </cell>
          <cell r="P219">
            <v>3828.59</v>
          </cell>
          <cell r="Q219"/>
          <cell r="R219">
            <v>3829</v>
          </cell>
          <cell r="S219"/>
          <cell r="T219"/>
          <cell r="U219"/>
          <cell r="V219"/>
          <cell r="W219"/>
          <cell r="X219"/>
          <cell r="Y219">
            <v>14.528</v>
          </cell>
          <cell r="Z219">
            <v>86.25333333333333</v>
          </cell>
        </row>
        <row r="220">
          <cell r="A220" t="str">
            <v>H0008</v>
          </cell>
          <cell r="B220" t="str">
            <v xml:space="preserve">Gloriastrasse 16 </v>
          </cell>
          <cell r="C220">
            <v>42752</v>
          </cell>
          <cell r="D220">
            <v>9866606519</v>
          </cell>
          <cell r="E220" t="str">
            <v>Verrechnet</v>
          </cell>
          <cell r="F220">
            <v>0.75</v>
          </cell>
          <cell r="G220">
            <v>12</v>
          </cell>
          <cell r="H220"/>
          <cell r="I220"/>
          <cell r="J220" t="str">
            <v>Messung HW Wärme NT</v>
          </cell>
          <cell r="K220" t="str">
            <v>13.12.2016</v>
          </cell>
          <cell r="L220" t="str">
            <v>R3 1300</v>
          </cell>
          <cell r="M220" t="str">
            <v>U3 065003</v>
          </cell>
          <cell r="N220" t="str">
            <v>Ablesung</v>
          </cell>
          <cell r="O220">
            <v>403.03500000000003</v>
          </cell>
          <cell r="P220">
            <v>8995.3700000000008</v>
          </cell>
          <cell r="Q220"/>
          <cell r="R220">
            <v>8996</v>
          </cell>
          <cell r="S220"/>
          <cell r="T220"/>
          <cell r="U220"/>
          <cell r="V220"/>
          <cell r="W220"/>
          <cell r="X220"/>
          <cell r="Y220">
            <v>38.524999999999999</v>
          </cell>
          <cell r="Z220">
            <v>537.38</v>
          </cell>
        </row>
        <row r="221">
          <cell r="A221" t="str">
            <v>H0009</v>
          </cell>
          <cell r="B221" t="str">
            <v xml:space="preserve">Plattenstrasse 10 </v>
          </cell>
          <cell r="C221">
            <v>42478</v>
          </cell>
          <cell r="D221">
            <v>9866601776</v>
          </cell>
          <cell r="E221" t="str">
            <v>Verrechnet</v>
          </cell>
          <cell r="F221">
            <v>0.5</v>
          </cell>
          <cell r="G221">
            <v>7.17</v>
          </cell>
          <cell r="H221"/>
          <cell r="I221"/>
          <cell r="J221" t="str">
            <v>Messung HW Wärme NT</v>
          </cell>
          <cell r="K221" t="str">
            <v>16.03.2016</v>
          </cell>
          <cell r="L221" t="str">
            <v>R3 01226</v>
          </cell>
          <cell r="M221" t="str">
            <v>U3 050018</v>
          </cell>
          <cell r="N221" t="str">
            <v>Ablesung</v>
          </cell>
          <cell r="O221">
            <v>388.745</v>
          </cell>
          <cell r="P221">
            <v>8749.89</v>
          </cell>
          <cell r="Q221"/>
          <cell r="R221">
            <v>8750</v>
          </cell>
          <cell r="S221"/>
          <cell r="T221"/>
          <cell r="U221"/>
          <cell r="V221"/>
          <cell r="W221"/>
          <cell r="X221"/>
          <cell r="Y221">
            <v>38.201999999999998</v>
          </cell>
          <cell r="Z221">
            <v>777.49</v>
          </cell>
        </row>
        <row r="222">
          <cell r="A222" t="str">
            <v>H0009</v>
          </cell>
          <cell r="B222" t="str">
            <v xml:space="preserve">Plattenstrasse 10 </v>
          </cell>
          <cell r="C222">
            <v>42566</v>
          </cell>
          <cell r="D222">
            <v>9866603939</v>
          </cell>
          <cell r="E222" t="str">
            <v>Verrechnet</v>
          </cell>
          <cell r="F222">
            <v>0.5</v>
          </cell>
          <cell r="G222">
            <v>7.17</v>
          </cell>
          <cell r="H222"/>
          <cell r="I222"/>
          <cell r="J222" t="str">
            <v>Messung HW Wärme NT</v>
          </cell>
          <cell r="K222" t="str">
            <v>20.06.2016</v>
          </cell>
          <cell r="L222" t="str">
            <v>R3 01226</v>
          </cell>
          <cell r="M222" t="str">
            <v>U3 050018</v>
          </cell>
          <cell r="N222" t="str">
            <v>Ablesung</v>
          </cell>
          <cell r="O222">
            <v>227.04300000000001</v>
          </cell>
          <cell r="P222">
            <v>7526.5</v>
          </cell>
          <cell r="Q222"/>
          <cell r="R222">
            <v>7526</v>
          </cell>
          <cell r="S222"/>
          <cell r="T222"/>
          <cell r="U222"/>
          <cell r="V222"/>
          <cell r="W222"/>
          <cell r="X222"/>
          <cell r="Y222">
            <v>25.937999999999999</v>
          </cell>
          <cell r="Z222">
            <v>454.08600000000001</v>
          </cell>
        </row>
        <row r="223">
          <cell r="A223" t="str">
            <v>H0009</v>
          </cell>
          <cell r="B223" t="str">
            <v xml:space="preserve">Plattenstrasse 10 </v>
          </cell>
          <cell r="C223">
            <v>42655</v>
          </cell>
          <cell r="D223">
            <v>9866605811</v>
          </cell>
          <cell r="E223" t="str">
            <v>Verrechnet</v>
          </cell>
          <cell r="F223">
            <v>0.5</v>
          </cell>
          <cell r="G223">
            <v>7.17</v>
          </cell>
          <cell r="H223"/>
          <cell r="I223"/>
          <cell r="J223" t="str">
            <v>Messung HW Wärme NT</v>
          </cell>
          <cell r="K223" t="str">
            <v>15.09.2016</v>
          </cell>
          <cell r="L223" t="str">
            <v>R3 01226</v>
          </cell>
          <cell r="M223" t="str">
            <v>U3 050018</v>
          </cell>
          <cell r="N223" t="str">
            <v>Ablesung</v>
          </cell>
          <cell r="O223">
            <v>71.3</v>
          </cell>
          <cell r="P223">
            <v>4501.84</v>
          </cell>
          <cell r="Q223"/>
          <cell r="R223">
            <v>4502</v>
          </cell>
          <cell r="S223"/>
          <cell r="T223"/>
          <cell r="U223"/>
          <cell r="V223"/>
          <cell r="W223"/>
          <cell r="X223"/>
          <cell r="Y223">
            <v>13.618</v>
          </cell>
          <cell r="Z223">
            <v>142.6</v>
          </cell>
        </row>
        <row r="224">
          <cell r="A224" t="str">
            <v>H0009</v>
          </cell>
          <cell r="B224" t="str">
            <v xml:space="preserve">Plattenstrasse 10 </v>
          </cell>
          <cell r="C224">
            <v>42752</v>
          </cell>
          <cell r="D224">
            <v>9866607889</v>
          </cell>
          <cell r="E224" t="str">
            <v>Verrechnet</v>
          </cell>
          <cell r="F224">
            <v>0.5</v>
          </cell>
          <cell r="G224">
            <v>7.17</v>
          </cell>
          <cell r="H224"/>
          <cell r="I224"/>
          <cell r="J224" t="str">
            <v>Messung HW Wärme NT</v>
          </cell>
          <cell r="K224" t="str">
            <v>13.12.2016</v>
          </cell>
          <cell r="L224" t="str">
            <v>R3 01226</v>
          </cell>
          <cell r="M224" t="str">
            <v>U3 050018</v>
          </cell>
          <cell r="N224" t="str">
            <v>Ablesung</v>
          </cell>
          <cell r="O224">
            <v>283.93900000000002</v>
          </cell>
          <cell r="P224">
            <v>7677.49</v>
          </cell>
          <cell r="Q224"/>
          <cell r="R224">
            <v>7678</v>
          </cell>
          <cell r="S224"/>
          <cell r="T224"/>
          <cell r="U224"/>
          <cell r="V224"/>
          <cell r="W224"/>
          <cell r="X224"/>
          <cell r="Y224">
            <v>31.8</v>
          </cell>
          <cell r="Z224">
            <v>567.87800000000004</v>
          </cell>
        </row>
        <row r="225">
          <cell r="A225" t="str">
            <v>H0012</v>
          </cell>
          <cell r="B225" t="str">
            <v xml:space="preserve">Zähringerplatz 6 </v>
          </cell>
          <cell r="C225">
            <v>42478</v>
          </cell>
          <cell r="D225">
            <v>9866600872</v>
          </cell>
          <cell r="E225" t="str">
            <v>Verrechnet</v>
          </cell>
          <cell r="F225">
            <v>0.25</v>
          </cell>
          <cell r="G225">
            <v>7.2</v>
          </cell>
          <cell r="H225"/>
          <cell r="I225"/>
          <cell r="J225" t="str">
            <v>Predigerkirche HW Wärme NT</v>
          </cell>
          <cell r="K225" t="str">
            <v>18.03.2016</v>
          </cell>
          <cell r="L225" t="str">
            <v>W1 040008</v>
          </cell>
          <cell r="M225"/>
          <cell r="N225" t="str">
            <v>Ablesung</v>
          </cell>
          <cell r="O225">
            <v>51.947000000000003</v>
          </cell>
          <cell r="P225">
            <v>1302.24</v>
          </cell>
          <cell r="Q225"/>
          <cell r="R225"/>
          <cell r="S225"/>
          <cell r="T225"/>
          <cell r="U225"/>
          <cell r="V225"/>
          <cell r="W225"/>
          <cell r="X225"/>
          <cell r="Y225">
            <v>34.299999999999997</v>
          </cell>
          <cell r="Z225">
            <v>207.78800000000001</v>
          </cell>
        </row>
        <row r="226">
          <cell r="A226" t="str">
            <v>H0012</v>
          </cell>
          <cell r="B226" t="str">
            <v xml:space="preserve">Zähringerplatz 6 </v>
          </cell>
          <cell r="C226">
            <v>42566</v>
          </cell>
          <cell r="D226">
            <v>9866602789</v>
          </cell>
          <cell r="E226" t="str">
            <v>Verrechnet</v>
          </cell>
          <cell r="F226">
            <v>0.25</v>
          </cell>
          <cell r="G226">
            <v>7.2</v>
          </cell>
          <cell r="H226"/>
          <cell r="I226"/>
          <cell r="J226" t="str">
            <v>Predigerkirche HW Wärme NT</v>
          </cell>
          <cell r="K226" t="str">
            <v>23.06.2016</v>
          </cell>
          <cell r="L226" t="str">
            <v>W1 040008</v>
          </cell>
          <cell r="M226"/>
          <cell r="N226" t="str">
            <v>Ablesung</v>
          </cell>
          <cell r="O226">
            <v>13.526999999999999</v>
          </cell>
          <cell r="P226">
            <v>377.47</v>
          </cell>
          <cell r="Q226"/>
          <cell r="R226"/>
          <cell r="S226"/>
          <cell r="T226"/>
          <cell r="U226"/>
          <cell r="V226"/>
          <cell r="W226"/>
          <cell r="X226"/>
          <cell r="Y226">
            <v>30.812999999999999</v>
          </cell>
          <cell r="Z226">
            <v>54.107999999999997</v>
          </cell>
        </row>
        <row r="227">
          <cell r="A227" t="str">
            <v>H0012</v>
          </cell>
          <cell r="B227" t="str">
            <v xml:space="preserve">Zähringerplatz 6 </v>
          </cell>
          <cell r="C227">
            <v>42655</v>
          </cell>
          <cell r="D227">
            <v>9866605014</v>
          </cell>
          <cell r="E227" t="str">
            <v>Verrechnet</v>
          </cell>
          <cell r="F227">
            <v>0.25</v>
          </cell>
          <cell r="G227">
            <v>7.2</v>
          </cell>
          <cell r="H227"/>
          <cell r="I227"/>
          <cell r="J227" t="str">
            <v>Predigerkirche HW Wärme NT</v>
          </cell>
          <cell r="K227" t="str">
            <v>19.09.2016</v>
          </cell>
          <cell r="L227" t="str">
            <v>W1 040008</v>
          </cell>
          <cell r="M227"/>
          <cell r="N227" t="str">
            <v>Ablesung</v>
          </cell>
          <cell r="O227">
            <v>0.106</v>
          </cell>
          <cell r="P227">
            <v>3.84</v>
          </cell>
          <cell r="Q227"/>
          <cell r="R227"/>
          <cell r="S227"/>
          <cell r="T227"/>
          <cell r="U227"/>
          <cell r="V227"/>
          <cell r="W227"/>
          <cell r="X227"/>
          <cell r="Y227">
            <v>23.734999999999999</v>
          </cell>
          <cell r="Z227">
            <v>0.42399999999999999</v>
          </cell>
        </row>
        <row r="228">
          <cell r="A228" t="str">
            <v>H0012</v>
          </cell>
          <cell r="B228" t="str">
            <v xml:space="preserve">Zähringerplatz 6 </v>
          </cell>
          <cell r="C228">
            <v>42752</v>
          </cell>
          <cell r="D228">
            <v>9866607004</v>
          </cell>
          <cell r="E228" t="str">
            <v>Verrechnet</v>
          </cell>
          <cell r="F228">
            <v>0.25</v>
          </cell>
          <cell r="G228">
            <v>7.2</v>
          </cell>
          <cell r="H228"/>
          <cell r="I228"/>
          <cell r="J228" t="str">
            <v>Predigerkirche HW Wärme NT</v>
          </cell>
          <cell r="K228" t="str">
            <v>15.12.2016</v>
          </cell>
          <cell r="L228" t="str">
            <v>W1 040008</v>
          </cell>
          <cell r="M228"/>
          <cell r="N228" t="str">
            <v>Ablesung</v>
          </cell>
          <cell r="O228">
            <v>27.617000000000001</v>
          </cell>
          <cell r="P228">
            <v>721.29</v>
          </cell>
          <cell r="Q228"/>
          <cell r="R228"/>
          <cell r="S228"/>
          <cell r="T228"/>
          <cell r="U228"/>
          <cell r="V228"/>
          <cell r="W228"/>
          <cell r="X228"/>
          <cell r="Y228">
            <v>32.921999999999997</v>
          </cell>
          <cell r="Z228">
            <v>110.468</v>
          </cell>
        </row>
        <row r="229">
          <cell r="A229" t="str">
            <v>H0013</v>
          </cell>
          <cell r="B229" t="str">
            <v xml:space="preserve">Zederstrasse 4 </v>
          </cell>
          <cell r="C229">
            <v>42478</v>
          </cell>
          <cell r="D229">
            <v>9866600873</v>
          </cell>
          <cell r="E229" t="str">
            <v>Verrechnet</v>
          </cell>
          <cell r="F229">
            <v>0.08</v>
          </cell>
          <cell r="G229">
            <v>1.1499999999999999</v>
          </cell>
          <cell r="H229"/>
          <cell r="I229"/>
          <cell r="J229" t="str">
            <v>Messung HW Wärme NT</v>
          </cell>
          <cell r="K229" t="str">
            <v>16.03.2016</v>
          </cell>
          <cell r="L229" t="str">
            <v>R3 1299</v>
          </cell>
          <cell r="M229" t="str">
            <v>U3 020058</v>
          </cell>
          <cell r="N229" t="str">
            <v>Ablesung</v>
          </cell>
          <cell r="O229">
            <v>69.346999999999994</v>
          </cell>
          <cell r="P229">
            <v>1288.72</v>
          </cell>
          <cell r="Q229"/>
          <cell r="R229">
            <v>1288.7</v>
          </cell>
          <cell r="S229"/>
          <cell r="T229"/>
          <cell r="U229"/>
          <cell r="V229"/>
          <cell r="W229"/>
          <cell r="X229"/>
          <cell r="Y229">
            <v>46.268999999999998</v>
          </cell>
          <cell r="Z229">
            <v>866.83749999999998</v>
          </cell>
        </row>
        <row r="230">
          <cell r="A230" t="str">
            <v>H0013</v>
          </cell>
          <cell r="B230" t="str">
            <v xml:space="preserve">Zederstrasse 4 </v>
          </cell>
          <cell r="C230">
            <v>42566</v>
          </cell>
          <cell r="D230">
            <v>9866602790</v>
          </cell>
          <cell r="E230" t="str">
            <v>Verrechnet</v>
          </cell>
          <cell r="F230">
            <v>0.08</v>
          </cell>
          <cell r="G230">
            <v>1.1499999999999999</v>
          </cell>
          <cell r="H230"/>
          <cell r="I230"/>
          <cell r="J230" t="str">
            <v>Messung HW Wärme NT</v>
          </cell>
          <cell r="K230" t="str">
            <v>20.06.2016</v>
          </cell>
          <cell r="L230" t="str">
            <v>R3 1299</v>
          </cell>
          <cell r="M230" t="str">
            <v>U3 020058</v>
          </cell>
          <cell r="N230" t="str">
            <v>Ablesung</v>
          </cell>
          <cell r="O230">
            <v>31.928999999999998</v>
          </cell>
          <cell r="P230">
            <v>632.34</v>
          </cell>
          <cell r="Q230"/>
          <cell r="R230">
            <v>632.4</v>
          </cell>
          <cell r="S230"/>
          <cell r="T230"/>
          <cell r="U230"/>
          <cell r="V230"/>
          <cell r="W230"/>
          <cell r="X230"/>
          <cell r="Y230">
            <v>43.417000000000002</v>
          </cell>
          <cell r="Z230">
            <v>399.11250000000001</v>
          </cell>
        </row>
        <row r="231">
          <cell r="A231" t="str">
            <v>H0013</v>
          </cell>
          <cell r="B231" t="str">
            <v xml:space="preserve">Zederstrasse 4 </v>
          </cell>
          <cell r="C231">
            <v>42655</v>
          </cell>
          <cell r="D231">
            <v>9866605015</v>
          </cell>
          <cell r="E231" t="str">
            <v>Verrechnet</v>
          </cell>
          <cell r="F231">
            <v>0.08</v>
          </cell>
          <cell r="G231">
            <v>1.1499999999999999</v>
          </cell>
          <cell r="H231"/>
          <cell r="I231"/>
          <cell r="J231" t="str">
            <v>Messung HW Wärme NT</v>
          </cell>
          <cell r="K231" t="str">
            <v>15.09.2016</v>
          </cell>
          <cell r="L231" t="str">
            <v>R3 1299</v>
          </cell>
          <cell r="M231" t="str">
            <v>U3 020058</v>
          </cell>
          <cell r="N231" t="str">
            <v>Ablesung</v>
          </cell>
          <cell r="O231">
            <v>5.05</v>
          </cell>
          <cell r="P231">
            <v>24.66</v>
          </cell>
          <cell r="Q231"/>
          <cell r="R231">
            <v>24.6</v>
          </cell>
          <cell r="S231"/>
          <cell r="T231"/>
          <cell r="U231"/>
          <cell r="V231"/>
          <cell r="W231"/>
          <cell r="X231"/>
          <cell r="Y231">
            <v>176.083</v>
          </cell>
          <cell r="Z231">
            <v>63.125</v>
          </cell>
        </row>
        <row r="232">
          <cell r="A232" t="str">
            <v>H0013</v>
          </cell>
          <cell r="B232" t="str">
            <v xml:space="preserve">Zederstrasse 4 </v>
          </cell>
          <cell r="C232">
            <v>42752</v>
          </cell>
          <cell r="D232">
            <v>9866607005</v>
          </cell>
          <cell r="E232" t="str">
            <v>Verrechnet</v>
          </cell>
          <cell r="F232">
            <v>0.08</v>
          </cell>
          <cell r="G232">
            <v>1.1499999999999999</v>
          </cell>
          <cell r="H232"/>
          <cell r="I232"/>
          <cell r="J232" t="str">
            <v>Messung HW Wärme NT</v>
          </cell>
          <cell r="K232" t="str">
            <v>14.12.2016</v>
          </cell>
          <cell r="L232" t="str">
            <v>R3 1299</v>
          </cell>
          <cell r="M232" t="str">
            <v>U3 020058</v>
          </cell>
          <cell r="N232" t="str">
            <v>Ablesung</v>
          </cell>
          <cell r="O232">
            <v>43.790999999999997</v>
          </cell>
          <cell r="P232">
            <v>948.15</v>
          </cell>
          <cell r="Q232"/>
          <cell r="R232">
            <v>948.2</v>
          </cell>
          <cell r="S232"/>
          <cell r="T232"/>
          <cell r="U232"/>
          <cell r="V232"/>
          <cell r="W232"/>
          <cell r="X232"/>
          <cell r="Y232">
            <v>39.713000000000001</v>
          </cell>
          <cell r="Z232">
            <v>547.38750000000005</v>
          </cell>
        </row>
        <row r="233">
          <cell r="A233" t="str">
            <v>H0014</v>
          </cell>
          <cell r="B233" t="str">
            <v xml:space="preserve">Zederstrasse 8 </v>
          </cell>
          <cell r="C233">
            <v>42478</v>
          </cell>
          <cell r="D233">
            <v>9866600874</v>
          </cell>
          <cell r="E233" t="str">
            <v>Verrechnet</v>
          </cell>
          <cell r="F233">
            <v>0.02</v>
          </cell>
          <cell r="G233">
            <v>0.3</v>
          </cell>
          <cell r="H233"/>
          <cell r="I233"/>
          <cell r="J233" t="str">
            <v>Messung HW Wärme NT</v>
          </cell>
          <cell r="K233" t="str">
            <v>16.03.2016</v>
          </cell>
          <cell r="L233" t="str">
            <v>R3 1261</v>
          </cell>
          <cell r="M233" t="str">
            <v>U3 020029</v>
          </cell>
          <cell r="N233" t="str">
            <v>Ablesung</v>
          </cell>
          <cell r="O233">
            <v>24.613</v>
          </cell>
          <cell r="P233">
            <v>444.73</v>
          </cell>
          <cell r="Q233"/>
          <cell r="R233">
            <v>444.7</v>
          </cell>
          <cell r="S233"/>
          <cell r="T233"/>
          <cell r="U233"/>
          <cell r="V233"/>
          <cell r="W233"/>
          <cell r="X233"/>
          <cell r="Y233">
            <v>47.587000000000003</v>
          </cell>
          <cell r="Z233">
            <v>1230.6500000000001</v>
          </cell>
        </row>
        <row r="234">
          <cell r="A234" t="str">
            <v>H0014</v>
          </cell>
          <cell r="B234" t="str">
            <v xml:space="preserve">Zederstrasse 8 </v>
          </cell>
          <cell r="C234">
            <v>42566</v>
          </cell>
          <cell r="D234">
            <v>9866602791</v>
          </cell>
          <cell r="E234" t="str">
            <v>Verrechnet</v>
          </cell>
          <cell r="F234">
            <v>0.02</v>
          </cell>
          <cell r="G234">
            <v>0.3</v>
          </cell>
          <cell r="H234"/>
          <cell r="I234"/>
          <cell r="J234" t="str">
            <v>Messung HW Wärme NT</v>
          </cell>
          <cell r="K234" t="str">
            <v>20.06.2016</v>
          </cell>
          <cell r="L234" t="str">
            <v>R3 1261</v>
          </cell>
          <cell r="M234" t="str">
            <v>U3 020029</v>
          </cell>
          <cell r="N234" t="str">
            <v>Ablesung</v>
          </cell>
          <cell r="O234">
            <v>12.215999999999999</v>
          </cell>
          <cell r="P234">
            <v>246.62</v>
          </cell>
          <cell r="Q234"/>
          <cell r="R234">
            <v>246.9</v>
          </cell>
          <cell r="S234"/>
          <cell r="T234"/>
          <cell r="U234"/>
          <cell r="V234"/>
          <cell r="W234"/>
          <cell r="X234"/>
          <cell r="Y234">
            <v>42.591000000000001</v>
          </cell>
          <cell r="Z234">
            <v>610.79999999999995</v>
          </cell>
        </row>
        <row r="235">
          <cell r="A235" t="str">
            <v>H0014</v>
          </cell>
          <cell r="B235" t="str">
            <v xml:space="preserve">Zederstrasse 8 </v>
          </cell>
          <cell r="C235">
            <v>42655</v>
          </cell>
          <cell r="D235">
            <v>9866604770</v>
          </cell>
          <cell r="E235" t="str">
            <v>Verrechnet</v>
          </cell>
          <cell r="F235">
            <v>0.02</v>
          </cell>
          <cell r="G235">
            <v>0.3</v>
          </cell>
          <cell r="H235"/>
          <cell r="I235"/>
          <cell r="J235" t="str">
            <v>Messung HW Wärme NT</v>
          </cell>
          <cell r="K235" t="str">
            <v>15.09.2016</v>
          </cell>
          <cell r="L235" t="str">
            <v>R3 1261</v>
          </cell>
          <cell r="M235" t="str">
            <v>U3 020029</v>
          </cell>
          <cell r="N235" t="str">
            <v>Ablesung</v>
          </cell>
          <cell r="O235">
            <v>2.25</v>
          </cell>
          <cell r="P235">
            <v>83.04</v>
          </cell>
          <cell r="Q235"/>
          <cell r="R235">
            <v>82.7</v>
          </cell>
          <cell r="S235"/>
          <cell r="T235"/>
          <cell r="U235"/>
          <cell r="V235"/>
          <cell r="W235"/>
          <cell r="X235"/>
          <cell r="Y235">
            <v>23.297999999999998</v>
          </cell>
          <cell r="Z235">
            <v>112.5</v>
          </cell>
        </row>
        <row r="236">
          <cell r="A236" t="str">
            <v>H0014</v>
          </cell>
          <cell r="B236" t="str">
            <v xml:space="preserve">Zederstrasse 8 </v>
          </cell>
          <cell r="C236">
            <v>42752</v>
          </cell>
          <cell r="D236">
            <v>9866607006</v>
          </cell>
          <cell r="E236" t="str">
            <v>Verrechnet</v>
          </cell>
          <cell r="F236">
            <v>0.02</v>
          </cell>
          <cell r="G236">
            <v>0.3</v>
          </cell>
          <cell r="H236"/>
          <cell r="I236"/>
          <cell r="J236" t="str">
            <v>Messung HW Wärme NT</v>
          </cell>
          <cell r="K236" t="str">
            <v>14.12.2016</v>
          </cell>
          <cell r="L236" t="str">
            <v>R3 1261</v>
          </cell>
          <cell r="M236" t="str">
            <v>U3 020029</v>
          </cell>
          <cell r="N236" t="str">
            <v>Ablesung</v>
          </cell>
          <cell r="O236">
            <v>18.84</v>
          </cell>
          <cell r="P236">
            <v>356.55</v>
          </cell>
          <cell r="Q236"/>
          <cell r="R236">
            <v>356.6</v>
          </cell>
          <cell r="S236"/>
          <cell r="T236"/>
          <cell r="U236"/>
          <cell r="V236"/>
          <cell r="W236"/>
          <cell r="X236"/>
          <cell r="Y236">
            <v>45.433999999999997</v>
          </cell>
          <cell r="Z236">
            <v>942</v>
          </cell>
        </row>
        <row r="237">
          <cell r="A237" t="str">
            <v>H0015</v>
          </cell>
          <cell r="B237" t="str">
            <v xml:space="preserve">Moussonstrasse 8 </v>
          </cell>
          <cell r="C237">
            <v>42478</v>
          </cell>
          <cell r="D237">
            <v>9866600489</v>
          </cell>
          <cell r="E237" t="str">
            <v>Verrechnet</v>
          </cell>
          <cell r="F237">
            <v>0.06</v>
          </cell>
          <cell r="G237">
            <v>1.8</v>
          </cell>
          <cell r="H237"/>
          <cell r="I237"/>
          <cell r="J237" t="str">
            <v>Moussonstrasse 8 HW Wärme NT</v>
          </cell>
          <cell r="K237" t="str">
            <v>16.03.2016</v>
          </cell>
          <cell r="L237" t="str">
            <v>R3 006</v>
          </cell>
          <cell r="M237" t="str">
            <v>U3 20040</v>
          </cell>
          <cell r="N237" t="str">
            <v>Ablesung</v>
          </cell>
          <cell r="O237">
            <v>53.941000000000003</v>
          </cell>
          <cell r="P237">
            <v>2290.4</v>
          </cell>
          <cell r="Q237"/>
          <cell r="R237">
            <v>2291.3000000000002</v>
          </cell>
          <cell r="S237"/>
          <cell r="T237"/>
          <cell r="U237"/>
          <cell r="V237"/>
          <cell r="W237"/>
          <cell r="X237"/>
          <cell r="Y237">
            <v>20.25</v>
          </cell>
          <cell r="Z237">
            <v>899.01666666666677</v>
          </cell>
        </row>
        <row r="238">
          <cell r="A238" t="str">
            <v>H0015</v>
          </cell>
          <cell r="B238" t="str">
            <v xml:space="preserve">Moussonstrasse 8 </v>
          </cell>
          <cell r="C238">
            <v>42566</v>
          </cell>
          <cell r="D238">
            <v>9866602514</v>
          </cell>
          <cell r="E238" t="str">
            <v>Verrechnet</v>
          </cell>
          <cell r="F238">
            <v>0.06</v>
          </cell>
          <cell r="G238">
            <v>1.8</v>
          </cell>
          <cell r="H238"/>
          <cell r="I238"/>
          <cell r="J238" t="str">
            <v>Moussonstrasse 8 HW Wärme NT</v>
          </cell>
          <cell r="K238" t="str">
            <v>20.06.2016</v>
          </cell>
          <cell r="L238" t="str">
            <v>R3 006</v>
          </cell>
          <cell r="M238" t="str">
            <v>U3 20040</v>
          </cell>
          <cell r="N238" t="str">
            <v>Ablesung</v>
          </cell>
          <cell r="O238">
            <v>31.818000000000001</v>
          </cell>
          <cell r="P238">
            <v>1268.9000000000001</v>
          </cell>
          <cell r="Q238"/>
          <cell r="R238">
            <v>1268.9000000000001</v>
          </cell>
          <cell r="S238"/>
          <cell r="T238"/>
          <cell r="U238"/>
          <cell r="V238"/>
          <cell r="W238"/>
          <cell r="X238"/>
          <cell r="Y238">
            <v>21.561</v>
          </cell>
          <cell r="Z238">
            <v>530.29999999999995</v>
          </cell>
        </row>
        <row r="239">
          <cell r="A239" t="str">
            <v>H0015</v>
          </cell>
          <cell r="B239" t="str">
            <v xml:space="preserve">Moussonstrasse 8 </v>
          </cell>
          <cell r="C239">
            <v>42655</v>
          </cell>
          <cell r="D239">
            <v>9866604558</v>
          </cell>
          <cell r="E239" t="str">
            <v>Verrechnet</v>
          </cell>
          <cell r="F239">
            <v>0.06</v>
          </cell>
          <cell r="G239">
            <v>1.8</v>
          </cell>
          <cell r="H239"/>
          <cell r="I239"/>
          <cell r="J239" t="str">
            <v>Moussonstrasse 8 HW Wärme NT</v>
          </cell>
          <cell r="K239" t="str">
            <v>15.09.2016</v>
          </cell>
          <cell r="L239" t="str">
            <v>R3 006</v>
          </cell>
          <cell r="M239" t="str">
            <v>U3 20040</v>
          </cell>
          <cell r="N239" t="str">
            <v>Ablesung</v>
          </cell>
          <cell r="O239">
            <v>9.09</v>
          </cell>
          <cell r="P239">
            <v>442.7</v>
          </cell>
          <cell r="Q239"/>
          <cell r="R239">
            <v>442.6</v>
          </cell>
          <cell r="S239"/>
          <cell r="T239"/>
          <cell r="U239"/>
          <cell r="V239"/>
          <cell r="W239"/>
          <cell r="X239"/>
          <cell r="Y239">
            <v>17.655000000000001</v>
          </cell>
          <cell r="Z239">
            <v>151.5</v>
          </cell>
        </row>
        <row r="240">
          <cell r="A240" t="str">
            <v>H0015</v>
          </cell>
          <cell r="B240" t="str">
            <v xml:space="preserve">Moussonstrasse 8 </v>
          </cell>
          <cell r="C240">
            <v>42752</v>
          </cell>
          <cell r="D240">
            <v>9866606520</v>
          </cell>
          <cell r="E240" t="str">
            <v>Verrechnet</v>
          </cell>
          <cell r="F240">
            <v>0.06</v>
          </cell>
          <cell r="G240">
            <v>1.8</v>
          </cell>
          <cell r="H240"/>
          <cell r="I240"/>
          <cell r="J240" t="str">
            <v>Moussonstrasse 8 HW Wärme NT</v>
          </cell>
          <cell r="K240" t="str">
            <v>13.12.2016</v>
          </cell>
          <cell r="L240" t="str">
            <v>R3 006</v>
          </cell>
          <cell r="M240" t="str">
            <v>U3 20040</v>
          </cell>
          <cell r="N240" t="str">
            <v>Ablesung</v>
          </cell>
          <cell r="O240">
            <v>39.530999999999999</v>
          </cell>
          <cell r="P240">
            <v>1786.8</v>
          </cell>
          <cell r="Q240"/>
          <cell r="R240">
            <v>1787</v>
          </cell>
          <cell r="S240"/>
          <cell r="T240"/>
          <cell r="U240"/>
          <cell r="V240"/>
          <cell r="W240"/>
          <cell r="X240"/>
          <cell r="Y240">
            <v>19.023</v>
          </cell>
          <cell r="Z240">
            <v>658.85</v>
          </cell>
        </row>
        <row r="241">
          <cell r="A241" t="str">
            <v>H0016</v>
          </cell>
          <cell r="B241" t="str">
            <v xml:space="preserve">Moussonstrasse 14 </v>
          </cell>
          <cell r="C241">
            <v>42478</v>
          </cell>
          <cell r="D241">
            <v>9866600189</v>
          </cell>
          <cell r="E241" t="str">
            <v>Verrechnet</v>
          </cell>
          <cell r="F241">
            <v>4.4999999999999998E-2</v>
          </cell>
          <cell r="G241">
            <v>1.3</v>
          </cell>
          <cell r="H241"/>
          <cell r="I241"/>
          <cell r="J241" t="str">
            <v>Moussonstrasse 14 HW Wärme NT</v>
          </cell>
          <cell r="K241" t="str">
            <v>16.03.2016</v>
          </cell>
          <cell r="L241" t="str">
            <v>R3 0921</v>
          </cell>
          <cell r="M241" t="str">
            <v>U3 020040</v>
          </cell>
          <cell r="N241" t="str">
            <v>Ablesung</v>
          </cell>
          <cell r="O241">
            <v>35.436999999999998</v>
          </cell>
          <cell r="P241">
            <v>1555.9</v>
          </cell>
          <cell r="Q241"/>
          <cell r="R241">
            <v>0</v>
          </cell>
          <cell r="S241"/>
          <cell r="T241"/>
          <cell r="U241"/>
          <cell r="V241"/>
          <cell r="W241"/>
          <cell r="X241"/>
          <cell r="Y241">
            <v>19.584</v>
          </cell>
          <cell r="Z241">
            <v>787.48888888888894</v>
          </cell>
        </row>
        <row r="242">
          <cell r="A242" t="str">
            <v>H0016</v>
          </cell>
          <cell r="B242" t="str">
            <v xml:space="preserve">Moussonstrasse 14 </v>
          </cell>
          <cell r="C242">
            <v>42566</v>
          </cell>
          <cell r="D242">
            <v>9866602230</v>
          </cell>
          <cell r="E242" t="str">
            <v>Verrechnet</v>
          </cell>
          <cell r="F242">
            <v>4.4999999999999998E-2</v>
          </cell>
          <cell r="G242">
            <v>1.3</v>
          </cell>
          <cell r="H242"/>
          <cell r="I242"/>
          <cell r="J242" t="str">
            <v>Moussonstrasse 14 HW Wärme NT</v>
          </cell>
          <cell r="K242" t="str">
            <v>20.06.2016</v>
          </cell>
          <cell r="L242" t="str">
            <v>R3 0921</v>
          </cell>
          <cell r="M242" t="str">
            <v>U3 020040</v>
          </cell>
          <cell r="N242" t="str">
            <v>Ablesung</v>
          </cell>
          <cell r="O242">
            <v>17.849</v>
          </cell>
          <cell r="P242">
            <v>719.5</v>
          </cell>
          <cell r="Q242"/>
          <cell r="R242">
            <v>0</v>
          </cell>
          <cell r="S242"/>
          <cell r="T242"/>
          <cell r="U242"/>
          <cell r="V242"/>
          <cell r="W242"/>
          <cell r="X242"/>
          <cell r="Y242">
            <v>21.331</v>
          </cell>
          <cell r="Z242">
            <v>396.6444444444445</v>
          </cell>
        </row>
        <row r="243">
          <cell r="A243" t="str">
            <v>H0016</v>
          </cell>
          <cell r="B243" t="str">
            <v xml:space="preserve">Moussonstrasse 14 </v>
          </cell>
          <cell r="C243">
            <v>42655</v>
          </cell>
          <cell r="D243">
            <v>9866604192</v>
          </cell>
          <cell r="E243" t="str">
            <v>Verrechnet</v>
          </cell>
          <cell r="F243">
            <v>4.4999999999999998E-2</v>
          </cell>
          <cell r="G243">
            <v>1.3</v>
          </cell>
          <cell r="H243"/>
          <cell r="I243"/>
          <cell r="J243" t="str">
            <v>Moussonstrasse 14 HW Wärme NT</v>
          </cell>
          <cell r="K243" t="str">
            <v>15.09.2016</v>
          </cell>
          <cell r="L243" t="str">
            <v>R3 0921</v>
          </cell>
          <cell r="M243" t="str">
            <v>U3 020040</v>
          </cell>
          <cell r="N243" t="str">
            <v>Ablesung</v>
          </cell>
          <cell r="O243">
            <v>3.4020000000000001</v>
          </cell>
          <cell r="P243">
            <v>221.7</v>
          </cell>
          <cell r="Q243"/>
          <cell r="R243">
            <v>0</v>
          </cell>
          <cell r="S243"/>
          <cell r="T243"/>
          <cell r="U243"/>
          <cell r="V243"/>
          <cell r="W243"/>
          <cell r="X243"/>
          <cell r="Y243">
            <v>13.194000000000001</v>
          </cell>
          <cell r="Z243">
            <v>75.599999999999994</v>
          </cell>
        </row>
        <row r="244">
          <cell r="A244" t="str">
            <v>H0016</v>
          </cell>
          <cell r="B244" t="str">
            <v xml:space="preserve">Moussonstrasse 14 </v>
          </cell>
          <cell r="C244">
            <v>42752</v>
          </cell>
          <cell r="D244">
            <v>9866606233</v>
          </cell>
          <cell r="E244" t="str">
            <v>Verrechnet</v>
          </cell>
          <cell r="F244">
            <v>4.4999999999999998E-2</v>
          </cell>
          <cell r="G244">
            <v>1.3</v>
          </cell>
          <cell r="H244"/>
          <cell r="I244"/>
          <cell r="J244" t="str">
            <v>Moussonstrasse 14 HW Wärme NT</v>
          </cell>
          <cell r="K244" t="str">
            <v>13.12.2016</v>
          </cell>
          <cell r="L244" t="str">
            <v>R3 0921</v>
          </cell>
          <cell r="M244" t="str">
            <v>U3 020040</v>
          </cell>
          <cell r="N244" t="str">
            <v>Ablesung</v>
          </cell>
          <cell r="O244">
            <v>24.459</v>
          </cell>
          <cell r="P244">
            <v>1058.3</v>
          </cell>
          <cell r="Q244"/>
          <cell r="R244">
            <v>0</v>
          </cell>
          <cell r="S244"/>
          <cell r="T244"/>
          <cell r="U244"/>
          <cell r="V244"/>
          <cell r="W244"/>
          <cell r="X244"/>
          <cell r="Y244">
            <v>19.872</v>
          </cell>
          <cell r="Z244">
            <v>543.53333333333342</v>
          </cell>
        </row>
        <row r="245">
          <cell r="A245" t="str">
            <v>H0017</v>
          </cell>
          <cell r="B245" t="str">
            <v xml:space="preserve">Moussonstrasse 15 </v>
          </cell>
          <cell r="C245">
            <v>42478</v>
          </cell>
          <cell r="D245">
            <v>9866601777</v>
          </cell>
          <cell r="E245" t="str">
            <v>Verrechnet</v>
          </cell>
          <cell r="F245">
            <v>0.05</v>
          </cell>
          <cell r="G245">
            <v>1.5</v>
          </cell>
          <cell r="H245"/>
          <cell r="I245"/>
          <cell r="J245" t="str">
            <v>Moussonstrasse 15 HW Wärme NT</v>
          </cell>
          <cell r="K245" t="str">
            <v>16.03.2016</v>
          </cell>
          <cell r="L245" t="str">
            <v>R3 1311</v>
          </cell>
          <cell r="M245" t="str">
            <v>U3 020020</v>
          </cell>
          <cell r="N245" t="str">
            <v>Ablesung</v>
          </cell>
          <cell r="O245">
            <v>35.601999999999997</v>
          </cell>
          <cell r="P245">
            <v>1796.42</v>
          </cell>
          <cell r="Q245"/>
          <cell r="R245">
            <v>1798.4</v>
          </cell>
          <cell r="S245"/>
          <cell r="T245"/>
          <cell r="U245"/>
          <cell r="V245"/>
          <cell r="W245"/>
          <cell r="X245"/>
          <cell r="Y245">
            <v>17.041</v>
          </cell>
          <cell r="Z245">
            <v>712.04</v>
          </cell>
        </row>
        <row r="246">
          <cell r="A246" t="str">
            <v>H0017</v>
          </cell>
          <cell r="B246" t="str">
            <v xml:space="preserve">Moussonstrasse 15 </v>
          </cell>
          <cell r="C246">
            <v>42566</v>
          </cell>
          <cell r="D246">
            <v>9866603940</v>
          </cell>
          <cell r="E246" t="str">
            <v>Verrechnet</v>
          </cell>
          <cell r="F246">
            <v>0.05</v>
          </cell>
          <cell r="G246">
            <v>1.5</v>
          </cell>
          <cell r="H246"/>
          <cell r="I246"/>
          <cell r="J246" t="str">
            <v>Moussonstrasse 15 HW Wärme NT</v>
          </cell>
          <cell r="K246" t="str">
            <v>20.06.2016</v>
          </cell>
          <cell r="L246" t="str">
            <v>R3 1311</v>
          </cell>
          <cell r="M246" t="str">
            <v>U3 020020</v>
          </cell>
          <cell r="N246" t="str">
            <v>Ablesung</v>
          </cell>
          <cell r="O246">
            <v>17.943999999999999</v>
          </cell>
          <cell r="P246">
            <v>2628.33</v>
          </cell>
          <cell r="Q246"/>
          <cell r="R246">
            <v>2629.7</v>
          </cell>
          <cell r="S246"/>
          <cell r="T246"/>
          <cell r="U246"/>
          <cell r="V246"/>
          <cell r="W246"/>
          <cell r="X246"/>
          <cell r="Y246">
            <v>5.87</v>
          </cell>
          <cell r="Z246">
            <v>358.88</v>
          </cell>
        </row>
        <row r="247">
          <cell r="A247" t="str">
            <v>H0017</v>
          </cell>
          <cell r="B247" t="str">
            <v xml:space="preserve">Moussonstrasse 15 </v>
          </cell>
          <cell r="C247">
            <v>42655</v>
          </cell>
          <cell r="D247">
            <v>9866606022</v>
          </cell>
          <cell r="E247" t="str">
            <v>Verrechnet</v>
          </cell>
          <cell r="F247">
            <v>0.05</v>
          </cell>
          <cell r="G247">
            <v>1.5</v>
          </cell>
          <cell r="H247"/>
          <cell r="I247"/>
          <cell r="J247" t="str">
            <v>Moussonstrasse 15 HW Wärme NT</v>
          </cell>
          <cell r="K247" t="str">
            <v>15.09.2016</v>
          </cell>
          <cell r="L247" t="str">
            <v>R3 1311</v>
          </cell>
          <cell r="M247" t="str">
            <v>U3 020020</v>
          </cell>
          <cell r="N247" t="str">
            <v>Ablesung</v>
          </cell>
          <cell r="O247">
            <v>9.0500000000000007</v>
          </cell>
          <cell r="P247">
            <v>2190.3000000000002</v>
          </cell>
          <cell r="Q247"/>
          <cell r="R247">
            <v>2189.9</v>
          </cell>
          <cell r="S247"/>
          <cell r="T247"/>
          <cell r="U247"/>
          <cell r="V247"/>
          <cell r="W247"/>
          <cell r="X247"/>
          <cell r="Y247">
            <v>3.5529999999999999</v>
          </cell>
          <cell r="Z247">
            <v>181</v>
          </cell>
        </row>
        <row r="248">
          <cell r="A248" t="str">
            <v>H0017</v>
          </cell>
          <cell r="B248" t="str">
            <v xml:space="preserve">Moussonstrasse 15 </v>
          </cell>
          <cell r="C248">
            <v>42752</v>
          </cell>
          <cell r="D248">
            <v>9866607890</v>
          </cell>
          <cell r="E248" t="str">
            <v>Verrechnet</v>
          </cell>
          <cell r="F248">
            <v>0.05</v>
          </cell>
          <cell r="G248">
            <v>1.5</v>
          </cell>
          <cell r="H248"/>
          <cell r="I248"/>
          <cell r="J248" t="str">
            <v>Moussonstrasse 15 HW Wärme NT</v>
          </cell>
          <cell r="K248" t="str">
            <v>13.12.2016</v>
          </cell>
          <cell r="L248" t="str">
            <v>R3 1311</v>
          </cell>
          <cell r="M248" t="str">
            <v>U3 020020</v>
          </cell>
          <cell r="N248" t="str">
            <v>Ablesung</v>
          </cell>
          <cell r="O248">
            <v>25.972000000000001</v>
          </cell>
          <cell r="P248">
            <v>2503.7199999999998</v>
          </cell>
          <cell r="Q248"/>
          <cell r="R248">
            <v>2504.8000000000002</v>
          </cell>
          <cell r="S248"/>
          <cell r="T248"/>
          <cell r="U248"/>
          <cell r="V248"/>
          <cell r="W248"/>
          <cell r="X248"/>
          <cell r="Y248">
            <v>8.9190000000000005</v>
          </cell>
          <cell r="Z248">
            <v>519.44000000000005</v>
          </cell>
        </row>
        <row r="249">
          <cell r="A249" t="str">
            <v>H0018</v>
          </cell>
          <cell r="B249" t="str">
            <v xml:space="preserve">Moussonstrasse 16 </v>
          </cell>
          <cell r="C249">
            <v>42478</v>
          </cell>
          <cell r="D249">
            <v>9866600190</v>
          </cell>
          <cell r="E249" t="str">
            <v>Verrechnet</v>
          </cell>
          <cell r="F249">
            <v>0.04</v>
          </cell>
          <cell r="G249">
            <v>1.2</v>
          </cell>
          <cell r="H249"/>
          <cell r="I249"/>
          <cell r="J249" t="str">
            <v>Moussonstrasse 16 HW Wärme NT</v>
          </cell>
          <cell r="K249" t="str">
            <v>16.03.2016</v>
          </cell>
          <cell r="L249" t="str">
            <v>R3 0007</v>
          </cell>
          <cell r="M249" t="str">
            <v>U3 20088</v>
          </cell>
          <cell r="N249" t="str">
            <v>Ablesung</v>
          </cell>
          <cell r="O249">
            <v>28.283000000000001</v>
          </cell>
          <cell r="P249">
            <v>1372.1</v>
          </cell>
          <cell r="Q249"/>
          <cell r="R249">
            <v>1372</v>
          </cell>
          <cell r="S249"/>
          <cell r="T249"/>
          <cell r="U249"/>
          <cell r="V249"/>
          <cell r="W249"/>
          <cell r="X249"/>
          <cell r="Y249">
            <v>17.724</v>
          </cell>
          <cell r="Z249">
            <v>707.07500000000005</v>
          </cell>
        </row>
        <row r="250">
          <cell r="A250" t="str">
            <v>H0018</v>
          </cell>
          <cell r="B250" t="str">
            <v xml:space="preserve">Moussonstrasse 16 </v>
          </cell>
          <cell r="C250">
            <v>42566</v>
          </cell>
          <cell r="D250">
            <v>9866602231</v>
          </cell>
          <cell r="E250" t="str">
            <v>Verrechnet</v>
          </cell>
          <cell r="F250">
            <v>0.04</v>
          </cell>
          <cell r="G250">
            <v>1.2</v>
          </cell>
          <cell r="H250"/>
          <cell r="I250"/>
          <cell r="J250" t="str">
            <v>Moussonstrasse 16 HW Wärme NT</v>
          </cell>
          <cell r="K250" t="str">
            <v>20.06.2016</v>
          </cell>
          <cell r="L250" t="str">
            <v>R3 0007</v>
          </cell>
          <cell r="M250" t="str">
            <v>U3 20088</v>
          </cell>
          <cell r="N250" t="str">
            <v>Ablesung</v>
          </cell>
          <cell r="O250">
            <v>13.084</v>
          </cell>
          <cell r="P250">
            <v>674.6</v>
          </cell>
          <cell r="Q250"/>
          <cell r="R250">
            <v>675</v>
          </cell>
          <cell r="S250"/>
          <cell r="T250"/>
          <cell r="U250"/>
          <cell r="V250"/>
          <cell r="W250"/>
          <cell r="X250"/>
          <cell r="Y250">
            <v>16.677</v>
          </cell>
          <cell r="Z250">
            <v>327.10000000000002</v>
          </cell>
        </row>
        <row r="251">
          <cell r="A251" t="str">
            <v>H0018</v>
          </cell>
          <cell r="B251" t="str">
            <v xml:space="preserve">Moussonstrasse 16 </v>
          </cell>
          <cell r="C251">
            <v>42655</v>
          </cell>
          <cell r="D251">
            <v>9866604193</v>
          </cell>
          <cell r="E251" t="str">
            <v>Verrechnet</v>
          </cell>
          <cell r="F251">
            <v>0.04</v>
          </cell>
          <cell r="G251">
            <v>1.2</v>
          </cell>
          <cell r="H251"/>
          <cell r="I251"/>
          <cell r="J251" t="str">
            <v>Moussonstrasse 16 HW Wärme NT</v>
          </cell>
          <cell r="K251" t="str">
            <v>15.09.2016</v>
          </cell>
          <cell r="L251" t="str">
            <v>R3 0007</v>
          </cell>
          <cell r="M251" t="str">
            <v>U3 20088</v>
          </cell>
          <cell r="N251" t="str">
            <v>Ablesung</v>
          </cell>
          <cell r="O251">
            <v>2.91</v>
          </cell>
          <cell r="P251">
            <v>409.6</v>
          </cell>
          <cell r="Q251"/>
          <cell r="R251">
            <v>409.5</v>
          </cell>
          <cell r="S251"/>
          <cell r="T251"/>
          <cell r="U251"/>
          <cell r="V251"/>
          <cell r="W251"/>
          <cell r="X251"/>
          <cell r="Y251">
            <v>6.109</v>
          </cell>
          <cell r="Z251">
            <v>72.75</v>
          </cell>
        </row>
        <row r="252">
          <cell r="A252" t="str">
            <v>H0018</v>
          </cell>
          <cell r="B252" t="str">
            <v xml:space="preserve">Moussonstrasse 16 </v>
          </cell>
          <cell r="C252">
            <v>42752</v>
          </cell>
          <cell r="D252">
            <v>9866606234</v>
          </cell>
          <cell r="E252" t="str">
            <v>Verrechnet</v>
          </cell>
          <cell r="F252">
            <v>0.04</v>
          </cell>
          <cell r="G252">
            <v>1.2</v>
          </cell>
          <cell r="H252"/>
          <cell r="I252"/>
          <cell r="J252" t="str">
            <v>Moussonstrasse 16 HW Wärme NT</v>
          </cell>
          <cell r="K252" t="str">
            <v>13.12.2016</v>
          </cell>
          <cell r="L252" t="str">
            <v>R3 0007</v>
          </cell>
          <cell r="M252" t="str">
            <v>U3 20088</v>
          </cell>
          <cell r="N252" t="str">
            <v>Ablesung</v>
          </cell>
          <cell r="O252">
            <v>20.238</v>
          </cell>
          <cell r="P252">
            <v>1068.7</v>
          </cell>
          <cell r="Q252"/>
          <cell r="R252">
            <v>1069.7</v>
          </cell>
          <cell r="S252"/>
          <cell r="T252"/>
          <cell r="U252"/>
          <cell r="V252"/>
          <cell r="W252"/>
          <cell r="X252"/>
          <cell r="Y252">
            <v>16.283000000000001</v>
          </cell>
          <cell r="Z252">
            <v>505.95</v>
          </cell>
        </row>
        <row r="253">
          <cell r="A253" t="str">
            <v>H0019</v>
          </cell>
          <cell r="B253" t="str">
            <v xml:space="preserve">Sternwartstrasse 3 </v>
          </cell>
          <cell r="C253">
            <v>42481</v>
          </cell>
          <cell r="D253">
            <v>9866602023</v>
          </cell>
          <cell r="E253" t="str">
            <v>Verrechnet</v>
          </cell>
          <cell r="F253">
            <v>12</v>
          </cell>
          <cell r="G253">
            <v>160</v>
          </cell>
          <cell r="H253">
            <v>18</v>
          </cell>
          <cell r="I253">
            <v>25.72</v>
          </cell>
          <cell r="J253" t="str">
            <v>Haldenbachtrakt Strang Bolleystrasse HW Wärme NT</v>
          </cell>
          <cell r="K253" t="str">
            <v>04.04.2016</v>
          </cell>
          <cell r="L253" t="str">
            <v>R3 0005</v>
          </cell>
          <cell r="M253" t="str">
            <v>U3 65001</v>
          </cell>
          <cell r="N253" t="str">
            <v>Ablesung</v>
          </cell>
          <cell r="O253">
            <v>215.55099999999999</v>
          </cell>
          <cell r="P253">
            <v>13118.8</v>
          </cell>
          <cell r="Q253"/>
          <cell r="R253">
            <v>13121</v>
          </cell>
          <cell r="S253"/>
          <cell r="T253"/>
          <cell r="U253"/>
          <cell r="V253"/>
          <cell r="W253"/>
          <cell r="X253"/>
          <cell r="Y253">
            <v>14.128</v>
          </cell>
          <cell r="Z253">
            <v>17.962583333333331</v>
          </cell>
        </row>
        <row r="254">
          <cell r="A254" t="str">
            <v>H0019</v>
          </cell>
          <cell r="B254"/>
          <cell r="C254"/>
          <cell r="D254"/>
          <cell r="E254"/>
          <cell r="F254"/>
          <cell r="G254"/>
          <cell r="H254"/>
          <cell r="I254"/>
          <cell r="J254" t="str">
            <v>Haldenbachtrakt Strang Bolleystrasse HW Wärme NT</v>
          </cell>
          <cell r="K254" t="str">
            <v>04.04.2016</v>
          </cell>
          <cell r="L254" t="str">
            <v>R3 0005</v>
          </cell>
          <cell r="M254" t="str">
            <v>U3 65001</v>
          </cell>
          <cell r="N254" t="str">
            <v>Ablesung</v>
          </cell>
          <cell r="O254">
            <v>-215.55099999999999</v>
          </cell>
          <cell r="P254">
            <v>-13118.8</v>
          </cell>
          <cell r="Q254"/>
          <cell r="R254">
            <v>-13121</v>
          </cell>
          <cell r="S254"/>
          <cell r="T254"/>
          <cell r="U254"/>
          <cell r="V254"/>
          <cell r="W254"/>
          <cell r="X254"/>
          <cell r="Y254">
            <v>14.128</v>
          </cell>
          <cell r="Z254">
            <v>-17.962583333333331</v>
          </cell>
        </row>
        <row r="255">
          <cell r="A255" t="str">
            <v>H0019</v>
          </cell>
          <cell r="B255"/>
          <cell r="C255"/>
          <cell r="D255"/>
          <cell r="E255"/>
          <cell r="F255"/>
          <cell r="G255"/>
          <cell r="H255"/>
          <cell r="I255"/>
          <cell r="J255" t="str">
            <v>USZ Heisswasser HW Wärme NT</v>
          </cell>
          <cell r="K255" t="str">
            <v>04.04.2016</v>
          </cell>
          <cell r="L255" t="str">
            <v>W3 200001</v>
          </cell>
          <cell r="M255"/>
          <cell r="N255" t="str">
            <v>Ablesung</v>
          </cell>
          <cell r="O255">
            <v>9755</v>
          </cell>
          <cell r="P255">
            <v>228377</v>
          </cell>
          <cell r="Q255"/>
          <cell r="R255"/>
          <cell r="S255"/>
          <cell r="T255"/>
          <cell r="U255"/>
          <cell r="V255"/>
          <cell r="W255"/>
          <cell r="X255"/>
          <cell r="Y255">
            <v>36.728000000000002</v>
          </cell>
          <cell r="Z255">
            <v>812.91666666666674</v>
          </cell>
        </row>
        <row r="256">
          <cell r="A256" t="str">
            <v>H0019</v>
          </cell>
          <cell r="B256"/>
          <cell r="C256"/>
          <cell r="D256"/>
          <cell r="E256"/>
          <cell r="F256"/>
          <cell r="G256"/>
          <cell r="H256"/>
          <cell r="I256"/>
          <cell r="J256" t="str">
            <v>USZ Dampf Dampf</v>
          </cell>
          <cell r="K256" t="str">
            <v>04.04.2016</v>
          </cell>
          <cell r="L256" t="str">
            <v>R8 0003</v>
          </cell>
          <cell r="M256"/>
          <cell r="N256" t="str">
            <v>Ablesung</v>
          </cell>
          <cell r="O256"/>
          <cell r="P256"/>
          <cell r="Q256"/>
          <cell r="R256"/>
          <cell r="S256">
            <v>4162</v>
          </cell>
          <cell r="T256"/>
          <cell r="U256">
            <v>5391</v>
          </cell>
          <cell r="V256"/>
          <cell r="W256"/>
          <cell r="X256"/>
          <cell r="Y256"/>
          <cell r="Z256"/>
        </row>
        <row r="257">
          <cell r="A257" t="str">
            <v>H0019</v>
          </cell>
          <cell r="B257"/>
          <cell r="C257"/>
          <cell r="D257"/>
          <cell r="E257"/>
          <cell r="F257"/>
          <cell r="G257"/>
          <cell r="H257"/>
          <cell r="I257"/>
          <cell r="J257" t="str">
            <v>ABS 1 + 2 Nordtrakt (Nordzone) Pspez. Kondensat</v>
          </cell>
          <cell r="K257" t="str">
            <v>04.04.2016</v>
          </cell>
          <cell r="L257" t="str">
            <v>R8 9009</v>
          </cell>
          <cell r="M257"/>
          <cell r="N257" t="str">
            <v>Ablesung</v>
          </cell>
          <cell r="O257"/>
          <cell r="P257"/>
          <cell r="Q257"/>
          <cell r="R257"/>
          <cell r="S257"/>
          <cell r="T257"/>
          <cell r="U257"/>
          <cell r="V257">
            <v>0</v>
          </cell>
          <cell r="W257">
            <v>0</v>
          </cell>
          <cell r="X257"/>
          <cell r="Y257"/>
          <cell r="Z257"/>
        </row>
        <row r="258">
          <cell r="A258" t="str">
            <v>H0019</v>
          </cell>
          <cell r="B258"/>
          <cell r="C258"/>
          <cell r="D258"/>
          <cell r="E258"/>
          <cell r="F258"/>
          <cell r="G258"/>
          <cell r="H258"/>
          <cell r="I258"/>
          <cell r="J258" t="str">
            <v>ABS Küchentrakt (Kernzone) Pspez. Kondensat</v>
          </cell>
          <cell r="K258" t="str">
            <v>04.04.2016</v>
          </cell>
          <cell r="L258" t="str">
            <v>R9 9008</v>
          </cell>
          <cell r="M258"/>
          <cell r="N258" t="str">
            <v>Ablesung</v>
          </cell>
          <cell r="O258"/>
          <cell r="P258"/>
          <cell r="Q258"/>
          <cell r="R258"/>
          <cell r="S258"/>
          <cell r="T258"/>
          <cell r="U258"/>
          <cell r="V258">
            <v>0</v>
          </cell>
          <cell r="W258">
            <v>0</v>
          </cell>
          <cell r="X258"/>
          <cell r="Y258"/>
          <cell r="Z258"/>
        </row>
        <row r="259">
          <cell r="A259" t="str">
            <v>H0019</v>
          </cell>
          <cell r="B259"/>
          <cell r="C259"/>
          <cell r="D259"/>
          <cell r="E259"/>
          <cell r="F259"/>
          <cell r="G259"/>
          <cell r="H259"/>
          <cell r="I259"/>
          <cell r="J259" t="str">
            <v>NDDE Kernzone Pspez. Kondensat</v>
          </cell>
          <cell r="K259" t="str">
            <v>04.04.2016</v>
          </cell>
          <cell r="L259" t="str">
            <v>R8 9011</v>
          </cell>
          <cell r="M259"/>
          <cell r="N259" t="str">
            <v>Ablesung</v>
          </cell>
          <cell r="O259"/>
          <cell r="P259"/>
          <cell r="Q259"/>
          <cell r="R259"/>
          <cell r="S259"/>
          <cell r="T259"/>
          <cell r="U259"/>
          <cell r="V259">
            <v>0</v>
          </cell>
          <cell r="W259">
            <v>0</v>
          </cell>
          <cell r="X259"/>
          <cell r="Y259"/>
          <cell r="Z259"/>
        </row>
        <row r="260">
          <cell r="A260" t="str">
            <v>H0019</v>
          </cell>
          <cell r="B260"/>
          <cell r="C260"/>
          <cell r="D260"/>
          <cell r="E260"/>
          <cell r="F260"/>
          <cell r="G260"/>
          <cell r="H260"/>
          <cell r="I260"/>
          <cell r="J260" t="str">
            <v>NDDE Nordzone Pspez. Kondensat</v>
          </cell>
          <cell r="K260" t="str">
            <v>04.04.2016</v>
          </cell>
          <cell r="L260" t="str">
            <v>R8 09010</v>
          </cell>
          <cell r="M260"/>
          <cell r="N260" t="str">
            <v>Ablesung</v>
          </cell>
          <cell r="O260"/>
          <cell r="P260"/>
          <cell r="Q260"/>
          <cell r="R260"/>
          <cell r="S260"/>
          <cell r="T260"/>
          <cell r="U260"/>
          <cell r="V260">
            <v>0</v>
          </cell>
          <cell r="W260">
            <v>0</v>
          </cell>
          <cell r="X260"/>
          <cell r="Y260"/>
          <cell r="Z260"/>
        </row>
        <row r="261">
          <cell r="A261" t="str">
            <v>H0019</v>
          </cell>
          <cell r="B261"/>
          <cell r="C261"/>
          <cell r="D261"/>
          <cell r="E261"/>
          <cell r="F261"/>
          <cell r="G261"/>
          <cell r="H261"/>
          <cell r="I261"/>
          <cell r="J261" t="str">
            <v>USZ Kondensat (gr. Blende) Kondensat</v>
          </cell>
          <cell r="K261" t="str">
            <v>04.04.2016</v>
          </cell>
          <cell r="L261" t="str">
            <v>R5 0022</v>
          </cell>
          <cell r="M261"/>
          <cell r="N261" t="str">
            <v>Ablesung</v>
          </cell>
          <cell r="O261"/>
          <cell r="P261"/>
          <cell r="Q261"/>
          <cell r="R261"/>
          <cell r="S261"/>
          <cell r="T261"/>
          <cell r="U261"/>
          <cell r="V261">
            <v>-818.66499999999996</v>
          </cell>
          <cell r="W261">
            <v>-6529.0659999999998</v>
          </cell>
          <cell r="X261"/>
          <cell r="Y261">
            <v>107.81399999999999</v>
          </cell>
          <cell r="Z261"/>
        </row>
        <row r="262">
          <cell r="A262" t="str">
            <v>H0019</v>
          </cell>
          <cell r="B262"/>
          <cell r="C262"/>
          <cell r="D262"/>
          <cell r="E262"/>
          <cell r="F262"/>
          <cell r="G262"/>
          <cell r="H262"/>
          <cell r="I262"/>
          <cell r="J262" t="str">
            <v>USZ Kondensat (kl. Blende) Kondensat</v>
          </cell>
          <cell r="K262" t="str">
            <v>04.04.2016</v>
          </cell>
          <cell r="L262" t="str">
            <v>R5 0021</v>
          </cell>
          <cell r="M262"/>
          <cell r="N262" t="str">
            <v>Ablesung</v>
          </cell>
          <cell r="O262"/>
          <cell r="P262"/>
          <cell r="Q262"/>
          <cell r="R262"/>
          <cell r="S262"/>
          <cell r="T262"/>
          <cell r="U262"/>
          <cell r="V262">
            <v>-40.011000000000003</v>
          </cell>
          <cell r="W262">
            <v>-299.97800000000001</v>
          </cell>
          <cell r="X262"/>
          <cell r="Y262">
            <v>114.68600000000001</v>
          </cell>
          <cell r="Z262"/>
        </row>
        <row r="263">
          <cell r="A263" t="str">
            <v>H0019</v>
          </cell>
          <cell r="B263" t="str">
            <v xml:space="preserve">Sternwartstrasse 3 </v>
          </cell>
          <cell r="C263">
            <v>42563</v>
          </cell>
          <cell r="D263">
            <v>9866602194</v>
          </cell>
          <cell r="E263" t="str">
            <v>Verrechnet</v>
          </cell>
          <cell r="F263">
            <v>12</v>
          </cell>
          <cell r="G263">
            <v>160</v>
          </cell>
          <cell r="H263">
            <v>18</v>
          </cell>
          <cell r="I263">
            <v>25.72</v>
          </cell>
          <cell r="J263" t="str">
            <v>Haldenbachtrakt Strang Bolleystrasse HW Wärme NT</v>
          </cell>
          <cell r="K263" t="str">
            <v>01.07.2016</v>
          </cell>
          <cell r="L263" t="str">
            <v>R3 0005</v>
          </cell>
          <cell r="M263" t="str">
            <v>U3 65001</v>
          </cell>
          <cell r="N263" t="str">
            <v>Ablesung</v>
          </cell>
          <cell r="O263">
            <v>118.303</v>
          </cell>
          <cell r="P263">
            <v>8223.7000000000007</v>
          </cell>
          <cell r="Q263"/>
          <cell r="R263">
            <v>8223</v>
          </cell>
          <cell r="S263"/>
          <cell r="T263"/>
          <cell r="U263"/>
          <cell r="V263"/>
          <cell r="W263"/>
          <cell r="X263"/>
          <cell r="Y263">
            <v>12.369</v>
          </cell>
          <cell r="Z263">
            <v>9.8585833333333301</v>
          </cell>
        </row>
        <row r="264">
          <cell r="A264" t="str">
            <v>H0019</v>
          </cell>
          <cell r="B264"/>
          <cell r="C264"/>
          <cell r="D264"/>
          <cell r="E264"/>
          <cell r="F264"/>
          <cell r="G264"/>
          <cell r="H264"/>
          <cell r="I264"/>
          <cell r="J264" t="str">
            <v>Haldenbachtrakt Strang Bolleystrasse HW Wärme NT</v>
          </cell>
          <cell r="K264" t="str">
            <v>01.07.2016</v>
          </cell>
          <cell r="L264" t="str">
            <v>R3 0005</v>
          </cell>
          <cell r="M264" t="str">
            <v>U3 65001</v>
          </cell>
          <cell r="N264" t="str">
            <v>Ablesung</v>
          </cell>
          <cell r="O264">
            <v>-118.303</v>
          </cell>
          <cell r="P264">
            <v>-8223.7000000000007</v>
          </cell>
          <cell r="Q264"/>
          <cell r="R264">
            <v>-8223</v>
          </cell>
          <cell r="S264"/>
          <cell r="T264"/>
          <cell r="U264"/>
          <cell r="V264"/>
          <cell r="W264"/>
          <cell r="X264"/>
          <cell r="Y264">
            <v>12.369</v>
          </cell>
          <cell r="Z264">
            <v>-9.8585833333333301</v>
          </cell>
        </row>
        <row r="265">
          <cell r="A265" t="str">
            <v>H0019</v>
          </cell>
          <cell r="B265"/>
          <cell r="C265"/>
          <cell r="D265"/>
          <cell r="E265"/>
          <cell r="F265"/>
          <cell r="G265"/>
          <cell r="H265"/>
          <cell r="I265"/>
          <cell r="J265" t="str">
            <v>USZ Heisswasser HW Wärme NT</v>
          </cell>
          <cell r="K265" t="str">
            <v>01.07.2016</v>
          </cell>
          <cell r="L265" t="str">
            <v>W3 200001</v>
          </cell>
          <cell r="M265"/>
          <cell r="N265" t="str">
            <v>Ablesung</v>
          </cell>
          <cell r="O265">
            <v>5428</v>
          </cell>
          <cell r="P265">
            <v>181019</v>
          </cell>
          <cell r="Q265"/>
          <cell r="R265"/>
          <cell r="S265"/>
          <cell r="T265"/>
          <cell r="U265"/>
          <cell r="V265"/>
          <cell r="W265"/>
          <cell r="X265"/>
          <cell r="Y265">
            <v>25.783000000000001</v>
          </cell>
          <cell r="Z265">
            <v>452.33333333333337</v>
          </cell>
        </row>
        <row r="266">
          <cell r="A266" t="str">
            <v>H0019</v>
          </cell>
          <cell r="B266"/>
          <cell r="C266"/>
          <cell r="D266"/>
          <cell r="E266"/>
          <cell r="F266"/>
          <cell r="G266"/>
          <cell r="H266"/>
          <cell r="I266"/>
          <cell r="J266" t="str">
            <v>USZ Dampf Dampf</v>
          </cell>
          <cell r="K266" t="str">
            <v>01.07.2016</v>
          </cell>
          <cell r="L266" t="str">
            <v>R8 0003</v>
          </cell>
          <cell r="M266"/>
          <cell r="N266" t="str">
            <v>Ablesung</v>
          </cell>
          <cell r="O266"/>
          <cell r="P266"/>
          <cell r="Q266"/>
          <cell r="R266"/>
          <cell r="S266">
            <v>5385</v>
          </cell>
          <cell r="T266"/>
          <cell r="U266">
            <v>6970</v>
          </cell>
          <cell r="V266"/>
          <cell r="W266"/>
          <cell r="X266"/>
          <cell r="Y266"/>
          <cell r="Z266"/>
        </row>
        <row r="267">
          <cell r="A267" t="str">
            <v>H0019</v>
          </cell>
          <cell r="B267"/>
          <cell r="C267"/>
          <cell r="D267"/>
          <cell r="E267"/>
          <cell r="F267"/>
          <cell r="G267"/>
          <cell r="H267"/>
          <cell r="I267"/>
          <cell r="J267" t="str">
            <v>ABS 1 + 2 Nordtrakt (Nordzone) Pspez. Kondensat</v>
          </cell>
          <cell r="K267" t="str">
            <v>01.07.2016</v>
          </cell>
          <cell r="L267" t="str">
            <v>R8 9009</v>
          </cell>
          <cell r="M267"/>
          <cell r="N267" t="str">
            <v>Ablesung</v>
          </cell>
          <cell r="O267"/>
          <cell r="P267"/>
          <cell r="Q267"/>
          <cell r="R267"/>
          <cell r="S267"/>
          <cell r="T267"/>
          <cell r="U267"/>
          <cell r="V267">
            <v>-162.458</v>
          </cell>
          <cell r="W267">
            <v>-208.279</v>
          </cell>
          <cell r="X267"/>
          <cell r="Y267">
            <v>670.68100000000004</v>
          </cell>
          <cell r="Z267"/>
        </row>
        <row r="268">
          <cell r="A268" t="str">
            <v>H0019</v>
          </cell>
          <cell r="B268"/>
          <cell r="C268"/>
          <cell r="D268"/>
          <cell r="E268"/>
          <cell r="F268"/>
          <cell r="G268"/>
          <cell r="H268"/>
          <cell r="I268"/>
          <cell r="J268" t="str">
            <v>ABS Küchentrakt (Kernzone) Pspez. Kondensat</v>
          </cell>
          <cell r="K268" t="str">
            <v>01.07.2016</v>
          </cell>
          <cell r="L268" t="str">
            <v>R9 9008</v>
          </cell>
          <cell r="M268"/>
          <cell r="N268" t="str">
            <v>Ablesung</v>
          </cell>
          <cell r="O268"/>
          <cell r="P268"/>
          <cell r="Q268"/>
          <cell r="R268"/>
          <cell r="S268"/>
          <cell r="T268"/>
          <cell r="U268"/>
          <cell r="V268">
            <v>-357.22500000000002</v>
          </cell>
          <cell r="W268">
            <v>-457.98</v>
          </cell>
          <cell r="X268"/>
          <cell r="Y268">
            <v>670.68</v>
          </cell>
          <cell r="Z268"/>
        </row>
        <row r="269">
          <cell r="A269" t="str">
            <v>H0019</v>
          </cell>
          <cell r="B269"/>
          <cell r="C269"/>
          <cell r="D269"/>
          <cell r="E269"/>
          <cell r="F269"/>
          <cell r="G269"/>
          <cell r="H269"/>
          <cell r="I269"/>
          <cell r="J269" t="str">
            <v>NDDE Kernzone Pspez. Kondensat</v>
          </cell>
          <cell r="K269" t="str">
            <v>01.07.2016</v>
          </cell>
          <cell r="L269" t="str">
            <v>R8 9011</v>
          </cell>
          <cell r="M269"/>
          <cell r="N269" t="str">
            <v>Ablesung</v>
          </cell>
          <cell r="O269"/>
          <cell r="P269"/>
          <cell r="Q269"/>
          <cell r="R269"/>
          <cell r="S269"/>
          <cell r="T269"/>
          <cell r="U269"/>
          <cell r="V269">
            <v>-329.42700000000002</v>
          </cell>
          <cell r="W269">
            <v>-422.34199999999998</v>
          </cell>
          <cell r="X269"/>
          <cell r="Y269">
            <v>670.68</v>
          </cell>
          <cell r="Z269"/>
        </row>
        <row r="270">
          <cell r="A270" t="str">
            <v>H0019</v>
          </cell>
          <cell r="B270"/>
          <cell r="C270"/>
          <cell r="D270"/>
          <cell r="E270"/>
          <cell r="F270"/>
          <cell r="G270"/>
          <cell r="H270"/>
          <cell r="I270"/>
          <cell r="J270" t="str">
            <v>NDDE Nordzone Pspez. Kondensat</v>
          </cell>
          <cell r="K270" t="str">
            <v>01.07.2016</v>
          </cell>
          <cell r="L270" t="str">
            <v>R8 09010</v>
          </cell>
          <cell r="M270"/>
          <cell r="N270" t="str">
            <v>Ablesung</v>
          </cell>
          <cell r="O270"/>
          <cell r="P270"/>
          <cell r="Q270"/>
          <cell r="R270"/>
          <cell r="S270"/>
          <cell r="T270"/>
          <cell r="U270"/>
          <cell r="V270">
            <v>-91.97</v>
          </cell>
          <cell r="W270">
            <v>-117.91</v>
          </cell>
          <cell r="X270"/>
          <cell r="Y270">
            <v>670.68100000000004</v>
          </cell>
          <cell r="Z270"/>
        </row>
        <row r="271">
          <cell r="A271" t="str">
            <v>H0019</v>
          </cell>
          <cell r="B271"/>
          <cell r="C271"/>
          <cell r="D271"/>
          <cell r="E271"/>
          <cell r="F271"/>
          <cell r="G271"/>
          <cell r="H271"/>
          <cell r="I271"/>
          <cell r="J271" t="str">
            <v>USZ Kondensat (gr. Blende) Kondensat</v>
          </cell>
          <cell r="K271" t="str">
            <v>01.07.2016</v>
          </cell>
          <cell r="L271" t="str">
            <v>R5 0022</v>
          </cell>
          <cell r="M271"/>
          <cell r="N271" t="str">
            <v>Ablesung</v>
          </cell>
          <cell r="O271"/>
          <cell r="P271"/>
          <cell r="Q271"/>
          <cell r="R271"/>
          <cell r="S271"/>
          <cell r="T271"/>
          <cell r="U271"/>
          <cell r="V271">
            <v>-1066.5999999999999</v>
          </cell>
          <cell r="W271">
            <v>-8443.2219999999998</v>
          </cell>
          <cell r="X271"/>
          <cell r="Y271">
            <v>108.621</v>
          </cell>
          <cell r="Z271"/>
        </row>
        <row r="272">
          <cell r="A272" t="str">
            <v>H0019</v>
          </cell>
          <cell r="B272"/>
          <cell r="C272"/>
          <cell r="D272"/>
          <cell r="E272"/>
          <cell r="F272"/>
          <cell r="G272"/>
          <cell r="H272"/>
          <cell r="I272"/>
          <cell r="J272" t="str">
            <v>USZ Kondensat (kl. Blende) Kondensat</v>
          </cell>
          <cell r="K272" t="str">
            <v>01.07.2016</v>
          </cell>
          <cell r="L272" t="str">
            <v>R5 0021</v>
          </cell>
          <cell r="M272"/>
          <cell r="N272" t="str">
            <v>Ablesung</v>
          </cell>
          <cell r="O272"/>
          <cell r="P272"/>
          <cell r="Q272"/>
          <cell r="R272"/>
          <cell r="S272"/>
          <cell r="T272"/>
          <cell r="U272"/>
          <cell r="V272">
            <v>-3.629</v>
          </cell>
          <cell r="W272">
            <v>-24.963000000000001</v>
          </cell>
          <cell r="X272"/>
          <cell r="Y272">
            <v>125</v>
          </cell>
          <cell r="Z272"/>
        </row>
        <row r="273">
          <cell r="A273" t="str">
            <v>H0019</v>
          </cell>
          <cell r="B273" t="str">
            <v xml:space="preserve">Sternwartstrasse 3 </v>
          </cell>
          <cell r="C273">
            <v>42654</v>
          </cell>
          <cell r="D273">
            <v>9866604186</v>
          </cell>
          <cell r="E273" t="str">
            <v>Verrechnet</v>
          </cell>
          <cell r="F273">
            <v>12</v>
          </cell>
          <cell r="G273">
            <v>160</v>
          </cell>
          <cell r="H273">
            <v>18</v>
          </cell>
          <cell r="I273">
            <v>25.72</v>
          </cell>
          <cell r="J273" t="str">
            <v>Haldenbachtrakt Strang Bolleystrasse HW Wärme NT</v>
          </cell>
          <cell r="K273" t="str">
            <v>01.10.2016</v>
          </cell>
          <cell r="L273" t="str">
            <v>R3 0005</v>
          </cell>
          <cell r="M273" t="str">
            <v>U3 65001</v>
          </cell>
          <cell r="N273" t="str">
            <v>Ablesung</v>
          </cell>
          <cell r="O273">
            <v>-21.58</v>
          </cell>
          <cell r="P273">
            <v>-2220</v>
          </cell>
          <cell r="Q273"/>
          <cell r="R273">
            <v>-2218</v>
          </cell>
          <cell r="S273"/>
          <cell r="T273"/>
          <cell r="U273"/>
          <cell r="V273"/>
          <cell r="W273"/>
          <cell r="X273"/>
          <cell r="Y273">
            <v>8.3580000000000005</v>
          </cell>
          <cell r="Z273">
            <v>-1.79833333333333</v>
          </cell>
        </row>
        <row r="274">
          <cell r="A274" t="str">
            <v>H0019</v>
          </cell>
          <cell r="B274"/>
          <cell r="C274"/>
          <cell r="D274"/>
          <cell r="E274"/>
          <cell r="F274"/>
          <cell r="G274"/>
          <cell r="H274"/>
          <cell r="I274"/>
          <cell r="J274" t="str">
            <v>Haldenbachtrakt Strang Bolleystrasse HW Wärme NT</v>
          </cell>
          <cell r="K274" t="str">
            <v>01.10.2016</v>
          </cell>
          <cell r="L274" t="str">
            <v>R3 0005</v>
          </cell>
          <cell r="M274" t="str">
            <v>U3 65001</v>
          </cell>
          <cell r="N274" t="str">
            <v>Ablesung</v>
          </cell>
          <cell r="O274">
            <v>21.58</v>
          </cell>
          <cell r="P274">
            <v>2220</v>
          </cell>
          <cell r="Q274"/>
          <cell r="R274">
            <v>2218</v>
          </cell>
          <cell r="S274"/>
          <cell r="T274"/>
          <cell r="U274"/>
          <cell r="V274"/>
          <cell r="W274"/>
          <cell r="X274"/>
          <cell r="Y274">
            <v>8.3580000000000005</v>
          </cell>
          <cell r="Z274">
            <v>1.79833333333333</v>
          </cell>
        </row>
        <row r="275">
          <cell r="A275" t="str">
            <v>H0019</v>
          </cell>
          <cell r="B275"/>
          <cell r="C275"/>
          <cell r="D275"/>
          <cell r="E275"/>
          <cell r="F275"/>
          <cell r="G275"/>
          <cell r="H275"/>
          <cell r="I275"/>
          <cell r="J275" t="str">
            <v>USZ Heisswasser HW Wärme NT</v>
          </cell>
          <cell r="K275" t="str">
            <v>01.10.2016</v>
          </cell>
          <cell r="L275" t="str">
            <v>W3 200001</v>
          </cell>
          <cell r="M275"/>
          <cell r="N275" t="str">
            <v>Ablesung</v>
          </cell>
          <cell r="O275">
            <v>929</v>
          </cell>
          <cell r="P275">
            <v>45240</v>
          </cell>
          <cell r="Q275"/>
          <cell r="R275"/>
          <cell r="S275"/>
          <cell r="T275"/>
          <cell r="U275"/>
          <cell r="V275"/>
          <cell r="W275"/>
          <cell r="X275"/>
          <cell r="Y275">
            <v>17.657</v>
          </cell>
          <cell r="Z275">
            <v>77.416666666666657</v>
          </cell>
        </row>
        <row r="276">
          <cell r="A276" t="str">
            <v>H0019</v>
          </cell>
          <cell r="B276"/>
          <cell r="C276"/>
          <cell r="D276"/>
          <cell r="E276"/>
          <cell r="F276"/>
          <cell r="G276"/>
          <cell r="H276"/>
          <cell r="I276"/>
          <cell r="J276" t="str">
            <v>USZ Dampf Dampf</v>
          </cell>
          <cell r="K276" t="str">
            <v>01.10.2016</v>
          </cell>
          <cell r="L276" t="str">
            <v>R8 0003</v>
          </cell>
          <cell r="M276"/>
          <cell r="N276" t="str">
            <v>Ablesung</v>
          </cell>
          <cell r="O276"/>
          <cell r="P276"/>
          <cell r="Q276"/>
          <cell r="R276"/>
          <cell r="S276">
            <v>9693</v>
          </cell>
          <cell r="T276"/>
          <cell r="U276">
            <v>12536</v>
          </cell>
          <cell r="V276"/>
          <cell r="W276"/>
          <cell r="X276"/>
          <cell r="Y276"/>
          <cell r="Z276"/>
        </row>
        <row r="277">
          <cell r="A277" t="str">
            <v>H0019</v>
          </cell>
          <cell r="B277"/>
          <cell r="C277"/>
          <cell r="D277"/>
          <cell r="E277"/>
          <cell r="F277"/>
          <cell r="G277"/>
          <cell r="H277"/>
          <cell r="I277"/>
          <cell r="J277" t="str">
            <v>ABS 1 + 2 Nordtrakt (Nordzone) Pspez. Kondensat</v>
          </cell>
          <cell r="K277" t="str">
            <v>01.10.2016</v>
          </cell>
          <cell r="L277" t="str">
            <v>R8 9009</v>
          </cell>
          <cell r="M277"/>
          <cell r="N277" t="str">
            <v>Ablesung</v>
          </cell>
          <cell r="O277"/>
          <cell r="P277"/>
          <cell r="Q277"/>
          <cell r="R277"/>
          <cell r="S277"/>
          <cell r="T277"/>
          <cell r="U277"/>
          <cell r="V277">
            <v>-1772.854</v>
          </cell>
          <cell r="W277">
            <v>-2272.89</v>
          </cell>
          <cell r="X277"/>
          <cell r="Y277">
            <v>670.67899999999997</v>
          </cell>
          <cell r="Z277"/>
        </row>
        <row r="278">
          <cell r="A278" t="str">
            <v>H0019</v>
          </cell>
          <cell r="B278"/>
          <cell r="C278"/>
          <cell r="D278"/>
          <cell r="E278"/>
          <cell r="F278"/>
          <cell r="G278"/>
          <cell r="H278"/>
          <cell r="I278"/>
          <cell r="J278" t="str">
            <v>ABS Küchentrakt (Kernzone) Pspez. Kondensat</v>
          </cell>
          <cell r="K278" t="str">
            <v>01.10.2016</v>
          </cell>
          <cell r="L278" t="str">
            <v>R9 9008</v>
          </cell>
          <cell r="M278"/>
          <cell r="N278" t="str">
            <v>Ablesung</v>
          </cell>
          <cell r="O278"/>
          <cell r="P278"/>
          <cell r="Q278"/>
          <cell r="R278"/>
          <cell r="S278"/>
          <cell r="T278"/>
          <cell r="U278"/>
          <cell r="V278">
            <v>-1965.461</v>
          </cell>
          <cell r="W278">
            <v>-2519.8220000000001</v>
          </cell>
          <cell r="X278"/>
          <cell r="Y278">
            <v>670.67899999999997</v>
          </cell>
          <cell r="Z278"/>
        </row>
        <row r="279">
          <cell r="A279" t="str">
            <v>H0019</v>
          </cell>
          <cell r="B279"/>
          <cell r="C279"/>
          <cell r="D279"/>
          <cell r="E279"/>
          <cell r="F279"/>
          <cell r="G279"/>
          <cell r="H279"/>
          <cell r="I279"/>
          <cell r="J279" t="str">
            <v>NDDE Kernzone Pspez. Kondensat</v>
          </cell>
          <cell r="K279" t="str">
            <v>01.10.2016</v>
          </cell>
          <cell r="L279" t="str">
            <v>R8 9011</v>
          </cell>
          <cell r="M279"/>
          <cell r="N279" t="str">
            <v>Ablesung</v>
          </cell>
          <cell r="O279"/>
          <cell r="P279"/>
          <cell r="Q279"/>
          <cell r="R279"/>
          <cell r="S279"/>
          <cell r="T279"/>
          <cell r="U279"/>
          <cell r="V279">
            <v>-989.81899999999996</v>
          </cell>
          <cell r="W279">
            <v>-1268.999</v>
          </cell>
          <cell r="X279"/>
          <cell r="Y279">
            <v>670.67899999999997</v>
          </cell>
          <cell r="Z279"/>
        </row>
        <row r="280">
          <cell r="A280" t="str">
            <v>H0019</v>
          </cell>
          <cell r="B280"/>
          <cell r="C280"/>
          <cell r="D280"/>
          <cell r="E280"/>
          <cell r="F280"/>
          <cell r="G280"/>
          <cell r="H280"/>
          <cell r="I280"/>
          <cell r="J280" t="str">
            <v>NDDE Nordzone Pspez. Kondensat</v>
          </cell>
          <cell r="K280" t="str">
            <v>01.10.2016</v>
          </cell>
          <cell r="L280" t="str">
            <v>R8 09010</v>
          </cell>
          <cell r="M280"/>
          <cell r="N280" t="str">
            <v>Ablesung</v>
          </cell>
          <cell r="O280"/>
          <cell r="P280"/>
          <cell r="Q280"/>
          <cell r="R280"/>
          <cell r="S280"/>
          <cell r="T280"/>
          <cell r="U280"/>
          <cell r="V280">
            <v>-462.44299999999998</v>
          </cell>
          <cell r="W280">
            <v>-592.87599999999998</v>
          </cell>
          <cell r="X280"/>
          <cell r="Y280">
            <v>670.67899999999997</v>
          </cell>
          <cell r="Z280"/>
        </row>
        <row r="281">
          <cell r="A281" t="str">
            <v>H0019</v>
          </cell>
          <cell r="B281"/>
          <cell r="C281"/>
          <cell r="D281"/>
          <cell r="E281"/>
          <cell r="F281"/>
          <cell r="G281"/>
          <cell r="H281"/>
          <cell r="I281"/>
          <cell r="J281" t="str">
            <v>USZ Kondensat (gr. Blende) Kondensat</v>
          </cell>
          <cell r="K281" t="str">
            <v>01.10.2016</v>
          </cell>
          <cell r="L281" t="str">
            <v>R5 0022</v>
          </cell>
          <cell r="M281"/>
          <cell r="N281" t="str">
            <v>Ablesung</v>
          </cell>
          <cell r="O281"/>
          <cell r="P281"/>
          <cell r="Q281"/>
          <cell r="R281"/>
          <cell r="S281"/>
          <cell r="T281"/>
          <cell r="U281"/>
          <cell r="V281">
            <v>-1516.626</v>
          </cell>
          <cell r="W281">
            <v>-13377.69</v>
          </cell>
          <cell r="X281"/>
          <cell r="Y281">
            <v>97.48</v>
          </cell>
          <cell r="Z281"/>
        </row>
        <row r="282">
          <cell r="A282" t="str">
            <v>H0019</v>
          </cell>
          <cell r="B282"/>
          <cell r="C282"/>
          <cell r="D282"/>
          <cell r="E282"/>
          <cell r="F282"/>
          <cell r="G282"/>
          <cell r="H282"/>
          <cell r="I282"/>
          <cell r="J282" t="str">
            <v>USZ Kondensat (kl. Blende) Kondensat</v>
          </cell>
          <cell r="K282" t="str">
            <v>01.10.2016</v>
          </cell>
          <cell r="L282" t="str">
            <v>R5 0021</v>
          </cell>
          <cell r="M282"/>
          <cell r="N282" t="str">
            <v>Ablesung</v>
          </cell>
          <cell r="O282"/>
          <cell r="P282"/>
          <cell r="Q282"/>
          <cell r="R282"/>
          <cell r="S282"/>
          <cell r="T282"/>
          <cell r="U282"/>
          <cell r="V282">
            <v>-40.945999999999998</v>
          </cell>
          <cell r="W282">
            <v>-334.13200000000001</v>
          </cell>
          <cell r="X282"/>
          <cell r="Y282">
            <v>105.369</v>
          </cell>
          <cell r="Z282"/>
        </row>
        <row r="283">
          <cell r="A283" t="str">
            <v>H0019</v>
          </cell>
          <cell r="B283" t="str">
            <v xml:space="preserve">Sternwartstrasse 3 </v>
          </cell>
          <cell r="C283">
            <v>42751</v>
          </cell>
          <cell r="D283">
            <v>9866606228</v>
          </cell>
          <cell r="E283" t="str">
            <v>Verrechnet</v>
          </cell>
          <cell r="F283">
            <v>12</v>
          </cell>
          <cell r="G283">
            <v>160</v>
          </cell>
          <cell r="H283">
            <v>18</v>
          </cell>
          <cell r="I283">
            <v>25.72</v>
          </cell>
          <cell r="J283" t="str">
            <v>Haldenbachtrakt Strang Bolleystrasse HW Wärme NT</v>
          </cell>
          <cell r="K283" t="str">
            <v>03.01.2017</v>
          </cell>
          <cell r="L283" t="str">
            <v>R3 0005</v>
          </cell>
          <cell r="M283" t="str">
            <v>U3 65001</v>
          </cell>
          <cell r="N283" t="str">
            <v>Ablesung</v>
          </cell>
          <cell r="O283">
            <v>-153.46199999999999</v>
          </cell>
          <cell r="P283">
            <v>-9662.2000000000007</v>
          </cell>
          <cell r="Q283"/>
          <cell r="R283">
            <v>-9662</v>
          </cell>
          <cell r="S283"/>
          <cell r="T283"/>
          <cell r="U283"/>
          <cell r="V283"/>
          <cell r="W283"/>
          <cell r="X283"/>
          <cell r="Y283">
            <v>13.657</v>
          </cell>
          <cell r="Z283">
            <v>-12.788500000000001</v>
          </cell>
        </row>
        <row r="284">
          <cell r="A284" t="str">
            <v>H0019</v>
          </cell>
          <cell r="B284"/>
          <cell r="C284"/>
          <cell r="D284"/>
          <cell r="E284"/>
          <cell r="F284"/>
          <cell r="G284"/>
          <cell r="H284"/>
          <cell r="I284"/>
          <cell r="J284" t="str">
            <v>Haldenbachtrakt Strang Bolleystrasse HW Wärme NT</v>
          </cell>
          <cell r="K284" t="str">
            <v>03.01.2017</v>
          </cell>
          <cell r="L284" t="str">
            <v>R3 0005</v>
          </cell>
          <cell r="M284" t="str">
            <v>U3 65001</v>
          </cell>
          <cell r="N284" t="str">
            <v>Ablesung</v>
          </cell>
          <cell r="O284">
            <v>153.46199999999999</v>
          </cell>
          <cell r="P284">
            <v>9662.2000000000007</v>
          </cell>
          <cell r="Q284"/>
          <cell r="R284">
            <v>9662</v>
          </cell>
          <cell r="S284"/>
          <cell r="T284"/>
          <cell r="U284"/>
          <cell r="V284"/>
          <cell r="W284"/>
          <cell r="X284"/>
          <cell r="Y284">
            <v>13.657</v>
          </cell>
          <cell r="Z284">
            <v>12.788500000000001</v>
          </cell>
        </row>
        <row r="285">
          <cell r="A285" t="str">
            <v>H0019</v>
          </cell>
          <cell r="B285"/>
          <cell r="C285"/>
          <cell r="D285"/>
          <cell r="E285"/>
          <cell r="F285"/>
          <cell r="G285"/>
          <cell r="H285"/>
          <cell r="I285"/>
          <cell r="J285" t="str">
            <v>USZ Heisswasser HW Wärme NT</v>
          </cell>
          <cell r="K285" t="str">
            <v>03.01.2017</v>
          </cell>
          <cell r="L285" t="str">
            <v>W3 200001</v>
          </cell>
          <cell r="M285"/>
          <cell r="N285" t="str">
            <v>Ablesung</v>
          </cell>
          <cell r="O285">
            <v>8908</v>
          </cell>
          <cell r="P285">
            <v>230318</v>
          </cell>
          <cell r="Q285"/>
          <cell r="R285"/>
          <cell r="S285"/>
          <cell r="T285"/>
          <cell r="U285"/>
          <cell r="V285"/>
          <cell r="W285"/>
          <cell r="X285"/>
          <cell r="Y285">
            <v>33.256</v>
          </cell>
          <cell r="Z285">
            <v>742.33333333333326</v>
          </cell>
        </row>
        <row r="286">
          <cell r="A286" t="str">
            <v>H0019</v>
          </cell>
          <cell r="B286"/>
          <cell r="C286"/>
          <cell r="D286"/>
          <cell r="E286"/>
          <cell r="F286"/>
          <cell r="G286"/>
          <cell r="H286"/>
          <cell r="I286"/>
          <cell r="J286" t="str">
            <v>USZ Dampf Dampf</v>
          </cell>
          <cell r="K286" t="str">
            <v>03.01.2017</v>
          </cell>
          <cell r="L286" t="str">
            <v>R8 0003</v>
          </cell>
          <cell r="M286"/>
          <cell r="N286" t="str">
            <v>Ablesung</v>
          </cell>
          <cell r="O286"/>
          <cell r="P286"/>
          <cell r="Q286"/>
          <cell r="R286"/>
          <cell r="S286">
            <v>5006</v>
          </cell>
          <cell r="T286"/>
          <cell r="U286">
            <v>6470</v>
          </cell>
          <cell r="V286"/>
          <cell r="W286"/>
          <cell r="X286"/>
          <cell r="Y286"/>
          <cell r="Z286"/>
        </row>
        <row r="287">
          <cell r="A287" t="str">
            <v>H0019</v>
          </cell>
          <cell r="B287"/>
          <cell r="C287"/>
          <cell r="D287"/>
          <cell r="E287"/>
          <cell r="F287"/>
          <cell r="G287"/>
          <cell r="H287"/>
          <cell r="I287"/>
          <cell r="J287" t="str">
            <v>ABS 1 + 2 Nordtrakt (Nordzone) Pspez. Kondensat</v>
          </cell>
          <cell r="K287" t="str">
            <v>03.01.2017</v>
          </cell>
          <cell r="L287" t="str">
            <v>R8 9009</v>
          </cell>
          <cell r="M287"/>
          <cell r="N287" t="str">
            <v>Ablesung</v>
          </cell>
          <cell r="O287"/>
          <cell r="P287"/>
          <cell r="Q287"/>
          <cell r="R287"/>
          <cell r="S287"/>
          <cell r="T287"/>
          <cell r="U287"/>
          <cell r="V287">
            <v>0</v>
          </cell>
          <cell r="W287">
            <v>0</v>
          </cell>
          <cell r="X287"/>
          <cell r="Y287"/>
          <cell r="Z287"/>
        </row>
        <row r="288">
          <cell r="A288" t="str">
            <v>H0019</v>
          </cell>
          <cell r="B288"/>
          <cell r="C288"/>
          <cell r="D288"/>
          <cell r="E288"/>
          <cell r="F288"/>
          <cell r="G288"/>
          <cell r="H288"/>
          <cell r="I288"/>
          <cell r="J288" t="str">
            <v>ABS Küchentrakt (Kernzone) Pspez. Kondensat</v>
          </cell>
          <cell r="K288" t="str">
            <v>03.01.2017</v>
          </cell>
          <cell r="L288" t="str">
            <v>R9 9008</v>
          </cell>
          <cell r="M288"/>
          <cell r="N288" t="str">
            <v>Ablesung</v>
          </cell>
          <cell r="O288"/>
          <cell r="P288"/>
          <cell r="Q288"/>
          <cell r="R288"/>
          <cell r="S288"/>
          <cell r="T288"/>
          <cell r="U288"/>
          <cell r="V288">
            <v>0</v>
          </cell>
          <cell r="W288">
            <v>0</v>
          </cell>
          <cell r="X288"/>
          <cell r="Y288"/>
          <cell r="Z288"/>
        </row>
        <row r="289">
          <cell r="A289" t="str">
            <v>H0019</v>
          </cell>
          <cell r="B289"/>
          <cell r="C289"/>
          <cell r="D289"/>
          <cell r="E289"/>
          <cell r="F289"/>
          <cell r="G289"/>
          <cell r="H289"/>
          <cell r="I289"/>
          <cell r="J289" t="str">
            <v>NDDE Kernzone Pspez. Kondensat</v>
          </cell>
          <cell r="K289" t="str">
            <v>03.01.2017</v>
          </cell>
          <cell r="L289" t="str">
            <v>R8 9011</v>
          </cell>
          <cell r="M289"/>
          <cell r="N289" t="str">
            <v>Ablesung</v>
          </cell>
          <cell r="O289"/>
          <cell r="P289"/>
          <cell r="Q289"/>
          <cell r="R289"/>
          <cell r="S289"/>
          <cell r="T289"/>
          <cell r="U289"/>
          <cell r="V289">
            <v>0</v>
          </cell>
          <cell r="W289">
            <v>0</v>
          </cell>
          <cell r="X289"/>
          <cell r="Y289"/>
          <cell r="Z289"/>
        </row>
        <row r="290">
          <cell r="A290" t="str">
            <v>H0019</v>
          </cell>
          <cell r="B290"/>
          <cell r="C290"/>
          <cell r="D290"/>
          <cell r="E290"/>
          <cell r="F290"/>
          <cell r="G290"/>
          <cell r="H290"/>
          <cell r="I290"/>
          <cell r="J290" t="str">
            <v>NDDE Nordzone Pspez. Kondensat</v>
          </cell>
          <cell r="K290" t="str">
            <v>03.01.2017</v>
          </cell>
          <cell r="L290" t="str">
            <v>R8 09010</v>
          </cell>
          <cell r="M290"/>
          <cell r="N290" t="str">
            <v>Ablesung</v>
          </cell>
          <cell r="O290"/>
          <cell r="P290"/>
          <cell r="Q290"/>
          <cell r="R290"/>
          <cell r="S290"/>
          <cell r="T290"/>
          <cell r="U290"/>
          <cell r="V290">
            <v>0</v>
          </cell>
          <cell r="W290">
            <v>0</v>
          </cell>
          <cell r="X290"/>
          <cell r="Y290"/>
          <cell r="Z290"/>
        </row>
        <row r="291">
          <cell r="A291" t="str">
            <v>H0019</v>
          </cell>
          <cell r="B291"/>
          <cell r="C291"/>
          <cell r="D291"/>
          <cell r="E291"/>
          <cell r="F291"/>
          <cell r="G291"/>
          <cell r="H291"/>
          <cell r="I291"/>
          <cell r="J291" t="str">
            <v>USZ Kondensat (gr. Blende) Kondensat</v>
          </cell>
          <cell r="K291" t="str">
            <v>03.01.2017</v>
          </cell>
          <cell r="L291" t="str">
            <v>R5 0022</v>
          </cell>
          <cell r="M291"/>
          <cell r="N291" t="str">
            <v>Ablesung</v>
          </cell>
          <cell r="O291"/>
          <cell r="P291"/>
          <cell r="Q291"/>
          <cell r="R291"/>
          <cell r="S291"/>
          <cell r="T291"/>
          <cell r="U291"/>
          <cell r="V291">
            <v>-585.05700000000002</v>
          </cell>
          <cell r="W291">
            <v>-6333.2979999999998</v>
          </cell>
          <cell r="X291"/>
          <cell r="Y291">
            <v>79.430999999999997</v>
          </cell>
          <cell r="Z291"/>
        </row>
        <row r="292">
          <cell r="A292" t="str">
            <v>H0019</v>
          </cell>
          <cell r="B292"/>
          <cell r="C292"/>
          <cell r="D292"/>
          <cell r="E292"/>
          <cell r="F292"/>
          <cell r="G292"/>
          <cell r="H292"/>
          <cell r="I292"/>
          <cell r="J292" t="str">
            <v>USZ Kondensat (kl. Blende) Kondensat</v>
          </cell>
          <cell r="K292" t="str">
            <v>03.01.2017</v>
          </cell>
          <cell r="L292" t="str">
            <v>R5 0021</v>
          </cell>
          <cell r="M292"/>
          <cell r="N292" t="str">
            <v>Ablesung</v>
          </cell>
          <cell r="O292"/>
          <cell r="P292"/>
          <cell r="Q292"/>
          <cell r="R292"/>
          <cell r="S292"/>
          <cell r="T292"/>
          <cell r="U292"/>
          <cell r="V292">
            <v>-32.146000000000001</v>
          </cell>
          <cell r="W292">
            <v>-324.404</v>
          </cell>
          <cell r="X292"/>
          <cell r="Y292">
            <v>85.203999999999994</v>
          </cell>
          <cell r="Z292"/>
        </row>
        <row r="293">
          <cell r="A293" t="str">
            <v>H0020</v>
          </cell>
          <cell r="B293" t="str">
            <v xml:space="preserve">Plattenstrasse 64 </v>
          </cell>
          <cell r="C293">
            <v>42478</v>
          </cell>
          <cell r="D293">
            <v>9866600490</v>
          </cell>
          <cell r="E293" t="str">
            <v>Verrechnet</v>
          </cell>
          <cell r="F293">
            <v>3.5000000000000003E-2</v>
          </cell>
          <cell r="G293">
            <v>0.5</v>
          </cell>
          <cell r="H293"/>
          <cell r="I293"/>
          <cell r="J293" t="str">
            <v>Messung HW Wärme NT</v>
          </cell>
          <cell r="K293" t="str">
            <v>17.03.2016</v>
          </cell>
          <cell r="L293" t="str">
            <v>R3 0959</v>
          </cell>
          <cell r="M293" t="str">
            <v>U3 020091</v>
          </cell>
          <cell r="N293" t="str">
            <v>Ablesung</v>
          </cell>
          <cell r="O293">
            <v>24.936</v>
          </cell>
          <cell r="P293">
            <v>392.84</v>
          </cell>
          <cell r="Q293"/>
          <cell r="R293">
            <v>392.8</v>
          </cell>
          <cell r="S293"/>
          <cell r="T293"/>
          <cell r="U293"/>
          <cell r="V293"/>
          <cell r="W293"/>
          <cell r="X293"/>
          <cell r="Y293">
            <v>54.58</v>
          </cell>
          <cell r="Z293">
            <v>712.45714285714291</v>
          </cell>
        </row>
        <row r="294">
          <cell r="A294" t="str">
            <v>H0020</v>
          </cell>
          <cell r="B294" t="str">
            <v xml:space="preserve">Plattenstrasse 64 </v>
          </cell>
          <cell r="C294">
            <v>42566</v>
          </cell>
          <cell r="D294">
            <v>9866602515</v>
          </cell>
          <cell r="E294" t="str">
            <v>Verrechnet</v>
          </cell>
          <cell r="F294">
            <v>3.5000000000000003E-2</v>
          </cell>
          <cell r="G294">
            <v>0.5</v>
          </cell>
          <cell r="H294"/>
          <cell r="I294"/>
          <cell r="J294" t="str">
            <v>Messung HW Wärme NT</v>
          </cell>
          <cell r="K294" t="str">
            <v>21.06.2016</v>
          </cell>
          <cell r="L294" t="str">
            <v>R3 0959</v>
          </cell>
          <cell r="M294" t="str">
            <v>U3 020091</v>
          </cell>
          <cell r="N294" t="str">
            <v>Ablesung</v>
          </cell>
          <cell r="O294">
            <v>11.202999999999999</v>
          </cell>
          <cell r="P294">
            <v>195.04</v>
          </cell>
          <cell r="Q294"/>
          <cell r="R294">
            <v>195.1</v>
          </cell>
          <cell r="S294"/>
          <cell r="T294"/>
          <cell r="U294"/>
          <cell r="V294"/>
          <cell r="W294"/>
          <cell r="X294"/>
          <cell r="Y294">
            <v>49.389000000000003</v>
          </cell>
          <cell r="Z294">
            <v>320.08571428571429</v>
          </cell>
        </row>
        <row r="295">
          <cell r="A295" t="str">
            <v>H0020</v>
          </cell>
          <cell r="B295" t="str">
            <v xml:space="preserve">Plattenstrasse 64 </v>
          </cell>
          <cell r="C295">
            <v>42655</v>
          </cell>
          <cell r="D295">
            <v>9866604569</v>
          </cell>
          <cell r="E295" t="str">
            <v>Verrechnet</v>
          </cell>
          <cell r="F295">
            <v>3.5000000000000003E-2</v>
          </cell>
          <cell r="G295">
            <v>0.5</v>
          </cell>
          <cell r="H295"/>
          <cell r="I295"/>
          <cell r="J295" t="str">
            <v>Messung HW Wärme NT</v>
          </cell>
          <cell r="K295" t="str">
            <v>16.09.2016</v>
          </cell>
          <cell r="L295" t="str">
            <v>R3 0959</v>
          </cell>
          <cell r="M295" t="str">
            <v>U3 020091</v>
          </cell>
          <cell r="N295" t="str">
            <v>Ablesung</v>
          </cell>
          <cell r="O295">
            <v>1.75</v>
          </cell>
          <cell r="P295">
            <v>47.14</v>
          </cell>
          <cell r="Q295"/>
          <cell r="R295">
            <v>47.1</v>
          </cell>
          <cell r="S295"/>
          <cell r="T295"/>
          <cell r="U295"/>
          <cell r="V295"/>
          <cell r="W295"/>
          <cell r="X295"/>
          <cell r="Y295">
            <v>31.92</v>
          </cell>
          <cell r="Z295">
            <v>50</v>
          </cell>
        </row>
        <row r="296">
          <cell r="A296" t="str">
            <v>H0020</v>
          </cell>
          <cell r="B296" t="str">
            <v xml:space="preserve">Plattenstrasse 64 </v>
          </cell>
          <cell r="C296">
            <v>42752</v>
          </cell>
          <cell r="D296">
            <v>9866606521</v>
          </cell>
          <cell r="E296" t="str">
            <v>Verrechnet</v>
          </cell>
          <cell r="F296">
            <v>3.5000000000000003E-2</v>
          </cell>
          <cell r="G296">
            <v>0.5</v>
          </cell>
          <cell r="H296"/>
          <cell r="I296"/>
          <cell r="J296" t="str">
            <v>Messung HW Wärme NT</v>
          </cell>
          <cell r="K296" t="str">
            <v>14.12.2016</v>
          </cell>
          <cell r="L296" t="str">
            <v>R3 0959</v>
          </cell>
          <cell r="M296" t="str">
            <v>U3 020091</v>
          </cell>
          <cell r="N296" t="str">
            <v>Ablesung</v>
          </cell>
          <cell r="O296">
            <v>17.998000000000001</v>
          </cell>
          <cell r="P296">
            <v>295.17</v>
          </cell>
          <cell r="Q296"/>
          <cell r="R296">
            <v>295.2</v>
          </cell>
          <cell r="S296"/>
          <cell r="T296"/>
          <cell r="U296"/>
          <cell r="V296"/>
          <cell r="W296"/>
          <cell r="X296"/>
          <cell r="Y296">
            <v>52.429000000000002</v>
          </cell>
          <cell r="Z296">
            <v>514.2285714285714</v>
          </cell>
        </row>
        <row r="297">
          <cell r="A297" t="str">
            <v>H0022</v>
          </cell>
          <cell r="B297" t="str">
            <v xml:space="preserve">Zederstrasse 14 </v>
          </cell>
          <cell r="C297">
            <v>42478</v>
          </cell>
          <cell r="D297">
            <v>9866601221</v>
          </cell>
          <cell r="E297" t="str">
            <v>Verrechnet</v>
          </cell>
          <cell r="F297">
            <v>0.16</v>
          </cell>
          <cell r="G297">
            <v>2.2999999999999998</v>
          </cell>
          <cell r="H297"/>
          <cell r="I297"/>
          <cell r="J297" t="str">
            <v>Messung HW Wärme NT</v>
          </cell>
          <cell r="K297" t="str">
            <v>16.03.2016</v>
          </cell>
          <cell r="L297" t="str">
            <v>R3 1176</v>
          </cell>
          <cell r="M297" t="str">
            <v>U3 20056</v>
          </cell>
          <cell r="N297" t="str">
            <v>Ablesung</v>
          </cell>
          <cell r="O297">
            <v>117.45099999999999</v>
          </cell>
          <cell r="P297">
            <v>2110.65</v>
          </cell>
          <cell r="Q297"/>
          <cell r="R297">
            <v>2110.6999999999998</v>
          </cell>
          <cell r="S297"/>
          <cell r="T297"/>
          <cell r="U297"/>
          <cell r="V297"/>
          <cell r="W297"/>
          <cell r="X297"/>
          <cell r="Y297">
            <v>47.847999999999999</v>
          </cell>
          <cell r="Z297">
            <v>734.06875000000002</v>
          </cell>
        </row>
        <row r="298">
          <cell r="A298" t="str">
            <v>H0022</v>
          </cell>
          <cell r="B298" t="str">
            <v xml:space="preserve">Zederstrasse 14 </v>
          </cell>
          <cell r="C298">
            <v>42566</v>
          </cell>
          <cell r="D298">
            <v>9866603385</v>
          </cell>
          <cell r="E298" t="str">
            <v>Verrechnet</v>
          </cell>
          <cell r="F298">
            <v>0.16</v>
          </cell>
          <cell r="G298">
            <v>2.2999999999999998</v>
          </cell>
          <cell r="H298"/>
          <cell r="I298"/>
          <cell r="J298" t="str">
            <v>Messung HW Wärme NT</v>
          </cell>
          <cell r="K298" t="str">
            <v>20.06.2016</v>
          </cell>
          <cell r="L298" t="str">
            <v>R3 1176</v>
          </cell>
          <cell r="M298" t="str">
            <v>U3 20056</v>
          </cell>
          <cell r="N298" t="str">
            <v>Ablesung</v>
          </cell>
          <cell r="O298">
            <v>70.77</v>
          </cell>
          <cell r="P298">
            <v>1395.12</v>
          </cell>
          <cell r="Q298"/>
          <cell r="R298">
            <v>1395.1</v>
          </cell>
          <cell r="S298"/>
          <cell r="T298"/>
          <cell r="U298"/>
          <cell r="V298"/>
          <cell r="W298"/>
          <cell r="X298"/>
          <cell r="Y298">
            <v>43.616999999999997</v>
          </cell>
          <cell r="Z298">
            <v>442.3125</v>
          </cell>
        </row>
        <row r="299">
          <cell r="A299" t="str">
            <v>H0022</v>
          </cell>
          <cell r="B299" t="str">
            <v xml:space="preserve">Zederstrasse 14 </v>
          </cell>
          <cell r="C299">
            <v>42655</v>
          </cell>
          <cell r="D299">
            <v>9866605472</v>
          </cell>
          <cell r="E299" t="str">
            <v>Verrechnet</v>
          </cell>
          <cell r="F299">
            <v>0.16</v>
          </cell>
          <cell r="G299">
            <v>2.2999999999999998</v>
          </cell>
          <cell r="H299"/>
          <cell r="I299"/>
          <cell r="J299" t="str">
            <v>Messung HW Wärme NT</v>
          </cell>
          <cell r="K299" t="str">
            <v>15.09.2016</v>
          </cell>
          <cell r="L299" t="str">
            <v>R3 1176</v>
          </cell>
          <cell r="M299" t="str">
            <v>U3 20056</v>
          </cell>
          <cell r="N299" t="str">
            <v>Ablesung</v>
          </cell>
          <cell r="O299">
            <v>21.084</v>
          </cell>
          <cell r="P299">
            <v>615.13</v>
          </cell>
          <cell r="Q299"/>
          <cell r="R299">
            <v>615.1</v>
          </cell>
          <cell r="S299"/>
          <cell r="T299"/>
          <cell r="U299"/>
          <cell r="V299"/>
          <cell r="W299"/>
          <cell r="X299"/>
          <cell r="Y299">
            <v>29.472000000000001</v>
          </cell>
          <cell r="Z299">
            <v>131.77500000000001</v>
          </cell>
        </row>
        <row r="300">
          <cell r="A300" t="str">
            <v>H0022</v>
          </cell>
          <cell r="B300" t="str">
            <v xml:space="preserve">Zederstrasse 14 </v>
          </cell>
          <cell r="C300">
            <v>42752</v>
          </cell>
          <cell r="D300">
            <v>9866607536</v>
          </cell>
          <cell r="E300" t="str">
            <v>Verrechnet</v>
          </cell>
          <cell r="F300">
            <v>0.16</v>
          </cell>
          <cell r="G300">
            <v>2.2999999999999998</v>
          </cell>
          <cell r="H300"/>
          <cell r="I300"/>
          <cell r="J300" t="str">
            <v>Messung HW Wärme NT</v>
          </cell>
          <cell r="K300" t="str">
            <v>14.12.2016</v>
          </cell>
          <cell r="L300" t="str">
            <v>R3 1176</v>
          </cell>
          <cell r="M300" t="str">
            <v>U3 20056</v>
          </cell>
          <cell r="N300" t="str">
            <v>Ablesung</v>
          </cell>
          <cell r="O300">
            <v>79.02</v>
          </cell>
          <cell r="P300">
            <v>1454.59</v>
          </cell>
          <cell r="Q300"/>
          <cell r="R300">
            <v>1454.6</v>
          </cell>
          <cell r="S300"/>
          <cell r="T300"/>
          <cell r="U300"/>
          <cell r="V300"/>
          <cell r="W300"/>
          <cell r="X300"/>
          <cell r="Y300">
            <v>46.710999999999999</v>
          </cell>
          <cell r="Z300">
            <v>493.875</v>
          </cell>
        </row>
        <row r="301">
          <cell r="A301" t="str">
            <v>H0023</v>
          </cell>
          <cell r="B301" t="str">
            <v xml:space="preserve">Steinwiesstrasse 81 </v>
          </cell>
          <cell r="C301">
            <v>42478</v>
          </cell>
          <cell r="D301">
            <v>9866600875</v>
          </cell>
          <cell r="E301" t="str">
            <v>Verrechnet</v>
          </cell>
          <cell r="F301">
            <v>3.45</v>
          </cell>
          <cell r="G301">
            <v>53.9</v>
          </cell>
          <cell r="H301"/>
          <cell r="I301"/>
          <cell r="J301" t="str">
            <v>Messung HW Wärme NT</v>
          </cell>
          <cell r="K301" t="str">
            <v>17.03.2016</v>
          </cell>
          <cell r="L301" t="str">
            <v>R3 1323</v>
          </cell>
          <cell r="M301"/>
          <cell r="N301" t="str">
            <v>Ablesung</v>
          </cell>
          <cell r="O301">
            <v>2108.3780000000002</v>
          </cell>
          <cell r="P301">
            <v>71607.73</v>
          </cell>
          <cell r="Q301"/>
          <cell r="R301"/>
          <cell r="S301"/>
          <cell r="T301"/>
          <cell r="U301"/>
          <cell r="V301"/>
          <cell r="W301"/>
          <cell r="X301"/>
          <cell r="Y301">
            <v>25.317</v>
          </cell>
          <cell r="Z301">
            <v>611.12405797101451</v>
          </cell>
        </row>
        <row r="302">
          <cell r="A302" t="str">
            <v>H0023</v>
          </cell>
          <cell r="B302" t="str">
            <v xml:space="preserve">Steinwiesstrasse 81 </v>
          </cell>
          <cell r="C302">
            <v>42566</v>
          </cell>
          <cell r="D302">
            <v>9866602792</v>
          </cell>
          <cell r="E302" t="str">
            <v>Verrechnet</v>
          </cell>
          <cell r="F302">
            <v>3.45</v>
          </cell>
          <cell r="G302">
            <v>53.9</v>
          </cell>
          <cell r="H302"/>
          <cell r="I302"/>
          <cell r="J302" t="str">
            <v>Messung HW Wärme NT</v>
          </cell>
          <cell r="K302" t="str">
            <v>21.06.2016</v>
          </cell>
          <cell r="L302" t="str">
            <v>R3 1323</v>
          </cell>
          <cell r="M302"/>
          <cell r="N302" t="str">
            <v>Ablesung</v>
          </cell>
          <cell r="O302">
            <v>1078.93</v>
          </cell>
          <cell r="P302">
            <v>28941.72</v>
          </cell>
          <cell r="Q302"/>
          <cell r="R302"/>
          <cell r="S302"/>
          <cell r="T302"/>
          <cell r="U302"/>
          <cell r="V302"/>
          <cell r="W302"/>
          <cell r="X302"/>
          <cell r="Y302">
            <v>32.055</v>
          </cell>
          <cell r="Z302">
            <v>312.73333333333329</v>
          </cell>
        </row>
        <row r="303">
          <cell r="A303" t="str">
            <v>H0023</v>
          </cell>
          <cell r="B303" t="str">
            <v xml:space="preserve">Steinwiesstrasse 81 </v>
          </cell>
          <cell r="C303">
            <v>42655</v>
          </cell>
          <cell r="D303">
            <v>9866604771</v>
          </cell>
          <cell r="E303" t="str">
            <v>Verrechnet</v>
          </cell>
          <cell r="F303">
            <v>3.45</v>
          </cell>
          <cell r="G303">
            <v>53.9</v>
          </cell>
          <cell r="H303"/>
          <cell r="I303"/>
          <cell r="J303" t="str">
            <v>Messung HW Wärme NT</v>
          </cell>
          <cell r="K303" t="str">
            <v>16.09.2016</v>
          </cell>
          <cell r="L303" t="str">
            <v>R3 1323</v>
          </cell>
          <cell r="M303"/>
          <cell r="N303" t="str">
            <v>Ablesung</v>
          </cell>
          <cell r="O303">
            <v>346.93</v>
          </cell>
          <cell r="P303">
            <v>15773.33</v>
          </cell>
          <cell r="Q303"/>
          <cell r="R303"/>
          <cell r="S303"/>
          <cell r="T303"/>
          <cell r="U303"/>
          <cell r="V303"/>
          <cell r="W303"/>
          <cell r="X303"/>
          <cell r="Y303">
            <v>18.911999999999999</v>
          </cell>
          <cell r="Z303">
            <v>100.55942028985508</v>
          </cell>
        </row>
        <row r="304">
          <cell r="A304" t="str">
            <v>H0023</v>
          </cell>
          <cell r="B304" t="str">
            <v xml:space="preserve">Steinwiesstrasse 81 </v>
          </cell>
          <cell r="C304">
            <v>42752</v>
          </cell>
          <cell r="D304">
            <v>9866607007</v>
          </cell>
          <cell r="E304" t="str">
            <v>Verrechnet</v>
          </cell>
          <cell r="F304">
            <v>3.45</v>
          </cell>
          <cell r="G304">
            <v>53.9</v>
          </cell>
          <cell r="H304"/>
          <cell r="I304"/>
          <cell r="J304" t="str">
            <v>Messung HW Wärme NT</v>
          </cell>
          <cell r="K304" t="str">
            <v>14.12.2016</v>
          </cell>
          <cell r="L304" t="str">
            <v>R3 1323</v>
          </cell>
          <cell r="M304"/>
          <cell r="N304" t="str">
            <v>Ablesung</v>
          </cell>
          <cell r="O304">
            <v>1665.0609999999999</v>
          </cell>
          <cell r="P304">
            <v>54888.480000000003</v>
          </cell>
          <cell r="Q304"/>
          <cell r="R304"/>
          <cell r="S304"/>
          <cell r="T304"/>
          <cell r="U304"/>
          <cell r="V304"/>
          <cell r="W304"/>
          <cell r="X304"/>
          <cell r="Y304">
            <v>26.084</v>
          </cell>
          <cell r="Z304">
            <v>482.62637681159424</v>
          </cell>
        </row>
        <row r="305">
          <cell r="A305" t="str">
            <v>H0024</v>
          </cell>
          <cell r="B305" t="str">
            <v xml:space="preserve">Hofstrasse 40 </v>
          </cell>
          <cell r="C305">
            <v>42478</v>
          </cell>
          <cell r="D305">
            <v>9866600876</v>
          </cell>
          <cell r="E305" t="str">
            <v>Verrechnet</v>
          </cell>
          <cell r="F305">
            <v>0.08</v>
          </cell>
          <cell r="G305">
            <v>1.3</v>
          </cell>
          <cell r="H305"/>
          <cell r="I305"/>
          <cell r="J305" t="str">
            <v>Messung HW Wärme NT</v>
          </cell>
          <cell r="K305" t="str">
            <v>17.03.2016</v>
          </cell>
          <cell r="L305" t="str">
            <v>R3 1181</v>
          </cell>
          <cell r="M305" t="str">
            <v>U3 20079</v>
          </cell>
          <cell r="N305" t="str">
            <v>Ablesung</v>
          </cell>
          <cell r="O305">
            <v>63.204999999999998</v>
          </cell>
          <cell r="P305">
            <v>984.27</v>
          </cell>
          <cell r="Q305"/>
          <cell r="R305">
            <v>984.2</v>
          </cell>
          <cell r="S305"/>
          <cell r="T305"/>
          <cell r="U305"/>
          <cell r="V305"/>
          <cell r="W305"/>
          <cell r="X305"/>
          <cell r="Y305">
            <v>55.215000000000003</v>
          </cell>
          <cell r="Z305">
            <v>790.0625</v>
          </cell>
        </row>
        <row r="306">
          <cell r="A306" t="str">
            <v>H0024</v>
          </cell>
          <cell r="B306" t="str">
            <v xml:space="preserve">Hofstrasse 40 </v>
          </cell>
          <cell r="C306">
            <v>42566</v>
          </cell>
          <cell r="D306">
            <v>9866602793</v>
          </cell>
          <cell r="E306" t="str">
            <v>Verrechnet</v>
          </cell>
          <cell r="F306">
            <v>0.08</v>
          </cell>
          <cell r="G306">
            <v>1.3</v>
          </cell>
          <cell r="H306"/>
          <cell r="I306"/>
          <cell r="J306" t="str">
            <v>Messung HW Wärme NT</v>
          </cell>
          <cell r="K306" t="str">
            <v>21.06.2016</v>
          </cell>
          <cell r="L306" t="str">
            <v>R3 1181</v>
          </cell>
          <cell r="M306" t="str">
            <v>U3 20079</v>
          </cell>
          <cell r="N306" t="str">
            <v>Ablesung</v>
          </cell>
          <cell r="O306">
            <v>33.21</v>
          </cell>
          <cell r="P306">
            <v>670.36</v>
          </cell>
          <cell r="Q306"/>
          <cell r="R306">
            <v>670.4</v>
          </cell>
          <cell r="S306"/>
          <cell r="T306"/>
          <cell r="U306"/>
          <cell r="V306"/>
          <cell r="W306"/>
          <cell r="X306"/>
          <cell r="Y306">
            <v>42.597000000000001</v>
          </cell>
          <cell r="Z306">
            <v>415.125</v>
          </cell>
        </row>
        <row r="307">
          <cell r="A307" t="str">
            <v>H0024</v>
          </cell>
          <cell r="B307" t="str">
            <v xml:space="preserve">Hofstrasse 40 </v>
          </cell>
          <cell r="C307">
            <v>42655</v>
          </cell>
          <cell r="D307">
            <v>9866604772</v>
          </cell>
          <cell r="E307" t="str">
            <v>Verrechnet</v>
          </cell>
          <cell r="F307">
            <v>0.08</v>
          </cell>
          <cell r="G307">
            <v>1.3</v>
          </cell>
          <cell r="H307"/>
          <cell r="I307"/>
          <cell r="J307" t="str">
            <v>Messung HW Wärme NT</v>
          </cell>
          <cell r="K307" t="str">
            <v>16.09.2016</v>
          </cell>
          <cell r="L307" t="str">
            <v>R3 1181</v>
          </cell>
          <cell r="M307" t="str">
            <v>U3 20079</v>
          </cell>
          <cell r="N307" t="str">
            <v>Ablesung</v>
          </cell>
          <cell r="O307">
            <v>10.25</v>
          </cell>
          <cell r="P307">
            <v>330.44</v>
          </cell>
          <cell r="Q307"/>
          <cell r="R307">
            <v>330.4</v>
          </cell>
          <cell r="S307"/>
          <cell r="T307"/>
          <cell r="U307"/>
          <cell r="V307"/>
          <cell r="W307"/>
          <cell r="X307"/>
          <cell r="Y307">
            <v>26.672000000000001</v>
          </cell>
          <cell r="Z307">
            <v>128.125</v>
          </cell>
        </row>
        <row r="308">
          <cell r="A308" t="str">
            <v>H0024</v>
          </cell>
          <cell r="B308" t="str">
            <v xml:space="preserve">Hofstrasse 40 </v>
          </cell>
          <cell r="C308">
            <v>42752</v>
          </cell>
          <cell r="D308">
            <v>9866606921</v>
          </cell>
          <cell r="E308" t="str">
            <v>Verrechnet</v>
          </cell>
          <cell r="F308">
            <v>0.08</v>
          </cell>
          <cell r="G308">
            <v>1.3</v>
          </cell>
          <cell r="H308"/>
          <cell r="I308"/>
          <cell r="J308" t="str">
            <v>Messung HW Wärme NT</v>
          </cell>
          <cell r="K308" t="str">
            <v>14.12.2016</v>
          </cell>
          <cell r="L308" t="str">
            <v>R3 1181</v>
          </cell>
          <cell r="M308" t="str">
            <v>U3 20079</v>
          </cell>
          <cell r="N308" t="str">
            <v>Ablesung</v>
          </cell>
          <cell r="O308">
            <v>47.78</v>
          </cell>
          <cell r="P308">
            <v>929.72</v>
          </cell>
          <cell r="Q308"/>
          <cell r="R308">
            <v>929.8</v>
          </cell>
          <cell r="S308"/>
          <cell r="T308"/>
          <cell r="U308"/>
          <cell r="V308"/>
          <cell r="W308"/>
          <cell r="X308"/>
          <cell r="Y308">
            <v>44.189</v>
          </cell>
          <cell r="Z308">
            <v>597.25</v>
          </cell>
        </row>
        <row r="309">
          <cell r="A309" t="str">
            <v>H0025</v>
          </cell>
          <cell r="B309" t="str">
            <v xml:space="preserve">Attenhoferstrasse 9 </v>
          </cell>
          <cell r="C309">
            <v>42478</v>
          </cell>
          <cell r="D309">
            <v>9866600818</v>
          </cell>
          <cell r="E309" t="str">
            <v>Verrechnet</v>
          </cell>
          <cell r="F309">
            <v>7.0000000000000007E-2</v>
          </cell>
          <cell r="G309">
            <v>1.05</v>
          </cell>
          <cell r="H309"/>
          <cell r="I309"/>
          <cell r="J309" t="str">
            <v>Messung HW Wärme NT</v>
          </cell>
          <cell r="K309" t="str">
            <v>16.03.2016</v>
          </cell>
          <cell r="L309" t="str">
            <v>R3 1190</v>
          </cell>
          <cell r="M309" t="str">
            <v>U3 020154</v>
          </cell>
          <cell r="N309" t="str">
            <v>Ablesung</v>
          </cell>
          <cell r="O309">
            <v>38.459000000000003</v>
          </cell>
          <cell r="P309">
            <v>1136.6400000000001</v>
          </cell>
          <cell r="Q309"/>
          <cell r="R309">
            <v>1136.5</v>
          </cell>
          <cell r="S309"/>
          <cell r="T309"/>
          <cell r="U309"/>
          <cell r="V309"/>
          <cell r="W309"/>
          <cell r="X309"/>
          <cell r="Y309">
            <v>29.093</v>
          </cell>
          <cell r="Z309">
            <v>549.41428571428571</v>
          </cell>
        </row>
        <row r="310">
          <cell r="A310" t="str">
            <v>H0025</v>
          </cell>
          <cell r="B310" t="str">
            <v xml:space="preserve">Attenhoferstrasse 9 </v>
          </cell>
          <cell r="C310">
            <v>42566</v>
          </cell>
          <cell r="D310">
            <v>9866602716</v>
          </cell>
          <cell r="E310" t="str">
            <v>Verrechnet</v>
          </cell>
          <cell r="F310">
            <v>7.0000000000000007E-2</v>
          </cell>
          <cell r="G310">
            <v>1.05</v>
          </cell>
          <cell r="H310"/>
          <cell r="I310"/>
          <cell r="J310" t="str">
            <v>Messung HW Wärme NT</v>
          </cell>
          <cell r="K310" t="str">
            <v>20.06.2016</v>
          </cell>
          <cell r="L310" t="str">
            <v>R3 1190</v>
          </cell>
          <cell r="M310" t="str">
            <v>U3 020154</v>
          </cell>
          <cell r="N310" t="str">
            <v>Ablesung</v>
          </cell>
          <cell r="O310">
            <v>18.748999999999999</v>
          </cell>
          <cell r="P310">
            <v>705.95</v>
          </cell>
          <cell r="Q310"/>
          <cell r="R310">
            <v>705.7</v>
          </cell>
          <cell r="S310"/>
          <cell r="T310"/>
          <cell r="U310"/>
          <cell r="V310"/>
          <cell r="W310"/>
          <cell r="X310"/>
          <cell r="Y310">
            <v>22.835999999999999</v>
          </cell>
          <cell r="Z310">
            <v>267.8428571428571</v>
          </cell>
        </row>
        <row r="311">
          <cell r="A311" t="str">
            <v>H0025</v>
          </cell>
          <cell r="B311" t="str">
            <v xml:space="preserve">Attenhoferstrasse 9 </v>
          </cell>
          <cell r="C311">
            <v>42655</v>
          </cell>
          <cell r="D311">
            <v>9866604479</v>
          </cell>
          <cell r="E311" t="str">
            <v>Verrechnet</v>
          </cell>
          <cell r="F311">
            <v>7.0000000000000007E-2</v>
          </cell>
          <cell r="G311">
            <v>1.05</v>
          </cell>
          <cell r="H311"/>
          <cell r="I311"/>
          <cell r="J311" t="str">
            <v>Messung HW Wärme NT</v>
          </cell>
          <cell r="K311" t="str">
            <v>15.09.2016</v>
          </cell>
          <cell r="L311" t="str">
            <v>R3 1190</v>
          </cell>
          <cell r="M311" t="str">
            <v>U3 020154</v>
          </cell>
          <cell r="N311" t="str">
            <v>Ablesung</v>
          </cell>
          <cell r="O311">
            <v>7.12</v>
          </cell>
          <cell r="P311">
            <v>380.69</v>
          </cell>
          <cell r="Q311"/>
          <cell r="R311">
            <v>380.7</v>
          </cell>
          <cell r="S311"/>
          <cell r="T311"/>
          <cell r="U311"/>
          <cell r="V311"/>
          <cell r="W311"/>
          <cell r="X311"/>
          <cell r="Y311">
            <v>16.082000000000001</v>
          </cell>
          <cell r="Z311">
            <v>101.71428571428572</v>
          </cell>
        </row>
        <row r="312">
          <cell r="A312" t="str">
            <v>H0025</v>
          </cell>
          <cell r="B312" t="str">
            <v xml:space="preserve">Attenhoferstrasse 9 </v>
          </cell>
          <cell r="C312">
            <v>42752</v>
          </cell>
          <cell r="D312">
            <v>9866606868</v>
          </cell>
          <cell r="E312" t="str">
            <v>Verrechnet</v>
          </cell>
          <cell r="F312">
            <v>7.0000000000000007E-2</v>
          </cell>
          <cell r="G312">
            <v>1.05</v>
          </cell>
          <cell r="H312"/>
          <cell r="I312"/>
          <cell r="J312" t="str">
            <v>Messung HW Wärme NT</v>
          </cell>
          <cell r="K312" t="str">
            <v>13.12.2016</v>
          </cell>
          <cell r="L312" t="str">
            <v>R3 1190</v>
          </cell>
          <cell r="M312" t="str">
            <v>U3 020154</v>
          </cell>
          <cell r="N312" t="str">
            <v>Ablesung</v>
          </cell>
          <cell r="O312">
            <v>36.326999999999998</v>
          </cell>
          <cell r="P312">
            <v>1080.17</v>
          </cell>
          <cell r="Q312"/>
          <cell r="R312">
            <v>1080.2</v>
          </cell>
          <cell r="S312"/>
          <cell r="T312"/>
          <cell r="U312"/>
          <cell r="V312"/>
          <cell r="W312"/>
          <cell r="X312"/>
          <cell r="Y312">
            <v>28.917000000000002</v>
          </cell>
          <cell r="Z312">
            <v>518.95714285714291</v>
          </cell>
        </row>
        <row r="313">
          <cell r="A313" t="str">
            <v>H0026</v>
          </cell>
          <cell r="B313" t="str">
            <v xml:space="preserve">Nägelistrasse 5 </v>
          </cell>
          <cell r="C313">
            <v>42478</v>
          </cell>
          <cell r="D313">
            <v>9866600191</v>
          </cell>
          <cell r="E313" t="str">
            <v>Verrechnet</v>
          </cell>
          <cell r="F313">
            <v>0.03</v>
          </cell>
          <cell r="G313">
            <v>0.4</v>
          </cell>
          <cell r="H313"/>
          <cell r="I313"/>
          <cell r="J313" t="str">
            <v>Messung HW Wärme NT</v>
          </cell>
          <cell r="K313" t="str">
            <v>16.03.2016</v>
          </cell>
          <cell r="L313" t="str">
            <v>W1 020710</v>
          </cell>
          <cell r="M313"/>
          <cell r="N313" t="str">
            <v>Ablesung</v>
          </cell>
          <cell r="O313">
            <v>23.125</v>
          </cell>
          <cell r="P313">
            <v>376.2</v>
          </cell>
          <cell r="Q313"/>
          <cell r="R313">
            <v>376.2</v>
          </cell>
          <cell r="S313"/>
          <cell r="T313"/>
          <cell r="U313"/>
          <cell r="V313"/>
          <cell r="W313"/>
          <cell r="X313"/>
          <cell r="Y313">
            <v>52.854999999999997</v>
          </cell>
          <cell r="Z313">
            <v>770.83333333333326</v>
          </cell>
        </row>
        <row r="314">
          <cell r="A314" t="str">
            <v>H0026</v>
          </cell>
          <cell r="B314" t="str">
            <v xml:space="preserve">Nägelistrasse 5 </v>
          </cell>
          <cell r="C314">
            <v>42566</v>
          </cell>
          <cell r="D314">
            <v>9866602469</v>
          </cell>
          <cell r="E314" t="str">
            <v>Verrechnet</v>
          </cell>
          <cell r="F314">
            <v>0.03</v>
          </cell>
          <cell r="G314">
            <v>0.4</v>
          </cell>
          <cell r="H314"/>
          <cell r="I314"/>
          <cell r="J314" t="str">
            <v>Messung HW Wärme NT</v>
          </cell>
          <cell r="K314" t="str">
            <v>15.06.2016</v>
          </cell>
          <cell r="L314" t="str">
            <v>W1 020710</v>
          </cell>
          <cell r="M314"/>
          <cell r="N314" t="str">
            <v>Ausbau</v>
          </cell>
          <cell r="O314">
            <v>10.593999999999999</v>
          </cell>
          <cell r="P314">
            <v>185.7</v>
          </cell>
          <cell r="Q314"/>
          <cell r="R314">
            <v>185.7</v>
          </cell>
          <cell r="S314"/>
          <cell r="T314"/>
          <cell r="U314"/>
          <cell r="V314"/>
          <cell r="W314"/>
          <cell r="X314"/>
          <cell r="Y314">
            <v>49.052999999999997</v>
          </cell>
          <cell r="Z314">
            <v>353.13333333333333</v>
          </cell>
        </row>
        <row r="315">
          <cell r="A315" t="str">
            <v>H0026</v>
          </cell>
          <cell r="B315"/>
          <cell r="C315"/>
          <cell r="D315"/>
          <cell r="E315"/>
          <cell r="F315"/>
          <cell r="G315"/>
          <cell r="H315"/>
          <cell r="I315"/>
          <cell r="J315" t="str">
            <v>Messung HW Wärme NT</v>
          </cell>
          <cell r="K315" t="str">
            <v>15.06.2016</v>
          </cell>
          <cell r="L315" t="str">
            <v>W1 020710</v>
          </cell>
          <cell r="M315"/>
          <cell r="N315" t="str">
            <v>Einbau</v>
          </cell>
          <cell r="O315">
            <v>0</v>
          </cell>
          <cell r="P315">
            <v>0</v>
          </cell>
          <cell r="Q315"/>
          <cell r="R315"/>
          <cell r="S315"/>
          <cell r="T315"/>
          <cell r="U315"/>
          <cell r="V315"/>
          <cell r="W315"/>
          <cell r="X315"/>
          <cell r="Y315">
            <v>0</v>
          </cell>
          <cell r="Z315">
            <v>0</v>
          </cell>
        </row>
        <row r="316">
          <cell r="A316" t="str">
            <v>H0026</v>
          </cell>
          <cell r="B316"/>
          <cell r="C316"/>
          <cell r="D316"/>
          <cell r="E316"/>
          <cell r="F316"/>
          <cell r="G316"/>
          <cell r="H316"/>
          <cell r="I316"/>
          <cell r="J316" t="str">
            <v>Messung HW Wärme NT</v>
          </cell>
          <cell r="K316" t="str">
            <v>20.06.2016</v>
          </cell>
          <cell r="L316" t="str">
            <v>W1 020710</v>
          </cell>
          <cell r="M316"/>
          <cell r="N316" t="str">
            <v>Ablesung</v>
          </cell>
          <cell r="O316">
            <v>0.40899999999999997</v>
          </cell>
          <cell r="P316">
            <v>8.02</v>
          </cell>
          <cell r="Q316"/>
          <cell r="R316"/>
          <cell r="S316"/>
          <cell r="T316"/>
          <cell r="U316"/>
          <cell r="V316"/>
          <cell r="W316"/>
          <cell r="X316"/>
          <cell r="Y316">
            <v>43.85</v>
          </cell>
          <cell r="Z316">
            <v>13.633333333333329</v>
          </cell>
        </row>
        <row r="317">
          <cell r="A317" t="str">
            <v>H0026</v>
          </cell>
          <cell r="B317" t="str">
            <v xml:space="preserve">Nägelistrasse 5 </v>
          </cell>
          <cell r="C317">
            <v>42655</v>
          </cell>
          <cell r="D317">
            <v>9866604464</v>
          </cell>
          <cell r="E317" t="str">
            <v>Verrechnet</v>
          </cell>
          <cell r="F317">
            <v>0.03</v>
          </cell>
          <cell r="G317">
            <v>0.4</v>
          </cell>
          <cell r="H317"/>
          <cell r="I317"/>
          <cell r="J317" t="str">
            <v>Messung HW Wärme NT</v>
          </cell>
          <cell r="K317" t="str">
            <v>15.09.2016</v>
          </cell>
          <cell r="L317" t="str">
            <v>W1 020710</v>
          </cell>
          <cell r="M317"/>
          <cell r="N317" t="str">
            <v>Ablesung</v>
          </cell>
          <cell r="O317">
            <v>0.28799999999999998</v>
          </cell>
          <cell r="P317">
            <v>5.7</v>
          </cell>
          <cell r="Q317"/>
          <cell r="R317"/>
          <cell r="S317"/>
          <cell r="T317"/>
          <cell r="U317"/>
          <cell r="V317"/>
          <cell r="W317"/>
          <cell r="X317"/>
          <cell r="Y317">
            <v>43.445</v>
          </cell>
          <cell r="Z317">
            <v>9.6</v>
          </cell>
        </row>
        <row r="318">
          <cell r="A318" t="str">
            <v>H0026</v>
          </cell>
          <cell r="B318" t="str">
            <v xml:space="preserve">Nägelistrasse 5 </v>
          </cell>
          <cell r="C318">
            <v>42752</v>
          </cell>
          <cell r="D318">
            <v>9866606235</v>
          </cell>
          <cell r="E318" t="str">
            <v>Verrechnet</v>
          </cell>
          <cell r="F318">
            <v>0.03</v>
          </cell>
          <cell r="G318">
            <v>0.4</v>
          </cell>
          <cell r="H318"/>
          <cell r="I318"/>
          <cell r="J318" t="str">
            <v>Messung HW Wärme NT</v>
          </cell>
          <cell r="K318" t="str">
            <v>13.12.2016</v>
          </cell>
          <cell r="L318" t="str">
            <v>W1 020710</v>
          </cell>
          <cell r="M318"/>
          <cell r="N318" t="str">
            <v>Ablesung</v>
          </cell>
          <cell r="O318">
            <v>16.254000000000001</v>
          </cell>
          <cell r="P318">
            <v>264.33</v>
          </cell>
          <cell r="Q318"/>
          <cell r="R318"/>
          <cell r="S318"/>
          <cell r="T318"/>
          <cell r="U318"/>
          <cell r="V318"/>
          <cell r="W318"/>
          <cell r="X318"/>
          <cell r="Y318">
            <v>52.872999999999998</v>
          </cell>
          <cell r="Z318">
            <v>541.79999999999995</v>
          </cell>
        </row>
        <row r="319">
          <cell r="A319" t="str">
            <v>H0027</v>
          </cell>
          <cell r="B319" t="str">
            <v xml:space="preserve">Nägelistrasse 8 </v>
          </cell>
          <cell r="C319">
            <v>42478</v>
          </cell>
          <cell r="D319">
            <v>9866601960</v>
          </cell>
          <cell r="E319" t="str">
            <v>Verrechnet</v>
          </cell>
          <cell r="F319">
            <v>0.04</v>
          </cell>
          <cell r="G319">
            <v>0.6</v>
          </cell>
          <cell r="H319"/>
          <cell r="I319"/>
          <cell r="J319" t="str">
            <v>Messung HW Wärme NT</v>
          </cell>
          <cell r="K319" t="str">
            <v>02.03.2016</v>
          </cell>
          <cell r="L319" t="str">
            <v>W1 020637</v>
          </cell>
          <cell r="M319"/>
          <cell r="N319" t="str">
            <v>Ausbau</v>
          </cell>
          <cell r="O319">
            <v>32.642000000000003</v>
          </cell>
          <cell r="P319">
            <v>498</v>
          </cell>
          <cell r="Q319"/>
          <cell r="R319">
            <v>498</v>
          </cell>
          <cell r="S319"/>
          <cell r="T319"/>
          <cell r="U319"/>
          <cell r="V319"/>
          <cell r="W319"/>
          <cell r="X319"/>
          <cell r="Y319">
            <v>56.36</v>
          </cell>
          <cell r="Z319">
            <v>816.05</v>
          </cell>
        </row>
        <row r="320">
          <cell r="A320" t="str">
            <v>H0027</v>
          </cell>
          <cell r="B320"/>
          <cell r="C320"/>
          <cell r="D320"/>
          <cell r="E320"/>
          <cell r="F320"/>
          <cell r="G320"/>
          <cell r="H320"/>
          <cell r="I320"/>
          <cell r="J320" t="str">
            <v>Messung HW Wärme NT</v>
          </cell>
          <cell r="K320" t="str">
            <v>02.03.2016</v>
          </cell>
          <cell r="L320" t="str">
            <v>W1 020637</v>
          </cell>
          <cell r="M320"/>
          <cell r="N320" t="str">
            <v>Einbau</v>
          </cell>
          <cell r="O320">
            <v>0</v>
          </cell>
          <cell r="P320">
            <v>0</v>
          </cell>
          <cell r="Q320"/>
          <cell r="R320"/>
          <cell r="S320"/>
          <cell r="T320"/>
          <cell r="U320"/>
          <cell r="V320"/>
          <cell r="W320"/>
          <cell r="X320"/>
          <cell r="Y320">
            <v>0</v>
          </cell>
          <cell r="Z320">
            <v>0</v>
          </cell>
        </row>
        <row r="321">
          <cell r="A321" t="str">
            <v>H0027</v>
          </cell>
          <cell r="B321"/>
          <cell r="C321"/>
          <cell r="D321"/>
          <cell r="E321"/>
          <cell r="F321"/>
          <cell r="G321"/>
          <cell r="H321"/>
          <cell r="I321"/>
          <cell r="J321" t="str">
            <v>Messung HW Wärme NT</v>
          </cell>
          <cell r="K321" t="str">
            <v>31.03.2016</v>
          </cell>
          <cell r="L321" t="str">
            <v>W1 020637</v>
          </cell>
          <cell r="M321"/>
          <cell r="N321" t="str">
            <v>Ausbau</v>
          </cell>
          <cell r="O321">
            <v>10.538</v>
          </cell>
          <cell r="P321">
            <v>162.08000000000001</v>
          </cell>
          <cell r="Q321"/>
          <cell r="R321"/>
          <cell r="S321"/>
          <cell r="T321"/>
          <cell r="U321"/>
          <cell r="V321"/>
          <cell r="W321"/>
          <cell r="X321"/>
          <cell r="Y321">
            <v>55.905000000000001</v>
          </cell>
          <cell r="Z321">
            <v>263.45</v>
          </cell>
        </row>
        <row r="322">
          <cell r="A322" t="str">
            <v>H0027</v>
          </cell>
          <cell r="B322"/>
          <cell r="C322"/>
          <cell r="D322"/>
          <cell r="E322"/>
          <cell r="F322"/>
          <cell r="G322"/>
          <cell r="H322"/>
          <cell r="I322"/>
          <cell r="J322" t="str">
            <v>Messung HW Wärme NT</v>
          </cell>
          <cell r="K322" t="str">
            <v>31.03.2016</v>
          </cell>
          <cell r="L322" t="str">
            <v>W1 020637</v>
          </cell>
          <cell r="M322"/>
          <cell r="N322" t="str">
            <v>Korrektur</v>
          </cell>
          <cell r="O322">
            <v>12.958</v>
          </cell>
          <cell r="P322">
            <v>0</v>
          </cell>
          <cell r="Q322"/>
          <cell r="R322"/>
          <cell r="S322"/>
          <cell r="T322"/>
          <cell r="U322"/>
          <cell r="V322"/>
          <cell r="W322"/>
          <cell r="X322"/>
          <cell r="Y322">
            <v>0</v>
          </cell>
          <cell r="Z322">
            <v>323.95</v>
          </cell>
        </row>
        <row r="323">
          <cell r="A323" t="str">
            <v>H0027</v>
          </cell>
          <cell r="B323"/>
          <cell r="C323"/>
          <cell r="D323"/>
          <cell r="E323"/>
          <cell r="F323"/>
          <cell r="G323"/>
          <cell r="H323"/>
          <cell r="I323"/>
          <cell r="J323" t="str">
            <v>Messung HW Wärme NT</v>
          </cell>
          <cell r="K323" t="str">
            <v>31.03.2016</v>
          </cell>
          <cell r="L323" t="str">
            <v>W1 020637</v>
          </cell>
          <cell r="M323"/>
          <cell r="N323" t="str">
            <v>Einbau</v>
          </cell>
          <cell r="O323">
            <v>0</v>
          </cell>
          <cell r="P323">
            <v>0</v>
          </cell>
          <cell r="Q323"/>
          <cell r="R323"/>
          <cell r="S323"/>
          <cell r="T323"/>
          <cell r="U323"/>
          <cell r="V323"/>
          <cell r="W323"/>
          <cell r="X323"/>
          <cell r="Y323">
            <v>0</v>
          </cell>
          <cell r="Z323">
            <v>0</v>
          </cell>
        </row>
        <row r="324">
          <cell r="A324" t="str">
            <v>H0027</v>
          </cell>
          <cell r="B324" t="str">
            <v xml:space="preserve">Nägelistrasse 8 </v>
          </cell>
          <cell r="C324">
            <v>42566</v>
          </cell>
          <cell r="D324">
            <v>9866603704</v>
          </cell>
          <cell r="E324" t="str">
            <v>Gemahnt</v>
          </cell>
          <cell r="F324">
            <v>0.04</v>
          </cell>
          <cell r="G324">
            <v>0.6</v>
          </cell>
          <cell r="H324"/>
          <cell r="I324"/>
          <cell r="J324" t="str">
            <v>Messung HW Wärme NT</v>
          </cell>
          <cell r="K324" t="str">
            <v>20.06.2016</v>
          </cell>
          <cell r="L324" t="str">
            <v>W1 020637</v>
          </cell>
          <cell r="M324"/>
          <cell r="N324" t="str">
            <v>Ablesung</v>
          </cell>
          <cell r="O324">
            <v>14.217000000000001</v>
          </cell>
          <cell r="P324">
            <v>253.45</v>
          </cell>
          <cell r="Q324"/>
          <cell r="R324"/>
          <cell r="S324"/>
          <cell r="T324"/>
          <cell r="U324"/>
          <cell r="V324"/>
          <cell r="W324"/>
          <cell r="X324"/>
          <cell r="Y324">
            <v>48.231999999999999</v>
          </cell>
          <cell r="Z324">
            <v>355.42500000000001</v>
          </cell>
        </row>
        <row r="325">
          <cell r="A325" t="str">
            <v>H0027</v>
          </cell>
          <cell r="B325" t="str">
            <v xml:space="preserve">Nägelistrasse 8 </v>
          </cell>
          <cell r="C325">
            <v>42655</v>
          </cell>
          <cell r="D325">
            <v>9866606023</v>
          </cell>
          <cell r="E325" t="str">
            <v>Verrechnet</v>
          </cell>
          <cell r="F325">
            <v>0.04</v>
          </cell>
          <cell r="G325">
            <v>0.6</v>
          </cell>
          <cell r="H325"/>
          <cell r="I325"/>
          <cell r="J325" t="str">
            <v>Messung HW Wärme NT</v>
          </cell>
          <cell r="K325" t="str">
            <v>15.09.2016</v>
          </cell>
          <cell r="L325" t="str">
            <v>W1 020637</v>
          </cell>
          <cell r="M325"/>
          <cell r="N325" t="str">
            <v>Ablesung</v>
          </cell>
          <cell r="O325">
            <v>3.3479999999999999</v>
          </cell>
          <cell r="P325">
            <v>96.49</v>
          </cell>
          <cell r="Q325"/>
          <cell r="R325"/>
          <cell r="S325"/>
          <cell r="T325"/>
          <cell r="U325"/>
          <cell r="V325"/>
          <cell r="W325"/>
          <cell r="X325"/>
          <cell r="Y325">
            <v>29.835000000000001</v>
          </cell>
          <cell r="Z325">
            <v>83.7</v>
          </cell>
        </row>
        <row r="326">
          <cell r="A326" t="str">
            <v>H0027</v>
          </cell>
          <cell r="B326" t="str">
            <v xml:space="preserve">Nägelistrasse 8 </v>
          </cell>
          <cell r="C326">
            <v>42752</v>
          </cell>
          <cell r="D326">
            <v>9866607891</v>
          </cell>
          <cell r="E326" t="str">
            <v>Verrechnet</v>
          </cell>
          <cell r="F326">
            <v>0.04</v>
          </cell>
          <cell r="G326">
            <v>0.6</v>
          </cell>
          <cell r="H326"/>
          <cell r="I326"/>
          <cell r="J326" t="str">
            <v>Messung HW Wärme NT</v>
          </cell>
          <cell r="K326" t="str">
            <v>13.12.2016</v>
          </cell>
          <cell r="L326" t="str">
            <v>W1 020637</v>
          </cell>
          <cell r="M326"/>
          <cell r="N326" t="str">
            <v>Ablesung</v>
          </cell>
          <cell r="O326">
            <v>28.7</v>
          </cell>
          <cell r="P326">
            <v>465.3</v>
          </cell>
          <cell r="Q326"/>
          <cell r="R326"/>
          <cell r="S326"/>
          <cell r="T326"/>
          <cell r="U326"/>
          <cell r="V326"/>
          <cell r="W326"/>
          <cell r="X326"/>
          <cell r="Y326">
            <v>53.036000000000001</v>
          </cell>
          <cell r="Z326">
            <v>717.5</v>
          </cell>
        </row>
        <row r="327">
          <cell r="A327" t="str">
            <v>H0028</v>
          </cell>
          <cell r="B327" t="str">
            <v xml:space="preserve">Nägelistrasse 16 </v>
          </cell>
          <cell r="C327">
            <v>42478</v>
          </cell>
          <cell r="D327">
            <v>9866600491</v>
          </cell>
          <cell r="E327" t="str">
            <v>Verrechnet</v>
          </cell>
          <cell r="F327">
            <v>0.02</v>
          </cell>
          <cell r="G327">
            <v>0.3</v>
          </cell>
          <cell r="H327"/>
          <cell r="I327"/>
          <cell r="J327" t="str">
            <v>Messung HW Wärme NT</v>
          </cell>
          <cell r="K327" t="str">
            <v>22.03.2016</v>
          </cell>
          <cell r="L327" t="str">
            <v>W1 020709</v>
          </cell>
          <cell r="M327"/>
          <cell r="N327" t="str">
            <v>Ablesung</v>
          </cell>
          <cell r="O327">
            <v>22.898</v>
          </cell>
          <cell r="P327">
            <v>427</v>
          </cell>
          <cell r="Q327"/>
          <cell r="R327">
            <v>427.1</v>
          </cell>
          <cell r="S327"/>
          <cell r="T327"/>
          <cell r="U327"/>
          <cell r="V327"/>
          <cell r="W327"/>
          <cell r="X327"/>
          <cell r="Y327">
            <v>46.109000000000002</v>
          </cell>
          <cell r="Z327">
            <v>1144.9000000000001</v>
          </cell>
        </row>
        <row r="328">
          <cell r="A328" t="str">
            <v>H0028</v>
          </cell>
          <cell r="B328" t="str">
            <v xml:space="preserve">Nägelistrasse 16 </v>
          </cell>
          <cell r="C328">
            <v>42566</v>
          </cell>
          <cell r="D328">
            <v>9866602717</v>
          </cell>
          <cell r="E328" t="str">
            <v>Verrechnet</v>
          </cell>
          <cell r="F328">
            <v>0.02</v>
          </cell>
          <cell r="G328">
            <v>0.3</v>
          </cell>
          <cell r="H328"/>
          <cell r="I328"/>
          <cell r="J328" t="str">
            <v>Messung HW Wärme NT</v>
          </cell>
          <cell r="K328" t="str">
            <v>13.06.2016</v>
          </cell>
          <cell r="L328" t="str">
            <v>W1 020709</v>
          </cell>
          <cell r="M328"/>
          <cell r="N328" t="str">
            <v>Ausbau</v>
          </cell>
          <cell r="O328">
            <v>8.2789999999999999</v>
          </cell>
          <cell r="P328">
            <v>166.5</v>
          </cell>
          <cell r="Q328"/>
          <cell r="R328">
            <v>166.4</v>
          </cell>
          <cell r="S328"/>
          <cell r="T328"/>
          <cell r="U328"/>
          <cell r="V328"/>
          <cell r="W328"/>
          <cell r="X328"/>
          <cell r="Y328">
            <v>42.755000000000003</v>
          </cell>
          <cell r="Z328">
            <v>413.95</v>
          </cell>
        </row>
        <row r="329">
          <cell r="A329" t="str">
            <v>H0028</v>
          </cell>
          <cell r="B329"/>
          <cell r="C329"/>
          <cell r="D329"/>
          <cell r="E329"/>
          <cell r="F329"/>
          <cell r="G329"/>
          <cell r="H329"/>
          <cell r="I329"/>
          <cell r="J329" t="str">
            <v>Messung HW Wärme NT</v>
          </cell>
          <cell r="K329" t="str">
            <v>13.06.2016</v>
          </cell>
          <cell r="L329" t="str">
            <v>W1 020709</v>
          </cell>
          <cell r="M329"/>
          <cell r="N329" t="str">
            <v>Einbau</v>
          </cell>
          <cell r="O329">
            <v>0</v>
          </cell>
          <cell r="P329">
            <v>0</v>
          </cell>
          <cell r="Q329"/>
          <cell r="R329"/>
          <cell r="S329"/>
          <cell r="T329"/>
          <cell r="U329"/>
          <cell r="V329"/>
          <cell r="W329"/>
          <cell r="X329"/>
          <cell r="Y329">
            <v>0</v>
          </cell>
          <cell r="Z329">
            <v>0</v>
          </cell>
        </row>
        <row r="330">
          <cell r="A330" t="str">
            <v>H0028</v>
          </cell>
          <cell r="B330"/>
          <cell r="C330"/>
          <cell r="D330"/>
          <cell r="E330"/>
          <cell r="F330"/>
          <cell r="G330"/>
          <cell r="H330"/>
          <cell r="I330"/>
          <cell r="J330" t="str">
            <v>Messung HW Wärme NT</v>
          </cell>
          <cell r="K330" t="str">
            <v>21.06.2016</v>
          </cell>
          <cell r="L330" t="str">
            <v>W1 020709</v>
          </cell>
          <cell r="M330"/>
          <cell r="N330" t="str">
            <v>Ablesung</v>
          </cell>
          <cell r="O330">
            <v>0.49099999999999999</v>
          </cell>
          <cell r="P330">
            <v>11.62</v>
          </cell>
          <cell r="Q330"/>
          <cell r="R330"/>
          <cell r="S330"/>
          <cell r="T330"/>
          <cell r="U330"/>
          <cell r="V330"/>
          <cell r="W330"/>
          <cell r="X330"/>
          <cell r="Y330">
            <v>36.332999999999998</v>
          </cell>
          <cell r="Z330">
            <v>24.55</v>
          </cell>
        </row>
        <row r="331">
          <cell r="A331" t="str">
            <v>H0028</v>
          </cell>
          <cell r="B331" t="str">
            <v xml:space="preserve">Nägelistrasse 16 </v>
          </cell>
          <cell r="C331">
            <v>42655</v>
          </cell>
          <cell r="D331">
            <v>9866604570</v>
          </cell>
          <cell r="E331" t="str">
            <v>Verrechnet</v>
          </cell>
          <cell r="F331">
            <v>0.02</v>
          </cell>
          <cell r="G331">
            <v>0.3</v>
          </cell>
          <cell r="H331"/>
          <cell r="I331"/>
          <cell r="J331" t="str">
            <v>Messung HW Wärme NT</v>
          </cell>
          <cell r="K331" t="str">
            <v>29.09.2016</v>
          </cell>
          <cell r="L331" t="str">
            <v>W1 020709</v>
          </cell>
          <cell r="M331"/>
          <cell r="N331" t="str">
            <v>Ablesung</v>
          </cell>
          <cell r="O331">
            <v>2.7549999999999999</v>
          </cell>
          <cell r="P331">
            <v>88.69</v>
          </cell>
          <cell r="Q331"/>
          <cell r="R331"/>
          <cell r="S331"/>
          <cell r="T331"/>
          <cell r="U331"/>
          <cell r="V331"/>
          <cell r="W331"/>
          <cell r="X331"/>
          <cell r="Y331">
            <v>26.71</v>
          </cell>
          <cell r="Z331">
            <v>137.75</v>
          </cell>
        </row>
        <row r="332">
          <cell r="A332" t="str">
            <v>H0028</v>
          </cell>
          <cell r="B332" t="str">
            <v xml:space="preserve">Nägelistrasse 16 </v>
          </cell>
          <cell r="C332">
            <v>42752</v>
          </cell>
          <cell r="D332">
            <v>9866606522</v>
          </cell>
          <cell r="E332" t="str">
            <v>Verrechnet</v>
          </cell>
          <cell r="F332">
            <v>0.02</v>
          </cell>
          <cell r="G332">
            <v>0.3</v>
          </cell>
          <cell r="H332"/>
          <cell r="I332"/>
          <cell r="J332" t="str">
            <v>Messung HW Wärme NT</v>
          </cell>
          <cell r="K332" t="str">
            <v>15.12.2016</v>
          </cell>
          <cell r="L332" t="str">
            <v>W1 020709</v>
          </cell>
          <cell r="M332"/>
          <cell r="N332" t="str">
            <v>Ablesung</v>
          </cell>
          <cell r="O332">
            <v>14.782999999999999</v>
          </cell>
          <cell r="P332">
            <v>272.64999999999998</v>
          </cell>
          <cell r="Q332"/>
          <cell r="R332"/>
          <cell r="S332"/>
          <cell r="T332"/>
          <cell r="U332"/>
          <cell r="V332"/>
          <cell r="W332"/>
          <cell r="X332"/>
          <cell r="Y332">
            <v>46.621000000000002</v>
          </cell>
          <cell r="Z332">
            <v>739.15</v>
          </cell>
        </row>
        <row r="333">
          <cell r="A333" t="str">
            <v>H0029</v>
          </cell>
          <cell r="B333" t="str">
            <v xml:space="preserve">Pestalozzistrasse 22 </v>
          </cell>
          <cell r="C333">
            <v>42478</v>
          </cell>
          <cell r="D333">
            <v>9866601222</v>
          </cell>
          <cell r="E333" t="str">
            <v>Verrechnet</v>
          </cell>
          <cell r="F333">
            <v>0.03</v>
          </cell>
          <cell r="G333">
            <v>0.35</v>
          </cell>
          <cell r="H333"/>
          <cell r="I333"/>
          <cell r="J333" t="str">
            <v>Messung HW Wärme NT</v>
          </cell>
          <cell r="K333" t="str">
            <v>16.03.2016</v>
          </cell>
          <cell r="L333" t="str">
            <v>R3 1145</v>
          </cell>
          <cell r="M333" t="str">
            <v>U3 20012</v>
          </cell>
          <cell r="N333" t="str">
            <v>Ablesung</v>
          </cell>
          <cell r="O333">
            <v>23.23</v>
          </cell>
          <cell r="P333">
            <v>401.42</v>
          </cell>
          <cell r="Q333"/>
          <cell r="R333">
            <v>401.4</v>
          </cell>
          <cell r="S333"/>
          <cell r="T333"/>
          <cell r="U333"/>
          <cell r="V333"/>
          <cell r="W333"/>
          <cell r="X333"/>
          <cell r="Y333">
            <v>49.759</v>
          </cell>
          <cell r="Z333">
            <v>774.33333333333326</v>
          </cell>
        </row>
        <row r="334">
          <cell r="A334" t="str">
            <v>H0029</v>
          </cell>
          <cell r="B334" t="str">
            <v xml:space="preserve">Pestalozzistrasse 22 </v>
          </cell>
          <cell r="C334">
            <v>42566</v>
          </cell>
          <cell r="D334">
            <v>9866603386</v>
          </cell>
          <cell r="E334" t="str">
            <v>Verrechnet</v>
          </cell>
          <cell r="F334">
            <v>0.03</v>
          </cell>
          <cell r="G334">
            <v>0.35</v>
          </cell>
          <cell r="H334"/>
          <cell r="I334"/>
          <cell r="J334" t="str">
            <v>Messung HW Wärme NT</v>
          </cell>
          <cell r="K334" t="str">
            <v>20.06.2016</v>
          </cell>
          <cell r="L334" t="str">
            <v>R3 1145</v>
          </cell>
          <cell r="M334" t="str">
            <v>U3 20012</v>
          </cell>
          <cell r="N334" t="str">
            <v>Ablesung</v>
          </cell>
          <cell r="O334">
            <v>11.926</v>
          </cell>
          <cell r="P334">
            <v>218.83</v>
          </cell>
          <cell r="Q334"/>
          <cell r="R334">
            <v>218.8</v>
          </cell>
          <cell r="S334"/>
          <cell r="T334"/>
          <cell r="U334"/>
          <cell r="V334"/>
          <cell r="W334"/>
          <cell r="X334"/>
          <cell r="Y334">
            <v>46.860999999999997</v>
          </cell>
          <cell r="Z334">
            <v>397.53333333333336</v>
          </cell>
        </row>
        <row r="335">
          <cell r="A335" t="str">
            <v>H0029</v>
          </cell>
          <cell r="B335" t="str">
            <v xml:space="preserve">Pestalozzistrasse 22 </v>
          </cell>
          <cell r="C335">
            <v>42655</v>
          </cell>
          <cell r="D335">
            <v>9866605286</v>
          </cell>
          <cell r="E335" t="str">
            <v>Verrechnet</v>
          </cell>
          <cell r="F335">
            <v>0.03</v>
          </cell>
          <cell r="G335">
            <v>0.35</v>
          </cell>
          <cell r="H335"/>
          <cell r="I335"/>
          <cell r="J335" t="str">
            <v>Messung HW Wärme NT</v>
          </cell>
          <cell r="K335" t="str">
            <v>15.09.2016</v>
          </cell>
          <cell r="L335" t="str">
            <v>R3 1145</v>
          </cell>
          <cell r="M335" t="str">
            <v>U3 20012</v>
          </cell>
          <cell r="N335" t="str">
            <v>Ablesung</v>
          </cell>
          <cell r="O335">
            <v>2.27</v>
          </cell>
          <cell r="P335">
            <v>55.82</v>
          </cell>
          <cell r="Q335"/>
          <cell r="R335">
            <v>55.8</v>
          </cell>
          <cell r="S335"/>
          <cell r="T335"/>
          <cell r="U335"/>
          <cell r="V335"/>
          <cell r="W335"/>
          <cell r="X335"/>
          <cell r="Y335">
            <v>34.966999999999999</v>
          </cell>
          <cell r="Z335">
            <v>75.666666666666657</v>
          </cell>
        </row>
        <row r="336">
          <cell r="A336" t="str">
            <v>H0029</v>
          </cell>
          <cell r="B336" t="str">
            <v xml:space="preserve">Pestalozzistrasse 22 </v>
          </cell>
          <cell r="C336">
            <v>42752</v>
          </cell>
          <cell r="D336">
            <v>9866607365</v>
          </cell>
          <cell r="E336" t="str">
            <v>Verrechnet</v>
          </cell>
          <cell r="F336">
            <v>0.03</v>
          </cell>
          <cell r="G336">
            <v>0.35</v>
          </cell>
          <cell r="H336"/>
          <cell r="I336"/>
          <cell r="J336" t="str">
            <v>Messung HW Wärme NT</v>
          </cell>
          <cell r="K336" t="str">
            <v>14.12.2016</v>
          </cell>
          <cell r="L336" t="str">
            <v>R3 1145</v>
          </cell>
          <cell r="M336" t="str">
            <v>U3 20012</v>
          </cell>
          <cell r="N336" t="str">
            <v>Ablesung</v>
          </cell>
          <cell r="O336">
            <v>14.683999999999999</v>
          </cell>
          <cell r="P336">
            <v>268.92</v>
          </cell>
          <cell r="Q336"/>
          <cell r="R336">
            <v>269</v>
          </cell>
          <cell r="S336"/>
          <cell r="T336"/>
          <cell r="U336"/>
          <cell r="V336"/>
          <cell r="W336"/>
          <cell r="X336"/>
          <cell r="Y336">
            <v>46.951000000000001</v>
          </cell>
          <cell r="Z336">
            <v>489.46666666666664</v>
          </cell>
        </row>
        <row r="337">
          <cell r="A337" t="str">
            <v>H0030</v>
          </cell>
          <cell r="B337" t="str">
            <v xml:space="preserve">Spiegelhofstrasse 39 </v>
          </cell>
          <cell r="C337">
            <v>42478</v>
          </cell>
          <cell r="D337">
            <v>9866601223</v>
          </cell>
          <cell r="E337" t="str">
            <v>Verrechnet</v>
          </cell>
          <cell r="F337">
            <v>1.4999999999999999E-2</v>
          </cell>
          <cell r="G337">
            <v>0.2</v>
          </cell>
          <cell r="H337"/>
          <cell r="I337"/>
          <cell r="J337" t="str">
            <v>Messung HW Wärme NT</v>
          </cell>
          <cell r="K337" t="str">
            <v>23.03.2016</v>
          </cell>
          <cell r="L337" t="str">
            <v>R3 1203</v>
          </cell>
          <cell r="M337" t="str">
            <v>U3 20080</v>
          </cell>
          <cell r="N337" t="str">
            <v>Ablesung</v>
          </cell>
          <cell r="O337">
            <v>14.03</v>
          </cell>
          <cell r="P337">
            <v>218.56</v>
          </cell>
          <cell r="Q337"/>
          <cell r="R337">
            <v>218.5</v>
          </cell>
          <cell r="S337"/>
          <cell r="T337"/>
          <cell r="U337"/>
          <cell r="V337"/>
          <cell r="W337"/>
          <cell r="X337"/>
          <cell r="Y337">
            <v>55.195999999999998</v>
          </cell>
          <cell r="Z337">
            <v>935.33333333333326</v>
          </cell>
        </row>
        <row r="338">
          <cell r="A338" t="str">
            <v>H0030</v>
          </cell>
          <cell r="B338" t="str">
            <v xml:space="preserve">Spiegelhofstrasse 39 </v>
          </cell>
          <cell r="C338">
            <v>42566</v>
          </cell>
          <cell r="D338">
            <v>9866603387</v>
          </cell>
          <cell r="E338" t="str">
            <v>Verrechnet</v>
          </cell>
          <cell r="F338">
            <v>1.4999999999999999E-2</v>
          </cell>
          <cell r="G338">
            <v>0.2</v>
          </cell>
          <cell r="H338"/>
          <cell r="I338"/>
          <cell r="J338" t="str">
            <v>Messung HW Wärme NT</v>
          </cell>
          <cell r="K338" t="str">
            <v>18.06.2016</v>
          </cell>
          <cell r="L338" t="str">
            <v>R3 1203</v>
          </cell>
          <cell r="M338" t="str">
            <v>U3 20080</v>
          </cell>
          <cell r="N338" t="str">
            <v>Ablesung</v>
          </cell>
          <cell r="O338">
            <v>4.8840000000000003</v>
          </cell>
          <cell r="P338">
            <v>105.41</v>
          </cell>
          <cell r="Q338"/>
          <cell r="R338">
            <v>105.5</v>
          </cell>
          <cell r="S338"/>
          <cell r="T338"/>
          <cell r="U338"/>
          <cell r="V338"/>
          <cell r="W338"/>
          <cell r="X338"/>
          <cell r="Y338">
            <v>39.840000000000003</v>
          </cell>
          <cell r="Z338">
            <v>325.60000000000002</v>
          </cell>
        </row>
        <row r="339">
          <cell r="A339" t="str">
            <v>H0030</v>
          </cell>
          <cell r="B339" t="str">
            <v xml:space="preserve">Spiegelhofstrasse 39 </v>
          </cell>
          <cell r="C339">
            <v>42655</v>
          </cell>
          <cell r="D339">
            <v>9866605287</v>
          </cell>
          <cell r="E339" t="str">
            <v>Verrechnet</v>
          </cell>
          <cell r="F339">
            <v>1.4999999999999999E-2</v>
          </cell>
          <cell r="G339">
            <v>0.2</v>
          </cell>
          <cell r="H339"/>
          <cell r="I339"/>
          <cell r="J339" t="str">
            <v>Messung HW Wärme NT</v>
          </cell>
          <cell r="K339" t="str">
            <v>20.09.2016</v>
          </cell>
          <cell r="L339" t="str">
            <v>R3 1203</v>
          </cell>
          <cell r="M339" t="str">
            <v>U3 20080</v>
          </cell>
          <cell r="N339" t="str">
            <v>Ablesung</v>
          </cell>
          <cell r="O339">
            <v>2.0089999999999999</v>
          </cell>
          <cell r="P339">
            <v>81.349999999999994</v>
          </cell>
          <cell r="Q339"/>
          <cell r="R339">
            <v>81.3</v>
          </cell>
          <cell r="S339"/>
          <cell r="T339"/>
          <cell r="U339"/>
          <cell r="V339"/>
          <cell r="W339"/>
          <cell r="X339"/>
          <cell r="Y339">
            <v>21.234999999999999</v>
          </cell>
          <cell r="Z339">
            <v>133.93333333333331</v>
          </cell>
        </row>
        <row r="340">
          <cell r="A340" t="str">
            <v>H0030</v>
          </cell>
          <cell r="B340" t="str">
            <v xml:space="preserve">Spiegelhofstrasse 39 </v>
          </cell>
          <cell r="C340">
            <v>42752</v>
          </cell>
          <cell r="D340">
            <v>9866607366</v>
          </cell>
          <cell r="E340" t="str">
            <v>Verrechnet</v>
          </cell>
          <cell r="F340">
            <v>1.4999999999999999E-2</v>
          </cell>
          <cell r="G340">
            <v>0.2</v>
          </cell>
          <cell r="H340"/>
          <cell r="I340"/>
          <cell r="J340" t="str">
            <v>Messung HW Wärme NT</v>
          </cell>
          <cell r="K340" t="str">
            <v>13.12.2016</v>
          </cell>
          <cell r="L340" t="str">
            <v>R3 1203</v>
          </cell>
          <cell r="M340" t="str">
            <v>U3 20080</v>
          </cell>
          <cell r="N340" t="str">
            <v>Ablesung</v>
          </cell>
          <cell r="O340">
            <v>7.4740000000000002</v>
          </cell>
          <cell r="P340">
            <v>133.04</v>
          </cell>
          <cell r="Q340"/>
          <cell r="R340">
            <v>133.1</v>
          </cell>
          <cell r="S340"/>
          <cell r="T340"/>
          <cell r="U340"/>
          <cell r="V340"/>
          <cell r="W340"/>
          <cell r="X340"/>
          <cell r="Y340">
            <v>48.305</v>
          </cell>
          <cell r="Z340">
            <v>498.26666666666665</v>
          </cell>
        </row>
        <row r="341">
          <cell r="A341" t="str">
            <v>H0031</v>
          </cell>
          <cell r="B341" t="str">
            <v xml:space="preserve">Zürichbergstrasse 42 </v>
          </cell>
          <cell r="C341">
            <v>42478</v>
          </cell>
          <cell r="D341">
            <v>9866600492</v>
          </cell>
          <cell r="E341" t="str">
            <v>Verrechnet</v>
          </cell>
          <cell r="F341">
            <v>4.4999999999999998E-2</v>
          </cell>
          <cell r="G341">
            <v>0.7</v>
          </cell>
          <cell r="H341"/>
          <cell r="I341"/>
          <cell r="J341" t="str">
            <v>Messung HW Wärme NT</v>
          </cell>
          <cell r="K341" t="str">
            <v>08.03.2016</v>
          </cell>
          <cell r="L341" t="str">
            <v>W1 020629</v>
          </cell>
          <cell r="M341"/>
          <cell r="N341" t="str">
            <v>Ausbau</v>
          </cell>
          <cell r="O341">
            <v>34.991999999999997</v>
          </cell>
          <cell r="P341">
            <v>589.1</v>
          </cell>
          <cell r="Q341"/>
          <cell r="R341">
            <v>589</v>
          </cell>
          <cell r="S341"/>
          <cell r="T341"/>
          <cell r="U341"/>
          <cell r="V341"/>
          <cell r="W341"/>
          <cell r="X341"/>
          <cell r="Y341">
            <v>51.073999999999998</v>
          </cell>
          <cell r="Z341">
            <v>777.6</v>
          </cell>
        </row>
        <row r="342">
          <cell r="A342" t="str">
            <v>H0031</v>
          </cell>
          <cell r="B342"/>
          <cell r="C342"/>
          <cell r="D342"/>
          <cell r="E342"/>
          <cell r="F342"/>
          <cell r="G342"/>
          <cell r="H342"/>
          <cell r="I342"/>
          <cell r="J342" t="str">
            <v>Messung HW Wärme NT</v>
          </cell>
          <cell r="K342" t="str">
            <v>08.03.2016</v>
          </cell>
          <cell r="L342" t="str">
            <v>W1 020629</v>
          </cell>
          <cell r="M342"/>
          <cell r="N342" t="str">
            <v>Einbau</v>
          </cell>
          <cell r="O342">
            <v>0</v>
          </cell>
          <cell r="P342">
            <v>0</v>
          </cell>
          <cell r="Q342"/>
          <cell r="R342"/>
          <cell r="S342"/>
          <cell r="T342"/>
          <cell r="U342"/>
          <cell r="V342"/>
          <cell r="W342"/>
          <cell r="X342"/>
          <cell r="Y342">
            <v>0</v>
          </cell>
          <cell r="Z342">
            <v>0</v>
          </cell>
        </row>
        <row r="343">
          <cell r="A343" t="str">
            <v>H0031</v>
          </cell>
          <cell r="B343"/>
          <cell r="C343"/>
          <cell r="D343"/>
          <cell r="E343"/>
          <cell r="F343"/>
          <cell r="G343"/>
          <cell r="H343"/>
          <cell r="I343"/>
          <cell r="J343" t="str">
            <v>Messung HW Wärme NT</v>
          </cell>
          <cell r="K343" t="str">
            <v>06.04.2016</v>
          </cell>
          <cell r="L343" t="str">
            <v>W1 020629</v>
          </cell>
          <cell r="M343"/>
          <cell r="N343" t="str">
            <v>Ablesung</v>
          </cell>
          <cell r="O343">
            <v>9.7189999999999994</v>
          </cell>
          <cell r="P343">
            <v>170.18</v>
          </cell>
          <cell r="Q343"/>
          <cell r="R343"/>
          <cell r="S343"/>
          <cell r="T343"/>
          <cell r="U343"/>
          <cell r="V343"/>
          <cell r="W343"/>
          <cell r="X343"/>
          <cell r="Y343">
            <v>49.106000000000002</v>
          </cell>
          <cell r="Z343">
            <v>215.97777777777776</v>
          </cell>
        </row>
        <row r="344">
          <cell r="A344" t="str">
            <v>H0031</v>
          </cell>
          <cell r="B344" t="str">
            <v xml:space="preserve">Zürichbergstrasse 42 </v>
          </cell>
          <cell r="C344">
            <v>42566</v>
          </cell>
          <cell r="D344">
            <v>9866603054</v>
          </cell>
          <cell r="E344" t="str">
            <v>Verrechnet</v>
          </cell>
          <cell r="F344">
            <v>4.4999999999999998E-2</v>
          </cell>
          <cell r="G344">
            <v>0.7</v>
          </cell>
          <cell r="H344"/>
          <cell r="I344"/>
          <cell r="J344" t="str">
            <v>Messung HW Wärme NT</v>
          </cell>
          <cell r="K344" t="str">
            <v>20.06.2016</v>
          </cell>
          <cell r="L344" t="str">
            <v>W1 020629</v>
          </cell>
          <cell r="M344"/>
          <cell r="N344" t="str">
            <v>Ablesung</v>
          </cell>
          <cell r="O344">
            <v>16.72</v>
          </cell>
          <cell r="P344">
            <v>316.02</v>
          </cell>
          <cell r="Q344"/>
          <cell r="R344"/>
          <cell r="S344"/>
          <cell r="T344"/>
          <cell r="U344"/>
          <cell r="V344"/>
          <cell r="W344"/>
          <cell r="X344"/>
          <cell r="Y344">
            <v>45.493000000000002</v>
          </cell>
          <cell r="Z344">
            <v>371.55555555555554</v>
          </cell>
        </row>
        <row r="345">
          <cell r="A345" t="str">
            <v>H0031</v>
          </cell>
          <cell r="B345" t="str">
            <v xml:space="preserve">Zürichbergstrasse 42 </v>
          </cell>
          <cell r="C345">
            <v>42655</v>
          </cell>
          <cell r="D345">
            <v>9866604773</v>
          </cell>
          <cell r="E345" t="str">
            <v>Verrechnet</v>
          </cell>
          <cell r="F345">
            <v>4.4999999999999998E-2</v>
          </cell>
          <cell r="G345">
            <v>0.7</v>
          </cell>
          <cell r="H345"/>
          <cell r="I345"/>
          <cell r="J345" t="str">
            <v>Messung HW Wärme NT</v>
          </cell>
          <cell r="K345" t="str">
            <v>15.09.2016</v>
          </cell>
          <cell r="L345" t="str">
            <v>W1 020629</v>
          </cell>
          <cell r="M345"/>
          <cell r="N345" t="str">
            <v>Ablesung</v>
          </cell>
          <cell r="O345">
            <v>5.5709999999999997</v>
          </cell>
          <cell r="P345">
            <v>158.19</v>
          </cell>
          <cell r="Q345"/>
          <cell r="R345"/>
          <cell r="S345"/>
          <cell r="T345"/>
          <cell r="U345"/>
          <cell r="V345"/>
          <cell r="W345"/>
          <cell r="X345"/>
          <cell r="Y345">
            <v>30.280999999999999</v>
          </cell>
          <cell r="Z345">
            <v>123.8</v>
          </cell>
        </row>
        <row r="346">
          <cell r="A346" t="str">
            <v>H0031</v>
          </cell>
          <cell r="B346" t="str">
            <v xml:space="preserve">Zürichbergstrasse 42 </v>
          </cell>
          <cell r="C346">
            <v>42752</v>
          </cell>
          <cell r="D346">
            <v>9866606523</v>
          </cell>
          <cell r="E346" t="str">
            <v>Verrechnet</v>
          </cell>
          <cell r="F346">
            <v>4.4999999999999998E-2</v>
          </cell>
          <cell r="G346">
            <v>0.7</v>
          </cell>
          <cell r="H346"/>
          <cell r="I346"/>
          <cell r="J346" t="str">
            <v>Messung HW Wärme NT</v>
          </cell>
          <cell r="K346" t="str">
            <v>13.12.2016</v>
          </cell>
          <cell r="L346" t="str">
            <v>W1 020629</v>
          </cell>
          <cell r="M346"/>
          <cell r="N346" t="str">
            <v>Ablesung</v>
          </cell>
          <cell r="O346">
            <v>28.805</v>
          </cell>
          <cell r="P346">
            <v>517.47</v>
          </cell>
          <cell r="Q346"/>
          <cell r="R346"/>
          <cell r="S346"/>
          <cell r="T346"/>
          <cell r="U346"/>
          <cell r="V346"/>
          <cell r="W346"/>
          <cell r="X346"/>
          <cell r="Y346">
            <v>47.863</v>
          </cell>
          <cell r="Z346">
            <v>640.11111111111109</v>
          </cell>
        </row>
        <row r="347">
          <cell r="A347" t="str">
            <v>H0032</v>
          </cell>
          <cell r="B347" t="str">
            <v>Zürichbergstrasse 46a</v>
          </cell>
          <cell r="C347">
            <v>42478</v>
          </cell>
          <cell r="D347">
            <v>9866600877</v>
          </cell>
          <cell r="E347" t="str">
            <v>Verrechnet</v>
          </cell>
          <cell r="F347">
            <v>0.28999999999999998</v>
          </cell>
          <cell r="G347">
            <v>4.5</v>
          </cell>
          <cell r="H347"/>
          <cell r="I347"/>
          <cell r="J347" t="str">
            <v>Messung HW Wärme NT</v>
          </cell>
          <cell r="K347" t="str">
            <v>08.02.2016</v>
          </cell>
          <cell r="L347" t="str">
            <v>W1 040051</v>
          </cell>
          <cell r="M347"/>
          <cell r="N347" t="str">
            <v>Ausbau</v>
          </cell>
          <cell r="O347">
            <v>124.45099999999999</v>
          </cell>
          <cell r="P347">
            <v>2387.9</v>
          </cell>
          <cell r="Q347"/>
          <cell r="R347">
            <v>2388</v>
          </cell>
          <cell r="S347"/>
          <cell r="T347"/>
          <cell r="U347"/>
          <cell r="V347"/>
          <cell r="W347"/>
          <cell r="X347"/>
          <cell r="Y347">
            <v>44.813000000000002</v>
          </cell>
          <cell r="Z347">
            <v>429.1413793103448</v>
          </cell>
        </row>
        <row r="348">
          <cell r="A348" t="str">
            <v>H0032</v>
          </cell>
          <cell r="B348"/>
          <cell r="C348"/>
          <cell r="D348"/>
          <cell r="E348"/>
          <cell r="F348"/>
          <cell r="G348"/>
          <cell r="H348"/>
          <cell r="I348"/>
          <cell r="J348" t="str">
            <v>Messung HW Wärme NT</v>
          </cell>
          <cell r="K348" t="str">
            <v>08.02.2016</v>
          </cell>
          <cell r="L348" t="str">
            <v>W1 040051</v>
          </cell>
          <cell r="M348"/>
          <cell r="N348" t="str">
            <v>Einbau</v>
          </cell>
          <cell r="O348">
            <v>0</v>
          </cell>
          <cell r="P348">
            <v>0</v>
          </cell>
          <cell r="Q348"/>
          <cell r="R348"/>
          <cell r="S348"/>
          <cell r="T348"/>
          <cell r="U348"/>
          <cell r="V348"/>
          <cell r="W348"/>
          <cell r="X348"/>
          <cell r="Y348">
            <v>0</v>
          </cell>
          <cell r="Z348">
            <v>0</v>
          </cell>
        </row>
        <row r="349">
          <cell r="A349" t="str">
            <v>H0032</v>
          </cell>
          <cell r="B349"/>
          <cell r="C349"/>
          <cell r="D349"/>
          <cell r="E349"/>
          <cell r="F349"/>
          <cell r="G349"/>
          <cell r="H349"/>
          <cell r="I349"/>
          <cell r="J349" t="str">
            <v>Messung HW Wärme NT</v>
          </cell>
          <cell r="K349" t="str">
            <v>16.03.2016</v>
          </cell>
          <cell r="L349" t="str">
            <v>W1 040051</v>
          </cell>
          <cell r="M349"/>
          <cell r="N349" t="str">
            <v>Ablesung</v>
          </cell>
          <cell r="O349">
            <v>88.747</v>
          </cell>
          <cell r="P349">
            <v>1665</v>
          </cell>
          <cell r="Q349"/>
          <cell r="R349"/>
          <cell r="S349"/>
          <cell r="T349"/>
          <cell r="U349"/>
          <cell r="V349"/>
          <cell r="W349"/>
          <cell r="X349"/>
          <cell r="Y349">
            <v>45.831000000000003</v>
          </cell>
          <cell r="Z349">
            <v>306.02413793103449</v>
          </cell>
        </row>
        <row r="350">
          <cell r="A350" t="str">
            <v>H0032</v>
          </cell>
          <cell r="B350" t="str">
            <v>Zürichbergstrasse 46a</v>
          </cell>
          <cell r="C350">
            <v>42566</v>
          </cell>
          <cell r="D350">
            <v>9866602794</v>
          </cell>
          <cell r="E350" t="str">
            <v>Verrechnet</v>
          </cell>
          <cell r="F350">
            <v>0.28999999999999998</v>
          </cell>
          <cell r="G350">
            <v>4.5</v>
          </cell>
          <cell r="H350"/>
          <cell r="I350"/>
          <cell r="J350" t="str">
            <v>Messung HW Wärme NT</v>
          </cell>
          <cell r="K350" t="str">
            <v>20.06.2016</v>
          </cell>
          <cell r="L350" t="str">
            <v>W1 040051</v>
          </cell>
          <cell r="M350"/>
          <cell r="N350" t="str">
            <v>Ablesung</v>
          </cell>
          <cell r="O350">
            <v>143.499</v>
          </cell>
          <cell r="P350">
            <v>3197.29</v>
          </cell>
          <cell r="Q350"/>
          <cell r="R350"/>
          <cell r="S350"/>
          <cell r="T350"/>
          <cell r="U350"/>
          <cell r="V350"/>
          <cell r="W350"/>
          <cell r="X350"/>
          <cell r="Y350">
            <v>38.591000000000001</v>
          </cell>
          <cell r="Z350">
            <v>494.8241379310345</v>
          </cell>
        </row>
        <row r="351">
          <cell r="A351" t="str">
            <v>H0032</v>
          </cell>
          <cell r="B351" t="str">
            <v>Zürichbergstrasse 46a</v>
          </cell>
          <cell r="C351">
            <v>42655</v>
          </cell>
          <cell r="D351">
            <v>9866604774</v>
          </cell>
          <cell r="E351" t="str">
            <v>Verrechnet</v>
          </cell>
          <cell r="F351">
            <v>0.28999999999999998</v>
          </cell>
          <cell r="G351">
            <v>4.5</v>
          </cell>
          <cell r="H351"/>
          <cell r="I351"/>
          <cell r="J351" t="str">
            <v>Messung HW Wärme NT</v>
          </cell>
          <cell r="K351" t="str">
            <v>15.09.2016</v>
          </cell>
          <cell r="L351" t="str">
            <v>W1 040051</v>
          </cell>
          <cell r="M351"/>
          <cell r="N351" t="str">
            <v>Ablesung</v>
          </cell>
          <cell r="O351">
            <v>48.393000000000001</v>
          </cell>
          <cell r="P351">
            <v>1565.47</v>
          </cell>
          <cell r="Q351"/>
          <cell r="R351"/>
          <cell r="S351"/>
          <cell r="T351"/>
          <cell r="U351"/>
          <cell r="V351"/>
          <cell r="W351"/>
          <cell r="X351"/>
          <cell r="Y351">
            <v>26.58</v>
          </cell>
          <cell r="Z351">
            <v>166.87241379310345</v>
          </cell>
        </row>
        <row r="352">
          <cell r="A352" t="str">
            <v>H0032</v>
          </cell>
          <cell r="B352" t="str">
            <v>Zürichbergstrasse 46a</v>
          </cell>
          <cell r="C352">
            <v>42752</v>
          </cell>
          <cell r="D352">
            <v>9866607008</v>
          </cell>
          <cell r="E352" t="str">
            <v>Verrechnet</v>
          </cell>
          <cell r="F352">
            <v>0.28999999999999998</v>
          </cell>
          <cell r="G352">
            <v>4.5</v>
          </cell>
          <cell r="H352"/>
          <cell r="I352"/>
          <cell r="J352" t="str">
            <v>Messung HW Wärme NT</v>
          </cell>
          <cell r="K352" t="str">
            <v>13.12.2016</v>
          </cell>
          <cell r="L352" t="str">
            <v>W1 040051</v>
          </cell>
          <cell r="M352"/>
          <cell r="N352" t="str">
            <v>Ablesung</v>
          </cell>
          <cell r="O352">
            <v>166.81399999999999</v>
          </cell>
          <cell r="P352">
            <v>3375.31</v>
          </cell>
          <cell r="Q352"/>
          <cell r="R352"/>
          <cell r="S352"/>
          <cell r="T352"/>
          <cell r="U352"/>
          <cell r="V352"/>
          <cell r="W352"/>
          <cell r="X352"/>
          <cell r="Y352">
            <v>42.494999999999997</v>
          </cell>
          <cell r="Z352">
            <v>575.22068965517235</v>
          </cell>
        </row>
        <row r="353">
          <cell r="A353" t="str">
            <v>H0033</v>
          </cell>
          <cell r="B353" t="str">
            <v xml:space="preserve">Bolleystrasse 38 </v>
          </cell>
          <cell r="C353">
            <v>42478</v>
          </cell>
          <cell r="D353">
            <v>9866600192</v>
          </cell>
          <cell r="E353" t="str">
            <v>Verrechnet</v>
          </cell>
          <cell r="F353">
            <v>7.0000000000000007E-2</v>
          </cell>
          <cell r="G353">
            <v>3</v>
          </cell>
          <cell r="H353"/>
          <cell r="I353"/>
          <cell r="J353" t="str">
            <v>Bolleystrasse 38 HW Wärme NT</v>
          </cell>
          <cell r="K353" t="str">
            <v>16.03.2016</v>
          </cell>
          <cell r="L353" t="str">
            <v>W3 020279</v>
          </cell>
          <cell r="M353"/>
          <cell r="N353" t="str">
            <v>Ablesung</v>
          </cell>
          <cell r="O353">
            <v>36.378999999999998</v>
          </cell>
          <cell r="P353">
            <v>4113.42</v>
          </cell>
          <cell r="Q353"/>
          <cell r="R353"/>
          <cell r="S353"/>
          <cell r="T353"/>
          <cell r="U353"/>
          <cell r="V353"/>
          <cell r="W353"/>
          <cell r="X353"/>
          <cell r="Y353">
            <v>7.6040000000000001</v>
          </cell>
          <cell r="Z353">
            <v>519.70000000000005</v>
          </cell>
        </row>
        <row r="354">
          <cell r="A354" t="str">
            <v>H0033</v>
          </cell>
          <cell r="B354" t="str">
            <v xml:space="preserve">Bolleystrasse 38 </v>
          </cell>
          <cell r="C354">
            <v>42566</v>
          </cell>
          <cell r="D354">
            <v>9866602470</v>
          </cell>
          <cell r="E354" t="str">
            <v>Verrechnet</v>
          </cell>
          <cell r="F354">
            <v>7.0000000000000007E-2</v>
          </cell>
          <cell r="G354">
            <v>3</v>
          </cell>
          <cell r="H354"/>
          <cell r="I354"/>
          <cell r="J354" t="str">
            <v>Bolleystrasse 38 HW Wärme NT</v>
          </cell>
          <cell r="K354" t="str">
            <v>20.06.2016</v>
          </cell>
          <cell r="L354" t="str">
            <v>W3 020279</v>
          </cell>
          <cell r="M354"/>
          <cell r="N354" t="str">
            <v>Ablesung</v>
          </cell>
          <cell r="O354">
            <v>26.678000000000001</v>
          </cell>
          <cell r="P354">
            <v>3719.67</v>
          </cell>
          <cell r="Q354"/>
          <cell r="R354"/>
          <cell r="S354"/>
          <cell r="T354"/>
          <cell r="U354"/>
          <cell r="V354"/>
          <cell r="W354"/>
          <cell r="X354"/>
          <cell r="Y354">
            <v>6.1669999999999998</v>
          </cell>
          <cell r="Z354">
            <v>381.1142857142857</v>
          </cell>
        </row>
        <row r="355">
          <cell r="A355" t="str">
            <v>H0033</v>
          </cell>
          <cell r="B355" t="str">
            <v xml:space="preserve">Bolleystrasse 38 </v>
          </cell>
          <cell r="C355">
            <v>42655</v>
          </cell>
          <cell r="D355">
            <v>9866604465</v>
          </cell>
          <cell r="E355" t="str">
            <v>Verrechnet</v>
          </cell>
          <cell r="F355">
            <v>7.0000000000000007E-2</v>
          </cell>
          <cell r="G355">
            <v>3</v>
          </cell>
          <cell r="H355"/>
          <cell r="I355"/>
          <cell r="J355" t="str">
            <v>Bolleystrasse 38 HW Wärme NT</v>
          </cell>
          <cell r="K355" t="str">
            <v>15.09.2016</v>
          </cell>
          <cell r="L355" t="str">
            <v>W3 020279</v>
          </cell>
          <cell r="M355"/>
          <cell r="N355" t="str">
            <v>Ablesung</v>
          </cell>
          <cell r="O355">
            <v>7.47</v>
          </cell>
          <cell r="P355">
            <v>1667.86</v>
          </cell>
          <cell r="Q355"/>
          <cell r="R355"/>
          <cell r="S355"/>
          <cell r="T355"/>
          <cell r="U355"/>
          <cell r="V355"/>
          <cell r="W355"/>
          <cell r="X355"/>
          <cell r="Y355">
            <v>3.851</v>
          </cell>
          <cell r="Z355">
            <v>106.71428571428572</v>
          </cell>
        </row>
        <row r="356">
          <cell r="A356" t="str">
            <v>H0033</v>
          </cell>
          <cell r="B356" t="str">
            <v xml:space="preserve">Bolleystrasse 38 </v>
          </cell>
          <cell r="C356">
            <v>42752</v>
          </cell>
          <cell r="D356">
            <v>9866606490</v>
          </cell>
          <cell r="E356" t="str">
            <v>Verrechnet</v>
          </cell>
          <cell r="F356">
            <v>7.0000000000000007E-2</v>
          </cell>
          <cell r="G356">
            <v>3</v>
          </cell>
          <cell r="H356"/>
          <cell r="I356"/>
          <cell r="J356" t="str">
            <v>Bolleystrasse 38 HW Wärme NT</v>
          </cell>
          <cell r="K356" t="str">
            <v>13.12.2016</v>
          </cell>
          <cell r="L356" t="str">
            <v>W3 020279</v>
          </cell>
          <cell r="M356"/>
          <cell r="N356" t="str">
            <v>Ablesung</v>
          </cell>
          <cell r="O356">
            <v>28.402999999999999</v>
          </cell>
          <cell r="P356">
            <v>3739.23</v>
          </cell>
          <cell r="Q356"/>
          <cell r="R356"/>
          <cell r="S356"/>
          <cell r="T356"/>
          <cell r="U356"/>
          <cell r="V356"/>
          <cell r="W356"/>
          <cell r="X356"/>
          <cell r="Y356">
            <v>6.5309999999999997</v>
          </cell>
          <cell r="Z356">
            <v>405.75714285714287</v>
          </cell>
        </row>
        <row r="357">
          <cell r="A357" t="str">
            <v>H0034</v>
          </cell>
          <cell r="B357" t="str">
            <v xml:space="preserve">Eleonorenstrasse 2 </v>
          </cell>
          <cell r="C357">
            <v>42478</v>
          </cell>
          <cell r="D357">
            <v>9866600193</v>
          </cell>
          <cell r="E357" t="str">
            <v>Verrechnet</v>
          </cell>
          <cell r="F357">
            <v>0.05</v>
          </cell>
          <cell r="G357">
            <v>0.75</v>
          </cell>
          <cell r="H357"/>
          <cell r="I357"/>
          <cell r="J357" t="str">
            <v>Messung HW Wärme NT</v>
          </cell>
          <cell r="K357" t="str">
            <v>17.03.2016</v>
          </cell>
          <cell r="L357" t="str">
            <v>W1 020608</v>
          </cell>
          <cell r="M357"/>
          <cell r="N357" t="str">
            <v>Ablesung</v>
          </cell>
          <cell r="O357">
            <v>43.411999999999999</v>
          </cell>
          <cell r="P357">
            <v>896.87</v>
          </cell>
          <cell r="Q357"/>
          <cell r="R357"/>
          <cell r="S357"/>
          <cell r="T357"/>
          <cell r="U357"/>
          <cell r="V357"/>
          <cell r="W357"/>
          <cell r="X357"/>
          <cell r="Y357">
            <v>41.62</v>
          </cell>
          <cell r="Z357">
            <v>868.24</v>
          </cell>
        </row>
        <row r="358">
          <cell r="A358" t="str">
            <v>H0034</v>
          </cell>
          <cell r="B358" t="str">
            <v xml:space="preserve">Eleonorenstrasse 2 </v>
          </cell>
          <cell r="C358">
            <v>42566</v>
          </cell>
          <cell r="D358">
            <v>9866602232</v>
          </cell>
          <cell r="E358" t="str">
            <v>Verrechnet</v>
          </cell>
          <cell r="F358">
            <v>0.05</v>
          </cell>
          <cell r="G358">
            <v>0.75</v>
          </cell>
          <cell r="H358"/>
          <cell r="I358"/>
          <cell r="J358" t="str">
            <v>Messung HW Wärme NT</v>
          </cell>
          <cell r="K358" t="str">
            <v>21.06.2016</v>
          </cell>
          <cell r="L358" t="str">
            <v>W1 020608</v>
          </cell>
          <cell r="M358"/>
          <cell r="N358" t="str">
            <v>Ablesung</v>
          </cell>
          <cell r="O358">
            <v>23.931999999999999</v>
          </cell>
          <cell r="P358">
            <v>495.98</v>
          </cell>
          <cell r="Q358"/>
          <cell r="R358"/>
          <cell r="S358"/>
          <cell r="T358"/>
          <cell r="U358"/>
          <cell r="V358"/>
          <cell r="W358"/>
          <cell r="X358"/>
          <cell r="Y358">
            <v>41.488999999999997</v>
          </cell>
          <cell r="Z358">
            <v>478.64</v>
          </cell>
        </row>
        <row r="359">
          <cell r="A359" t="str">
            <v>H0034</v>
          </cell>
          <cell r="B359" t="str">
            <v xml:space="preserve">Eleonorenstrasse 2 </v>
          </cell>
          <cell r="C359">
            <v>42655</v>
          </cell>
          <cell r="D359">
            <v>9866604466</v>
          </cell>
          <cell r="E359" t="str">
            <v>Verrechnet</v>
          </cell>
          <cell r="F359">
            <v>0.05</v>
          </cell>
          <cell r="G359">
            <v>0.75</v>
          </cell>
          <cell r="H359"/>
          <cell r="I359"/>
          <cell r="J359" t="str">
            <v>Messung HW Wärme NT</v>
          </cell>
          <cell r="K359" t="str">
            <v>16.09.2016</v>
          </cell>
          <cell r="L359" t="str">
            <v>W1 020608</v>
          </cell>
          <cell r="M359"/>
          <cell r="N359" t="str">
            <v>Ablesung</v>
          </cell>
          <cell r="O359">
            <v>3.1840000000000002</v>
          </cell>
          <cell r="P359">
            <v>81.47</v>
          </cell>
          <cell r="Q359"/>
          <cell r="R359"/>
          <cell r="S359"/>
          <cell r="T359"/>
          <cell r="U359"/>
          <cell r="V359"/>
          <cell r="W359"/>
          <cell r="X359"/>
          <cell r="Y359">
            <v>33.603999999999999</v>
          </cell>
          <cell r="Z359">
            <v>63.68</v>
          </cell>
        </row>
        <row r="360">
          <cell r="A360" t="str">
            <v>H0034</v>
          </cell>
          <cell r="B360" t="str">
            <v xml:space="preserve">Eleonorenstrasse 2 </v>
          </cell>
          <cell r="C360">
            <v>42752</v>
          </cell>
          <cell r="D360">
            <v>9866606236</v>
          </cell>
          <cell r="E360" t="str">
            <v>Verrechnet</v>
          </cell>
          <cell r="F360">
            <v>0.05</v>
          </cell>
          <cell r="G360">
            <v>0.75</v>
          </cell>
          <cell r="H360"/>
          <cell r="I360"/>
          <cell r="J360" t="str">
            <v>Messung HW Wärme NT</v>
          </cell>
          <cell r="K360" t="str">
            <v>14.12.2016</v>
          </cell>
          <cell r="L360" t="str">
            <v>W1 020608</v>
          </cell>
          <cell r="M360"/>
          <cell r="N360" t="str">
            <v>Ablesung</v>
          </cell>
          <cell r="O360">
            <v>34.497999999999998</v>
          </cell>
          <cell r="P360">
            <v>743.17</v>
          </cell>
          <cell r="Q360"/>
          <cell r="R360"/>
          <cell r="S360"/>
          <cell r="T360"/>
          <cell r="U360"/>
          <cell r="V360"/>
          <cell r="W360"/>
          <cell r="X360"/>
          <cell r="Y360">
            <v>39.914000000000001</v>
          </cell>
          <cell r="Z360">
            <v>689.96</v>
          </cell>
        </row>
        <row r="361">
          <cell r="A361" t="str">
            <v>H0035</v>
          </cell>
          <cell r="B361" t="str">
            <v xml:space="preserve">Hofstrasse 49 </v>
          </cell>
          <cell r="C361">
            <v>42478</v>
          </cell>
          <cell r="D361">
            <v>9866600878</v>
          </cell>
          <cell r="E361" t="str">
            <v>Verrechnet</v>
          </cell>
          <cell r="F361">
            <v>0.06</v>
          </cell>
          <cell r="G361">
            <v>1.3</v>
          </cell>
          <cell r="H361"/>
          <cell r="I361"/>
          <cell r="J361" t="str">
            <v>Messung HW Wärme NT</v>
          </cell>
          <cell r="K361" t="str">
            <v>17.03.2016</v>
          </cell>
          <cell r="L361" t="str">
            <v>R3 1220</v>
          </cell>
          <cell r="M361" t="str">
            <v>U3 20097</v>
          </cell>
          <cell r="N361" t="str">
            <v>Ablesung</v>
          </cell>
          <cell r="O361">
            <v>32.558</v>
          </cell>
          <cell r="P361">
            <v>546.85</v>
          </cell>
          <cell r="Q361"/>
          <cell r="R361">
            <v>546.79999999999995</v>
          </cell>
          <cell r="S361"/>
          <cell r="T361"/>
          <cell r="U361"/>
          <cell r="V361"/>
          <cell r="W361"/>
          <cell r="X361"/>
          <cell r="Y361">
            <v>51.192999999999998</v>
          </cell>
          <cell r="Z361">
            <v>542.63333333333333</v>
          </cell>
        </row>
        <row r="362">
          <cell r="A362" t="str">
            <v>H0035</v>
          </cell>
          <cell r="B362" t="str">
            <v xml:space="preserve">Hofstrasse 49 </v>
          </cell>
          <cell r="C362">
            <v>42566</v>
          </cell>
          <cell r="D362">
            <v>9866602795</v>
          </cell>
          <cell r="E362" t="str">
            <v>Verrechnet</v>
          </cell>
          <cell r="F362">
            <v>0.06</v>
          </cell>
          <cell r="G362">
            <v>1.3</v>
          </cell>
          <cell r="H362"/>
          <cell r="I362"/>
          <cell r="J362" t="str">
            <v>Messung HW Wärme NT</v>
          </cell>
          <cell r="K362" t="str">
            <v>21.06.2016</v>
          </cell>
          <cell r="L362" t="str">
            <v>R3 1220</v>
          </cell>
          <cell r="M362" t="str">
            <v>U3 20097</v>
          </cell>
          <cell r="N362" t="str">
            <v>Ablesung</v>
          </cell>
          <cell r="O362">
            <v>13.395</v>
          </cell>
          <cell r="P362">
            <v>315.2</v>
          </cell>
          <cell r="Q362"/>
          <cell r="R362">
            <v>315.2</v>
          </cell>
          <cell r="S362"/>
          <cell r="T362"/>
          <cell r="U362"/>
          <cell r="V362"/>
          <cell r="W362"/>
          <cell r="X362"/>
          <cell r="Y362">
            <v>36.540999999999997</v>
          </cell>
          <cell r="Z362">
            <v>223.25</v>
          </cell>
        </row>
        <row r="363">
          <cell r="A363" t="str">
            <v>H0035</v>
          </cell>
          <cell r="B363" t="str">
            <v xml:space="preserve">Hofstrasse 49 </v>
          </cell>
          <cell r="C363">
            <v>42655</v>
          </cell>
          <cell r="D363">
            <v>9866604775</v>
          </cell>
          <cell r="E363" t="str">
            <v>Verrechnet</v>
          </cell>
          <cell r="F363">
            <v>0.06</v>
          </cell>
          <cell r="G363">
            <v>1.3</v>
          </cell>
          <cell r="H363"/>
          <cell r="I363"/>
          <cell r="J363" t="str">
            <v>Messung HW Wärme NT</v>
          </cell>
          <cell r="K363" t="str">
            <v>16.09.2016</v>
          </cell>
          <cell r="L363" t="str">
            <v>R3 1220</v>
          </cell>
          <cell r="M363" t="str">
            <v>U3 20097</v>
          </cell>
          <cell r="N363" t="str">
            <v>Ablesung</v>
          </cell>
          <cell r="O363">
            <v>3</v>
          </cell>
          <cell r="P363">
            <v>196.6</v>
          </cell>
          <cell r="Q363"/>
          <cell r="R363">
            <v>196.6</v>
          </cell>
          <cell r="S363"/>
          <cell r="T363"/>
          <cell r="U363"/>
          <cell r="V363"/>
          <cell r="W363"/>
          <cell r="X363"/>
          <cell r="Y363">
            <v>13.121</v>
          </cell>
          <cell r="Z363">
            <v>50</v>
          </cell>
        </row>
        <row r="364">
          <cell r="A364" t="str">
            <v>H0035</v>
          </cell>
          <cell r="B364" t="str">
            <v xml:space="preserve">Hofstrasse 49 </v>
          </cell>
          <cell r="C364">
            <v>42752</v>
          </cell>
          <cell r="D364">
            <v>9866607009</v>
          </cell>
          <cell r="E364" t="str">
            <v>Verrechnet</v>
          </cell>
          <cell r="F364">
            <v>0.06</v>
          </cell>
          <cell r="G364">
            <v>1.3</v>
          </cell>
          <cell r="H364"/>
          <cell r="I364"/>
          <cell r="J364" t="str">
            <v>Messung HW Wärme NT</v>
          </cell>
          <cell r="K364" t="str">
            <v>14.12.2016</v>
          </cell>
          <cell r="L364" t="str">
            <v>R3 1220</v>
          </cell>
          <cell r="M364" t="str">
            <v>U3 20097</v>
          </cell>
          <cell r="N364" t="str">
            <v>Ablesung</v>
          </cell>
          <cell r="O364">
            <v>22.439</v>
          </cell>
          <cell r="P364">
            <v>426.36</v>
          </cell>
          <cell r="Q364"/>
          <cell r="R364">
            <v>426.4</v>
          </cell>
          <cell r="S364"/>
          <cell r="T364"/>
          <cell r="U364"/>
          <cell r="V364"/>
          <cell r="W364"/>
          <cell r="X364"/>
          <cell r="Y364">
            <v>45.253</v>
          </cell>
          <cell r="Z364">
            <v>373.98333333333335</v>
          </cell>
        </row>
        <row r="365">
          <cell r="A365" t="str">
            <v>H0037</v>
          </cell>
          <cell r="B365" t="str">
            <v xml:space="preserve">Attenhoferstrasse 16 </v>
          </cell>
          <cell r="C365">
            <v>42474</v>
          </cell>
          <cell r="D365">
            <v>9866601983</v>
          </cell>
          <cell r="E365" t="str">
            <v>Verrechnet</v>
          </cell>
          <cell r="F365">
            <v>1.4999999999999999E-2</v>
          </cell>
          <cell r="G365">
            <v>0.25</v>
          </cell>
          <cell r="H365"/>
          <cell r="I365"/>
          <cell r="J365" t="str">
            <v>Messung HW Wärme NT</v>
          </cell>
          <cell r="K365" t="str">
            <v>24.03.2016</v>
          </cell>
          <cell r="L365" t="str">
            <v>R3 1079</v>
          </cell>
          <cell r="M365" t="str">
            <v>U3 20102</v>
          </cell>
          <cell r="N365" t="str">
            <v>Ablesung</v>
          </cell>
          <cell r="O365">
            <v>20.04</v>
          </cell>
          <cell r="P365">
            <v>302.5</v>
          </cell>
          <cell r="Q365"/>
          <cell r="R365">
            <v>302.5</v>
          </cell>
          <cell r="S365"/>
          <cell r="T365"/>
          <cell r="U365"/>
          <cell r="V365"/>
          <cell r="W365"/>
          <cell r="X365"/>
          <cell r="Y365">
            <v>56.963000000000001</v>
          </cell>
          <cell r="Z365">
            <v>1336</v>
          </cell>
        </row>
        <row r="366">
          <cell r="A366" t="str">
            <v>H0037</v>
          </cell>
          <cell r="B366" t="str">
            <v xml:space="preserve">Attenhoferstrasse 16 </v>
          </cell>
          <cell r="C366">
            <v>42566</v>
          </cell>
          <cell r="D366">
            <v>9866604010</v>
          </cell>
          <cell r="E366" t="str">
            <v>Gemahnt</v>
          </cell>
          <cell r="F366">
            <v>1.4999999999999999E-2</v>
          </cell>
          <cell r="G366">
            <v>0.25</v>
          </cell>
          <cell r="H366"/>
          <cell r="I366"/>
          <cell r="J366" t="str">
            <v>Messung HW Wärme NT</v>
          </cell>
          <cell r="K366" t="str">
            <v>27.06.2016</v>
          </cell>
          <cell r="L366" t="str">
            <v>R3 1079</v>
          </cell>
          <cell r="M366" t="str">
            <v>U3 20102</v>
          </cell>
          <cell r="N366" t="str">
            <v>Ablesung</v>
          </cell>
          <cell r="O366">
            <v>8.31</v>
          </cell>
          <cell r="P366">
            <v>153.4</v>
          </cell>
          <cell r="Q366"/>
          <cell r="R366">
            <v>152.80000000000001</v>
          </cell>
          <cell r="S366"/>
          <cell r="T366"/>
          <cell r="U366"/>
          <cell r="V366"/>
          <cell r="W366"/>
          <cell r="X366"/>
          <cell r="Y366">
            <v>46.58</v>
          </cell>
          <cell r="Z366">
            <v>554</v>
          </cell>
        </row>
        <row r="367">
          <cell r="A367" t="str">
            <v>H0037</v>
          </cell>
          <cell r="B367" t="str">
            <v xml:space="preserve">Attenhoferstrasse 16 </v>
          </cell>
          <cell r="C367">
            <v>42655</v>
          </cell>
          <cell r="D367">
            <v>9866604764</v>
          </cell>
          <cell r="E367" t="str">
            <v>Verrechnet</v>
          </cell>
          <cell r="F367">
            <v>1.4999999999999999E-2</v>
          </cell>
          <cell r="G367">
            <v>0.25</v>
          </cell>
          <cell r="H367"/>
          <cell r="I367"/>
          <cell r="J367" t="str">
            <v>Messung HW Wärme NT</v>
          </cell>
          <cell r="K367" t="str">
            <v>30.09.2016</v>
          </cell>
          <cell r="L367" t="str">
            <v>R3 1079</v>
          </cell>
          <cell r="M367" t="str">
            <v>U3 20102</v>
          </cell>
          <cell r="N367" t="str">
            <v>Ablesung</v>
          </cell>
          <cell r="O367">
            <v>2.0619999999999998</v>
          </cell>
          <cell r="P367">
            <v>59.6</v>
          </cell>
          <cell r="Q367"/>
          <cell r="R367">
            <v>60.2</v>
          </cell>
          <cell r="S367"/>
          <cell r="T367"/>
          <cell r="U367"/>
          <cell r="V367"/>
          <cell r="W367"/>
          <cell r="X367"/>
          <cell r="Y367">
            <v>29.748000000000001</v>
          </cell>
          <cell r="Z367">
            <v>137.46666666666667</v>
          </cell>
        </row>
        <row r="368">
          <cell r="A368" t="str">
            <v>H0037</v>
          </cell>
          <cell r="B368" t="str">
            <v xml:space="preserve">Attenhoferstrasse 16 </v>
          </cell>
          <cell r="C368">
            <v>42752</v>
          </cell>
          <cell r="D368">
            <v>9866607331</v>
          </cell>
          <cell r="E368" t="str">
            <v>Verrechnet</v>
          </cell>
          <cell r="F368">
            <v>1.4999999999999999E-2</v>
          </cell>
          <cell r="G368">
            <v>0.25</v>
          </cell>
          <cell r="H368"/>
          <cell r="I368"/>
          <cell r="J368" t="str">
            <v>Messung HW Wärme NT</v>
          </cell>
          <cell r="K368" t="str">
            <v>16.12.2016</v>
          </cell>
          <cell r="L368" t="str">
            <v>R3 1079</v>
          </cell>
          <cell r="M368" t="str">
            <v>U3 20102</v>
          </cell>
          <cell r="N368" t="str">
            <v>Ablesung</v>
          </cell>
          <cell r="O368">
            <v>13.101000000000001</v>
          </cell>
          <cell r="P368">
            <v>208.6</v>
          </cell>
          <cell r="Q368"/>
          <cell r="R368">
            <v>208.6</v>
          </cell>
          <cell r="S368"/>
          <cell r="T368"/>
          <cell r="U368"/>
          <cell r="V368"/>
          <cell r="W368"/>
          <cell r="X368"/>
          <cell r="Y368">
            <v>54.002000000000002</v>
          </cell>
          <cell r="Z368">
            <v>873.4</v>
          </cell>
        </row>
        <row r="369">
          <cell r="A369" t="str">
            <v>H0038</v>
          </cell>
          <cell r="B369" t="str">
            <v xml:space="preserve">Bungertweg 7 </v>
          </cell>
          <cell r="C369">
            <v>42478</v>
          </cell>
          <cell r="D369">
            <v>9866600879</v>
          </cell>
          <cell r="E369" t="str">
            <v>Verrechnet</v>
          </cell>
          <cell r="F369">
            <v>0.08</v>
          </cell>
          <cell r="G369">
            <v>1.4</v>
          </cell>
          <cell r="H369"/>
          <cell r="I369"/>
          <cell r="J369" t="str">
            <v>Messung HW Wärme NT</v>
          </cell>
          <cell r="K369" t="str">
            <v>17.03.2016</v>
          </cell>
          <cell r="L369" t="str">
            <v>R3 1205</v>
          </cell>
          <cell r="M369" t="str">
            <v>U3 20081</v>
          </cell>
          <cell r="N369" t="str">
            <v>Ablesung</v>
          </cell>
          <cell r="O369">
            <v>73.106999999999999</v>
          </cell>
          <cell r="P369">
            <v>1138.3599999999999</v>
          </cell>
          <cell r="Q369"/>
          <cell r="R369">
            <v>1138.3</v>
          </cell>
          <cell r="S369"/>
          <cell r="T369"/>
          <cell r="U369"/>
          <cell r="V369"/>
          <cell r="W369"/>
          <cell r="X369"/>
          <cell r="Y369">
            <v>55.22</v>
          </cell>
          <cell r="Z369">
            <v>913.83749999999998</v>
          </cell>
        </row>
        <row r="370">
          <cell r="A370" t="str">
            <v>H0038</v>
          </cell>
          <cell r="B370" t="str">
            <v xml:space="preserve">Bungertweg 7 </v>
          </cell>
          <cell r="C370">
            <v>42566</v>
          </cell>
          <cell r="D370">
            <v>9866602796</v>
          </cell>
          <cell r="E370" t="str">
            <v>Verrechnet</v>
          </cell>
          <cell r="F370">
            <v>0.08</v>
          </cell>
          <cell r="G370">
            <v>1.4</v>
          </cell>
          <cell r="H370"/>
          <cell r="I370"/>
          <cell r="J370" t="str">
            <v>Messung HW Wärme NT</v>
          </cell>
          <cell r="K370" t="str">
            <v>21.06.2016</v>
          </cell>
          <cell r="L370" t="str">
            <v>R3 1205</v>
          </cell>
          <cell r="M370" t="str">
            <v>U3 20081</v>
          </cell>
          <cell r="N370" t="str">
            <v>Ablesung</v>
          </cell>
          <cell r="O370">
            <v>31.556999999999999</v>
          </cell>
          <cell r="P370">
            <v>776.78</v>
          </cell>
          <cell r="Q370"/>
          <cell r="R370">
            <v>776.8</v>
          </cell>
          <cell r="S370"/>
          <cell r="T370"/>
          <cell r="U370"/>
          <cell r="V370"/>
          <cell r="W370"/>
          <cell r="X370"/>
          <cell r="Y370">
            <v>34.932000000000002</v>
          </cell>
          <cell r="Z370">
            <v>394.46249999999998</v>
          </cell>
        </row>
        <row r="371">
          <cell r="A371" t="str">
            <v>H0038</v>
          </cell>
          <cell r="B371" t="str">
            <v xml:space="preserve">Bungertweg 7 </v>
          </cell>
          <cell r="C371">
            <v>42655</v>
          </cell>
          <cell r="D371">
            <v>9866604776</v>
          </cell>
          <cell r="E371" t="str">
            <v>Verrechnet</v>
          </cell>
          <cell r="F371">
            <v>0.08</v>
          </cell>
          <cell r="G371">
            <v>1.4</v>
          </cell>
          <cell r="H371"/>
          <cell r="I371"/>
          <cell r="J371" t="str">
            <v>Messung HW Wärme NT</v>
          </cell>
          <cell r="K371" t="str">
            <v>16.09.2016</v>
          </cell>
          <cell r="L371" t="str">
            <v>R3 1205</v>
          </cell>
          <cell r="M371" t="str">
            <v>U3 20081</v>
          </cell>
          <cell r="N371" t="str">
            <v>Ablesung</v>
          </cell>
          <cell r="O371">
            <v>2.68</v>
          </cell>
          <cell r="P371">
            <v>453</v>
          </cell>
          <cell r="Q371"/>
          <cell r="R371">
            <v>453</v>
          </cell>
          <cell r="S371"/>
          <cell r="T371"/>
          <cell r="U371"/>
          <cell r="V371"/>
          <cell r="W371"/>
          <cell r="X371"/>
          <cell r="Y371">
            <v>5.0869999999999997</v>
          </cell>
          <cell r="Z371">
            <v>33.5</v>
          </cell>
        </row>
        <row r="372">
          <cell r="A372" t="str">
            <v>H0038</v>
          </cell>
          <cell r="B372" t="str">
            <v xml:space="preserve">Bungertweg 7 </v>
          </cell>
          <cell r="C372">
            <v>42752</v>
          </cell>
          <cell r="D372">
            <v>9866607010</v>
          </cell>
          <cell r="E372" t="str">
            <v>Verrechnet</v>
          </cell>
          <cell r="F372">
            <v>0.08</v>
          </cell>
          <cell r="G372">
            <v>1.4</v>
          </cell>
          <cell r="H372"/>
          <cell r="I372"/>
          <cell r="J372" t="str">
            <v>Messung HW Wärme NT</v>
          </cell>
          <cell r="K372" t="str">
            <v>14.12.2016</v>
          </cell>
          <cell r="L372" t="str">
            <v>R3 1205</v>
          </cell>
          <cell r="M372" t="str">
            <v>U3 20081</v>
          </cell>
          <cell r="N372" t="str">
            <v>Ablesung</v>
          </cell>
          <cell r="O372">
            <v>52.435000000000002</v>
          </cell>
          <cell r="P372">
            <v>985.9</v>
          </cell>
          <cell r="Q372"/>
          <cell r="R372">
            <v>986</v>
          </cell>
          <cell r="S372"/>
          <cell r="T372"/>
          <cell r="U372"/>
          <cell r="V372"/>
          <cell r="W372"/>
          <cell r="X372"/>
          <cell r="Y372">
            <v>45.731000000000002</v>
          </cell>
          <cell r="Z372">
            <v>655.4375</v>
          </cell>
        </row>
        <row r="373">
          <cell r="A373" t="str">
            <v>H0039</v>
          </cell>
          <cell r="B373" t="str">
            <v xml:space="preserve">Eleonorenstrasse 12 </v>
          </cell>
          <cell r="C373">
            <v>42478</v>
          </cell>
          <cell r="D373">
            <v>9866600493</v>
          </cell>
          <cell r="E373" t="str">
            <v>Verrechnet</v>
          </cell>
          <cell r="F373">
            <v>0.04</v>
          </cell>
          <cell r="G373">
            <v>0.6</v>
          </cell>
          <cell r="H373"/>
          <cell r="I373"/>
          <cell r="J373" t="str">
            <v>Messung HW Wärme NT</v>
          </cell>
          <cell r="K373" t="str">
            <v>01.03.2016</v>
          </cell>
          <cell r="L373" t="str">
            <v>W1 020624</v>
          </cell>
          <cell r="M373"/>
          <cell r="N373" t="str">
            <v>Ausbau</v>
          </cell>
          <cell r="O373">
            <v>32.145000000000003</v>
          </cell>
          <cell r="P373">
            <v>527.1</v>
          </cell>
          <cell r="Q373"/>
          <cell r="R373">
            <v>526.70000000000005</v>
          </cell>
          <cell r="S373"/>
          <cell r="T373"/>
          <cell r="U373"/>
          <cell r="V373"/>
          <cell r="W373"/>
          <cell r="X373"/>
          <cell r="Y373">
            <v>52.436999999999998</v>
          </cell>
          <cell r="Z373">
            <v>803.625</v>
          </cell>
        </row>
        <row r="374">
          <cell r="A374" t="str">
            <v>H0039</v>
          </cell>
          <cell r="B374"/>
          <cell r="C374"/>
          <cell r="D374"/>
          <cell r="E374"/>
          <cell r="F374"/>
          <cell r="G374"/>
          <cell r="H374"/>
          <cell r="I374"/>
          <cell r="J374" t="str">
            <v>Messung HW Wärme NT</v>
          </cell>
          <cell r="K374" t="str">
            <v>01.03.2016</v>
          </cell>
          <cell r="L374" t="str">
            <v>W1 020624</v>
          </cell>
          <cell r="M374"/>
          <cell r="N374" t="str">
            <v>Einbau</v>
          </cell>
          <cell r="O374">
            <v>0</v>
          </cell>
          <cell r="P374">
            <v>0</v>
          </cell>
          <cell r="Q374"/>
          <cell r="R374"/>
          <cell r="S374"/>
          <cell r="T374"/>
          <cell r="U374"/>
          <cell r="V374"/>
          <cell r="W374"/>
          <cell r="X374"/>
          <cell r="Y374">
            <v>0</v>
          </cell>
          <cell r="Z374">
            <v>0</v>
          </cell>
        </row>
        <row r="375">
          <cell r="A375" t="str">
            <v>H0039</v>
          </cell>
          <cell r="B375"/>
          <cell r="C375"/>
          <cell r="D375"/>
          <cell r="E375"/>
          <cell r="F375"/>
          <cell r="G375"/>
          <cell r="H375"/>
          <cell r="I375"/>
          <cell r="J375" t="str">
            <v>Messung HW Wärme NT</v>
          </cell>
          <cell r="K375" t="str">
            <v>16.03.2016</v>
          </cell>
          <cell r="L375" t="str">
            <v>W1 020624</v>
          </cell>
          <cell r="M375"/>
          <cell r="N375" t="str">
            <v>Ablesung</v>
          </cell>
          <cell r="O375">
            <v>6.7290000000000001</v>
          </cell>
          <cell r="P375">
            <v>106.13</v>
          </cell>
          <cell r="Q375"/>
          <cell r="R375"/>
          <cell r="S375"/>
          <cell r="T375"/>
          <cell r="U375"/>
          <cell r="V375"/>
          <cell r="W375"/>
          <cell r="X375"/>
          <cell r="Y375">
            <v>54.517000000000003</v>
          </cell>
          <cell r="Z375">
            <v>168.22499999999999</v>
          </cell>
        </row>
        <row r="376">
          <cell r="A376" t="str">
            <v>H0039</v>
          </cell>
          <cell r="B376" t="str">
            <v xml:space="preserve">Eleonorenstrasse 12 </v>
          </cell>
          <cell r="C376">
            <v>42566</v>
          </cell>
          <cell r="D376">
            <v>9866602516</v>
          </cell>
          <cell r="E376" t="str">
            <v>Verrechnet</v>
          </cell>
          <cell r="F376">
            <v>0.04</v>
          </cell>
          <cell r="G376">
            <v>0.6</v>
          </cell>
          <cell r="H376"/>
          <cell r="I376"/>
          <cell r="J376" t="str">
            <v>Messung HW Wärme NT</v>
          </cell>
          <cell r="K376" t="str">
            <v>20.06.2016</v>
          </cell>
          <cell r="L376" t="str">
            <v>W1 020624</v>
          </cell>
          <cell r="M376"/>
          <cell r="N376" t="str">
            <v>Ablesung</v>
          </cell>
          <cell r="O376">
            <v>17.536000000000001</v>
          </cell>
          <cell r="P376">
            <v>346.2</v>
          </cell>
          <cell r="Q376"/>
          <cell r="R376"/>
          <cell r="S376"/>
          <cell r="T376"/>
          <cell r="U376"/>
          <cell r="V376"/>
          <cell r="W376"/>
          <cell r="X376"/>
          <cell r="Y376">
            <v>43.554000000000002</v>
          </cell>
          <cell r="Z376">
            <v>438.4</v>
          </cell>
        </row>
        <row r="377">
          <cell r="A377" t="str">
            <v>H0039</v>
          </cell>
          <cell r="B377" t="str">
            <v xml:space="preserve">Eleonorenstrasse 12 </v>
          </cell>
          <cell r="C377">
            <v>42655</v>
          </cell>
          <cell r="D377">
            <v>9866604571</v>
          </cell>
          <cell r="E377" t="str">
            <v>Verrechnet</v>
          </cell>
          <cell r="F377">
            <v>0.04</v>
          </cell>
          <cell r="G377">
            <v>0.6</v>
          </cell>
          <cell r="H377"/>
          <cell r="I377"/>
          <cell r="J377" t="str">
            <v>Messung HW Wärme NT</v>
          </cell>
          <cell r="K377" t="str">
            <v>15.09.2016</v>
          </cell>
          <cell r="L377" t="str">
            <v>W1 020624</v>
          </cell>
          <cell r="M377"/>
          <cell r="N377" t="str">
            <v>Ablesung</v>
          </cell>
          <cell r="O377">
            <v>3.5209999999999999</v>
          </cell>
          <cell r="P377">
            <v>176.53</v>
          </cell>
          <cell r="Q377"/>
          <cell r="R377"/>
          <cell r="S377"/>
          <cell r="T377"/>
          <cell r="U377"/>
          <cell r="V377"/>
          <cell r="W377"/>
          <cell r="X377"/>
          <cell r="Y377">
            <v>17.149999999999999</v>
          </cell>
          <cell r="Z377">
            <v>88.025000000000006</v>
          </cell>
        </row>
        <row r="378">
          <cell r="A378" t="str">
            <v>H0039</v>
          </cell>
          <cell r="B378" t="str">
            <v xml:space="preserve">Eleonorenstrasse 12 </v>
          </cell>
          <cell r="C378">
            <v>42752</v>
          </cell>
          <cell r="D378">
            <v>9866606524</v>
          </cell>
          <cell r="E378" t="str">
            <v>Verrechnet</v>
          </cell>
          <cell r="F378">
            <v>0.04</v>
          </cell>
          <cell r="G378">
            <v>0.6</v>
          </cell>
          <cell r="H378"/>
          <cell r="I378"/>
          <cell r="J378" t="str">
            <v>Messung HW Wärme NT</v>
          </cell>
          <cell r="K378" t="str">
            <v>14.12.2016</v>
          </cell>
          <cell r="L378" t="str">
            <v>W1 020624</v>
          </cell>
          <cell r="M378"/>
          <cell r="N378" t="str">
            <v>Ablesung</v>
          </cell>
          <cell r="O378">
            <v>26.762</v>
          </cell>
          <cell r="P378">
            <v>474.87</v>
          </cell>
          <cell r="Q378"/>
          <cell r="R378"/>
          <cell r="S378"/>
          <cell r="T378"/>
          <cell r="U378"/>
          <cell r="V378"/>
          <cell r="W378"/>
          <cell r="X378"/>
          <cell r="Y378">
            <v>48.457999999999998</v>
          </cell>
          <cell r="Z378">
            <v>669.05</v>
          </cell>
        </row>
        <row r="379">
          <cell r="A379" t="str">
            <v>H0040</v>
          </cell>
          <cell r="B379" t="str">
            <v xml:space="preserve">Eleonorenstrasse 24 </v>
          </cell>
          <cell r="C379">
            <v>42478</v>
          </cell>
          <cell r="D379">
            <v>9866600494</v>
          </cell>
          <cell r="E379" t="str">
            <v>Verrechnet</v>
          </cell>
          <cell r="F379">
            <v>0.02</v>
          </cell>
          <cell r="G379">
            <v>0.3</v>
          </cell>
          <cell r="H379"/>
          <cell r="I379"/>
          <cell r="J379" t="str">
            <v>Messung HW Wärme NT</v>
          </cell>
          <cell r="K379" t="str">
            <v>01.03.2016</v>
          </cell>
          <cell r="L379" t="str">
            <v>W1 020625</v>
          </cell>
          <cell r="M379"/>
          <cell r="N379" t="str">
            <v>Ausbau</v>
          </cell>
          <cell r="O379">
            <v>18.14</v>
          </cell>
          <cell r="P379">
            <v>327.7</v>
          </cell>
          <cell r="Q379"/>
          <cell r="R379">
            <v>317.7</v>
          </cell>
          <cell r="S379"/>
          <cell r="T379"/>
          <cell r="U379"/>
          <cell r="V379"/>
          <cell r="W379"/>
          <cell r="X379"/>
          <cell r="Y379">
            <v>47.597000000000001</v>
          </cell>
          <cell r="Z379">
            <v>907</v>
          </cell>
        </row>
        <row r="380">
          <cell r="A380" t="str">
            <v>H0040</v>
          </cell>
          <cell r="B380"/>
          <cell r="C380"/>
          <cell r="D380"/>
          <cell r="E380"/>
          <cell r="F380"/>
          <cell r="G380"/>
          <cell r="H380"/>
          <cell r="I380"/>
          <cell r="J380" t="str">
            <v>Messung HW Wärme NT</v>
          </cell>
          <cell r="K380" t="str">
            <v>01.03.2016</v>
          </cell>
          <cell r="L380" t="str">
            <v>W1 020625</v>
          </cell>
          <cell r="M380"/>
          <cell r="N380" t="str">
            <v>Einbau</v>
          </cell>
          <cell r="O380">
            <v>0</v>
          </cell>
          <cell r="P380">
            <v>0</v>
          </cell>
          <cell r="Q380"/>
          <cell r="R380"/>
          <cell r="S380"/>
          <cell r="T380"/>
          <cell r="U380"/>
          <cell r="V380"/>
          <cell r="W380"/>
          <cell r="X380"/>
          <cell r="Y380">
            <v>0</v>
          </cell>
          <cell r="Z380">
            <v>0</v>
          </cell>
        </row>
        <row r="381">
          <cell r="A381" t="str">
            <v>H0040</v>
          </cell>
          <cell r="B381"/>
          <cell r="C381"/>
          <cell r="D381"/>
          <cell r="E381"/>
          <cell r="F381"/>
          <cell r="G381"/>
          <cell r="H381"/>
          <cell r="I381"/>
          <cell r="J381" t="str">
            <v>Messung HW Wärme NT</v>
          </cell>
          <cell r="K381" t="str">
            <v>05.04.2016</v>
          </cell>
          <cell r="L381" t="str">
            <v>W1 020625</v>
          </cell>
          <cell r="M381"/>
          <cell r="N381" t="str">
            <v>Ablesung</v>
          </cell>
          <cell r="O381">
            <v>7.8129999999999997</v>
          </cell>
          <cell r="P381">
            <v>148.38999999999999</v>
          </cell>
          <cell r="Q381"/>
          <cell r="R381"/>
          <cell r="S381"/>
          <cell r="T381"/>
          <cell r="U381"/>
          <cell r="V381"/>
          <cell r="W381"/>
          <cell r="X381"/>
          <cell r="Y381">
            <v>45.271999999999998</v>
          </cell>
          <cell r="Z381">
            <v>390.65</v>
          </cell>
        </row>
        <row r="382">
          <cell r="A382" t="str">
            <v>H0040</v>
          </cell>
          <cell r="B382" t="str">
            <v xml:space="preserve">Eleonorenstrasse 24 </v>
          </cell>
          <cell r="C382">
            <v>42566</v>
          </cell>
          <cell r="D382">
            <v>9866602718</v>
          </cell>
          <cell r="E382" t="str">
            <v>Verrechnet</v>
          </cell>
          <cell r="F382">
            <v>0.02</v>
          </cell>
          <cell r="G382">
            <v>0.3</v>
          </cell>
          <cell r="H382"/>
          <cell r="I382"/>
          <cell r="J382" t="str">
            <v>Messung HW Wärme NT</v>
          </cell>
          <cell r="K382" t="str">
            <v>30.06.2016</v>
          </cell>
          <cell r="L382" t="str">
            <v>W1 020625</v>
          </cell>
          <cell r="M382"/>
          <cell r="N382" t="str">
            <v>Ablesung</v>
          </cell>
          <cell r="O382">
            <v>11.207000000000001</v>
          </cell>
          <cell r="P382">
            <v>243.78</v>
          </cell>
          <cell r="Q382"/>
          <cell r="R382"/>
          <cell r="S382"/>
          <cell r="T382"/>
          <cell r="U382"/>
          <cell r="V382"/>
          <cell r="W382"/>
          <cell r="X382"/>
          <cell r="Y382">
            <v>39.529000000000003</v>
          </cell>
          <cell r="Z382">
            <v>560.35</v>
          </cell>
        </row>
        <row r="383">
          <cell r="A383" t="str">
            <v>H0040</v>
          </cell>
          <cell r="B383" t="str">
            <v xml:space="preserve">Eleonorenstrasse 24 </v>
          </cell>
          <cell r="C383">
            <v>42655</v>
          </cell>
          <cell r="D383">
            <v>9866604480</v>
          </cell>
          <cell r="E383" t="str">
            <v>Gemahnt</v>
          </cell>
          <cell r="F383">
            <v>0.02</v>
          </cell>
          <cell r="G383">
            <v>0.3</v>
          </cell>
          <cell r="H383"/>
          <cell r="I383"/>
          <cell r="J383" t="str">
            <v>Messung HW Wärme NT</v>
          </cell>
          <cell r="K383" t="str">
            <v>30.09.2016</v>
          </cell>
          <cell r="L383" t="str">
            <v>W1 020625</v>
          </cell>
          <cell r="M383"/>
          <cell r="N383" t="str">
            <v>Ablesung</v>
          </cell>
          <cell r="O383">
            <v>4.49</v>
          </cell>
          <cell r="P383">
            <v>77</v>
          </cell>
          <cell r="Q383"/>
          <cell r="R383"/>
          <cell r="S383"/>
          <cell r="T383"/>
          <cell r="U383"/>
          <cell r="V383"/>
          <cell r="W383"/>
          <cell r="X383"/>
          <cell r="Y383">
            <v>50.139000000000003</v>
          </cell>
          <cell r="Z383">
            <v>224.5</v>
          </cell>
        </row>
        <row r="384">
          <cell r="A384" t="str">
            <v>H0040</v>
          </cell>
          <cell r="B384" t="str">
            <v xml:space="preserve">Eleonorenstrasse 24 </v>
          </cell>
          <cell r="C384">
            <v>42752</v>
          </cell>
          <cell r="D384">
            <v>9866606525</v>
          </cell>
          <cell r="E384" t="str">
            <v>Verrechnet</v>
          </cell>
          <cell r="F384">
            <v>0.02</v>
          </cell>
          <cell r="G384">
            <v>0.3</v>
          </cell>
          <cell r="H384"/>
          <cell r="I384"/>
          <cell r="J384" t="str">
            <v>Messung HW Wärme NT</v>
          </cell>
          <cell r="K384" t="str">
            <v>22.12.2016</v>
          </cell>
          <cell r="L384" t="str">
            <v>W1 020625</v>
          </cell>
          <cell r="M384"/>
          <cell r="N384" t="str">
            <v>Ablesung</v>
          </cell>
          <cell r="O384">
            <v>20.524999999999999</v>
          </cell>
          <cell r="P384">
            <v>445.92</v>
          </cell>
          <cell r="Q384"/>
          <cell r="R384"/>
          <cell r="S384"/>
          <cell r="T384"/>
          <cell r="U384"/>
          <cell r="V384"/>
          <cell r="W384"/>
          <cell r="X384"/>
          <cell r="Y384">
            <v>39.576999999999998</v>
          </cell>
          <cell r="Z384">
            <v>1026.25</v>
          </cell>
        </row>
        <row r="385">
          <cell r="A385" t="str">
            <v>H0041</v>
          </cell>
          <cell r="B385" t="str">
            <v xml:space="preserve">Eleonorenstrasse 26 </v>
          </cell>
          <cell r="C385">
            <v>42478</v>
          </cell>
          <cell r="D385">
            <v>9866601778</v>
          </cell>
          <cell r="E385" t="str">
            <v>Verrechnet</v>
          </cell>
          <cell r="F385">
            <v>0.02</v>
          </cell>
          <cell r="G385">
            <v>0.3</v>
          </cell>
          <cell r="H385"/>
          <cell r="I385"/>
          <cell r="J385" t="str">
            <v>Messung HW Wärme NT</v>
          </cell>
          <cell r="K385" t="str">
            <v>01.03.2016</v>
          </cell>
          <cell r="L385" t="str">
            <v>W1 020626</v>
          </cell>
          <cell r="M385"/>
          <cell r="N385" t="str">
            <v>Ausbau</v>
          </cell>
          <cell r="O385">
            <v>9.2089999999999996</v>
          </cell>
          <cell r="P385">
            <v>178.3</v>
          </cell>
          <cell r="Q385"/>
          <cell r="R385">
            <v>178.3</v>
          </cell>
          <cell r="S385"/>
          <cell r="T385"/>
          <cell r="U385"/>
          <cell r="V385"/>
          <cell r="W385"/>
          <cell r="X385"/>
          <cell r="Y385">
            <v>44.41</v>
          </cell>
          <cell r="Z385">
            <v>460.45</v>
          </cell>
        </row>
        <row r="386">
          <cell r="A386" t="str">
            <v>H0041</v>
          </cell>
          <cell r="B386"/>
          <cell r="C386"/>
          <cell r="D386"/>
          <cell r="E386"/>
          <cell r="F386"/>
          <cell r="G386"/>
          <cell r="H386"/>
          <cell r="I386"/>
          <cell r="J386" t="str">
            <v>Messung HW Wärme NT</v>
          </cell>
          <cell r="K386" t="str">
            <v>01.03.2016</v>
          </cell>
          <cell r="L386" t="str">
            <v>W1 020626</v>
          </cell>
          <cell r="M386"/>
          <cell r="N386" t="str">
            <v>Einbau</v>
          </cell>
          <cell r="O386">
            <v>0</v>
          </cell>
          <cell r="P386">
            <v>0</v>
          </cell>
          <cell r="Q386"/>
          <cell r="R386"/>
          <cell r="S386"/>
          <cell r="T386"/>
          <cell r="U386"/>
          <cell r="V386"/>
          <cell r="W386"/>
          <cell r="X386"/>
          <cell r="Y386">
            <v>0</v>
          </cell>
          <cell r="Z386">
            <v>0</v>
          </cell>
        </row>
        <row r="387">
          <cell r="A387" t="str">
            <v>H0041</v>
          </cell>
          <cell r="B387"/>
          <cell r="C387"/>
          <cell r="D387"/>
          <cell r="E387"/>
          <cell r="F387"/>
          <cell r="G387"/>
          <cell r="H387"/>
          <cell r="I387"/>
          <cell r="J387" t="str">
            <v>Messung HW Wärme NT</v>
          </cell>
          <cell r="K387" t="str">
            <v>21.03.2016</v>
          </cell>
          <cell r="L387" t="str">
            <v>W1 020626</v>
          </cell>
          <cell r="M387"/>
          <cell r="N387" t="str">
            <v>Ablesung</v>
          </cell>
          <cell r="O387">
            <v>2.14</v>
          </cell>
          <cell r="P387">
            <v>40.200000000000003</v>
          </cell>
          <cell r="Q387"/>
          <cell r="R387"/>
          <cell r="S387"/>
          <cell r="T387"/>
          <cell r="U387"/>
          <cell r="V387"/>
          <cell r="W387"/>
          <cell r="X387"/>
          <cell r="Y387">
            <v>45.773000000000003</v>
          </cell>
          <cell r="Z387">
            <v>107</v>
          </cell>
        </row>
        <row r="388">
          <cell r="A388" t="str">
            <v>H0041</v>
          </cell>
          <cell r="B388" t="str">
            <v xml:space="preserve">Eleonorenstrasse 26 </v>
          </cell>
          <cell r="C388">
            <v>42566</v>
          </cell>
          <cell r="D388">
            <v>9866603941</v>
          </cell>
          <cell r="E388" t="str">
            <v>Verrechnet</v>
          </cell>
          <cell r="F388">
            <v>0.02</v>
          </cell>
          <cell r="G388">
            <v>0.3</v>
          </cell>
          <cell r="H388"/>
          <cell r="I388"/>
          <cell r="J388" t="str">
            <v>Messung HW Wärme NT</v>
          </cell>
          <cell r="K388" t="str">
            <v>21.06.2016</v>
          </cell>
          <cell r="L388" t="str">
            <v>W1 020626</v>
          </cell>
          <cell r="M388"/>
          <cell r="N388" t="str">
            <v>Ablesung</v>
          </cell>
          <cell r="O388">
            <v>5.5250000000000004</v>
          </cell>
          <cell r="P388">
            <v>120.19</v>
          </cell>
          <cell r="Q388"/>
          <cell r="R388"/>
          <cell r="S388"/>
          <cell r="T388"/>
          <cell r="U388"/>
          <cell r="V388"/>
          <cell r="W388"/>
          <cell r="X388"/>
          <cell r="Y388">
            <v>39.526000000000003</v>
          </cell>
          <cell r="Z388">
            <v>276.25</v>
          </cell>
        </row>
        <row r="389">
          <cell r="A389" t="str">
            <v>H0041</v>
          </cell>
          <cell r="B389" t="str">
            <v xml:space="preserve">Eleonorenstrasse 26 </v>
          </cell>
          <cell r="C389">
            <v>42655</v>
          </cell>
          <cell r="D389">
            <v>9866605812</v>
          </cell>
          <cell r="E389" t="str">
            <v>Verrechnet</v>
          </cell>
          <cell r="F389">
            <v>0.02</v>
          </cell>
          <cell r="G389">
            <v>0.3</v>
          </cell>
          <cell r="H389"/>
          <cell r="I389"/>
          <cell r="J389" t="str">
            <v>Messung HW Wärme NT</v>
          </cell>
          <cell r="K389" t="str">
            <v>19.09.2016</v>
          </cell>
          <cell r="L389" t="str">
            <v>W1 020626</v>
          </cell>
          <cell r="M389"/>
          <cell r="N389" t="str">
            <v>Ablesung</v>
          </cell>
          <cell r="O389">
            <v>0.92700000000000005</v>
          </cell>
          <cell r="P389">
            <v>39.06</v>
          </cell>
          <cell r="Q389"/>
          <cell r="R389"/>
          <cell r="S389"/>
          <cell r="T389"/>
          <cell r="U389"/>
          <cell r="V389"/>
          <cell r="W389"/>
          <cell r="X389"/>
          <cell r="Y389">
            <v>20.405999999999999</v>
          </cell>
          <cell r="Z389">
            <v>46.35</v>
          </cell>
        </row>
        <row r="390">
          <cell r="A390" t="str">
            <v>H0041</v>
          </cell>
          <cell r="B390" t="str">
            <v xml:space="preserve">Eleonorenstrasse 26 </v>
          </cell>
          <cell r="C390">
            <v>42752</v>
          </cell>
          <cell r="D390">
            <v>9866607892</v>
          </cell>
          <cell r="E390" t="str">
            <v>Verrechnet</v>
          </cell>
          <cell r="F390">
            <v>0.02</v>
          </cell>
          <cell r="G390">
            <v>0.3</v>
          </cell>
          <cell r="H390"/>
          <cell r="I390"/>
          <cell r="J390" t="str">
            <v>Messung HW Wärme NT</v>
          </cell>
          <cell r="K390" t="str">
            <v>11.12.2016</v>
          </cell>
          <cell r="L390" t="str">
            <v>W1 020626</v>
          </cell>
          <cell r="M390"/>
          <cell r="N390" t="str">
            <v>Ablesung</v>
          </cell>
          <cell r="O390">
            <v>8.0449999999999999</v>
          </cell>
          <cell r="P390">
            <v>179.92</v>
          </cell>
          <cell r="Q390"/>
          <cell r="R390"/>
          <cell r="S390"/>
          <cell r="T390"/>
          <cell r="U390"/>
          <cell r="V390"/>
          <cell r="W390"/>
          <cell r="X390"/>
          <cell r="Y390">
            <v>38.447000000000003</v>
          </cell>
          <cell r="Z390">
            <v>402.25</v>
          </cell>
        </row>
        <row r="391">
          <cell r="A391" t="str">
            <v>H0042</v>
          </cell>
          <cell r="B391" t="str">
            <v xml:space="preserve">Haselweg 3 </v>
          </cell>
          <cell r="C391">
            <v>42478</v>
          </cell>
          <cell r="D391">
            <v>9866601224</v>
          </cell>
          <cell r="E391" t="str">
            <v>Verrechnet</v>
          </cell>
          <cell r="F391">
            <v>0.03</v>
          </cell>
          <cell r="G391">
            <v>0.5</v>
          </cell>
          <cell r="H391"/>
          <cell r="I391"/>
          <cell r="J391" t="str">
            <v>Messung HW Wärme NT</v>
          </cell>
          <cell r="K391" t="str">
            <v>22.03.2016</v>
          </cell>
          <cell r="L391" t="str">
            <v>W1 020712</v>
          </cell>
          <cell r="M391"/>
          <cell r="N391" t="str">
            <v>Ablesung</v>
          </cell>
          <cell r="O391">
            <v>17.033000000000001</v>
          </cell>
          <cell r="P391">
            <v>304.5</v>
          </cell>
          <cell r="Q391"/>
          <cell r="R391">
            <v>312.5</v>
          </cell>
          <cell r="S391"/>
          <cell r="T391"/>
          <cell r="U391"/>
          <cell r="V391"/>
          <cell r="W391"/>
          <cell r="X391"/>
          <cell r="Y391">
            <v>48.097999999999999</v>
          </cell>
          <cell r="Z391">
            <v>567.76666666666665</v>
          </cell>
        </row>
        <row r="392">
          <cell r="A392" t="str">
            <v>H0042</v>
          </cell>
          <cell r="B392" t="str">
            <v xml:space="preserve">Haselweg 3 </v>
          </cell>
          <cell r="C392">
            <v>42566</v>
          </cell>
          <cell r="D392">
            <v>9866603388</v>
          </cell>
          <cell r="E392" t="str">
            <v>Verrechnet</v>
          </cell>
          <cell r="F392">
            <v>0.03</v>
          </cell>
          <cell r="G392">
            <v>0.5</v>
          </cell>
          <cell r="H392"/>
          <cell r="I392"/>
          <cell r="J392" t="str">
            <v>Messung HW Wärme NT</v>
          </cell>
          <cell r="K392" t="str">
            <v>20.06.2016</v>
          </cell>
          <cell r="L392" t="str">
            <v>W1 020712</v>
          </cell>
          <cell r="M392"/>
          <cell r="N392" t="str">
            <v>Ausbau</v>
          </cell>
          <cell r="O392">
            <v>8.5289999999999999</v>
          </cell>
          <cell r="P392">
            <v>165.6</v>
          </cell>
          <cell r="Q392"/>
          <cell r="R392">
            <v>165.6</v>
          </cell>
          <cell r="S392"/>
          <cell r="T392"/>
          <cell r="U392"/>
          <cell r="V392"/>
          <cell r="W392"/>
          <cell r="X392"/>
          <cell r="Y392">
            <v>44.284999999999997</v>
          </cell>
          <cell r="Z392">
            <v>284.3</v>
          </cell>
        </row>
        <row r="393">
          <cell r="A393" t="str">
            <v>H0042</v>
          </cell>
          <cell r="B393"/>
          <cell r="C393"/>
          <cell r="D393"/>
          <cell r="E393"/>
          <cell r="F393"/>
          <cell r="G393"/>
          <cell r="H393"/>
          <cell r="I393"/>
          <cell r="J393" t="str">
            <v>Messung HW Wärme NT</v>
          </cell>
          <cell r="K393" t="str">
            <v>20.06.2016</v>
          </cell>
          <cell r="L393" t="str">
            <v>W1 020712</v>
          </cell>
          <cell r="M393"/>
          <cell r="N393" t="str">
            <v>Einbau</v>
          </cell>
          <cell r="O393">
            <v>0</v>
          </cell>
          <cell r="P393">
            <v>0</v>
          </cell>
          <cell r="Q393"/>
          <cell r="R393"/>
          <cell r="S393"/>
          <cell r="T393"/>
          <cell r="U393"/>
          <cell r="V393"/>
          <cell r="W393"/>
          <cell r="X393"/>
          <cell r="Y393">
            <v>0</v>
          </cell>
          <cell r="Z393">
            <v>0</v>
          </cell>
        </row>
        <row r="394">
          <cell r="A394" t="str">
            <v>H0042</v>
          </cell>
          <cell r="B394" t="str">
            <v xml:space="preserve">Haselweg 3 </v>
          </cell>
          <cell r="C394">
            <v>42655</v>
          </cell>
          <cell r="D394">
            <v>9866605457</v>
          </cell>
          <cell r="E394" t="str">
            <v>Verrechnet</v>
          </cell>
          <cell r="F394">
            <v>0.03</v>
          </cell>
          <cell r="G394">
            <v>0.5</v>
          </cell>
          <cell r="H394"/>
          <cell r="I394"/>
          <cell r="J394" t="str">
            <v>Messung HW Wärme NT</v>
          </cell>
          <cell r="K394" t="str">
            <v>28.09.2016</v>
          </cell>
          <cell r="L394" t="str">
            <v>W1 020712</v>
          </cell>
          <cell r="M394"/>
          <cell r="N394" t="str">
            <v>Ablesung</v>
          </cell>
          <cell r="O394">
            <v>3.01</v>
          </cell>
          <cell r="P394">
            <v>85.64</v>
          </cell>
          <cell r="Q394"/>
          <cell r="R394"/>
          <cell r="S394"/>
          <cell r="T394"/>
          <cell r="U394"/>
          <cell r="V394"/>
          <cell r="W394"/>
          <cell r="X394"/>
          <cell r="Y394">
            <v>30.221</v>
          </cell>
          <cell r="Z394">
            <v>100.33333333333331</v>
          </cell>
        </row>
        <row r="395">
          <cell r="A395" t="str">
            <v>H0042</v>
          </cell>
          <cell r="B395" t="str">
            <v xml:space="preserve">Haselweg 3 </v>
          </cell>
          <cell r="C395">
            <v>42752</v>
          </cell>
          <cell r="D395">
            <v>9866607367</v>
          </cell>
          <cell r="E395" t="str">
            <v>Verrechnet</v>
          </cell>
          <cell r="F395">
            <v>0.03</v>
          </cell>
          <cell r="G395">
            <v>0.5</v>
          </cell>
          <cell r="H395"/>
          <cell r="I395"/>
          <cell r="J395" t="str">
            <v>Messung HW Wärme NT</v>
          </cell>
          <cell r="K395" t="str">
            <v>20.12.2016</v>
          </cell>
          <cell r="L395" t="str">
            <v>W1 020712</v>
          </cell>
          <cell r="M395"/>
          <cell r="N395" t="str">
            <v>Ablesung</v>
          </cell>
          <cell r="O395">
            <v>14.63</v>
          </cell>
          <cell r="P395">
            <v>269.66000000000003</v>
          </cell>
          <cell r="Q395"/>
          <cell r="R395"/>
          <cell r="S395"/>
          <cell r="T395"/>
          <cell r="U395"/>
          <cell r="V395"/>
          <cell r="W395"/>
          <cell r="X395"/>
          <cell r="Y395">
            <v>46.65</v>
          </cell>
          <cell r="Z395">
            <v>487.66666666666663</v>
          </cell>
        </row>
        <row r="396">
          <cell r="A396" t="str">
            <v>H0043</v>
          </cell>
          <cell r="B396" t="str">
            <v xml:space="preserve">Hofstrasse 55 </v>
          </cell>
          <cell r="C396">
            <v>42478</v>
          </cell>
          <cell r="D396">
            <v>9866600194</v>
          </cell>
          <cell r="E396" t="str">
            <v>Verrechnet</v>
          </cell>
          <cell r="F396">
            <v>0.03</v>
          </cell>
          <cell r="G396">
            <v>0.6</v>
          </cell>
          <cell r="H396"/>
          <cell r="I396"/>
          <cell r="J396" t="str">
            <v>Messung HW Wärme NT</v>
          </cell>
          <cell r="K396" t="str">
            <v>17.03.2016</v>
          </cell>
          <cell r="L396" t="str">
            <v>R3 1073</v>
          </cell>
          <cell r="M396" t="str">
            <v>U3 20104</v>
          </cell>
          <cell r="N396" t="str">
            <v>Ablesung</v>
          </cell>
          <cell r="O396">
            <v>35.783999999999999</v>
          </cell>
          <cell r="P396">
            <v>620.9</v>
          </cell>
          <cell r="Q396"/>
          <cell r="R396">
            <v>620.9</v>
          </cell>
          <cell r="S396"/>
          <cell r="T396"/>
          <cell r="U396"/>
          <cell r="V396"/>
          <cell r="W396"/>
          <cell r="X396"/>
          <cell r="Y396">
            <v>49.555</v>
          </cell>
          <cell r="Z396">
            <v>1192.8</v>
          </cell>
        </row>
        <row r="397">
          <cell r="A397" t="str">
            <v>H0043</v>
          </cell>
          <cell r="B397" t="str">
            <v xml:space="preserve">Hofstrasse 55 </v>
          </cell>
          <cell r="C397">
            <v>42566</v>
          </cell>
          <cell r="D397">
            <v>9866602233</v>
          </cell>
          <cell r="E397" t="str">
            <v>Verrechnet</v>
          </cell>
          <cell r="F397">
            <v>0.03</v>
          </cell>
          <cell r="G397">
            <v>0.6</v>
          </cell>
          <cell r="H397"/>
          <cell r="I397"/>
          <cell r="J397" t="str">
            <v>Messung HW Wärme NT</v>
          </cell>
          <cell r="K397" t="str">
            <v>21.06.2016</v>
          </cell>
          <cell r="L397" t="str">
            <v>R3 1073</v>
          </cell>
          <cell r="M397" t="str">
            <v>U3 20104</v>
          </cell>
          <cell r="N397" t="str">
            <v>Ablesung</v>
          </cell>
          <cell r="O397">
            <v>18.882999999999999</v>
          </cell>
          <cell r="P397">
            <v>401.3</v>
          </cell>
          <cell r="Q397"/>
          <cell r="R397">
            <v>401.3</v>
          </cell>
          <cell r="S397"/>
          <cell r="T397"/>
          <cell r="U397"/>
          <cell r="V397"/>
          <cell r="W397"/>
          <cell r="X397"/>
          <cell r="Y397">
            <v>40.46</v>
          </cell>
          <cell r="Z397">
            <v>629.43333333333339</v>
          </cell>
        </row>
        <row r="398">
          <cell r="A398" t="str">
            <v>H0043</v>
          </cell>
          <cell r="B398" t="str">
            <v xml:space="preserve">Hofstrasse 55 </v>
          </cell>
          <cell r="C398">
            <v>42655</v>
          </cell>
          <cell r="D398">
            <v>9866604572</v>
          </cell>
          <cell r="E398" t="str">
            <v>Gemahnt</v>
          </cell>
          <cell r="F398">
            <v>0.03</v>
          </cell>
          <cell r="G398">
            <v>0.6</v>
          </cell>
          <cell r="H398"/>
          <cell r="I398"/>
          <cell r="J398" t="str">
            <v>Messung HW Wärme NT</v>
          </cell>
          <cell r="K398" t="str">
            <v>16.09.2016</v>
          </cell>
          <cell r="L398" t="str">
            <v>R3 1073</v>
          </cell>
          <cell r="M398" t="str">
            <v>U3 20104</v>
          </cell>
          <cell r="N398" t="str">
            <v>Ablesung</v>
          </cell>
          <cell r="O398">
            <v>4.9059999999999997</v>
          </cell>
          <cell r="P398">
            <v>217.2</v>
          </cell>
          <cell r="Q398"/>
          <cell r="R398">
            <v>217.3</v>
          </cell>
          <cell r="S398"/>
          <cell r="T398"/>
          <cell r="U398"/>
          <cell r="V398"/>
          <cell r="W398"/>
          <cell r="X398"/>
          <cell r="Y398">
            <v>19.422000000000001</v>
          </cell>
          <cell r="Z398">
            <v>163.53333333333333</v>
          </cell>
        </row>
        <row r="399">
          <cell r="A399" t="str">
            <v>H0043</v>
          </cell>
          <cell r="B399" t="str">
            <v xml:space="preserve">Hofstrasse 55 </v>
          </cell>
          <cell r="C399">
            <v>42752</v>
          </cell>
          <cell r="D399">
            <v>9866606526</v>
          </cell>
          <cell r="E399" t="str">
            <v>Verrechnet</v>
          </cell>
          <cell r="F399">
            <v>0.03</v>
          </cell>
          <cell r="G399">
            <v>0.6</v>
          </cell>
          <cell r="H399"/>
          <cell r="I399"/>
          <cell r="J399" t="str">
            <v>Messung HW Wärme NT</v>
          </cell>
          <cell r="K399" t="str">
            <v>14.12.2016</v>
          </cell>
          <cell r="L399" t="str">
            <v>R3 1073</v>
          </cell>
          <cell r="M399" t="str">
            <v>U3 20104</v>
          </cell>
          <cell r="N399" t="str">
            <v>Ablesung</v>
          </cell>
          <cell r="O399">
            <v>26.605</v>
          </cell>
          <cell r="P399">
            <v>512.6</v>
          </cell>
          <cell r="Q399"/>
          <cell r="R399">
            <v>512.5</v>
          </cell>
          <cell r="S399"/>
          <cell r="T399"/>
          <cell r="U399"/>
          <cell r="V399"/>
          <cell r="W399"/>
          <cell r="X399"/>
          <cell r="Y399">
            <v>44.628</v>
          </cell>
          <cell r="Z399">
            <v>886.83333333333326</v>
          </cell>
        </row>
        <row r="400">
          <cell r="A400" t="str">
            <v>H0044</v>
          </cell>
          <cell r="B400" t="str">
            <v xml:space="preserve">Plattenstrasse 28 </v>
          </cell>
          <cell r="C400">
            <v>42478</v>
          </cell>
          <cell r="D400">
            <v>9866601225</v>
          </cell>
          <cell r="E400" t="str">
            <v>Verrechnet</v>
          </cell>
          <cell r="F400">
            <v>4.4999999999999998E-2</v>
          </cell>
          <cell r="G400">
            <v>0.65</v>
          </cell>
          <cell r="H400"/>
          <cell r="I400"/>
          <cell r="J400" t="str">
            <v>Messung HW Wärme NT</v>
          </cell>
          <cell r="K400" t="str">
            <v>16.03.2016</v>
          </cell>
          <cell r="L400" t="str">
            <v>R3 1076</v>
          </cell>
          <cell r="M400" t="str">
            <v>U3 20083</v>
          </cell>
          <cell r="N400" t="str">
            <v>Ablesung</v>
          </cell>
          <cell r="O400">
            <v>36.89</v>
          </cell>
          <cell r="P400">
            <v>570.70000000000005</v>
          </cell>
          <cell r="Q400"/>
          <cell r="R400">
            <v>570.29999999999995</v>
          </cell>
          <cell r="S400"/>
          <cell r="T400"/>
          <cell r="U400"/>
          <cell r="V400"/>
          <cell r="W400"/>
          <cell r="X400"/>
          <cell r="Y400">
            <v>55.58</v>
          </cell>
          <cell r="Z400">
            <v>819.77777777777771</v>
          </cell>
        </row>
        <row r="401">
          <cell r="A401" t="str">
            <v>H0044</v>
          </cell>
          <cell r="B401" t="str">
            <v xml:space="preserve">Plattenstrasse 28 </v>
          </cell>
          <cell r="C401">
            <v>42566</v>
          </cell>
          <cell r="D401">
            <v>9866603319</v>
          </cell>
          <cell r="E401" t="str">
            <v>Verrechnet</v>
          </cell>
          <cell r="F401">
            <v>4.4999999999999998E-2</v>
          </cell>
          <cell r="G401">
            <v>0.65</v>
          </cell>
          <cell r="H401"/>
          <cell r="I401"/>
          <cell r="J401" t="str">
            <v>Messung HW Wärme NT</v>
          </cell>
          <cell r="K401" t="str">
            <v>20.06.2016</v>
          </cell>
          <cell r="L401" t="str">
            <v>R3 1076</v>
          </cell>
          <cell r="M401" t="str">
            <v>U3 20083</v>
          </cell>
          <cell r="N401" t="str">
            <v>Ablesung</v>
          </cell>
          <cell r="O401">
            <v>14.334</v>
          </cell>
          <cell r="P401">
            <v>236.8</v>
          </cell>
          <cell r="Q401"/>
          <cell r="R401">
            <v>237.2</v>
          </cell>
          <cell r="S401"/>
          <cell r="T401"/>
          <cell r="U401"/>
          <cell r="V401"/>
          <cell r="W401"/>
          <cell r="X401"/>
          <cell r="Y401">
            <v>52.048000000000002</v>
          </cell>
          <cell r="Z401">
            <v>318.5333333333333</v>
          </cell>
        </row>
        <row r="402">
          <cell r="A402" t="str">
            <v>H0044</v>
          </cell>
          <cell r="B402" t="str">
            <v xml:space="preserve">Plattenstrasse 28 </v>
          </cell>
          <cell r="C402">
            <v>42655</v>
          </cell>
          <cell r="D402">
            <v>9866605269</v>
          </cell>
          <cell r="E402" t="str">
            <v>Verrechnet</v>
          </cell>
          <cell r="F402">
            <v>4.4999999999999998E-2</v>
          </cell>
          <cell r="G402">
            <v>0.65</v>
          </cell>
          <cell r="H402"/>
          <cell r="I402"/>
          <cell r="J402" t="str">
            <v>Messung HW Wärme NT</v>
          </cell>
          <cell r="K402" t="str">
            <v>15.09.2016</v>
          </cell>
          <cell r="L402" t="str">
            <v>R3 1076</v>
          </cell>
          <cell r="M402" t="str">
            <v>U3 20083</v>
          </cell>
          <cell r="N402" t="str">
            <v>Ablesung</v>
          </cell>
          <cell r="O402">
            <v>0.28899999999999998</v>
          </cell>
          <cell r="P402">
            <v>5.8</v>
          </cell>
          <cell r="Q402"/>
          <cell r="R402">
            <v>5.8</v>
          </cell>
          <cell r="S402"/>
          <cell r="T402"/>
          <cell r="U402"/>
          <cell r="V402"/>
          <cell r="W402"/>
          <cell r="X402"/>
          <cell r="Y402">
            <v>42.844000000000001</v>
          </cell>
          <cell r="Z402">
            <v>6.4222222222222198</v>
          </cell>
        </row>
        <row r="403">
          <cell r="A403" t="str">
            <v>H0044</v>
          </cell>
          <cell r="B403" t="str">
            <v xml:space="preserve">Plattenstrasse 28 </v>
          </cell>
          <cell r="C403">
            <v>42752</v>
          </cell>
          <cell r="D403">
            <v>9866607163</v>
          </cell>
          <cell r="E403" t="str">
            <v>Verrechnet</v>
          </cell>
          <cell r="F403">
            <v>4.4999999999999998E-2</v>
          </cell>
          <cell r="G403">
            <v>0.65</v>
          </cell>
          <cell r="H403"/>
          <cell r="I403"/>
          <cell r="J403" t="str">
            <v>Messung HW Wärme NT</v>
          </cell>
          <cell r="K403" t="str">
            <v>14.12.2016</v>
          </cell>
          <cell r="L403" t="str">
            <v>R3 1076</v>
          </cell>
          <cell r="M403" t="str">
            <v>U3 20083</v>
          </cell>
          <cell r="N403" t="str">
            <v>Ablesung</v>
          </cell>
          <cell r="O403">
            <v>25.65</v>
          </cell>
          <cell r="P403">
            <v>420.4</v>
          </cell>
          <cell r="Q403"/>
          <cell r="R403">
            <v>420.4</v>
          </cell>
          <cell r="S403"/>
          <cell r="T403"/>
          <cell r="U403"/>
          <cell r="V403"/>
          <cell r="W403"/>
          <cell r="X403"/>
          <cell r="Y403">
            <v>52.462000000000003</v>
          </cell>
          <cell r="Z403">
            <v>570</v>
          </cell>
        </row>
        <row r="404">
          <cell r="A404" t="str">
            <v>H0045</v>
          </cell>
          <cell r="B404" t="str">
            <v xml:space="preserve">Plattenstrasse 34 </v>
          </cell>
          <cell r="C404">
            <v>42478</v>
          </cell>
          <cell r="D404">
            <v>9866601779</v>
          </cell>
          <cell r="E404" t="str">
            <v>Verrechnet</v>
          </cell>
          <cell r="F404">
            <v>7.4999999999999997E-2</v>
          </cell>
          <cell r="G404">
            <v>1.1000000000000001</v>
          </cell>
          <cell r="H404"/>
          <cell r="I404"/>
          <cell r="J404" t="str">
            <v>Messung HW Wärme NT</v>
          </cell>
          <cell r="K404" t="str">
            <v>17.03.2016</v>
          </cell>
          <cell r="L404" t="str">
            <v>R3 1167</v>
          </cell>
          <cell r="M404" t="str">
            <v>U3 020031</v>
          </cell>
          <cell r="N404" t="str">
            <v>Ablesung</v>
          </cell>
          <cell r="O404">
            <v>53.844000000000001</v>
          </cell>
          <cell r="P404">
            <v>894.56</v>
          </cell>
          <cell r="Q404"/>
          <cell r="R404">
            <v>894.5</v>
          </cell>
          <cell r="S404"/>
          <cell r="T404"/>
          <cell r="U404"/>
          <cell r="V404"/>
          <cell r="W404"/>
          <cell r="X404"/>
          <cell r="Y404">
            <v>51.755000000000003</v>
          </cell>
          <cell r="Z404">
            <v>717.92</v>
          </cell>
        </row>
        <row r="405">
          <cell r="A405" t="str">
            <v>H0045</v>
          </cell>
          <cell r="B405" t="str">
            <v xml:space="preserve">Plattenstrasse 34 </v>
          </cell>
          <cell r="C405">
            <v>42566</v>
          </cell>
          <cell r="D405">
            <v>9866603705</v>
          </cell>
          <cell r="E405" t="str">
            <v>Verrechnet</v>
          </cell>
          <cell r="F405">
            <v>7.4999999999999997E-2</v>
          </cell>
          <cell r="G405">
            <v>1.1000000000000001</v>
          </cell>
          <cell r="H405"/>
          <cell r="I405"/>
          <cell r="J405" t="str">
            <v>Messung HW Wärme NT</v>
          </cell>
          <cell r="K405" t="str">
            <v>21.06.2016</v>
          </cell>
          <cell r="L405" t="str">
            <v>R3 1167</v>
          </cell>
          <cell r="M405" t="str">
            <v>U3 020031</v>
          </cell>
          <cell r="N405" t="str">
            <v>Ablesung</v>
          </cell>
          <cell r="O405">
            <v>27.597000000000001</v>
          </cell>
          <cell r="P405">
            <v>515.6</v>
          </cell>
          <cell r="Q405"/>
          <cell r="R405">
            <v>515.6</v>
          </cell>
          <cell r="S405"/>
          <cell r="T405"/>
          <cell r="U405"/>
          <cell r="V405"/>
          <cell r="W405"/>
          <cell r="X405"/>
          <cell r="Y405">
            <v>46.021999999999998</v>
          </cell>
          <cell r="Z405">
            <v>367.96</v>
          </cell>
        </row>
        <row r="406">
          <cell r="A406" t="str">
            <v>H0045</v>
          </cell>
          <cell r="B406" t="str">
            <v xml:space="preserve">Plattenstrasse 34 </v>
          </cell>
          <cell r="C406">
            <v>42655</v>
          </cell>
          <cell r="D406">
            <v>9866605813</v>
          </cell>
          <cell r="E406" t="str">
            <v>Verrechnet</v>
          </cell>
          <cell r="F406">
            <v>7.4999999999999997E-2</v>
          </cell>
          <cell r="G406">
            <v>1.1000000000000001</v>
          </cell>
          <cell r="H406"/>
          <cell r="I406"/>
          <cell r="J406" t="str">
            <v>Messung HW Wärme NT</v>
          </cell>
          <cell r="K406" t="str">
            <v>16.09.2016</v>
          </cell>
          <cell r="L406" t="str">
            <v>R3 1167</v>
          </cell>
          <cell r="M406" t="str">
            <v>U3 020031</v>
          </cell>
          <cell r="N406" t="str">
            <v>Ablesung</v>
          </cell>
          <cell r="O406">
            <v>5.84</v>
          </cell>
          <cell r="P406">
            <v>173.68</v>
          </cell>
          <cell r="Q406"/>
          <cell r="R406">
            <v>173.7</v>
          </cell>
          <cell r="S406"/>
          <cell r="T406"/>
          <cell r="U406"/>
          <cell r="V406"/>
          <cell r="W406"/>
          <cell r="X406"/>
          <cell r="Y406">
            <v>28.911999999999999</v>
          </cell>
          <cell r="Z406">
            <v>77.86666666666666</v>
          </cell>
        </row>
        <row r="407">
          <cell r="A407" t="str">
            <v>H0045</v>
          </cell>
          <cell r="B407" t="str">
            <v xml:space="preserve">Plattenstrasse 34 </v>
          </cell>
          <cell r="C407">
            <v>42752</v>
          </cell>
          <cell r="D407">
            <v>9866607893</v>
          </cell>
          <cell r="E407" t="str">
            <v>Verrechnet</v>
          </cell>
          <cell r="F407">
            <v>7.4999999999999997E-2</v>
          </cell>
          <cell r="G407">
            <v>1.1000000000000001</v>
          </cell>
          <cell r="H407"/>
          <cell r="I407"/>
          <cell r="J407" t="str">
            <v>Messung HW Wärme NT</v>
          </cell>
          <cell r="K407" t="str">
            <v>14.12.2016</v>
          </cell>
          <cell r="L407" t="str">
            <v>R3 1167</v>
          </cell>
          <cell r="M407" t="str">
            <v>U3 020031</v>
          </cell>
          <cell r="N407" t="str">
            <v>Ablesung</v>
          </cell>
          <cell r="O407">
            <v>40.976999999999997</v>
          </cell>
          <cell r="P407">
            <v>724.73</v>
          </cell>
          <cell r="Q407"/>
          <cell r="R407">
            <v>724.8</v>
          </cell>
          <cell r="S407"/>
          <cell r="T407"/>
          <cell r="U407"/>
          <cell r="V407"/>
          <cell r="W407"/>
          <cell r="X407"/>
          <cell r="Y407">
            <v>48.616999999999997</v>
          </cell>
          <cell r="Z407">
            <v>546.36</v>
          </cell>
        </row>
        <row r="408">
          <cell r="A408" t="str">
            <v>H0046</v>
          </cell>
          <cell r="B408" t="str">
            <v xml:space="preserve">Plattenstrasse 50 </v>
          </cell>
          <cell r="C408">
            <v>42478</v>
          </cell>
          <cell r="D408">
            <v>9866600880</v>
          </cell>
          <cell r="E408" t="str">
            <v>Verrechnet</v>
          </cell>
          <cell r="F408">
            <v>0.08</v>
          </cell>
          <cell r="G408">
            <v>1.2</v>
          </cell>
          <cell r="H408"/>
          <cell r="I408"/>
          <cell r="J408" t="str">
            <v>Messung HW Wärme NT</v>
          </cell>
          <cell r="K408" t="str">
            <v>17.03.2016</v>
          </cell>
          <cell r="L408" t="str">
            <v>R3 1168</v>
          </cell>
          <cell r="M408" t="str">
            <v>U3 20062</v>
          </cell>
          <cell r="N408" t="str">
            <v>Ablesung</v>
          </cell>
          <cell r="O408">
            <v>75.037999999999997</v>
          </cell>
          <cell r="P408">
            <v>1163.67</v>
          </cell>
          <cell r="Q408"/>
          <cell r="R408">
            <v>1163.7</v>
          </cell>
          <cell r="S408"/>
          <cell r="T408"/>
          <cell r="U408"/>
          <cell r="V408"/>
          <cell r="W408"/>
          <cell r="X408"/>
          <cell r="Y408">
            <v>55.445999999999998</v>
          </cell>
          <cell r="Z408">
            <v>937.97500000000002</v>
          </cell>
        </row>
        <row r="409">
          <cell r="A409" t="str">
            <v>H0046</v>
          </cell>
          <cell r="B409" t="str">
            <v xml:space="preserve">Plattenstrasse 50 </v>
          </cell>
          <cell r="C409">
            <v>42566</v>
          </cell>
          <cell r="D409">
            <v>9866603055</v>
          </cell>
          <cell r="E409" t="str">
            <v>Verrechnet</v>
          </cell>
          <cell r="F409">
            <v>0.08</v>
          </cell>
          <cell r="G409">
            <v>1.2</v>
          </cell>
          <cell r="H409"/>
          <cell r="I409"/>
          <cell r="J409" t="str">
            <v>Messung HW Wärme NT</v>
          </cell>
          <cell r="K409" t="str">
            <v>21.06.2016</v>
          </cell>
          <cell r="L409" t="str">
            <v>R3 1168</v>
          </cell>
          <cell r="M409" t="str">
            <v>U3 20062</v>
          </cell>
          <cell r="N409" t="str">
            <v>Ablesung</v>
          </cell>
          <cell r="O409">
            <v>34.837000000000003</v>
          </cell>
          <cell r="P409">
            <v>573.39</v>
          </cell>
          <cell r="Q409"/>
          <cell r="R409">
            <v>573.4</v>
          </cell>
          <cell r="S409"/>
          <cell r="T409"/>
          <cell r="U409"/>
          <cell r="V409"/>
          <cell r="W409"/>
          <cell r="X409"/>
          <cell r="Y409">
            <v>52.241</v>
          </cell>
          <cell r="Z409">
            <v>435.46249999999998</v>
          </cell>
        </row>
        <row r="410">
          <cell r="A410" t="str">
            <v>H0046</v>
          </cell>
          <cell r="B410" t="str">
            <v xml:space="preserve">Plattenstrasse 50 </v>
          </cell>
          <cell r="C410">
            <v>42655</v>
          </cell>
          <cell r="D410">
            <v>9866605019</v>
          </cell>
          <cell r="E410" t="str">
            <v>Verrechnet</v>
          </cell>
          <cell r="F410">
            <v>0.08</v>
          </cell>
          <cell r="G410">
            <v>1.2</v>
          </cell>
          <cell r="H410"/>
          <cell r="I410"/>
          <cell r="J410" t="str">
            <v>Messung HW Wärme NT</v>
          </cell>
          <cell r="K410" t="str">
            <v>16.09.2016</v>
          </cell>
          <cell r="L410" t="str">
            <v>R3 1168</v>
          </cell>
          <cell r="M410" t="str">
            <v>U3 20062</v>
          </cell>
          <cell r="N410" t="str">
            <v>Ablesung</v>
          </cell>
          <cell r="O410">
            <v>0.54</v>
          </cell>
          <cell r="P410">
            <v>9.52</v>
          </cell>
          <cell r="Q410"/>
          <cell r="R410">
            <v>9.5</v>
          </cell>
          <cell r="S410"/>
          <cell r="T410"/>
          <cell r="U410"/>
          <cell r="V410"/>
          <cell r="W410"/>
          <cell r="X410"/>
          <cell r="Y410">
            <v>48.773000000000003</v>
          </cell>
          <cell r="Z410">
            <v>6.75</v>
          </cell>
        </row>
        <row r="411">
          <cell r="A411" t="str">
            <v>H0046</v>
          </cell>
          <cell r="B411" t="str">
            <v xml:space="preserve">Plattenstrasse 50 </v>
          </cell>
          <cell r="C411">
            <v>42752</v>
          </cell>
          <cell r="D411">
            <v>9866606991</v>
          </cell>
          <cell r="E411" t="str">
            <v>Verrechnet</v>
          </cell>
          <cell r="F411">
            <v>0.08</v>
          </cell>
          <cell r="G411">
            <v>1.2</v>
          </cell>
          <cell r="H411"/>
          <cell r="I411"/>
          <cell r="J411" t="str">
            <v>Messung HW Wärme NT</v>
          </cell>
          <cell r="K411" t="str">
            <v>14.12.2016</v>
          </cell>
          <cell r="L411" t="str">
            <v>R3 1168</v>
          </cell>
          <cell r="M411" t="str">
            <v>U3 20062</v>
          </cell>
          <cell r="N411" t="str">
            <v>Ablesung</v>
          </cell>
          <cell r="O411">
            <v>55.609000000000002</v>
          </cell>
          <cell r="P411">
            <v>894.14</v>
          </cell>
          <cell r="Q411"/>
          <cell r="R411">
            <v>894.1</v>
          </cell>
          <cell r="S411"/>
          <cell r="T411"/>
          <cell r="U411"/>
          <cell r="V411"/>
          <cell r="W411"/>
          <cell r="X411"/>
          <cell r="Y411">
            <v>53.475999999999999</v>
          </cell>
          <cell r="Z411">
            <v>695.11249999999995</v>
          </cell>
        </row>
        <row r="412">
          <cell r="A412" t="str">
            <v>H0047</v>
          </cell>
          <cell r="B412" t="str">
            <v xml:space="preserve">Schönleinstrasse 14 </v>
          </cell>
          <cell r="C412">
            <v>42478</v>
          </cell>
          <cell r="D412">
            <v>9866601590</v>
          </cell>
          <cell r="E412" t="str">
            <v>Verrechnet</v>
          </cell>
          <cell r="F412">
            <v>0.04</v>
          </cell>
          <cell r="G412">
            <v>0.6</v>
          </cell>
          <cell r="H412"/>
          <cell r="I412"/>
          <cell r="J412" t="str">
            <v>Messung HW Wärme NT</v>
          </cell>
          <cell r="K412" t="str">
            <v>16.03.2016</v>
          </cell>
          <cell r="L412" t="str">
            <v>R3 1204</v>
          </cell>
          <cell r="M412" t="str">
            <v>U3 20082</v>
          </cell>
          <cell r="N412" t="str">
            <v>Ablesung</v>
          </cell>
          <cell r="O412">
            <v>24.574999999999999</v>
          </cell>
          <cell r="P412">
            <v>347.89</v>
          </cell>
          <cell r="Q412"/>
          <cell r="R412">
            <v>347.9</v>
          </cell>
          <cell r="S412"/>
          <cell r="T412"/>
          <cell r="U412"/>
          <cell r="V412"/>
          <cell r="W412"/>
          <cell r="X412"/>
          <cell r="Y412">
            <v>60.74</v>
          </cell>
          <cell r="Z412">
            <v>614.375</v>
          </cell>
        </row>
        <row r="413">
          <cell r="A413" t="str">
            <v>H0047</v>
          </cell>
          <cell r="B413" t="str">
            <v xml:space="preserve">Schönleinstrasse 14 </v>
          </cell>
          <cell r="C413">
            <v>42566</v>
          </cell>
          <cell r="D413">
            <v>9866603389</v>
          </cell>
          <cell r="E413" t="str">
            <v>Verrechnet</v>
          </cell>
          <cell r="F413">
            <v>0.04</v>
          </cell>
          <cell r="G413">
            <v>0.6</v>
          </cell>
          <cell r="H413"/>
          <cell r="I413"/>
          <cell r="J413" t="str">
            <v>Messung HW Wärme NT</v>
          </cell>
          <cell r="K413" t="str">
            <v>20.06.2016</v>
          </cell>
          <cell r="L413" t="str">
            <v>R3 1204</v>
          </cell>
          <cell r="M413" t="str">
            <v>U3 20082</v>
          </cell>
          <cell r="N413" t="str">
            <v>Ablesung</v>
          </cell>
          <cell r="O413">
            <v>13.038</v>
          </cell>
          <cell r="P413">
            <v>221.65</v>
          </cell>
          <cell r="Q413"/>
          <cell r="R413">
            <v>221.6</v>
          </cell>
          <cell r="S413"/>
          <cell r="T413"/>
          <cell r="U413"/>
          <cell r="V413"/>
          <cell r="W413"/>
          <cell r="X413"/>
          <cell r="Y413">
            <v>50.578000000000003</v>
          </cell>
          <cell r="Z413">
            <v>325.95</v>
          </cell>
        </row>
        <row r="414">
          <cell r="A414" t="str">
            <v>H0047</v>
          </cell>
          <cell r="B414" t="str">
            <v xml:space="preserve">Schönleinstrasse 14 </v>
          </cell>
          <cell r="C414">
            <v>42655</v>
          </cell>
          <cell r="D414">
            <v>9866605796</v>
          </cell>
          <cell r="E414" t="str">
            <v>Verrechnet</v>
          </cell>
          <cell r="F414">
            <v>0.04</v>
          </cell>
          <cell r="G414">
            <v>0.6</v>
          </cell>
          <cell r="H414"/>
          <cell r="I414"/>
          <cell r="J414" t="str">
            <v>Messung HW Wärme NT</v>
          </cell>
          <cell r="K414" t="str">
            <v>15.09.2016</v>
          </cell>
          <cell r="L414" t="str">
            <v>R3 1204</v>
          </cell>
          <cell r="M414" t="str">
            <v>U3 20082</v>
          </cell>
          <cell r="N414" t="str">
            <v>Ablesung</v>
          </cell>
          <cell r="O414">
            <v>2.1800000000000002</v>
          </cell>
          <cell r="P414">
            <v>76.33</v>
          </cell>
          <cell r="Q414"/>
          <cell r="R414">
            <v>76.400000000000006</v>
          </cell>
          <cell r="S414"/>
          <cell r="T414"/>
          <cell r="U414"/>
          <cell r="V414"/>
          <cell r="W414"/>
          <cell r="X414"/>
          <cell r="Y414">
            <v>24.556999999999999</v>
          </cell>
          <cell r="Z414">
            <v>54.5</v>
          </cell>
        </row>
        <row r="415">
          <cell r="A415" t="str">
            <v>H0047</v>
          </cell>
          <cell r="B415" t="str">
            <v xml:space="preserve">Schönleinstrasse 14 </v>
          </cell>
          <cell r="C415">
            <v>42752</v>
          </cell>
          <cell r="D415">
            <v>9866607695</v>
          </cell>
          <cell r="E415" t="str">
            <v>Verrechnet</v>
          </cell>
          <cell r="F415">
            <v>0.04</v>
          </cell>
          <cell r="G415">
            <v>0.6</v>
          </cell>
          <cell r="H415"/>
          <cell r="I415"/>
          <cell r="J415" t="str">
            <v>Messung HW Wärme NT</v>
          </cell>
          <cell r="K415" t="str">
            <v>13.12.2016</v>
          </cell>
          <cell r="L415" t="str">
            <v>R3 1204</v>
          </cell>
          <cell r="M415" t="str">
            <v>U3 20082</v>
          </cell>
          <cell r="N415" t="str">
            <v>Ablesung</v>
          </cell>
          <cell r="O415">
            <v>19.297999999999998</v>
          </cell>
          <cell r="P415">
            <v>311.63</v>
          </cell>
          <cell r="Q415"/>
          <cell r="R415">
            <v>311.60000000000002</v>
          </cell>
          <cell r="S415"/>
          <cell r="T415"/>
          <cell r="U415"/>
          <cell r="V415"/>
          <cell r="W415"/>
          <cell r="X415"/>
          <cell r="Y415">
            <v>53.247</v>
          </cell>
          <cell r="Z415">
            <v>482.45</v>
          </cell>
        </row>
        <row r="416">
          <cell r="A416" t="str">
            <v>H0048</v>
          </cell>
          <cell r="B416" t="str">
            <v xml:space="preserve">Zürichbergstrasse 30 </v>
          </cell>
          <cell r="C416">
            <v>42478</v>
          </cell>
          <cell r="D416">
            <v>9866601780</v>
          </cell>
          <cell r="E416" t="str">
            <v>Verrechnet</v>
          </cell>
          <cell r="F416">
            <v>0.12</v>
          </cell>
          <cell r="G416">
            <v>1.5</v>
          </cell>
          <cell r="H416"/>
          <cell r="I416"/>
          <cell r="J416" t="str">
            <v>Messung HW Wärme NT</v>
          </cell>
          <cell r="K416" t="str">
            <v>16.03.2016</v>
          </cell>
          <cell r="L416" t="str">
            <v>R3 1171</v>
          </cell>
          <cell r="M416" t="str">
            <v>U3 020086</v>
          </cell>
          <cell r="N416" t="str">
            <v>Ablesung</v>
          </cell>
          <cell r="O416">
            <v>72.367000000000004</v>
          </cell>
          <cell r="P416">
            <v>1195.97</v>
          </cell>
          <cell r="Q416"/>
          <cell r="R416">
            <v>1195.9000000000001</v>
          </cell>
          <cell r="S416"/>
          <cell r="T416"/>
          <cell r="U416"/>
          <cell r="V416"/>
          <cell r="W416"/>
          <cell r="X416"/>
          <cell r="Y416">
            <v>52.027999999999999</v>
          </cell>
          <cell r="Z416">
            <v>603.05833333333339</v>
          </cell>
        </row>
        <row r="417">
          <cell r="A417" t="str">
            <v>H0048</v>
          </cell>
          <cell r="B417" t="str">
            <v xml:space="preserve">Zürichbergstrasse 30 </v>
          </cell>
          <cell r="C417">
            <v>42566</v>
          </cell>
          <cell r="D417">
            <v>9866603706</v>
          </cell>
          <cell r="E417" t="str">
            <v>Verrechnet</v>
          </cell>
          <cell r="F417">
            <v>0.12</v>
          </cell>
          <cell r="G417">
            <v>1.5</v>
          </cell>
          <cell r="H417"/>
          <cell r="I417"/>
          <cell r="J417" t="str">
            <v>Messung HW Wärme NT</v>
          </cell>
          <cell r="K417" t="str">
            <v>20.06.2016</v>
          </cell>
          <cell r="L417" t="str">
            <v>R3 1171</v>
          </cell>
          <cell r="M417" t="str">
            <v>U3 020086</v>
          </cell>
          <cell r="N417" t="str">
            <v>Ablesung</v>
          </cell>
          <cell r="O417">
            <v>35.338999999999999</v>
          </cell>
          <cell r="P417">
            <v>715.58</v>
          </cell>
          <cell r="Q417"/>
          <cell r="R417">
            <v>715.6</v>
          </cell>
          <cell r="S417"/>
          <cell r="T417"/>
          <cell r="U417"/>
          <cell r="V417"/>
          <cell r="W417"/>
          <cell r="X417"/>
          <cell r="Y417">
            <v>42.463999999999999</v>
          </cell>
          <cell r="Z417">
            <v>294.49166666666662</v>
          </cell>
        </row>
        <row r="418">
          <cell r="A418" t="str">
            <v>H0048</v>
          </cell>
          <cell r="B418" t="str">
            <v xml:space="preserve">Zürichbergstrasse 30 </v>
          </cell>
          <cell r="C418">
            <v>42655</v>
          </cell>
          <cell r="D418">
            <v>9866606027</v>
          </cell>
          <cell r="E418" t="str">
            <v>Verrechnet</v>
          </cell>
          <cell r="F418">
            <v>0.12</v>
          </cell>
          <cell r="G418">
            <v>1.5</v>
          </cell>
          <cell r="H418"/>
          <cell r="I418"/>
          <cell r="J418" t="str">
            <v>Messung HW Wärme NT</v>
          </cell>
          <cell r="K418" t="str">
            <v>15.09.2016</v>
          </cell>
          <cell r="L418" t="str">
            <v>R3 1171</v>
          </cell>
          <cell r="M418" t="str">
            <v>U3 020086</v>
          </cell>
          <cell r="N418" t="str">
            <v>Ablesung</v>
          </cell>
          <cell r="O418">
            <v>10.5</v>
          </cell>
          <cell r="P418">
            <v>4677.26</v>
          </cell>
          <cell r="Q418"/>
          <cell r="R418">
            <v>4675.5</v>
          </cell>
          <cell r="S418"/>
          <cell r="T418"/>
          <cell r="U418"/>
          <cell r="V418"/>
          <cell r="W418"/>
          <cell r="X418"/>
          <cell r="Y418">
            <v>1.93</v>
          </cell>
          <cell r="Z418">
            <v>87.5</v>
          </cell>
        </row>
        <row r="419">
          <cell r="A419" t="str">
            <v>H0048</v>
          </cell>
          <cell r="B419" t="str">
            <v xml:space="preserve">Zürichbergstrasse 30 </v>
          </cell>
          <cell r="C419">
            <v>42752</v>
          </cell>
          <cell r="D419">
            <v>9866607894</v>
          </cell>
          <cell r="E419" t="str">
            <v>Verrechnet</v>
          </cell>
          <cell r="F419">
            <v>0.12</v>
          </cell>
          <cell r="G419">
            <v>1.5</v>
          </cell>
          <cell r="H419"/>
          <cell r="I419"/>
          <cell r="J419" t="str">
            <v>Messung HW Wärme NT</v>
          </cell>
          <cell r="K419" t="str">
            <v>13.12.2016</v>
          </cell>
          <cell r="L419" t="str">
            <v>R3 1171</v>
          </cell>
          <cell r="M419" t="str">
            <v>U3 020086</v>
          </cell>
          <cell r="N419" t="str">
            <v>Ablesung</v>
          </cell>
          <cell r="O419">
            <v>53.58</v>
          </cell>
          <cell r="P419">
            <v>0</v>
          </cell>
          <cell r="Q419"/>
          <cell r="R419">
            <v>0</v>
          </cell>
          <cell r="S419"/>
          <cell r="T419"/>
          <cell r="U419"/>
          <cell r="V419"/>
          <cell r="W419"/>
          <cell r="X419"/>
          <cell r="Y419"/>
          <cell r="Z419">
            <v>446.5</v>
          </cell>
        </row>
        <row r="420">
          <cell r="A420" t="str">
            <v>H0050</v>
          </cell>
          <cell r="B420" t="str">
            <v xml:space="preserve">Florhofgasse 3 </v>
          </cell>
          <cell r="C420">
            <v>42478</v>
          </cell>
          <cell r="D420">
            <v>9866600195</v>
          </cell>
          <cell r="E420" t="str">
            <v>Verrechnet</v>
          </cell>
          <cell r="F420">
            <v>5.5E-2</v>
          </cell>
          <cell r="G420">
            <v>1.3</v>
          </cell>
          <cell r="H420"/>
          <cell r="I420"/>
          <cell r="J420" t="str">
            <v>Florhofgasse 3 HW Wärme NT</v>
          </cell>
          <cell r="K420" t="str">
            <v>18.03.2016</v>
          </cell>
          <cell r="L420" t="str">
            <v>R3 1081</v>
          </cell>
          <cell r="M420" t="str">
            <v>R3 01081</v>
          </cell>
          <cell r="N420" t="str">
            <v>Ablesung</v>
          </cell>
          <cell r="O420">
            <v>22.527999999999999</v>
          </cell>
          <cell r="P420">
            <v>569.70000000000005</v>
          </cell>
          <cell r="Q420"/>
          <cell r="R420">
            <v>569.4</v>
          </cell>
          <cell r="S420"/>
          <cell r="T420"/>
          <cell r="U420"/>
          <cell r="V420"/>
          <cell r="W420"/>
          <cell r="X420"/>
          <cell r="Y420">
            <v>34.000999999999998</v>
          </cell>
          <cell r="Z420">
            <v>409.6</v>
          </cell>
        </row>
        <row r="421">
          <cell r="A421" t="str">
            <v>H0050</v>
          </cell>
          <cell r="B421" t="str">
            <v xml:space="preserve">Florhofgasse 3 </v>
          </cell>
          <cell r="C421">
            <v>42566</v>
          </cell>
          <cell r="D421">
            <v>9866602234</v>
          </cell>
          <cell r="E421" t="str">
            <v>Verrechnet</v>
          </cell>
          <cell r="F421">
            <v>5.5E-2</v>
          </cell>
          <cell r="G421">
            <v>1.3</v>
          </cell>
          <cell r="H421"/>
          <cell r="I421"/>
          <cell r="J421" t="str">
            <v>Florhofgasse 3 HW Wärme NT</v>
          </cell>
          <cell r="K421" t="str">
            <v>23.06.2016</v>
          </cell>
          <cell r="L421" t="str">
            <v>R3 1081</v>
          </cell>
          <cell r="M421" t="str">
            <v>R3 01081</v>
          </cell>
          <cell r="N421" t="str">
            <v>Ablesung</v>
          </cell>
          <cell r="O421">
            <v>9.7279999999999998</v>
          </cell>
          <cell r="P421">
            <v>269.5</v>
          </cell>
          <cell r="Q421"/>
          <cell r="R421">
            <v>269.5</v>
          </cell>
          <cell r="S421"/>
          <cell r="T421"/>
          <cell r="U421"/>
          <cell r="V421"/>
          <cell r="W421"/>
          <cell r="X421"/>
          <cell r="Y421">
            <v>31.036999999999999</v>
          </cell>
          <cell r="Z421">
            <v>176.87272727272727</v>
          </cell>
        </row>
        <row r="422">
          <cell r="A422" t="str">
            <v>H0050</v>
          </cell>
          <cell r="B422" t="str">
            <v xml:space="preserve">Florhofgasse 3 </v>
          </cell>
          <cell r="C422">
            <v>42655</v>
          </cell>
          <cell r="D422">
            <v>9866604194</v>
          </cell>
          <cell r="E422" t="str">
            <v>Verrechnet</v>
          </cell>
          <cell r="F422">
            <v>5.5E-2</v>
          </cell>
          <cell r="G422">
            <v>1.3</v>
          </cell>
          <cell r="H422"/>
          <cell r="I422"/>
          <cell r="J422" t="str">
            <v>Florhofgasse 3 HW Wärme NT</v>
          </cell>
          <cell r="K422" t="str">
            <v>19.09.2016</v>
          </cell>
          <cell r="L422" t="str">
            <v>R3 1081</v>
          </cell>
          <cell r="M422" t="str">
            <v>R3 01081</v>
          </cell>
          <cell r="N422" t="str">
            <v>Ablesung</v>
          </cell>
          <cell r="O422">
            <v>2.157</v>
          </cell>
          <cell r="P422">
            <v>84.9</v>
          </cell>
          <cell r="Q422"/>
          <cell r="R422">
            <v>85</v>
          </cell>
          <cell r="S422"/>
          <cell r="T422"/>
          <cell r="U422"/>
          <cell r="V422"/>
          <cell r="W422"/>
          <cell r="X422"/>
          <cell r="Y422">
            <v>21.846</v>
          </cell>
          <cell r="Z422">
            <v>39.218181818181812</v>
          </cell>
        </row>
        <row r="423">
          <cell r="A423" t="str">
            <v>H0050</v>
          </cell>
          <cell r="B423" t="str">
            <v xml:space="preserve">Florhofgasse 3 </v>
          </cell>
          <cell r="C423">
            <v>42752</v>
          </cell>
          <cell r="D423">
            <v>9866606237</v>
          </cell>
          <cell r="E423" t="str">
            <v>Verrechnet</v>
          </cell>
          <cell r="F423">
            <v>5.5E-2</v>
          </cell>
          <cell r="G423">
            <v>1.3</v>
          </cell>
          <cell r="H423"/>
          <cell r="I423"/>
          <cell r="J423" t="str">
            <v>Florhofgasse 3 HW Wärme NT</v>
          </cell>
          <cell r="K423" t="str">
            <v>15.12.2016</v>
          </cell>
          <cell r="L423" t="str">
            <v>R3 1081</v>
          </cell>
          <cell r="M423" t="str">
            <v>R3 01081</v>
          </cell>
          <cell r="N423" t="str">
            <v>Ablesung</v>
          </cell>
          <cell r="O423">
            <v>16.989999999999998</v>
          </cell>
          <cell r="P423">
            <v>437.4</v>
          </cell>
          <cell r="Q423"/>
          <cell r="R423">
            <v>437.5</v>
          </cell>
          <cell r="S423"/>
          <cell r="T423"/>
          <cell r="U423"/>
          <cell r="V423"/>
          <cell r="W423"/>
          <cell r="X423"/>
          <cell r="Y423">
            <v>33.399000000000001</v>
          </cell>
          <cell r="Z423">
            <v>308.90909090909088</v>
          </cell>
        </row>
        <row r="424">
          <cell r="A424" t="str">
            <v>H0051</v>
          </cell>
          <cell r="B424" t="str">
            <v xml:space="preserve">Ilgenstrasse 16 </v>
          </cell>
          <cell r="C424">
            <v>42478</v>
          </cell>
          <cell r="D424">
            <v>9866600495</v>
          </cell>
          <cell r="E424" t="str">
            <v>Gemahnt</v>
          </cell>
          <cell r="F424">
            <v>0.02</v>
          </cell>
          <cell r="G424">
            <v>0.25</v>
          </cell>
          <cell r="H424"/>
          <cell r="I424"/>
          <cell r="J424" t="str">
            <v>Messung HW Wärme NT</v>
          </cell>
          <cell r="K424" t="str">
            <v>18.03.2016</v>
          </cell>
          <cell r="L424" t="str">
            <v>R3 1080</v>
          </cell>
          <cell r="M424" t="str">
            <v>U3 20084</v>
          </cell>
          <cell r="N424" t="str">
            <v>Ablesung</v>
          </cell>
          <cell r="O424">
            <v>24.785</v>
          </cell>
          <cell r="P424">
            <v>349.8</v>
          </cell>
          <cell r="Q424"/>
          <cell r="R424">
            <v>349.9</v>
          </cell>
          <cell r="S424"/>
          <cell r="T424"/>
          <cell r="U424"/>
          <cell r="V424"/>
          <cell r="W424"/>
          <cell r="X424"/>
          <cell r="Y424">
            <v>60.923999999999999</v>
          </cell>
          <cell r="Z424">
            <v>1239.25</v>
          </cell>
        </row>
        <row r="425">
          <cell r="A425" t="str">
            <v>H0051</v>
          </cell>
          <cell r="B425" t="str">
            <v xml:space="preserve">Ilgenstrasse 16 </v>
          </cell>
          <cell r="C425">
            <v>42566</v>
          </cell>
          <cell r="D425">
            <v>9866602719</v>
          </cell>
          <cell r="E425" t="str">
            <v>Verrechnet</v>
          </cell>
          <cell r="F425">
            <v>0.02</v>
          </cell>
          <cell r="G425">
            <v>0.25</v>
          </cell>
          <cell r="H425"/>
          <cell r="I425"/>
          <cell r="J425" t="str">
            <v>Messung HW Wärme NT</v>
          </cell>
          <cell r="K425" t="str">
            <v>23.06.2016</v>
          </cell>
          <cell r="L425" t="str">
            <v>R3 1080</v>
          </cell>
          <cell r="M425" t="str">
            <v>U3 20084</v>
          </cell>
          <cell r="N425" t="str">
            <v>Ablesung</v>
          </cell>
          <cell r="O425">
            <v>13.893000000000001</v>
          </cell>
          <cell r="P425">
            <v>227.5</v>
          </cell>
          <cell r="Q425"/>
          <cell r="R425">
            <v>227.5</v>
          </cell>
          <cell r="S425"/>
          <cell r="T425"/>
          <cell r="U425"/>
          <cell r="V425"/>
          <cell r="W425"/>
          <cell r="X425"/>
          <cell r="Y425">
            <v>52.509</v>
          </cell>
          <cell r="Z425">
            <v>694.65</v>
          </cell>
        </row>
        <row r="426">
          <cell r="A426" t="str">
            <v>H0051</v>
          </cell>
          <cell r="B426" t="str">
            <v xml:space="preserve">Ilgenstrasse 16 </v>
          </cell>
          <cell r="C426">
            <v>42655</v>
          </cell>
          <cell r="D426">
            <v>9866604573</v>
          </cell>
          <cell r="E426" t="str">
            <v>Verrechnet</v>
          </cell>
          <cell r="F426">
            <v>0.02</v>
          </cell>
          <cell r="G426">
            <v>0.25</v>
          </cell>
          <cell r="H426"/>
          <cell r="I426"/>
          <cell r="J426" t="str">
            <v>Messung HW Wärme NT</v>
          </cell>
          <cell r="K426" t="str">
            <v>19.09.2016</v>
          </cell>
          <cell r="L426" t="str">
            <v>R3 1080</v>
          </cell>
          <cell r="M426" t="str">
            <v>U3 20084</v>
          </cell>
          <cell r="N426" t="str">
            <v>Ablesung</v>
          </cell>
          <cell r="O426">
            <v>2.8</v>
          </cell>
          <cell r="P426">
            <v>66</v>
          </cell>
          <cell r="Q426"/>
          <cell r="R426">
            <v>67.099999999999994</v>
          </cell>
          <cell r="S426"/>
          <cell r="T426"/>
          <cell r="U426"/>
          <cell r="V426"/>
          <cell r="W426"/>
          <cell r="X426"/>
          <cell r="Y426">
            <v>36.478000000000002</v>
          </cell>
          <cell r="Z426">
            <v>140</v>
          </cell>
        </row>
        <row r="427">
          <cell r="A427" t="str">
            <v>H0051</v>
          </cell>
          <cell r="B427" t="str">
            <v xml:space="preserve">Ilgenstrasse 16 </v>
          </cell>
          <cell r="C427">
            <v>42752</v>
          </cell>
          <cell r="D427">
            <v>9866606527</v>
          </cell>
          <cell r="E427" t="str">
            <v>Verrechnet</v>
          </cell>
          <cell r="F427">
            <v>0.02</v>
          </cell>
          <cell r="G427">
            <v>0.25</v>
          </cell>
          <cell r="H427"/>
          <cell r="I427"/>
          <cell r="J427" t="str">
            <v>Messung HW Wärme NT</v>
          </cell>
          <cell r="K427" t="str">
            <v>15.12.2016</v>
          </cell>
          <cell r="L427" t="str">
            <v>R3 1080</v>
          </cell>
          <cell r="M427" t="str">
            <v>U3 20084</v>
          </cell>
          <cell r="N427" t="str">
            <v>Ablesung</v>
          </cell>
          <cell r="O427">
            <v>20.420000000000002</v>
          </cell>
          <cell r="P427">
            <v>309.60000000000002</v>
          </cell>
          <cell r="Q427"/>
          <cell r="R427">
            <v>308.5</v>
          </cell>
          <cell r="S427"/>
          <cell r="T427"/>
          <cell r="U427"/>
          <cell r="V427"/>
          <cell r="W427"/>
          <cell r="X427"/>
          <cell r="Y427">
            <v>56.712000000000003</v>
          </cell>
          <cell r="Z427">
            <v>1021</v>
          </cell>
        </row>
        <row r="428">
          <cell r="A428" t="str">
            <v>H0052</v>
          </cell>
          <cell r="B428" t="str">
            <v xml:space="preserve">Ilgenstrasse 18 </v>
          </cell>
          <cell r="C428">
            <v>42478</v>
          </cell>
          <cell r="D428">
            <v>9866600496</v>
          </cell>
          <cell r="E428" t="str">
            <v>Verrechnet</v>
          </cell>
          <cell r="F428">
            <v>0.02</v>
          </cell>
          <cell r="G428">
            <v>0.25</v>
          </cell>
          <cell r="H428"/>
          <cell r="I428"/>
          <cell r="J428" t="str">
            <v>Messung HW Wärme NT</v>
          </cell>
          <cell r="K428" t="str">
            <v>18.03.2016</v>
          </cell>
          <cell r="L428" t="str">
            <v>R3 1114</v>
          </cell>
          <cell r="M428" t="str">
            <v>U3 20130</v>
          </cell>
          <cell r="N428" t="str">
            <v>Ablesung</v>
          </cell>
          <cell r="O428">
            <v>13.638</v>
          </cell>
          <cell r="P428">
            <v>193.85</v>
          </cell>
          <cell r="Q428"/>
          <cell r="R428">
            <v>193.9</v>
          </cell>
          <cell r="S428"/>
          <cell r="T428"/>
          <cell r="U428"/>
          <cell r="V428"/>
          <cell r="W428"/>
          <cell r="X428"/>
          <cell r="Y428">
            <v>60.493000000000002</v>
          </cell>
          <cell r="Z428">
            <v>681.9</v>
          </cell>
        </row>
        <row r="429">
          <cell r="A429" t="str">
            <v>H0052</v>
          </cell>
          <cell r="B429" t="str">
            <v xml:space="preserve">Ilgenstrasse 18 </v>
          </cell>
          <cell r="C429">
            <v>42566</v>
          </cell>
          <cell r="D429">
            <v>9866602517</v>
          </cell>
          <cell r="E429" t="str">
            <v>Verrechnet</v>
          </cell>
          <cell r="F429">
            <v>0.02</v>
          </cell>
          <cell r="G429">
            <v>0.25</v>
          </cell>
          <cell r="H429"/>
          <cell r="I429"/>
          <cell r="J429" t="str">
            <v>Messung HW Wärme NT</v>
          </cell>
          <cell r="K429" t="str">
            <v>26.06.2016</v>
          </cell>
          <cell r="L429" t="str">
            <v>R3 1114</v>
          </cell>
          <cell r="M429" t="str">
            <v>U3 20130</v>
          </cell>
          <cell r="N429" t="str">
            <v>Ablesung</v>
          </cell>
          <cell r="O429">
            <v>5.9980000000000002</v>
          </cell>
          <cell r="P429">
            <v>120.33</v>
          </cell>
          <cell r="Q429"/>
          <cell r="R429">
            <v>120.6</v>
          </cell>
          <cell r="S429"/>
          <cell r="T429"/>
          <cell r="U429"/>
          <cell r="V429"/>
          <cell r="W429"/>
          <cell r="X429"/>
          <cell r="Y429">
            <v>42.86</v>
          </cell>
          <cell r="Z429">
            <v>299.89999999999998</v>
          </cell>
        </row>
        <row r="430">
          <cell r="A430" t="str">
            <v>H0052</v>
          </cell>
          <cell r="B430" t="str">
            <v xml:space="preserve">Ilgenstrasse 18 </v>
          </cell>
          <cell r="C430">
            <v>42655</v>
          </cell>
          <cell r="D430">
            <v>9866604574</v>
          </cell>
          <cell r="E430" t="str">
            <v>Verrechnet</v>
          </cell>
          <cell r="F430">
            <v>0.02</v>
          </cell>
          <cell r="G430">
            <v>0.25</v>
          </cell>
          <cell r="H430"/>
          <cell r="I430"/>
          <cell r="J430" t="str">
            <v>Messung HW Wärme NT</v>
          </cell>
          <cell r="K430" t="str">
            <v>19.09.2016</v>
          </cell>
          <cell r="L430" t="str">
            <v>R3 1114</v>
          </cell>
          <cell r="M430" t="str">
            <v>U3 20130</v>
          </cell>
          <cell r="N430" t="str">
            <v>Ablesung</v>
          </cell>
          <cell r="O430">
            <v>2.15</v>
          </cell>
          <cell r="P430">
            <v>82.97</v>
          </cell>
          <cell r="Q430"/>
          <cell r="R430">
            <v>82.7</v>
          </cell>
          <cell r="S430"/>
          <cell r="T430"/>
          <cell r="U430"/>
          <cell r="V430"/>
          <cell r="W430"/>
          <cell r="X430"/>
          <cell r="Y430">
            <v>22.280999999999999</v>
          </cell>
          <cell r="Z430">
            <v>107.5</v>
          </cell>
        </row>
        <row r="431">
          <cell r="A431" t="str">
            <v>H0052</v>
          </cell>
          <cell r="B431" t="str">
            <v xml:space="preserve">Ilgenstrasse 18 </v>
          </cell>
          <cell r="C431">
            <v>42752</v>
          </cell>
          <cell r="D431">
            <v>9866606528</v>
          </cell>
          <cell r="E431" t="str">
            <v>Verrechnet</v>
          </cell>
          <cell r="F431">
            <v>0.02</v>
          </cell>
          <cell r="G431">
            <v>0.25</v>
          </cell>
          <cell r="H431"/>
          <cell r="I431"/>
          <cell r="J431" t="str">
            <v>Messung HW Wärme NT</v>
          </cell>
          <cell r="K431" t="str">
            <v>18.12.2016</v>
          </cell>
          <cell r="L431" t="str">
            <v>R3 1114</v>
          </cell>
          <cell r="M431" t="str">
            <v>U3 20130</v>
          </cell>
          <cell r="N431" t="str">
            <v>Ablesung</v>
          </cell>
          <cell r="O431">
            <v>9.3889999999999993</v>
          </cell>
          <cell r="P431">
            <v>149.22999999999999</v>
          </cell>
          <cell r="Q431"/>
          <cell r="R431">
            <v>149.30000000000001</v>
          </cell>
          <cell r="S431"/>
          <cell r="T431"/>
          <cell r="U431"/>
          <cell r="V431"/>
          <cell r="W431"/>
          <cell r="X431"/>
          <cell r="Y431">
            <v>54.097999999999999</v>
          </cell>
          <cell r="Z431">
            <v>469.45</v>
          </cell>
        </row>
        <row r="432">
          <cell r="A432" t="str">
            <v>H0053</v>
          </cell>
          <cell r="B432" t="str">
            <v xml:space="preserve">Treichlerstrasse 4 </v>
          </cell>
          <cell r="C432">
            <v>42478</v>
          </cell>
          <cell r="D432">
            <v>9866600497</v>
          </cell>
          <cell r="E432" t="str">
            <v>Verrechnet</v>
          </cell>
          <cell r="F432">
            <v>0.03</v>
          </cell>
          <cell r="G432">
            <v>0.35</v>
          </cell>
          <cell r="H432"/>
          <cell r="I432"/>
          <cell r="J432" t="str">
            <v>Messung HW Wärme NT</v>
          </cell>
          <cell r="K432" t="str">
            <v>17.03.2016</v>
          </cell>
          <cell r="L432" t="str">
            <v>W2 020001</v>
          </cell>
          <cell r="M432"/>
          <cell r="N432" t="str">
            <v>Ablesung</v>
          </cell>
          <cell r="O432">
            <v>21.902999999999999</v>
          </cell>
          <cell r="P432">
            <v>371.7</v>
          </cell>
          <cell r="Q432"/>
          <cell r="R432">
            <v>371.7</v>
          </cell>
          <cell r="S432"/>
          <cell r="T432"/>
          <cell r="U432"/>
          <cell r="V432"/>
          <cell r="W432"/>
          <cell r="X432"/>
          <cell r="Y432">
            <v>50.667999999999999</v>
          </cell>
          <cell r="Z432">
            <v>730.1</v>
          </cell>
        </row>
        <row r="433">
          <cell r="A433" t="str">
            <v>H0053</v>
          </cell>
          <cell r="B433" t="str">
            <v xml:space="preserve">Treichlerstrasse 4 </v>
          </cell>
          <cell r="C433">
            <v>42566</v>
          </cell>
          <cell r="D433">
            <v>9866602518</v>
          </cell>
          <cell r="E433" t="str">
            <v>Gemahnt</v>
          </cell>
          <cell r="F433">
            <v>0.03</v>
          </cell>
          <cell r="G433">
            <v>0.35</v>
          </cell>
          <cell r="H433"/>
          <cell r="I433"/>
          <cell r="J433" t="str">
            <v>Messung HW Wärme NT</v>
          </cell>
          <cell r="K433" t="str">
            <v>21.06.2016</v>
          </cell>
          <cell r="L433" t="str">
            <v>W2 020001</v>
          </cell>
          <cell r="M433"/>
          <cell r="N433" t="str">
            <v>Ablesung</v>
          </cell>
          <cell r="O433">
            <v>10.356999999999999</v>
          </cell>
          <cell r="P433">
            <v>220.5</v>
          </cell>
          <cell r="Q433"/>
          <cell r="R433">
            <v>220.5</v>
          </cell>
          <cell r="S433"/>
          <cell r="T433"/>
          <cell r="U433"/>
          <cell r="V433"/>
          <cell r="W433"/>
          <cell r="X433"/>
          <cell r="Y433">
            <v>40.387</v>
          </cell>
          <cell r="Z433">
            <v>345.23333333333329</v>
          </cell>
        </row>
        <row r="434">
          <cell r="A434" t="str">
            <v>H0053</v>
          </cell>
          <cell r="B434" t="str">
            <v xml:space="preserve">Treichlerstrasse 4 </v>
          </cell>
          <cell r="C434">
            <v>42655</v>
          </cell>
          <cell r="D434">
            <v>9866604575</v>
          </cell>
          <cell r="E434" t="str">
            <v>Verrechnet</v>
          </cell>
          <cell r="F434">
            <v>0.03</v>
          </cell>
          <cell r="G434">
            <v>0.35</v>
          </cell>
          <cell r="H434"/>
          <cell r="I434"/>
          <cell r="J434" t="str">
            <v>Messung HW Wärme NT</v>
          </cell>
          <cell r="K434" t="str">
            <v>16.09.2016</v>
          </cell>
          <cell r="L434" t="str">
            <v>W2 020001</v>
          </cell>
          <cell r="M434"/>
          <cell r="N434" t="str">
            <v>Ablesung</v>
          </cell>
          <cell r="O434">
            <v>3.0379999999999998</v>
          </cell>
          <cell r="P434">
            <v>114.8</v>
          </cell>
          <cell r="Q434"/>
          <cell r="R434">
            <v>114.9</v>
          </cell>
          <cell r="S434"/>
          <cell r="T434"/>
          <cell r="U434"/>
          <cell r="V434"/>
          <cell r="W434"/>
          <cell r="X434"/>
          <cell r="Y434">
            <v>22.754000000000001</v>
          </cell>
          <cell r="Z434">
            <v>101.26666666666667</v>
          </cell>
        </row>
        <row r="435">
          <cell r="A435" t="str">
            <v>H0053</v>
          </cell>
          <cell r="B435" t="str">
            <v xml:space="preserve">Treichlerstrasse 4 </v>
          </cell>
          <cell r="C435">
            <v>42752</v>
          </cell>
          <cell r="D435">
            <v>9866606529</v>
          </cell>
          <cell r="E435" t="str">
            <v>Verrechnet</v>
          </cell>
          <cell r="F435">
            <v>0.03</v>
          </cell>
          <cell r="G435">
            <v>0.35</v>
          </cell>
          <cell r="H435"/>
          <cell r="I435"/>
          <cell r="J435" t="str">
            <v>Messung HW Wärme NT</v>
          </cell>
          <cell r="K435" t="str">
            <v>15.12.2016</v>
          </cell>
          <cell r="L435" t="str">
            <v>W2 020001</v>
          </cell>
          <cell r="M435"/>
          <cell r="N435" t="str">
            <v>Ablesung</v>
          </cell>
          <cell r="O435">
            <v>15.145</v>
          </cell>
          <cell r="P435">
            <v>270</v>
          </cell>
          <cell r="Q435"/>
          <cell r="R435">
            <v>270.10000000000002</v>
          </cell>
          <cell r="S435"/>
          <cell r="T435"/>
          <cell r="U435"/>
          <cell r="V435"/>
          <cell r="W435"/>
          <cell r="X435"/>
          <cell r="Y435">
            <v>48.231000000000002</v>
          </cell>
          <cell r="Z435">
            <v>504.83333333333337</v>
          </cell>
        </row>
        <row r="436">
          <cell r="A436" t="str">
            <v>H0054</v>
          </cell>
          <cell r="B436" t="str">
            <v xml:space="preserve">Bolleystrasse 30 </v>
          </cell>
          <cell r="C436">
            <v>42478</v>
          </cell>
          <cell r="D436">
            <v>9866600498</v>
          </cell>
          <cell r="E436" t="str">
            <v>Gemahnt</v>
          </cell>
          <cell r="F436">
            <v>7.5999999999999998E-2</v>
          </cell>
          <cell r="G436">
            <v>3.3</v>
          </cell>
          <cell r="H436"/>
          <cell r="I436"/>
          <cell r="J436" t="str">
            <v>Bolleystrasse 30 HW Wärme NT</v>
          </cell>
          <cell r="K436" t="str">
            <v>16.03.2016</v>
          </cell>
          <cell r="L436" t="str">
            <v>W3 020282</v>
          </cell>
          <cell r="M436"/>
          <cell r="N436" t="str">
            <v>Ablesung</v>
          </cell>
          <cell r="O436">
            <v>28.632999999999999</v>
          </cell>
          <cell r="P436">
            <v>1986.74</v>
          </cell>
          <cell r="Q436"/>
          <cell r="R436"/>
          <cell r="S436"/>
          <cell r="T436"/>
          <cell r="U436"/>
          <cell r="V436"/>
          <cell r="W436"/>
          <cell r="X436"/>
          <cell r="Y436">
            <v>12.391999999999999</v>
          </cell>
          <cell r="Z436">
            <v>376.75</v>
          </cell>
        </row>
        <row r="437">
          <cell r="A437" t="str">
            <v>H0054</v>
          </cell>
          <cell r="B437" t="str">
            <v xml:space="preserve">Bolleystrasse 30 </v>
          </cell>
          <cell r="C437">
            <v>42566</v>
          </cell>
          <cell r="D437">
            <v>9866602519</v>
          </cell>
          <cell r="E437" t="str">
            <v>Gemahnt</v>
          </cell>
          <cell r="F437">
            <v>7.5999999999999998E-2</v>
          </cell>
          <cell r="G437">
            <v>3.3</v>
          </cell>
          <cell r="H437"/>
          <cell r="I437"/>
          <cell r="J437" t="str">
            <v>Bolleystrasse 30 HW Wärme NT</v>
          </cell>
          <cell r="K437" t="str">
            <v>20.06.2016</v>
          </cell>
          <cell r="L437" t="str">
            <v>W3 020282</v>
          </cell>
          <cell r="M437"/>
          <cell r="N437" t="str">
            <v>Ablesung</v>
          </cell>
          <cell r="O437">
            <v>14.39</v>
          </cell>
          <cell r="P437">
            <v>894.35</v>
          </cell>
          <cell r="Q437"/>
          <cell r="R437"/>
          <cell r="S437"/>
          <cell r="T437"/>
          <cell r="U437"/>
          <cell r="V437"/>
          <cell r="W437"/>
          <cell r="X437"/>
          <cell r="Y437">
            <v>13.835000000000001</v>
          </cell>
          <cell r="Z437">
            <v>189.34210526315789</v>
          </cell>
        </row>
        <row r="438">
          <cell r="A438" t="str">
            <v>H0054</v>
          </cell>
          <cell r="B438" t="str">
            <v xml:space="preserve">Bolleystrasse 30 </v>
          </cell>
          <cell r="C438">
            <v>42655</v>
          </cell>
          <cell r="D438">
            <v>9866604752</v>
          </cell>
          <cell r="E438" t="str">
            <v>Verrechnet</v>
          </cell>
          <cell r="F438">
            <v>7.5999999999999998E-2</v>
          </cell>
          <cell r="G438">
            <v>3.3</v>
          </cell>
          <cell r="H438"/>
          <cell r="I438"/>
          <cell r="J438" t="str">
            <v>Bolleystrasse 30 HW Wärme NT</v>
          </cell>
          <cell r="K438" t="str">
            <v>15.09.2016</v>
          </cell>
          <cell r="L438" t="str">
            <v>W3 020282</v>
          </cell>
          <cell r="M438"/>
          <cell r="N438" t="str">
            <v>Ablesung</v>
          </cell>
          <cell r="O438">
            <v>0.52</v>
          </cell>
          <cell r="P438">
            <v>47.06</v>
          </cell>
          <cell r="Q438"/>
          <cell r="R438"/>
          <cell r="S438"/>
          <cell r="T438"/>
          <cell r="U438"/>
          <cell r="V438"/>
          <cell r="W438"/>
          <cell r="X438"/>
          <cell r="Y438">
            <v>9.5009999999999994</v>
          </cell>
          <cell r="Z438">
            <v>6.8421052631578902</v>
          </cell>
        </row>
        <row r="439">
          <cell r="A439" t="str">
            <v>H0054</v>
          </cell>
          <cell r="B439" t="str">
            <v xml:space="preserve">Bolleystrasse 30 </v>
          </cell>
          <cell r="C439">
            <v>42752</v>
          </cell>
          <cell r="D439">
            <v>9866606530</v>
          </cell>
          <cell r="E439" t="str">
            <v>Verrechnet</v>
          </cell>
          <cell r="F439">
            <v>7.5999999999999998E-2</v>
          </cell>
          <cell r="G439">
            <v>3.3</v>
          </cell>
          <cell r="H439"/>
          <cell r="I439"/>
          <cell r="J439" t="str">
            <v>Bolleystrasse 30 HW Wärme NT</v>
          </cell>
          <cell r="K439" t="str">
            <v>13.12.2016</v>
          </cell>
          <cell r="L439" t="str">
            <v>W3 020282</v>
          </cell>
          <cell r="M439"/>
          <cell r="N439" t="str">
            <v>Ablesung</v>
          </cell>
          <cell r="O439">
            <v>20.420000000000002</v>
          </cell>
          <cell r="P439">
            <v>1350.82</v>
          </cell>
          <cell r="Q439"/>
          <cell r="R439"/>
          <cell r="S439"/>
          <cell r="T439"/>
          <cell r="U439"/>
          <cell r="V439"/>
          <cell r="W439"/>
          <cell r="X439"/>
          <cell r="Y439">
            <v>12.997999999999999</v>
          </cell>
          <cell r="Z439">
            <v>268.68421052631578</v>
          </cell>
        </row>
        <row r="440">
          <cell r="A440" t="str">
            <v>H0055</v>
          </cell>
          <cell r="B440" t="str">
            <v xml:space="preserve">Bolleystrasse 32 </v>
          </cell>
          <cell r="C440">
            <v>42478</v>
          </cell>
          <cell r="D440">
            <v>9866600499</v>
          </cell>
          <cell r="E440" t="str">
            <v>Gemahnt</v>
          </cell>
          <cell r="F440">
            <v>6.4000000000000001E-2</v>
          </cell>
          <cell r="G440">
            <v>2.8</v>
          </cell>
          <cell r="H440"/>
          <cell r="I440"/>
          <cell r="J440" t="str">
            <v>Bolleystrasse 32 HW Wärme NT</v>
          </cell>
          <cell r="K440" t="str">
            <v>16.03.2016</v>
          </cell>
          <cell r="L440" t="str">
            <v>W3 020281</v>
          </cell>
          <cell r="M440"/>
          <cell r="N440" t="str">
            <v>Ablesung</v>
          </cell>
          <cell r="O440">
            <v>27.748999999999999</v>
          </cell>
          <cell r="P440">
            <v>1792.17</v>
          </cell>
          <cell r="Q440"/>
          <cell r="R440"/>
          <cell r="S440"/>
          <cell r="T440"/>
          <cell r="U440"/>
          <cell r="V440"/>
          <cell r="W440"/>
          <cell r="X440"/>
          <cell r="Y440">
            <v>13.313000000000001</v>
          </cell>
          <cell r="Z440">
            <v>433.578125</v>
          </cell>
        </row>
        <row r="441">
          <cell r="A441" t="str">
            <v>H0055</v>
          </cell>
          <cell r="B441" t="str">
            <v xml:space="preserve">Bolleystrasse 32 </v>
          </cell>
          <cell r="C441">
            <v>42566</v>
          </cell>
          <cell r="D441">
            <v>9866602520</v>
          </cell>
          <cell r="E441" t="str">
            <v>Gemahnt</v>
          </cell>
          <cell r="F441">
            <v>6.4000000000000001E-2</v>
          </cell>
          <cell r="G441">
            <v>2.8</v>
          </cell>
          <cell r="H441"/>
          <cell r="I441"/>
          <cell r="J441" t="str">
            <v>Bolleystrasse 32 HW Wärme NT</v>
          </cell>
          <cell r="K441" t="str">
            <v>20.06.2016</v>
          </cell>
          <cell r="L441" t="str">
            <v>W3 020281</v>
          </cell>
          <cell r="M441"/>
          <cell r="N441" t="str">
            <v>Ablesung</v>
          </cell>
          <cell r="O441">
            <v>12.766999999999999</v>
          </cell>
          <cell r="P441">
            <v>896.76</v>
          </cell>
          <cell r="Q441"/>
          <cell r="R441"/>
          <cell r="S441"/>
          <cell r="T441"/>
          <cell r="U441"/>
          <cell r="V441"/>
          <cell r="W441"/>
          <cell r="X441"/>
          <cell r="Y441">
            <v>12.241</v>
          </cell>
          <cell r="Z441">
            <v>199.484375</v>
          </cell>
        </row>
        <row r="442">
          <cell r="A442" t="str">
            <v>H0055</v>
          </cell>
          <cell r="B442" t="str">
            <v xml:space="preserve">Bolleystrasse 32 </v>
          </cell>
          <cell r="C442">
            <v>42655</v>
          </cell>
          <cell r="D442">
            <v>9866604753</v>
          </cell>
          <cell r="E442" t="str">
            <v>Verrechnet</v>
          </cell>
          <cell r="F442">
            <v>6.4000000000000001E-2</v>
          </cell>
          <cell r="G442">
            <v>2.8</v>
          </cell>
          <cell r="H442"/>
          <cell r="I442"/>
          <cell r="J442" t="str">
            <v>Bolleystrasse 32 HW Wärme NT</v>
          </cell>
          <cell r="K442" t="str">
            <v>15.09.2016</v>
          </cell>
          <cell r="L442" t="str">
            <v>W3 020281</v>
          </cell>
          <cell r="M442"/>
          <cell r="N442" t="str">
            <v>Ablesung</v>
          </cell>
          <cell r="O442">
            <v>0.81</v>
          </cell>
          <cell r="P442">
            <v>79.66</v>
          </cell>
          <cell r="Q442"/>
          <cell r="R442"/>
          <cell r="S442"/>
          <cell r="T442"/>
          <cell r="U442"/>
          <cell r="V442"/>
          <cell r="W442"/>
          <cell r="X442"/>
          <cell r="Y442">
            <v>8.7430000000000003</v>
          </cell>
          <cell r="Z442">
            <v>12.65625</v>
          </cell>
        </row>
        <row r="443">
          <cell r="A443" t="str">
            <v>H0055</v>
          </cell>
          <cell r="B443" t="str">
            <v xml:space="preserve">Bolleystrasse 32 </v>
          </cell>
          <cell r="C443">
            <v>42752</v>
          </cell>
          <cell r="D443">
            <v>9866606531</v>
          </cell>
          <cell r="E443" t="str">
            <v>Verrechnet</v>
          </cell>
          <cell r="F443">
            <v>6.4000000000000001E-2</v>
          </cell>
          <cell r="G443">
            <v>2.8</v>
          </cell>
          <cell r="H443"/>
          <cell r="I443"/>
          <cell r="J443" t="str">
            <v>Bolleystrasse 32 HW Wärme NT</v>
          </cell>
          <cell r="K443" t="str">
            <v>13.12.2016</v>
          </cell>
          <cell r="L443" t="str">
            <v>W3 020281</v>
          </cell>
          <cell r="M443"/>
          <cell r="N443" t="str">
            <v>Ablesung</v>
          </cell>
          <cell r="O443">
            <v>19.032</v>
          </cell>
          <cell r="P443">
            <v>1256.75</v>
          </cell>
          <cell r="Q443"/>
          <cell r="R443"/>
          <cell r="S443"/>
          <cell r="T443"/>
          <cell r="U443"/>
          <cell r="V443"/>
          <cell r="W443"/>
          <cell r="X443"/>
          <cell r="Y443">
            <v>13.021000000000001</v>
          </cell>
          <cell r="Z443">
            <v>297.375</v>
          </cell>
        </row>
        <row r="444">
          <cell r="A444" t="str">
            <v>H0056</v>
          </cell>
          <cell r="B444" t="str">
            <v xml:space="preserve">Bolleystrasse 42 </v>
          </cell>
          <cell r="C444">
            <v>42478</v>
          </cell>
          <cell r="D444">
            <v>9866601226</v>
          </cell>
          <cell r="E444" t="str">
            <v>Verrechnet</v>
          </cell>
          <cell r="F444">
            <v>5.5E-2</v>
          </cell>
          <cell r="G444">
            <v>2.5</v>
          </cell>
          <cell r="H444"/>
          <cell r="I444"/>
          <cell r="J444" t="str">
            <v>Bolleystrasse 42 HW Wärme NT</v>
          </cell>
          <cell r="K444" t="str">
            <v>16.03.2016</v>
          </cell>
          <cell r="L444" t="str">
            <v>W3 020278</v>
          </cell>
          <cell r="M444"/>
          <cell r="N444" t="str">
            <v>Ablesung</v>
          </cell>
          <cell r="O444">
            <v>25.088999999999999</v>
          </cell>
          <cell r="P444">
            <v>1071.9000000000001</v>
          </cell>
          <cell r="Q444"/>
          <cell r="R444"/>
          <cell r="S444"/>
          <cell r="T444"/>
          <cell r="U444"/>
          <cell r="V444"/>
          <cell r="W444"/>
          <cell r="X444"/>
          <cell r="Y444">
            <v>20.126000000000001</v>
          </cell>
          <cell r="Z444">
            <v>456.16363636363633</v>
          </cell>
        </row>
        <row r="445">
          <cell r="A445" t="str">
            <v>H0056</v>
          </cell>
          <cell r="B445" t="str">
            <v xml:space="preserve">Bolleystrasse 42 </v>
          </cell>
          <cell r="C445">
            <v>42566</v>
          </cell>
          <cell r="D445">
            <v>9866603126</v>
          </cell>
          <cell r="E445" t="str">
            <v>Verrechnet</v>
          </cell>
          <cell r="F445">
            <v>5.5E-2</v>
          </cell>
          <cell r="G445">
            <v>2.5</v>
          </cell>
          <cell r="H445"/>
          <cell r="I445"/>
          <cell r="J445" t="str">
            <v>Bolleystrasse 42 HW Wärme NT</v>
          </cell>
          <cell r="K445" t="str">
            <v>20.06.2016</v>
          </cell>
          <cell r="L445" t="str">
            <v>W3 020278</v>
          </cell>
          <cell r="M445"/>
          <cell r="N445" t="str">
            <v>Ablesung</v>
          </cell>
          <cell r="O445">
            <v>10.037000000000001</v>
          </cell>
          <cell r="P445">
            <v>443.55</v>
          </cell>
          <cell r="Q445"/>
          <cell r="R445"/>
          <cell r="S445"/>
          <cell r="T445"/>
          <cell r="U445"/>
          <cell r="V445"/>
          <cell r="W445"/>
          <cell r="X445"/>
          <cell r="Y445">
            <v>19.457000000000001</v>
          </cell>
          <cell r="Z445">
            <v>182.49090909090907</v>
          </cell>
        </row>
        <row r="446">
          <cell r="A446" t="str">
            <v>H0056</v>
          </cell>
          <cell r="B446" t="str">
            <v xml:space="preserve">Bolleystrasse 42 </v>
          </cell>
          <cell r="C446">
            <v>42655</v>
          </cell>
          <cell r="D446">
            <v>9866605462</v>
          </cell>
          <cell r="E446" t="str">
            <v>Verrechnet</v>
          </cell>
          <cell r="F446">
            <v>5.5E-2</v>
          </cell>
          <cell r="G446">
            <v>2.5</v>
          </cell>
          <cell r="H446"/>
          <cell r="I446"/>
          <cell r="J446" t="str">
            <v>Bolleystrasse 42 HW Wärme NT</v>
          </cell>
          <cell r="K446" t="str">
            <v>15.09.2016</v>
          </cell>
          <cell r="L446" t="str">
            <v>W3 020278</v>
          </cell>
          <cell r="M446"/>
          <cell r="N446" t="str">
            <v>Ablesung</v>
          </cell>
          <cell r="O446">
            <v>0</v>
          </cell>
          <cell r="P446">
            <v>8.23</v>
          </cell>
          <cell r="Q446"/>
          <cell r="R446"/>
          <cell r="S446"/>
          <cell r="T446"/>
          <cell r="U446"/>
          <cell r="V446"/>
          <cell r="W446"/>
          <cell r="X446"/>
          <cell r="Y446"/>
          <cell r="Z446">
            <v>0</v>
          </cell>
        </row>
        <row r="447">
          <cell r="A447" t="str">
            <v>H0056</v>
          </cell>
          <cell r="B447" t="str">
            <v xml:space="preserve">Bolleystrasse 42 </v>
          </cell>
          <cell r="C447">
            <v>42752</v>
          </cell>
          <cell r="D447">
            <v>9866607368</v>
          </cell>
          <cell r="E447" t="str">
            <v>Verrechnet</v>
          </cell>
          <cell r="F447">
            <v>5.5E-2</v>
          </cell>
          <cell r="G447">
            <v>2.5</v>
          </cell>
          <cell r="H447"/>
          <cell r="I447"/>
          <cell r="J447" t="str">
            <v>Bolleystrasse 42 HW Wärme NT</v>
          </cell>
          <cell r="K447" t="str">
            <v>13.12.2016</v>
          </cell>
          <cell r="L447" t="str">
            <v>W3 020278</v>
          </cell>
          <cell r="M447"/>
          <cell r="N447" t="str">
            <v>Ablesung</v>
          </cell>
          <cell r="O447">
            <v>15.419</v>
          </cell>
          <cell r="P447">
            <v>678.53</v>
          </cell>
          <cell r="Q447"/>
          <cell r="R447"/>
          <cell r="S447"/>
          <cell r="T447"/>
          <cell r="U447"/>
          <cell r="V447"/>
          <cell r="W447"/>
          <cell r="X447"/>
          <cell r="Y447">
            <v>19.539000000000001</v>
          </cell>
          <cell r="Z447">
            <v>280.34545454545457</v>
          </cell>
        </row>
        <row r="448">
          <cell r="A448" t="str">
            <v>H0057</v>
          </cell>
          <cell r="B448" t="str">
            <v xml:space="preserve">Bolleystrasse 44 </v>
          </cell>
          <cell r="C448">
            <v>42478</v>
          </cell>
          <cell r="D448">
            <v>9866601227</v>
          </cell>
          <cell r="E448" t="str">
            <v>Verrechnet</v>
          </cell>
          <cell r="F448">
            <v>5.5E-2</v>
          </cell>
          <cell r="G448">
            <v>2.5</v>
          </cell>
          <cell r="H448"/>
          <cell r="I448"/>
          <cell r="J448" t="str">
            <v>Bolleystrasse 44 HW Wärme NT</v>
          </cell>
          <cell r="K448" t="str">
            <v>16.03.2016</v>
          </cell>
          <cell r="L448" t="str">
            <v>W3 020277</v>
          </cell>
          <cell r="M448"/>
          <cell r="N448" t="str">
            <v>Ablesung</v>
          </cell>
          <cell r="O448">
            <v>21.114999999999998</v>
          </cell>
          <cell r="P448">
            <v>846.29</v>
          </cell>
          <cell r="Q448"/>
          <cell r="R448"/>
          <cell r="S448"/>
          <cell r="T448"/>
          <cell r="U448"/>
          <cell r="V448"/>
          <cell r="W448"/>
          <cell r="X448"/>
          <cell r="Y448">
            <v>21.452999999999999</v>
          </cell>
          <cell r="Z448">
            <v>383.90909090909088</v>
          </cell>
        </row>
        <row r="449">
          <cell r="A449" t="str">
            <v>H0057</v>
          </cell>
          <cell r="B449" t="str">
            <v xml:space="preserve">Bolleystrasse 44 </v>
          </cell>
          <cell r="C449">
            <v>42566</v>
          </cell>
          <cell r="D449">
            <v>9866603629</v>
          </cell>
          <cell r="E449" t="str">
            <v>Verrechnet</v>
          </cell>
          <cell r="F449">
            <v>5.5E-2</v>
          </cell>
          <cell r="G449">
            <v>2.5</v>
          </cell>
          <cell r="H449"/>
          <cell r="I449"/>
          <cell r="J449" t="str">
            <v>Bolleystrasse 44 HW Wärme NT</v>
          </cell>
          <cell r="K449" t="str">
            <v>20.06.2016</v>
          </cell>
          <cell r="L449" t="str">
            <v>W3 020277</v>
          </cell>
          <cell r="M449"/>
          <cell r="N449" t="str">
            <v>Ablesung</v>
          </cell>
          <cell r="O449">
            <v>10.504</v>
          </cell>
          <cell r="P449">
            <v>444.48</v>
          </cell>
          <cell r="Q449"/>
          <cell r="R449"/>
          <cell r="S449"/>
          <cell r="T449"/>
          <cell r="U449"/>
          <cell r="V449"/>
          <cell r="W449"/>
          <cell r="X449"/>
          <cell r="Y449">
            <v>20.32</v>
          </cell>
          <cell r="Z449">
            <v>190.98181818181817</v>
          </cell>
        </row>
        <row r="450">
          <cell r="A450" t="str">
            <v>H0057</v>
          </cell>
          <cell r="B450" t="str">
            <v xml:space="preserve">Bolleystrasse 44 </v>
          </cell>
          <cell r="C450">
            <v>42655</v>
          </cell>
          <cell r="D450">
            <v>9866605801</v>
          </cell>
          <cell r="E450" t="str">
            <v>Verrechnet</v>
          </cell>
          <cell r="F450">
            <v>5.5E-2</v>
          </cell>
          <cell r="G450">
            <v>2.5</v>
          </cell>
          <cell r="H450"/>
          <cell r="I450"/>
          <cell r="J450" t="str">
            <v>Bolleystrasse 44 HW Wärme NT</v>
          </cell>
          <cell r="K450" t="str">
            <v>15.09.2016</v>
          </cell>
          <cell r="L450" t="str">
            <v>W3 020277</v>
          </cell>
          <cell r="M450"/>
          <cell r="N450" t="str">
            <v>Ablesung</v>
          </cell>
          <cell r="O450">
            <v>0.30599999999999999</v>
          </cell>
          <cell r="P450">
            <v>15.25</v>
          </cell>
          <cell r="Q450"/>
          <cell r="R450"/>
          <cell r="S450"/>
          <cell r="T450"/>
          <cell r="U450"/>
          <cell r="V450"/>
          <cell r="W450"/>
          <cell r="X450"/>
          <cell r="Y450">
            <v>17.253</v>
          </cell>
          <cell r="Z450">
            <v>5.5636363636363599</v>
          </cell>
        </row>
        <row r="451">
          <cell r="A451" t="str">
            <v>H0057</v>
          </cell>
          <cell r="B451" t="str">
            <v xml:space="preserve">Bolleystrasse 44 </v>
          </cell>
          <cell r="C451">
            <v>42752</v>
          </cell>
          <cell r="D451">
            <v>9866607537</v>
          </cell>
          <cell r="E451" t="str">
            <v>Verrechnet</v>
          </cell>
          <cell r="F451">
            <v>5.5E-2</v>
          </cell>
          <cell r="G451">
            <v>2.5</v>
          </cell>
          <cell r="H451"/>
          <cell r="I451"/>
          <cell r="J451" t="str">
            <v>Bolleystrasse 44 HW Wärme NT</v>
          </cell>
          <cell r="K451" t="str">
            <v>13.12.2016</v>
          </cell>
          <cell r="L451" t="str">
            <v>W3 020277</v>
          </cell>
          <cell r="M451"/>
          <cell r="N451" t="str">
            <v>Ablesung</v>
          </cell>
          <cell r="O451">
            <v>14.487</v>
          </cell>
          <cell r="P451">
            <v>580.80999999999995</v>
          </cell>
          <cell r="Q451"/>
          <cell r="R451"/>
          <cell r="S451"/>
          <cell r="T451"/>
          <cell r="U451"/>
          <cell r="V451"/>
          <cell r="W451"/>
          <cell r="X451"/>
          <cell r="Y451">
            <v>21.446999999999999</v>
          </cell>
          <cell r="Z451">
            <v>263.39999999999998</v>
          </cell>
        </row>
        <row r="452">
          <cell r="A452" t="str">
            <v>H0058</v>
          </cell>
          <cell r="B452" t="str">
            <v xml:space="preserve">Plattenstrasse 33 </v>
          </cell>
          <cell r="C452">
            <v>42478</v>
          </cell>
          <cell r="D452">
            <v>9866600881</v>
          </cell>
          <cell r="E452" t="str">
            <v>Verrechnet</v>
          </cell>
          <cell r="F452">
            <v>0.245</v>
          </cell>
          <cell r="G452">
            <v>3.7</v>
          </cell>
          <cell r="H452"/>
          <cell r="I452"/>
          <cell r="J452" t="str">
            <v>Messung HW Wärme NT</v>
          </cell>
          <cell r="K452" t="str">
            <v>17.03.2016</v>
          </cell>
          <cell r="L452" t="str">
            <v>R3 1279</v>
          </cell>
          <cell r="M452" t="str">
            <v>U3 25003</v>
          </cell>
          <cell r="N452" t="str">
            <v>Ablesung</v>
          </cell>
          <cell r="O452">
            <v>22.343</v>
          </cell>
          <cell r="P452">
            <v>466.39</v>
          </cell>
          <cell r="Q452"/>
          <cell r="R452">
            <v>466</v>
          </cell>
          <cell r="S452"/>
          <cell r="T452"/>
          <cell r="U452"/>
          <cell r="V452"/>
          <cell r="W452"/>
          <cell r="X452"/>
          <cell r="Y452">
            <v>41.192</v>
          </cell>
          <cell r="Z452">
            <v>91.19591836734692</v>
          </cell>
        </row>
        <row r="453">
          <cell r="A453" t="str">
            <v>H0058</v>
          </cell>
          <cell r="B453" t="str">
            <v xml:space="preserve">Plattenstrasse 33 </v>
          </cell>
          <cell r="C453">
            <v>42566</v>
          </cell>
          <cell r="D453">
            <v>9866602797</v>
          </cell>
          <cell r="E453" t="str">
            <v>Verrechnet</v>
          </cell>
          <cell r="F453">
            <v>0.245</v>
          </cell>
          <cell r="G453">
            <v>3.7</v>
          </cell>
          <cell r="H453"/>
          <cell r="I453"/>
          <cell r="J453" t="str">
            <v>Messung HW Wärme NT</v>
          </cell>
          <cell r="K453" t="str">
            <v>21.06.2016</v>
          </cell>
          <cell r="L453" t="str">
            <v>R3 1279</v>
          </cell>
          <cell r="M453" t="str">
            <v>U3 25003</v>
          </cell>
          <cell r="N453" t="str">
            <v>Ablesung</v>
          </cell>
          <cell r="O453">
            <v>17.943999999999999</v>
          </cell>
          <cell r="P453">
            <v>494.43</v>
          </cell>
          <cell r="Q453"/>
          <cell r="R453">
            <v>493.2</v>
          </cell>
          <cell r="S453"/>
          <cell r="T453"/>
          <cell r="U453"/>
          <cell r="V453"/>
          <cell r="W453"/>
          <cell r="X453"/>
          <cell r="Y453">
            <v>31.206</v>
          </cell>
          <cell r="Z453">
            <v>73.240816326530606</v>
          </cell>
        </row>
        <row r="454">
          <cell r="A454" t="str">
            <v>H0058</v>
          </cell>
          <cell r="B454" t="str">
            <v xml:space="preserve">Plattenstrasse 33 </v>
          </cell>
          <cell r="C454">
            <v>42655</v>
          </cell>
          <cell r="D454">
            <v>9866605020</v>
          </cell>
          <cell r="E454" t="str">
            <v>Verrechnet</v>
          </cell>
          <cell r="F454">
            <v>0.245</v>
          </cell>
          <cell r="G454">
            <v>3.7</v>
          </cell>
          <cell r="H454"/>
          <cell r="I454"/>
          <cell r="J454" t="str">
            <v>Messung HW Wärme NT</v>
          </cell>
          <cell r="K454" t="str">
            <v>16.09.2016</v>
          </cell>
          <cell r="L454" t="str">
            <v>R3 1279</v>
          </cell>
          <cell r="M454" t="str">
            <v>U3 25003</v>
          </cell>
          <cell r="N454" t="str">
            <v>Ablesung</v>
          </cell>
          <cell r="O454">
            <v>0</v>
          </cell>
          <cell r="P454">
            <v>0</v>
          </cell>
          <cell r="Q454"/>
          <cell r="R454">
            <v>0</v>
          </cell>
          <cell r="S454"/>
          <cell r="T454"/>
          <cell r="U454"/>
          <cell r="V454"/>
          <cell r="W454"/>
          <cell r="X454"/>
          <cell r="Y454"/>
          <cell r="Z454">
            <v>0</v>
          </cell>
        </row>
        <row r="455">
          <cell r="A455" t="str">
            <v>H0058</v>
          </cell>
          <cell r="B455" t="str">
            <v xml:space="preserve">Plattenstrasse 33 </v>
          </cell>
          <cell r="C455">
            <v>42752</v>
          </cell>
          <cell r="D455">
            <v>9866606922</v>
          </cell>
          <cell r="E455" t="str">
            <v>Verrechnet</v>
          </cell>
          <cell r="F455">
            <v>0.245</v>
          </cell>
          <cell r="G455">
            <v>3.7</v>
          </cell>
          <cell r="H455"/>
          <cell r="I455"/>
          <cell r="J455" t="str">
            <v>Messung HW Wärme NT</v>
          </cell>
          <cell r="K455" t="str">
            <v>14.12.2016</v>
          </cell>
          <cell r="L455" t="str">
            <v>R3 1279</v>
          </cell>
          <cell r="M455" t="str">
            <v>U3 25003</v>
          </cell>
          <cell r="N455" t="str">
            <v>Ablesung</v>
          </cell>
          <cell r="O455">
            <v>18.657</v>
          </cell>
          <cell r="P455">
            <v>484.14</v>
          </cell>
          <cell r="Q455"/>
          <cell r="R455">
            <v>484.2</v>
          </cell>
          <cell r="S455"/>
          <cell r="T455"/>
          <cell r="U455"/>
          <cell r="V455"/>
          <cell r="W455"/>
          <cell r="X455"/>
          <cell r="Y455">
            <v>33.134999999999998</v>
          </cell>
          <cell r="Z455">
            <v>76.151020408163262</v>
          </cell>
        </row>
        <row r="456">
          <cell r="A456" t="str">
            <v>H0059</v>
          </cell>
          <cell r="B456" t="str">
            <v xml:space="preserve">Dolderstrasse 2 </v>
          </cell>
          <cell r="C456">
            <v>42478</v>
          </cell>
          <cell r="D456">
            <v>9866600882</v>
          </cell>
          <cell r="E456" t="str">
            <v>Verrechnet</v>
          </cell>
          <cell r="F456">
            <v>0.1</v>
          </cell>
          <cell r="G456">
            <v>1.5</v>
          </cell>
          <cell r="H456"/>
          <cell r="I456"/>
          <cell r="J456" t="str">
            <v>Messung HW Wärme NT</v>
          </cell>
          <cell r="K456" t="str">
            <v>17.03.2016</v>
          </cell>
          <cell r="L456" t="str">
            <v>R3 01084</v>
          </cell>
          <cell r="M456" t="str">
            <v>U3 020109</v>
          </cell>
          <cell r="N456" t="str">
            <v>Ablesung</v>
          </cell>
          <cell r="O456">
            <v>103.66200000000001</v>
          </cell>
          <cell r="P456">
            <v>2078.1</v>
          </cell>
          <cell r="Q456"/>
          <cell r="R456">
            <v>2078</v>
          </cell>
          <cell r="S456"/>
          <cell r="T456"/>
          <cell r="U456"/>
          <cell r="V456"/>
          <cell r="W456"/>
          <cell r="X456"/>
          <cell r="Y456">
            <v>42.892000000000003</v>
          </cell>
          <cell r="Z456">
            <v>1036.6199999999999</v>
          </cell>
        </row>
        <row r="457">
          <cell r="A457" t="str">
            <v>H0059</v>
          </cell>
          <cell r="B457" t="str">
            <v xml:space="preserve">Dolderstrasse 2 </v>
          </cell>
          <cell r="C457">
            <v>42566</v>
          </cell>
          <cell r="D457">
            <v>9866602798</v>
          </cell>
          <cell r="E457" t="str">
            <v>Verrechnet</v>
          </cell>
          <cell r="F457">
            <v>0.1</v>
          </cell>
          <cell r="G457">
            <v>1.5</v>
          </cell>
          <cell r="H457"/>
          <cell r="I457"/>
          <cell r="J457" t="str">
            <v>Messung HW Wärme NT</v>
          </cell>
          <cell r="K457" t="str">
            <v>21.06.2016</v>
          </cell>
          <cell r="L457" t="str">
            <v>R3 01084</v>
          </cell>
          <cell r="M457" t="str">
            <v>U3 020109</v>
          </cell>
          <cell r="N457" t="str">
            <v>Ablesung</v>
          </cell>
          <cell r="O457">
            <v>57.869</v>
          </cell>
          <cell r="P457">
            <v>1351.9</v>
          </cell>
          <cell r="Q457"/>
          <cell r="R457">
            <v>1352</v>
          </cell>
          <cell r="S457"/>
          <cell r="T457"/>
          <cell r="U457"/>
          <cell r="V457"/>
          <cell r="W457"/>
          <cell r="X457"/>
          <cell r="Y457">
            <v>36.805999999999997</v>
          </cell>
          <cell r="Z457">
            <v>578.69000000000005</v>
          </cell>
        </row>
        <row r="458">
          <cell r="A458" t="str">
            <v>H0059</v>
          </cell>
          <cell r="B458" t="str">
            <v xml:space="preserve">Dolderstrasse 2 </v>
          </cell>
          <cell r="C458">
            <v>42655</v>
          </cell>
          <cell r="D458">
            <v>9866604777</v>
          </cell>
          <cell r="E458" t="str">
            <v>Verrechnet</v>
          </cell>
          <cell r="F458">
            <v>0.1</v>
          </cell>
          <cell r="G458">
            <v>1.5</v>
          </cell>
          <cell r="H458"/>
          <cell r="I458"/>
          <cell r="J458" t="str">
            <v>Messung HW Wärme NT</v>
          </cell>
          <cell r="K458" t="str">
            <v>16.09.2016</v>
          </cell>
          <cell r="L458" t="str">
            <v>R3 01084</v>
          </cell>
          <cell r="M458" t="str">
            <v>U3 020109</v>
          </cell>
          <cell r="N458" t="str">
            <v>Ablesung</v>
          </cell>
          <cell r="O458">
            <v>15.808999999999999</v>
          </cell>
          <cell r="P458">
            <v>539</v>
          </cell>
          <cell r="Q458"/>
          <cell r="R458">
            <v>538.9</v>
          </cell>
          <cell r="S458"/>
          <cell r="T458"/>
          <cell r="U458"/>
          <cell r="V458"/>
          <cell r="W458"/>
          <cell r="X458"/>
          <cell r="Y458">
            <v>25.219000000000001</v>
          </cell>
          <cell r="Z458">
            <v>158.09</v>
          </cell>
        </row>
        <row r="459">
          <cell r="A459" t="str">
            <v>H0059</v>
          </cell>
          <cell r="B459" t="str">
            <v xml:space="preserve">Dolderstrasse 2 </v>
          </cell>
          <cell r="C459">
            <v>42752</v>
          </cell>
          <cell r="D459">
            <v>9866606923</v>
          </cell>
          <cell r="E459" t="str">
            <v>Verrechnet</v>
          </cell>
          <cell r="F459">
            <v>0.1</v>
          </cell>
          <cell r="G459">
            <v>1.5</v>
          </cell>
          <cell r="H459"/>
          <cell r="I459"/>
          <cell r="J459" t="str">
            <v>Messung HW Wärme NT</v>
          </cell>
          <cell r="K459" t="str">
            <v>15.12.2016</v>
          </cell>
          <cell r="L459" t="str">
            <v>R3 01084</v>
          </cell>
          <cell r="M459" t="str">
            <v>U3 020109</v>
          </cell>
          <cell r="N459" t="str">
            <v>Ablesung</v>
          </cell>
          <cell r="O459">
            <v>77.058000000000007</v>
          </cell>
          <cell r="P459">
            <v>1573.1</v>
          </cell>
          <cell r="Q459"/>
          <cell r="R459">
            <v>1573.2</v>
          </cell>
          <cell r="S459"/>
          <cell r="T459"/>
          <cell r="U459"/>
          <cell r="V459"/>
          <cell r="W459"/>
          <cell r="X459"/>
          <cell r="Y459">
            <v>42.119</v>
          </cell>
          <cell r="Z459">
            <v>770.58</v>
          </cell>
        </row>
        <row r="460">
          <cell r="A460" t="str">
            <v>H0060</v>
          </cell>
          <cell r="B460" t="str">
            <v xml:space="preserve">Eleonorenstrasse 11 </v>
          </cell>
          <cell r="C460">
            <v>42478</v>
          </cell>
          <cell r="D460">
            <v>9866600883</v>
          </cell>
          <cell r="E460" t="str">
            <v>Verrechnet</v>
          </cell>
          <cell r="F460">
            <v>5.5E-2</v>
          </cell>
          <cell r="G460">
            <v>0.75</v>
          </cell>
          <cell r="H460"/>
          <cell r="I460"/>
          <cell r="J460" t="str">
            <v>Messung HW Wärme NT</v>
          </cell>
          <cell r="K460" t="str">
            <v>16.03.2016</v>
          </cell>
          <cell r="L460" t="str">
            <v>R3 11113</v>
          </cell>
          <cell r="M460" t="str">
            <v>U3 20089</v>
          </cell>
          <cell r="N460" t="str">
            <v>Ablesung</v>
          </cell>
          <cell r="O460">
            <v>41.212000000000003</v>
          </cell>
          <cell r="P460">
            <v>630.86</v>
          </cell>
          <cell r="Q460"/>
          <cell r="R460">
            <v>630.79999999999995</v>
          </cell>
          <cell r="S460"/>
          <cell r="T460"/>
          <cell r="U460"/>
          <cell r="V460"/>
          <cell r="W460"/>
          <cell r="X460"/>
          <cell r="Y460">
            <v>56.170999999999999</v>
          </cell>
          <cell r="Z460">
            <v>749.30909090909086</v>
          </cell>
        </row>
        <row r="461">
          <cell r="A461" t="str">
            <v>H0060</v>
          </cell>
          <cell r="B461" t="str">
            <v xml:space="preserve">Eleonorenstrasse 11 </v>
          </cell>
          <cell r="C461">
            <v>42566</v>
          </cell>
          <cell r="D461">
            <v>9866602799</v>
          </cell>
          <cell r="E461" t="str">
            <v>Verrechnet</v>
          </cell>
          <cell r="F461">
            <v>5.5E-2</v>
          </cell>
          <cell r="G461">
            <v>0.75</v>
          </cell>
          <cell r="H461"/>
          <cell r="I461"/>
          <cell r="J461" t="str">
            <v>Messung HW Wärme NT</v>
          </cell>
          <cell r="K461" t="str">
            <v>20.06.2016</v>
          </cell>
          <cell r="L461" t="str">
            <v>R3 11113</v>
          </cell>
          <cell r="M461" t="str">
            <v>U3 20089</v>
          </cell>
          <cell r="N461" t="str">
            <v>Ablesung</v>
          </cell>
          <cell r="O461">
            <v>20.113</v>
          </cell>
          <cell r="P461">
            <v>339.48</v>
          </cell>
          <cell r="Q461"/>
          <cell r="R461">
            <v>339.5</v>
          </cell>
          <cell r="S461"/>
          <cell r="T461"/>
          <cell r="U461"/>
          <cell r="V461"/>
          <cell r="W461"/>
          <cell r="X461"/>
          <cell r="Y461">
            <v>50.942999999999998</v>
          </cell>
          <cell r="Z461">
            <v>365.69090909090914</v>
          </cell>
        </row>
        <row r="462">
          <cell r="A462" t="str">
            <v>H0060</v>
          </cell>
          <cell r="B462" t="str">
            <v xml:space="preserve">Eleonorenstrasse 11 </v>
          </cell>
          <cell r="C462">
            <v>42655</v>
          </cell>
          <cell r="D462">
            <v>9866604778</v>
          </cell>
          <cell r="E462" t="str">
            <v>Verrechnet</v>
          </cell>
          <cell r="F462">
            <v>5.5E-2</v>
          </cell>
          <cell r="G462">
            <v>0.75</v>
          </cell>
          <cell r="H462"/>
          <cell r="I462"/>
          <cell r="J462" t="str">
            <v>Messung HW Wärme NT</v>
          </cell>
          <cell r="K462" t="str">
            <v>15.09.2016</v>
          </cell>
          <cell r="L462" t="str">
            <v>R3 11113</v>
          </cell>
          <cell r="M462" t="str">
            <v>U3 20089</v>
          </cell>
          <cell r="N462" t="str">
            <v>Ablesung</v>
          </cell>
          <cell r="O462">
            <v>3.9809999999999999</v>
          </cell>
          <cell r="P462">
            <v>114.61</v>
          </cell>
          <cell r="Q462"/>
          <cell r="R462">
            <v>114.6</v>
          </cell>
          <cell r="S462"/>
          <cell r="T462"/>
          <cell r="U462"/>
          <cell r="V462"/>
          <cell r="W462"/>
          <cell r="X462"/>
          <cell r="Y462">
            <v>29.867000000000001</v>
          </cell>
          <cell r="Z462">
            <v>72.381818181818176</v>
          </cell>
        </row>
        <row r="463">
          <cell r="A463" t="str">
            <v>H0060</v>
          </cell>
          <cell r="B463" t="str">
            <v xml:space="preserve">Eleonorenstrasse 11 </v>
          </cell>
          <cell r="C463">
            <v>42752</v>
          </cell>
          <cell r="D463">
            <v>9866606924</v>
          </cell>
          <cell r="E463" t="str">
            <v>Verrechnet</v>
          </cell>
          <cell r="F463">
            <v>5.5E-2</v>
          </cell>
          <cell r="G463">
            <v>0.75</v>
          </cell>
          <cell r="H463"/>
          <cell r="I463"/>
          <cell r="J463" t="str">
            <v>Messung HW Wärme NT</v>
          </cell>
          <cell r="K463" t="str">
            <v>14.12.2016</v>
          </cell>
          <cell r="L463" t="str">
            <v>R3 11113</v>
          </cell>
          <cell r="M463" t="str">
            <v>U3 20089</v>
          </cell>
          <cell r="N463" t="str">
            <v>Ablesung</v>
          </cell>
          <cell r="O463">
            <v>30.326000000000001</v>
          </cell>
          <cell r="P463">
            <v>492.41</v>
          </cell>
          <cell r="Q463"/>
          <cell r="R463">
            <v>492.5</v>
          </cell>
          <cell r="S463"/>
          <cell r="T463"/>
          <cell r="U463"/>
          <cell r="V463"/>
          <cell r="W463"/>
          <cell r="X463"/>
          <cell r="Y463">
            <v>52.954999999999998</v>
          </cell>
          <cell r="Z463">
            <v>551.38181818181818</v>
          </cell>
        </row>
        <row r="464">
          <cell r="A464" t="str">
            <v>H0061</v>
          </cell>
          <cell r="B464" t="str">
            <v xml:space="preserve">Freiestrasse 18 </v>
          </cell>
          <cell r="C464">
            <v>42478</v>
          </cell>
          <cell r="D464">
            <v>9866600884</v>
          </cell>
          <cell r="E464" t="str">
            <v>Verrechnet</v>
          </cell>
          <cell r="F464">
            <v>2.5000000000000001E-2</v>
          </cell>
          <cell r="G464">
            <v>0.4</v>
          </cell>
          <cell r="H464"/>
          <cell r="I464"/>
          <cell r="J464" t="str">
            <v>Messung HW Wärme NT</v>
          </cell>
          <cell r="K464" t="str">
            <v>17.03.2016</v>
          </cell>
          <cell r="L464" t="str">
            <v>R3 1263</v>
          </cell>
          <cell r="M464" t="str">
            <v>U3 020034</v>
          </cell>
          <cell r="N464" t="str">
            <v>Ablesung</v>
          </cell>
          <cell r="O464">
            <v>20.939</v>
          </cell>
          <cell r="P464">
            <v>275.38</v>
          </cell>
          <cell r="Q464"/>
          <cell r="R464">
            <v>275.39999999999998</v>
          </cell>
          <cell r="S464"/>
          <cell r="T464"/>
          <cell r="U464"/>
          <cell r="V464"/>
          <cell r="W464"/>
          <cell r="X464"/>
          <cell r="Y464">
            <v>65.38</v>
          </cell>
          <cell r="Z464">
            <v>837.56</v>
          </cell>
        </row>
        <row r="465">
          <cell r="A465" t="str">
            <v>H0061</v>
          </cell>
          <cell r="B465" t="str">
            <v xml:space="preserve">Freiestrasse 18 </v>
          </cell>
          <cell r="C465">
            <v>42566</v>
          </cell>
          <cell r="D465">
            <v>9866602800</v>
          </cell>
          <cell r="E465" t="str">
            <v>Verrechnet</v>
          </cell>
          <cell r="F465">
            <v>2.5000000000000001E-2</v>
          </cell>
          <cell r="G465">
            <v>0.4</v>
          </cell>
          <cell r="H465"/>
          <cell r="I465"/>
          <cell r="J465" t="str">
            <v>Messung HW Wärme NT</v>
          </cell>
          <cell r="K465" t="str">
            <v>21.06.2016</v>
          </cell>
          <cell r="L465" t="str">
            <v>R3 1263</v>
          </cell>
          <cell r="M465" t="str">
            <v>U3 020034</v>
          </cell>
          <cell r="N465" t="str">
            <v>Ablesung</v>
          </cell>
          <cell r="O465">
            <v>9.7870000000000008</v>
          </cell>
          <cell r="P465">
            <v>160.25</v>
          </cell>
          <cell r="Q465"/>
          <cell r="R465">
            <v>160.19999999999999</v>
          </cell>
          <cell r="S465"/>
          <cell r="T465"/>
          <cell r="U465"/>
          <cell r="V465"/>
          <cell r="W465"/>
          <cell r="X465"/>
          <cell r="Y465">
            <v>52.514000000000003</v>
          </cell>
          <cell r="Z465">
            <v>391.48</v>
          </cell>
        </row>
        <row r="466">
          <cell r="A466" t="str">
            <v>H0061</v>
          </cell>
          <cell r="B466" t="str">
            <v xml:space="preserve">Freiestrasse 18 </v>
          </cell>
          <cell r="C466">
            <v>42655</v>
          </cell>
          <cell r="D466">
            <v>9866605028</v>
          </cell>
          <cell r="E466" t="str">
            <v>Verrechnet</v>
          </cell>
          <cell r="F466">
            <v>2.5000000000000001E-2</v>
          </cell>
          <cell r="G466">
            <v>0.4</v>
          </cell>
          <cell r="H466"/>
          <cell r="I466"/>
          <cell r="J466" t="str">
            <v>Messung HW Wärme NT</v>
          </cell>
          <cell r="K466" t="str">
            <v>30.09.2016</v>
          </cell>
          <cell r="L466" t="str">
            <v>R3 1263</v>
          </cell>
          <cell r="M466" t="str">
            <v>U3 020034</v>
          </cell>
          <cell r="N466" t="str">
            <v>Ablesung</v>
          </cell>
          <cell r="O466">
            <v>2.7490000000000001</v>
          </cell>
          <cell r="P466">
            <v>79.349999999999994</v>
          </cell>
          <cell r="Q466"/>
          <cell r="R466">
            <v>79.5</v>
          </cell>
          <cell r="S466"/>
          <cell r="T466"/>
          <cell r="U466"/>
          <cell r="V466"/>
          <cell r="W466"/>
          <cell r="X466"/>
          <cell r="Y466">
            <v>29.788</v>
          </cell>
          <cell r="Z466">
            <v>109.96</v>
          </cell>
        </row>
        <row r="467">
          <cell r="A467" t="str">
            <v>H0061</v>
          </cell>
          <cell r="B467" t="str">
            <v xml:space="preserve">Freiestrasse 18 </v>
          </cell>
          <cell r="C467">
            <v>42752</v>
          </cell>
          <cell r="D467">
            <v>9866607011</v>
          </cell>
          <cell r="E467" t="str">
            <v>Verrechnet</v>
          </cell>
          <cell r="F467">
            <v>2.5000000000000001E-2</v>
          </cell>
          <cell r="G467">
            <v>0.4</v>
          </cell>
          <cell r="H467"/>
          <cell r="I467"/>
          <cell r="J467" t="str">
            <v>Messung HW Wärme NT</v>
          </cell>
          <cell r="K467" t="str">
            <v>14.12.2016</v>
          </cell>
          <cell r="L467" t="str">
            <v>R3 1263</v>
          </cell>
          <cell r="M467" t="str">
            <v>U3 020034</v>
          </cell>
          <cell r="N467" t="str">
            <v>Ablesung</v>
          </cell>
          <cell r="O467">
            <v>14.723000000000001</v>
          </cell>
          <cell r="P467">
            <v>211.91</v>
          </cell>
          <cell r="Q467"/>
          <cell r="R467">
            <v>211.8</v>
          </cell>
          <cell r="S467"/>
          <cell r="T467"/>
          <cell r="U467"/>
          <cell r="V467"/>
          <cell r="W467"/>
          <cell r="X467"/>
          <cell r="Y467">
            <v>59.74</v>
          </cell>
          <cell r="Z467">
            <v>588.91999999999996</v>
          </cell>
        </row>
        <row r="468">
          <cell r="A468" t="str">
            <v>H0062</v>
          </cell>
          <cell r="B468" t="str">
            <v xml:space="preserve">Hofstrasse 53 </v>
          </cell>
          <cell r="C468">
            <v>42478</v>
          </cell>
          <cell r="D468">
            <v>9866600196</v>
          </cell>
          <cell r="E468" t="str">
            <v>Verrechnet</v>
          </cell>
          <cell r="F468">
            <v>0.06</v>
          </cell>
          <cell r="G468">
            <v>1.4</v>
          </cell>
          <cell r="H468"/>
          <cell r="I468"/>
          <cell r="J468" t="str">
            <v>Messung HW Wärme NT</v>
          </cell>
          <cell r="K468" t="str">
            <v>07.03.2016</v>
          </cell>
          <cell r="L468" t="str">
            <v>W1 020631</v>
          </cell>
          <cell r="M468"/>
          <cell r="N468" t="str">
            <v>Ausbau</v>
          </cell>
          <cell r="O468">
            <v>62.966000000000001</v>
          </cell>
          <cell r="P468">
            <v>1019.4</v>
          </cell>
          <cell r="Q468"/>
          <cell r="R468">
            <v>1019.3</v>
          </cell>
          <cell r="S468"/>
          <cell r="T468"/>
          <cell r="U468"/>
          <cell r="V468"/>
          <cell r="W468"/>
          <cell r="X468"/>
          <cell r="Y468">
            <v>53.110999999999997</v>
          </cell>
          <cell r="Z468">
            <v>1049.4333333333332</v>
          </cell>
        </row>
        <row r="469">
          <cell r="A469" t="str">
            <v>H0062</v>
          </cell>
          <cell r="B469"/>
          <cell r="C469"/>
          <cell r="D469"/>
          <cell r="E469"/>
          <cell r="F469"/>
          <cell r="G469"/>
          <cell r="H469"/>
          <cell r="I469"/>
          <cell r="J469" t="str">
            <v>Messung HW Wärme NT</v>
          </cell>
          <cell r="K469" t="str">
            <v>07.03.2016</v>
          </cell>
          <cell r="L469" t="str">
            <v>W1 020631</v>
          </cell>
          <cell r="M469"/>
          <cell r="N469" t="str">
            <v>Einbau</v>
          </cell>
          <cell r="O469">
            <v>0</v>
          </cell>
          <cell r="P469">
            <v>0</v>
          </cell>
          <cell r="Q469"/>
          <cell r="R469"/>
          <cell r="S469"/>
          <cell r="T469"/>
          <cell r="U469"/>
          <cell r="V469"/>
          <cell r="W469"/>
          <cell r="X469"/>
          <cell r="Y469">
            <v>0</v>
          </cell>
          <cell r="Z469">
            <v>0</v>
          </cell>
        </row>
        <row r="470">
          <cell r="A470" t="str">
            <v>H0062</v>
          </cell>
          <cell r="B470"/>
          <cell r="C470"/>
          <cell r="D470"/>
          <cell r="E470"/>
          <cell r="F470"/>
          <cell r="G470"/>
          <cell r="H470"/>
          <cell r="I470"/>
          <cell r="J470" t="str">
            <v>Messung HW Wärme NT</v>
          </cell>
          <cell r="K470" t="str">
            <v>17.03.2016</v>
          </cell>
          <cell r="L470" t="str">
            <v>W1 020631</v>
          </cell>
          <cell r="M470"/>
          <cell r="N470" t="str">
            <v>Ablesung</v>
          </cell>
          <cell r="O470">
            <v>7.7640000000000002</v>
          </cell>
          <cell r="P470">
            <v>106.83</v>
          </cell>
          <cell r="Q470"/>
          <cell r="R470"/>
          <cell r="S470"/>
          <cell r="T470"/>
          <cell r="U470"/>
          <cell r="V470"/>
          <cell r="W470"/>
          <cell r="X470"/>
          <cell r="Y470">
            <v>62.49</v>
          </cell>
          <cell r="Z470">
            <v>129.4</v>
          </cell>
        </row>
        <row r="471">
          <cell r="A471" t="str">
            <v>H0062</v>
          </cell>
          <cell r="B471" t="str">
            <v xml:space="preserve">Hofstrasse 53 </v>
          </cell>
          <cell r="C471">
            <v>42566</v>
          </cell>
          <cell r="D471">
            <v>9866602235</v>
          </cell>
          <cell r="E471" t="str">
            <v>Verrechnet</v>
          </cell>
          <cell r="F471">
            <v>0.06</v>
          </cell>
          <cell r="G471">
            <v>1.4</v>
          </cell>
          <cell r="H471"/>
          <cell r="I471"/>
          <cell r="J471" t="str">
            <v>Messung HW Wärme NT</v>
          </cell>
          <cell r="K471" t="str">
            <v>21.06.2016</v>
          </cell>
          <cell r="L471" t="str">
            <v>W1 020631</v>
          </cell>
          <cell r="M471"/>
          <cell r="N471" t="str">
            <v>Ablesung</v>
          </cell>
          <cell r="O471">
            <v>35.796999999999997</v>
          </cell>
          <cell r="P471">
            <v>706.13</v>
          </cell>
          <cell r="Q471"/>
          <cell r="R471"/>
          <cell r="S471"/>
          <cell r="T471"/>
          <cell r="U471"/>
          <cell r="V471"/>
          <cell r="W471"/>
          <cell r="X471"/>
          <cell r="Y471">
            <v>43.59</v>
          </cell>
          <cell r="Z471">
            <v>596.61666666666667</v>
          </cell>
        </row>
        <row r="472">
          <cell r="A472" t="str">
            <v>H0062</v>
          </cell>
          <cell r="B472" t="str">
            <v xml:space="preserve">Hofstrasse 53 </v>
          </cell>
          <cell r="C472">
            <v>42655</v>
          </cell>
          <cell r="D472">
            <v>9866604467</v>
          </cell>
          <cell r="E472" t="str">
            <v>Verrechnet</v>
          </cell>
          <cell r="F472">
            <v>0.06</v>
          </cell>
          <cell r="G472">
            <v>1.4</v>
          </cell>
          <cell r="H472"/>
          <cell r="I472"/>
          <cell r="J472" t="str">
            <v>Messung HW Wärme NT</v>
          </cell>
          <cell r="K472" t="str">
            <v>16.09.2016</v>
          </cell>
          <cell r="L472" t="str">
            <v>W1 020631</v>
          </cell>
          <cell r="M472"/>
          <cell r="N472" t="str">
            <v>Ablesung</v>
          </cell>
          <cell r="O472">
            <v>6.782</v>
          </cell>
          <cell r="P472">
            <v>243.6</v>
          </cell>
          <cell r="Q472"/>
          <cell r="R472"/>
          <cell r="S472"/>
          <cell r="T472"/>
          <cell r="U472"/>
          <cell r="V472"/>
          <cell r="W472"/>
          <cell r="X472"/>
          <cell r="Y472">
            <v>23.939</v>
          </cell>
          <cell r="Z472">
            <v>113.03333333333332</v>
          </cell>
        </row>
        <row r="473">
          <cell r="A473" t="str">
            <v>H0062</v>
          </cell>
          <cell r="B473" t="str">
            <v xml:space="preserve">Hofstrasse 53 </v>
          </cell>
          <cell r="C473">
            <v>42752</v>
          </cell>
          <cell r="D473">
            <v>9866606238</v>
          </cell>
          <cell r="E473" t="str">
            <v>Verrechnet</v>
          </cell>
          <cell r="F473">
            <v>0.06</v>
          </cell>
          <cell r="G473">
            <v>1.4</v>
          </cell>
          <cell r="H473"/>
          <cell r="I473"/>
          <cell r="J473" t="str">
            <v>Messung HW Wärme NT</v>
          </cell>
          <cell r="K473" t="str">
            <v>14.12.2016</v>
          </cell>
          <cell r="L473" t="str">
            <v>W1 020631</v>
          </cell>
          <cell r="M473"/>
          <cell r="N473" t="str">
            <v>Ablesung</v>
          </cell>
          <cell r="O473">
            <v>52.281999999999996</v>
          </cell>
          <cell r="P473">
            <v>919.21</v>
          </cell>
          <cell r="Q473"/>
          <cell r="R473"/>
          <cell r="S473"/>
          <cell r="T473"/>
          <cell r="U473"/>
          <cell r="V473"/>
          <cell r="W473"/>
          <cell r="X473"/>
          <cell r="Y473">
            <v>48.905999999999999</v>
          </cell>
          <cell r="Z473">
            <v>871.36666666666667</v>
          </cell>
        </row>
        <row r="474">
          <cell r="A474" t="str">
            <v>H0063</v>
          </cell>
          <cell r="B474" t="str">
            <v xml:space="preserve">Irisstrasse 9 </v>
          </cell>
          <cell r="C474">
            <v>42478</v>
          </cell>
          <cell r="D474">
            <v>9866600885</v>
          </cell>
          <cell r="E474" t="str">
            <v>Verrechnet</v>
          </cell>
          <cell r="F474">
            <v>0.03</v>
          </cell>
          <cell r="G474">
            <v>0.45</v>
          </cell>
          <cell r="H474"/>
          <cell r="I474"/>
          <cell r="J474" t="str">
            <v>Messung HW Wärme NT</v>
          </cell>
          <cell r="K474" t="str">
            <v>17.03.2016</v>
          </cell>
          <cell r="L474" t="str">
            <v>R3 01085</v>
          </cell>
          <cell r="M474" t="str">
            <v>U3 020111</v>
          </cell>
          <cell r="N474" t="str">
            <v>Ablesung</v>
          </cell>
          <cell r="O474">
            <v>30.332000000000001</v>
          </cell>
          <cell r="P474">
            <v>451.7</v>
          </cell>
          <cell r="Q474"/>
          <cell r="R474">
            <v>451.7</v>
          </cell>
          <cell r="S474"/>
          <cell r="T474"/>
          <cell r="U474"/>
          <cell r="V474"/>
          <cell r="W474"/>
          <cell r="X474"/>
          <cell r="Y474">
            <v>57.738999999999997</v>
          </cell>
          <cell r="Z474">
            <v>1011.0666666666667</v>
          </cell>
        </row>
        <row r="475">
          <cell r="A475" t="str">
            <v>H0063</v>
          </cell>
          <cell r="B475" t="str">
            <v xml:space="preserve">Irisstrasse 9 </v>
          </cell>
          <cell r="C475">
            <v>42566</v>
          </cell>
          <cell r="D475">
            <v>9866602801</v>
          </cell>
          <cell r="E475" t="str">
            <v>Verrechnet</v>
          </cell>
          <cell r="F475">
            <v>0.03</v>
          </cell>
          <cell r="G475">
            <v>0.45</v>
          </cell>
          <cell r="H475"/>
          <cell r="I475"/>
          <cell r="J475" t="str">
            <v>Messung HW Wärme NT</v>
          </cell>
          <cell r="K475" t="str">
            <v>21.06.2016</v>
          </cell>
          <cell r="L475" t="str">
            <v>R3 01085</v>
          </cell>
          <cell r="M475" t="str">
            <v>U3 020111</v>
          </cell>
          <cell r="N475" t="str">
            <v>Ablesung</v>
          </cell>
          <cell r="O475">
            <v>14.146000000000001</v>
          </cell>
          <cell r="P475">
            <v>247.4</v>
          </cell>
          <cell r="Q475"/>
          <cell r="R475">
            <v>247.3</v>
          </cell>
          <cell r="S475"/>
          <cell r="T475"/>
          <cell r="U475"/>
          <cell r="V475"/>
          <cell r="W475"/>
          <cell r="X475"/>
          <cell r="Y475">
            <v>49.164999999999999</v>
          </cell>
          <cell r="Z475">
            <v>471.53333333333336</v>
          </cell>
        </row>
        <row r="476">
          <cell r="A476" t="str">
            <v>H0063</v>
          </cell>
          <cell r="B476" t="str">
            <v xml:space="preserve">Irisstrasse 9 </v>
          </cell>
          <cell r="C476">
            <v>42655</v>
          </cell>
          <cell r="D476">
            <v>9866604779</v>
          </cell>
          <cell r="E476" t="str">
            <v>Verrechnet</v>
          </cell>
          <cell r="F476">
            <v>0.03</v>
          </cell>
          <cell r="G476">
            <v>0.45</v>
          </cell>
          <cell r="H476"/>
          <cell r="I476"/>
          <cell r="J476" t="str">
            <v>Messung HW Wärme NT</v>
          </cell>
          <cell r="K476" t="str">
            <v>16.09.2016</v>
          </cell>
          <cell r="L476" t="str">
            <v>R3 01085</v>
          </cell>
          <cell r="M476" t="str">
            <v>U3 020111</v>
          </cell>
          <cell r="N476" t="str">
            <v>Ablesung</v>
          </cell>
          <cell r="O476">
            <v>2.08</v>
          </cell>
          <cell r="P476">
            <v>84.6</v>
          </cell>
          <cell r="Q476"/>
          <cell r="R476">
            <v>84.6</v>
          </cell>
          <cell r="S476"/>
          <cell r="T476"/>
          <cell r="U476"/>
          <cell r="V476"/>
          <cell r="W476"/>
          <cell r="X476"/>
          <cell r="Y476">
            <v>21.14</v>
          </cell>
          <cell r="Z476">
            <v>69.333333333333329</v>
          </cell>
        </row>
        <row r="477">
          <cell r="A477" t="str">
            <v>H0063</v>
          </cell>
          <cell r="B477" t="str">
            <v xml:space="preserve">Irisstrasse 9 </v>
          </cell>
          <cell r="C477">
            <v>42752</v>
          </cell>
          <cell r="D477">
            <v>9866607012</v>
          </cell>
          <cell r="E477" t="str">
            <v>Verrechnet</v>
          </cell>
          <cell r="F477">
            <v>0.03</v>
          </cell>
          <cell r="G477">
            <v>0.45</v>
          </cell>
          <cell r="H477"/>
          <cell r="I477"/>
          <cell r="J477" t="str">
            <v>Messung HW Wärme NT</v>
          </cell>
          <cell r="K477" t="str">
            <v>14.12.2016</v>
          </cell>
          <cell r="L477" t="str">
            <v>R3 01085</v>
          </cell>
          <cell r="M477" t="str">
            <v>U3 020111</v>
          </cell>
          <cell r="N477" t="str">
            <v>Ablesung</v>
          </cell>
          <cell r="O477">
            <v>21.398</v>
          </cell>
          <cell r="P477">
            <v>342.9</v>
          </cell>
          <cell r="Q477"/>
          <cell r="R477">
            <v>342.9</v>
          </cell>
          <cell r="S477"/>
          <cell r="T477"/>
          <cell r="U477"/>
          <cell r="V477"/>
          <cell r="W477"/>
          <cell r="X477"/>
          <cell r="Y477">
            <v>53.656999999999996</v>
          </cell>
          <cell r="Z477">
            <v>713.26666666666665</v>
          </cell>
        </row>
        <row r="478">
          <cell r="A478" t="str">
            <v>H0064</v>
          </cell>
          <cell r="B478" t="str">
            <v xml:space="preserve">Pestalozzistrasse 35 </v>
          </cell>
          <cell r="C478">
            <v>42478</v>
          </cell>
          <cell r="D478">
            <v>9866600197</v>
          </cell>
          <cell r="E478" t="str">
            <v>Verrechnet</v>
          </cell>
          <cell r="F478">
            <v>1.4999999999999999E-2</v>
          </cell>
          <cell r="G478">
            <v>0.2</v>
          </cell>
          <cell r="H478"/>
          <cell r="I478"/>
          <cell r="J478" t="str">
            <v>Messung HW Wärme NT</v>
          </cell>
          <cell r="K478" t="str">
            <v>16.03.2016</v>
          </cell>
          <cell r="L478" t="str">
            <v>R3 01086</v>
          </cell>
          <cell r="M478" t="str">
            <v>U3 020030</v>
          </cell>
          <cell r="N478" t="str">
            <v>Ablesung</v>
          </cell>
          <cell r="O478">
            <v>12.776999999999999</v>
          </cell>
          <cell r="P478">
            <v>214.7</v>
          </cell>
          <cell r="Q478"/>
          <cell r="R478">
            <v>214.8</v>
          </cell>
          <cell r="S478"/>
          <cell r="T478"/>
          <cell r="U478"/>
          <cell r="V478"/>
          <cell r="W478"/>
          <cell r="X478"/>
          <cell r="Y478">
            <v>51.17</v>
          </cell>
          <cell r="Z478">
            <v>851.8</v>
          </cell>
        </row>
        <row r="479">
          <cell r="A479" t="str">
            <v>H0064</v>
          </cell>
          <cell r="B479" t="str">
            <v xml:space="preserve">Pestalozzistrasse 35 </v>
          </cell>
          <cell r="C479">
            <v>42566</v>
          </cell>
          <cell r="D479">
            <v>9866602471</v>
          </cell>
          <cell r="E479" t="str">
            <v>Verrechnet</v>
          </cell>
          <cell r="F479">
            <v>1.4999999999999999E-2</v>
          </cell>
          <cell r="G479">
            <v>0.2</v>
          </cell>
          <cell r="H479"/>
          <cell r="I479"/>
          <cell r="J479" t="str">
            <v>Messung HW Wärme NT</v>
          </cell>
          <cell r="K479" t="str">
            <v>20.06.2016</v>
          </cell>
          <cell r="L479" t="str">
            <v>R3 01086</v>
          </cell>
          <cell r="M479" t="str">
            <v>U3 020030</v>
          </cell>
          <cell r="N479" t="str">
            <v>Ablesung</v>
          </cell>
          <cell r="O479">
            <v>5.8010000000000002</v>
          </cell>
          <cell r="P479">
            <v>110</v>
          </cell>
          <cell r="Q479"/>
          <cell r="R479">
            <v>110.1</v>
          </cell>
          <cell r="S479"/>
          <cell r="T479"/>
          <cell r="U479"/>
          <cell r="V479"/>
          <cell r="W479"/>
          <cell r="X479"/>
          <cell r="Y479">
            <v>45.344999999999999</v>
          </cell>
          <cell r="Z479">
            <v>386.73333333333335</v>
          </cell>
        </row>
        <row r="480">
          <cell r="A480" t="str">
            <v>H0064</v>
          </cell>
          <cell r="B480" t="str">
            <v xml:space="preserve">Pestalozzistrasse 35 </v>
          </cell>
          <cell r="C480">
            <v>42655</v>
          </cell>
          <cell r="D480">
            <v>9866604195</v>
          </cell>
          <cell r="E480" t="str">
            <v>Verrechnet</v>
          </cell>
          <cell r="F480">
            <v>1.4999999999999999E-2</v>
          </cell>
          <cell r="G480">
            <v>0.2</v>
          </cell>
          <cell r="H480"/>
          <cell r="I480"/>
          <cell r="J480" t="str">
            <v>Messung HW Wärme NT</v>
          </cell>
          <cell r="K480" t="str">
            <v>15.09.2016</v>
          </cell>
          <cell r="L480" t="str">
            <v>R3 01086</v>
          </cell>
          <cell r="M480" t="str">
            <v>U3 020030</v>
          </cell>
          <cell r="N480" t="str">
            <v>Ablesung</v>
          </cell>
          <cell r="O480">
            <v>1.1539999999999999</v>
          </cell>
          <cell r="P480">
            <v>48.2</v>
          </cell>
          <cell r="Q480"/>
          <cell r="R480">
            <v>48.2</v>
          </cell>
          <cell r="S480"/>
          <cell r="T480"/>
          <cell r="U480"/>
          <cell r="V480"/>
          <cell r="W480"/>
          <cell r="X480"/>
          <cell r="Y480">
            <v>20.585999999999999</v>
          </cell>
          <cell r="Z480">
            <v>76.933333333333323</v>
          </cell>
        </row>
        <row r="481">
          <cell r="A481" t="str">
            <v>H0064</v>
          </cell>
          <cell r="B481" t="str">
            <v xml:space="preserve">Pestalozzistrasse 35 </v>
          </cell>
          <cell r="C481">
            <v>42752</v>
          </cell>
          <cell r="D481">
            <v>9866606239</v>
          </cell>
          <cell r="E481" t="str">
            <v>Verrechnet</v>
          </cell>
          <cell r="F481">
            <v>1.4999999999999999E-2</v>
          </cell>
          <cell r="G481">
            <v>0.2</v>
          </cell>
          <cell r="H481"/>
          <cell r="I481"/>
          <cell r="J481" t="str">
            <v>Messung HW Wärme NT</v>
          </cell>
          <cell r="K481" t="str">
            <v>14.12.2016</v>
          </cell>
          <cell r="L481" t="str">
            <v>R3 01086</v>
          </cell>
          <cell r="M481" t="str">
            <v>U3 020030</v>
          </cell>
          <cell r="N481" t="str">
            <v>Ablesung</v>
          </cell>
          <cell r="O481">
            <v>8.6069999999999993</v>
          </cell>
          <cell r="P481">
            <v>155.30000000000001</v>
          </cell>
          <cell r="Q481"/>
          <cell r="R481">
            <v>155.30000000000001</v>
          </cell>
          <cell r="S481"/>
          <cell r="T481"/>
          <cell r="U481"/>
          <cell r="V481"/>
          <cell r="W481"/>
          <cell r="X481"/>
          <cell r="Y481">
            <v>47.654000000000003</v>
          </cell>
          <cell r="Z481">
            <v>573.79999999999995</v>
          </cell>
        </row>
        <row r="482">
          <cell r="A482" t="str">
            <v>H0065</v>
          </cell>
          <cell r="B482" t="str">
            <v xml:space="preserve">Pestalozzistrasse 58 </v>
          </cell>
          <cell r="C482">
            <v>42478</v>
          </cell>
          <cell r="D482">
            <v>9866600198</v>
          </cell>
          <cell r="E482" t="str">
            <v>Verrechnet</v>
          </cell>
          <cell r="F482">
            <v>2.5000000000000001E-2</v>
          </cell>
          <cell r="G482">
            <v>0.35</v>
          </cell>
          <cell r="H482"/>
          <cell r="I482"/>
          <cell r="J482" t="str">
            <v>Messung HW Wärme NT</v>
          </cell>
          <cell r="K482" t="str">
            <v>16.03.2016</v>
          </cell>
          <cell r="L482" t="str">
            <v>R3 1381</v>
          </cell>
          <cell r="M482" t="str">
            <v>U3 020005</v>
          </cell>
          <cell r="N482" t="str">
            <v>Ablesung</v>
          </cell>
          <cell r="O482">
            <v>24.515000000000001</v>
          </cell>
          <cell r="P482">
            <v>409.67</v>
          </cell>
          <cell r="Q482"/>
          <cell r="R482">
            <v>409.7</v>
          </cell>
          <cell r="S482"/>
          <cell r="T482"/>
          <cell r="U482"/>
          <cell r="V482"/>
          <cell r="W482"/>
          <cell r="X482"/>
          <cell r="Y482">
            <v>51.454000000000001</v>
          </cell>
          <cell r="Z482">
            <v>980.6</v>
          </cell>
        </row>
        <row r="483">
          <cell r="A483" t="str">
            <v>H0065</v>
          </cell>
          <cell r="B483" t="str">
            <v xml:space="preserve">Pestalozzistrasse 58 </v>
          </cell>
          <cell r="C483">
            <v>42566</v>
          </cell>
          <cell r="D483">
            <v>9866602236</v>
          </cell>
          <cell r="E483" t="str">
            <v>Gemahnt</v>
          </cell>
          <cell r="F483">
            <v>2.5000000000000001E-2</v>
          </cell>
          <cell r="G483">
            <v>0.35</v>
          </cell>
          <cell r="H483"/>
          <cell r="I483"/>
          <cell r="J483" t="str">
            <v>Messung HW Wärme NT</v>
          </cell>
          <cell r="K483" t="str">
            <v>20.06.2016</v>
          </cell>
          <cell r="L483" t="str">
            <v>R3 1381</v>
          </cell>
          <cell r="M483" t="str">
            <v>U3 020005</v>
          </cell>
          <cell r="N483" t="str">
            <v>Ablesung</v>
          </cell>
          <cell r="O483">
            <v>12.85</v>
          </cell>
          <cell r="P483">
            <v>261.79000000000002</v>
          </cell>
          <cell r="Q483"/>
          <cell r="R483">
            <v>261.8</v>
          </cell>
          <cell r="S483"/>
          <cell r="T483"/>
          <cell r="U483"/>
          <cell r="V483"/>
          <cell r="W483"/>
          <cell r="X483"/>
          <cell r="Y483">
            <v>42.206000000000003</v>
          </cell>
          <cell r="Z483">
            <v>514</v>
          </cell>
        </row>
        <row r="484">
          <cell r="A484" t="str">
            <v>H0065</v>
          </cell>
          <cell r="B484" t="str">
            <v xml:space="preserve">Pestalozzistrasse 58 </v>
          </cell>
          <cell r="C484">
            <v>42655</v>
          </cell>
          <cell r="D484">
            <v>9866604196</v>
          </cell>
          <cell r="E484" t="str">
            <v>Verrechnet</v>
          </cell>
          <cell r="F484">
            <v>2.5000000000000001E-2</v>
          </cell>
          <cell r="G484">
            <v>0.35</v>
          </cell>
          <cell r="H484"/>
          <cell r="I484"/>
          <cell r="J484" t="str">
            <v>Messung HW Wärme NT</v>
          </cell>
          <cell r="K484" t="str">
            <v>15.09.2016</v>
          </cell>
          <cell r="L484" t="str">
            <v>R3 1381</v>
          </cell>
          <cell r="M484" t="str">
            <v>U3 020005</v>
          </cell>
          <cell r="N484" t="str">
            <v>Ablesung</v>
          </cell>
          <cell r="O484">
            <v>3.44</v>
          </cell>
          <cell r="P484">
            <v>116.35</v>
          </cell>
          <cell r="Q484"/>
          <cell r="R484">
            <v>116.4</v>
          </cell>
          <cell r="S484"/>
          <cell r="T484"/>
          <cell r="U484"/>
          <cell r="V484"/>
          <cell r="W484"/>
          <cell r="X484"/>
          <cell r="Y484">
            <v>25.422000000000001</v>
          </cell>
          <cell r="Z484">
            <v>137.6</v>
          </cell>
        </row>
        <row r="485">
          <cell r="A485" t="str">
            <v>H0065</v>
          </cell>
          <cell r="B485" t="str">
            <v xml:space="preserve">Pestalozzistrasse 58 </v>
          </cell>
          <cell r="C485">
            <v>42752</v>
          </cell>
          <cell r="D485">
            <v>9866606240</v>
          </cell>
          <cell r="E485" t="str">
            <v>Verrechnet</v>
          </cell>
          <cell r="F485">
            <v>2.5000000000000001E-2</v>
          </cell>
          <cell r="G485">
            <v>0.35</v>
          </cell>
          <cell r="H485"/>
          <cell r="I485"/>
          <cell r="J485" t="str">
            <v>Messung HW Wärme NT</v>
          </cell>
          <cell r="K485" t="str">
            <v>14.12.2016</v>
          </cell>
          <cell r="L485" t="str">
            <v>R3 1381</v>
          </cell>
          <cell r="M485" t="str">
            <v>U3 020005</v>
          </cell>
          <cell r="N485" t="str">
            <v>Ablesung</v>
          </cell>
          <cell r="O485">
            <v>18.097000000000001</v>
          </cell>
          <cell r="P485">
            <v>338.17</v>
          </cell>
          <cell r="Q485"/>
          <cell r="R485">
            <v>338.1</v>
          </cell>
          <cell r="S485"/>
          <cell r="T485"/>
          <cell r="U485"/>
          <cell r="V485"/>
          <cell r="W485"/>
          <cell r="X485"/>
          <cell r="Y485">
            <v>46.014000000000003</v>
          </cell>
          <cell r="Z485">
            <v>723.88</v>
          </cell>
        </row>
        <row r="486">
          <cell r="A486" t="str">
            <v>H0066</v>
          </cell>
          <cell r="B486" t="str">
            <v xml:space="preserve">Steinwiesstrasse 69 </v>
          </cell>
          <cell r="C486">
            <v>42478</v>
          </cell>
          <cell r="D486">
            <v>9866601228</v>
          </cell>
          <cell r="E486" t="str">
            <v>Verrechnet</v>
          </cell>
          <cell r="F486">
            <v>2.5000000000000001E-2</v>
          </cell>
          <cell r="G486">
            <v>0.35</v>
          </cell>
          <cell r="H486"/>
          <cell r="I486"/>
          <cell r="J486" t="str">
            <v>Messung HW Wärme NT</v>
          </cell>
          <cell r="K486" t="str">
            <v>22.03.2016</v>
          </cell>
          <cell r="L486" t="str">
            <v>R3 1278</v>
          </cell>
          <cell r="M486" t="str">
            <v>U3 020067</v>
          </cell>
          <cell r="N486" t="str">
            <v>Ablesung</v>
          </cell>
          <cell r="O486">
            <v>26.527999999999999</v>
          </cell>
          <cell r="P486">
            <v>424.65</v>
          </cell>
          <cell r="Q486"/>
          <cell r="R486">
            <v>424.6</v>
          </cell>
          <cell r="S486"/>
          <cell r="T486"/>
          <cell r="U486"/>
          <cell r="V486"/>
          <cell r="W486"/>
          <cell r="X486"/>
          <cell r="Y486">
            <v>53.715000000000003</v>
          </cell>
          <cell r="Z486">
            <v>1061.1199999999999</v>
          </cell>
        </row>
        <row r="487">
          <cell r="A487" t="str">
            <v>H0066</v>
          </cell>
          <cell r="B487" t="str">
            <v xml:space="preserve">Steinwiesstrasse 69 </v>
          </cell>
          <cell r="C487">
            <v>42566</v>
          </cell>
          <cell r="D487">
            <v>9866603127</v>
          </cell>
          <cell r="E487" t="str">
            <v>Verrechnet</v>
          </cell>
          <cell r="F487">
            <v>2.5000000000000001E-2</v>
          </cell>
          <cell r="G487">
            <v>0.35</v>
          </cell>
          <cell r="H487"/>
          <cell r="I487"/>
          <cell r="J487" t="str">
            <v>Messung HW Wärme NT</v>
          </cell>
          <cell r="K487" t="str">
            <v>20.06.2016</v>
          </cell>
          <cell r="L487" t="str">
            <v>R3 1278</v>
          </cell>
          <cell r="M487" t="str">
            <v>U3 020067</v>
          </cell>
          <cell r="N487" t="str">
            <v>Ablesung</v>
          </cell>
          <cell r="O487">
            <v>12.535</v>
          </cell>
          <cell r="P487">
            <v>305.67</v>
          </cell>
          <cell r="Q487"/>
          <cell r="R487">
            <v>305.7</v>
          </cell>
          <cell r="S487"/>
          <cell r="T487"/>
          <cell r="U487"/>
          <cell r="V487"/>
          <cell r="W487"/>
          <cell r="X487"/>
          <cell r="Y487">
            <v>35.261000000000003</v>
          </cell>
          <cell r="Z487">
            <v>501.4</v>
          </cell>
        </row>
        <row r="488">
          <cell r="A488" t="str">
            <v>H0066</v>
          </cell>
          <cell r="B488" t="str">
            <v xml:space="preserve">Steinwiesstrasse 69 </v>
          </cell>
          <cell r="C488">
            <v>42655</v>
          </cell>
          <cell r="D488">
            <v>9866605280</v>
          </cell>
          <cell r="E488" t="str">
            <v>Verrechnet</v>
          </cell>
          <cell r="F488">
            <v>2.5000000000000001E-2</v>
          </cell>
          <cell r="G488">
            <v>0.35</v>
          </cell>
          <cell r="H488"/>
          <cell r="I488"/>
          <cell r="J488" t="str">
            <v>Messung HW Wärme NT</v>
          </cell>
          <cell r="K488" t="str">
            <v>27.09.2016</v>
          </cell>
          <cell r="L488" t="str">
            <v>R3 1278</v>
          </cell>
          <cell r="M488" t="str">
            <v>U3 020067</v>
          </cell>
          <cell r="N488" t="str">
            <v>Ablesung</v>
          </cell>
          <cell r="O488">
            <v>3.8929999999999998</v>
          </cell>
          <cell r="P488">
            <v>335.84</v>
          </cell>
          <cell r="Q488"/>
          <cell r="R488">
            <v>335.8</v>
          </cell>
          <cell r="S488"/>
          <cell r="T488"/>
          <cell r="U488"/>
          <cell r="V488"/>
          <cell r="W488"/>
          <cell r="X488"/>
          <cell r="Y488">
            <v>9.9670000000000005</v>
          </cell>
          <cell r="Z488">
            <v>155.72</v>
          </cell>
        </row>
        <row r="489">
          <cell r="A489" t="str">
            <v>H0066</v>
          </cell>
          <cell r="B489" t="str">
            <v xml:space="preserve">Steinwiesstrasse 69 </v>
          </cell>
          <cell r="C489">
            <v>42752</v>
          </cell>
          <cell r="D489">
            <v>9866607369</v>
          </cell>
          <cell r="E489" t="str">
            <v>Verrechnet</v>
          </cell>
          <cell r="F489">
            <v>2.5000000000000001E-2</v>
          </cell>
          <cell r="G489">
            <v>0.35</v>
          </cell>
          <cell r="H489"/>
          <cell r="I489"/>
          <cell r="J489" t="str">
            <v>Messung HW Wärme NT</v>
          </cell>
          <cell r="K489" t="str">
            <v>21.12.2016</v>
          </cell>
          <cell r="L489" t="str">
            <v>R3 1278</v>
          </cell>
          <cell r="M489" t="str">
            <v>U3 020067</v>
          </cell>
          <cell r="N489" t="str">
            <v>Ablesung</v>
          </cell>
          <cell r="O489">
            <v>19.260999999999999</v>
          </cell>
          <cell r="P489">
            <v>340.99</v>
          </cell>
          <cell r="Q489"/>
          <cell r="R489">
            <v>341</v>
          </cell>
          <cell r="S489"/>
          <cell r="T489"/>
          <cell r="U489"/>
          <cell r="V489"/>
          <cell r="W489"/>
          <cell r="X489"/>
          <cell r="Y489">
            <v>48.569000000000003</v>
          </cell>
          <cell r="Z489">
            <v>770.44</v>
          </cell>
        </row>
        <row r="490">
          <cell r="A490" t="str">
            <v>H0067</v>
          </cell>
          <cell r="B490" t="str">
            <v xml:space="preserve">Zürichbergstrasse 44 </v>
          </cell>
          <cell r="C490">
            <v>42478</v>
          </cell>
          <cell r="D490">
            <v>9866600886</v>
          </cell>
          <cell r="E490" t="str">
            <v>Gemahnt</v>
          </cell>
          <cell r="F490">
            <v>4.4999999999999998E-2</v>
          </cell>
          <cell r="G490">
            <v>0.65</v>
          </cell>
          <cell r="H490"/>
          <cell r="I490"/>
          <cell r="J490" t="str">
            <v>Messung HW Wärme NT</v>
          </cell>
          <cell r="K490" t="str">
            <v>16.03.2016</v>
          </cell>
          <cell r="L490" t="str">
            <v>R3 1267</v>
          </cell>
          <cell r="M490" t="str">
            <v>U3 20006</v>
          </cell>
          <cell r="N490" t="str">
            <v>Ablesung</v>
          </cell>
          <cell r="O490">
            <v>35.594000000000001</v>
          </cell>
          <cell r="P490">
            <v>555</v>
          </cell>
          <cell r="Q490"/>
          <cell r="R490">
            <v>555</v>
          </cell>
          <cell r="S490"/>
          <cell r="T490"/>
          <cell r="U490"/>
          <cell r="V490"/>
          <cell r="W490"/>
          <cell r="X490"/>
          <cell r="Y490">
            <v>55.145000000000003</v>
          </cell>
          <cell r="Z490">
            <v>790.97777777777776</v>
          </cell>
        </row>
        <row r="491">
          <cell r="A491" t="str">
            <v>H0067</v>
          </cell>
          <cell r="B491" t="str">
            <v xml:space="preserve">Zürichbergstrasse 44 </v>
          </cell>
          <cell r="C491">
            <v>42566</v>
          </cell>
          <cell r="D491">
            <v>9866602802</v>
          </cell>
          <cell r="E491" t="str">
            <v>Verrechnet</v>
          </cell>
          <cell r="F491">
            <v>4.4999999999999998E-2</v>
          </cell>
          <cell r="G491">
            <v>0.65</v>
          </cell>
          <cell r="H491"/>
          <cell r="I491"/>
          <cell r="J491" t="str">
            <v>Messung HW Wärme NT</v>
          </cell>
          <cell r="K491" t="str">
            <v>20.06.2016</v>
          </cell>
          <cell r="L491" t="str">
            <v>R3 1267</v>
          </cell>
          <cell r="M491" t="str">
            <v>U3 20006</v>
          </cell>
          <cell r="N491" t="str">
            <v>Ablesung</v>
          </cell>
          <cell r="O491">
            <v>18.297999999999998</v>
          </cell>
          <cell r="P491">
            <v>349.1</v>
          </cell>
          <cell r="Q491"/>
          <cell r="R491">
            <v>349</v>
          </cell>
          <cell r="S491"/>
          <cell r="T491"/>
          <cell r="U491"/>
          <cell r="V491"/>
          <cell r="W491"/>
          <cell r="X491"/>
          <cell r="Y491">
            <v>45.069000000000003</v>
          </cell>
          <cell r="Z491">
            <v>406.62222222222226</v>
          </cell>
        </row>
        <row r="492">
          <cell r="A492" t="str">
            <v>H0067</v>
          </cell>
          <cell r="B492" t="str">
            <v xml:space="preserve">Zürichbergstrasse 44 </v>
          </cell>
          <cell r="C492">
            <v>42655</v>
          </cell>
          <cell r="D492">
            <v>9866604780</v>
          </cell>
          <cell r="E492" t="str">
            <v>Verrechnet</v>
          </cell>
          <cell r="F492">
            <v>4.4999999999999998E-2</v>
          </cell>
          <cell r="G492">
            <v>0.65</v>
          </cell>
          <cell r="H492"/>
          <cell r="I492"/>
          <cell r="J492" t="str">
            <v>Messung HW Wärme NT</v>
          </cell>
          <cell r="K492" t="str">
            <v>15.09.2016</v>
          </cell>
          <cell r="L492" t="str">
            <v>R3 1267</v>
          </cell>
          <cell r="M492" t="str">
            <v>U3 20006</v>
          </cell>
          <cell r="N492" t="str">
            <v>Ablesung</v>
          </cell>
          <cell r="O492">
            <v>3.74</v>
          </cell>
          <cell r="P492">
            <v>139.86000000000001</v>
          </cell>
          <cell r="Q492"/>
          <cell r="R492">
            <v>139.9</v>
          </cell>
          <cell r="S492"/>
          <cell r="T492"/>
          <cell r="U492"/>
          <cell r="V492"/>
          <cell r="W492"/>
          <cell r="X492"/>
          <cell r="Y492">
            <v>22.992999999999999</v>
          </cell>
          <cell r="Z492">
            <v>83.111111111111114</v>
          </cell>
        </row>
        <row r="493">
          <cell r="A493" t="str">
            <v>H0067</v>
          </cell>
          <cell r="B493" t="str">
            <v xml:space="preserve">Zürichbergstrasse 44 </v>
          </cell>
          <cell r="C493">
            <v>42752</v>
          </cell>
          <cell r="D493">
            <v>9866606925</v>
          </cell>
          <cell r="E493" t="str">
            <v>Verrechnet</v>
          </cell>
          <cell r="F493">
            <v>4.4999999999999998E-2</v>
          </cell>
          <cell r="G493">
            <v>0.65</v>
          </cell>
          <cell r="H493"/>
          <cell r="I493"/>
          <cell r="J493" t="str">
            <v>Messung HW Wärme NT</v>
          </cell>
          <cell r="K493" t="str">
            <v>13.12.2016</v>
          </cell>
          <cell r="L493" t="str">
            <v>R3 1267</v>
          </cell>
          <cell r="M493" t="str">
            <v>U3 20006</v>
          </cell>
          <cell r="N493" t="str">
            <v>Ablesung</v>
          </cell>
          <cell r="O493">
            <v>25.212</v>
          </cell>
          <cell r="P493">
            <v>448.38</v>
          </cell>
          <cell r="Q493"/>
          <cell r="R493">
            <v>448.4</v>
          </cell>
          <cell r="S493"/>
          <cell r="T493"/>
          <cell r="U493"/>
          <cell r="V493"/>
          <cell r="W493"/>
          <cell r="X493"/>
          <cell r="Y493">
            <v>48.347999999999999</v>
          </cell>
          <cell r="Z493">
            <v>560.26666666666665</v>
          </cell>
        </row>
        <row r="494">
          <cell r="A494" t="str">
            <v>H0069</v>
          </cell>
          <cell r="B494" t="str">
            <v xml:space="preserve">Hirschengraben 48 </v>
          </cell>
          <cell r="C494">
            <v>42474</v>
          </cell>
          <cell r="D494">
            <v>9866600177</v>
          </cell>
          <cell r="E494" t="str">
            <v>Verrechnet</v>
          </cell>
          <cell r="F494"/>
          <cell r="G494"/>
          <cell r="H494"/>
          <cell r="I494"/>
          <cell r="J494" t="str">
            <v>Hirschengraben 48 HW Wärme NT</v>
          </cell>
          <cell r="K494" t="str">
            <v>18.03.2016</v>
          </cell>
          <cell r="L494" t="str">
            <v>R3  01255</v>
          </cell>
          <cell r="M494" t="str">
            <v>U3 020018</v>
          </cell>
          <cell r="N494" t="str">
            <v>Ablesung</v>
          </cell>
          <cell r="O494">
            <v>36</v>
          </cell>
          <cell r="P494">
            <v>962.89</v>
          </cell>
          <cell r="Q494"/>
          <cell r="R494">
            <v>962.5</v>
          </cell>
          <cell r="S494"/>
          <cell r="T494"/>
          <cell r="U494"/>
          <cell r="V494"/>
          <cell r="W494"/>
          <cell r="X494"/>
          <cell r="Y494">
            <v>32.146999999999998</v>
          </cell>
          <cell r="Z494"/>
        </row>
        <row r="495">
          <cell r="A495" t="str">
            <v>H0069</v>
          </cell>
          <cell r="B495" t="str">
            <v xml:space="preserve">Hirschengraben 48 </v>
          </cell>
          <cell r="C495">
            <v>42565</v>
          </cell>
          <cell r="D495">
            <v>9866602211</v>
          </cell>
          <cell r="E495" t="str">
            <v>Verrechnet</v>
          </cell>
          <cell r="F495"/>
          <cell r="G495"/>
          <cell r="H495"/>
          <cell r="I495"/>
          <cell r="J495" t="str">
            <v>Hirschengraben 48 HW Wärme NT</v>
          </cell>
          <cell r="K495" t="str">
            <v>23.06.2016</v>
          </cell>
          <cell r="L495" t="str">
            <v>R3  01255</v>
          </cell>
          <cell r="M495" t="str">
            <v>U3 020018</v>
          </cell>
          <cell r="N495" t="str">
            <v>Ablesung</v>
          </cell>
          <cell r="O495">
            <v>13.147</v>
          </cell>
          <cell r="P495">
            <v>362.86</v>
          </cell>
          <cell r="Q495"/>
          <cell r="R495">
            <v>362.9</v>
          </cell>
          <cell r="S495"/>
          <cell r="T495"/>
          <cell r="U495"/>
          <cell r="V495"/>
          <cell r="W495"/>
          <cell r="X495"/>
          <cell r="Y495">
            <v>31.154</v>
          </cell>
          <cell r="Z495"/>
        </row>
        <row r="496">
          <cell r="A496" t="str">
            <v>H0069</v>
          </cell>
          <cell r="B496" t="str">
            <v xml:space="preserve">Hirschengraben 48 </v>
          </cell>
          <cell r="C496">
            <v>42654</v>
          </cell>
          <cell r="D496">
            <v>9866604185</v>
          </cell>
          <cell r="E496" t="str">
            <v>Verrechnet</v>
          </cell>
          <cell r="F496"/>
          <cell r="G496"/>
          <cell r="H496"/>
          <cell r="I496"/>
          <cell r="J496" t="str">
            <v>Hirschengraben 48 HW Wärme NT</v>
          </cell>
          <cell r="K496" t="str">
            <v>19.09.2016</v>
          </cell>
          <cell r="L496" t="str">
            <v>R3  01255</v>
          </cell>
          <cell r="M496" t="str">
            <v>U3 020018</v>
          </cell>
          <cell r="N496" t="str">
            <v>Ablesung</v>
          </cell>
          <cell r="O496">
            <v>0.9</v>
          </cell>
          <cell r="P496">
            <v>26.38</v>
          </cell>
          <cell r="Q496"/>
          <cell r="R496">
            <v>26.4</v>
          </cell>
          <cell r="S496"/>
          <cell r="T496"/>
          <cell r="U496"/>
          <cell r="V496"/>
          <cell r="W496"/>
          <cell r="X496"/>
          <cell r="Y496">
            <v>29.335000000000001</v>
          </cell>
          <cell r="Z496"/>
        </row>
        <row r="497">
          <cell r="A497" t="str">
            <v>H0069</v>
          </cell>
          <cell r="B497" t="str">
            <v xml:space="preserve">Hirschengraben 48 </v>
          </cell>
          <cell r="C497">
            <v>42747</v>
          </cell>
          <cell r="D497">
            <v>9866606215</v>
          </cell>
          <cell r="E497" t="str">
            <v>Verrechnet</v>
          </cell>
          <cell r="F497"/>
          <cell r="G497"/>
          <cell r="H497"/>
          <cell r="I497"/>
          <cell r="J497" t="str">
            <v>Hirschengraben 48 HW Wärme NT</v>
          </cell>
          <cell r="K497" t="str">
            <v>15.12.2016</v>
          </cell>
          <cell r="L497" t="str">
            <v>R3  01255</v>
          </cell>
          <cell r="M497" t="str">
            <v>U3 020018</v>
          </cell>
          <cell r="N497" t="str">
            <v>Ablesung</v>
          </cell>
          <cell r="O497">
            <v>21.684000000000001</v>
          </cell>
          <cell r="P497">
            <v>587.38</v>
          </cell>
          <cell r="Q497"/>
          <cell r="R497">
            <v>588.29999999999995</v>
          </cell>
          <cell r="S497"/>
          <cell r="T497"/>
          <cell r="U497"/>
          <cell r="V497"/>
          <cell r="W497"/>
          <cell r="X497"/>
          <cell r="Y497">
            <v>31.742000000000001</v>
          </cell>
          <cell r="Z497"/>
        </row>
        <row r="498">
          <cell r="A498" t="str">
            <v>H0070</v>
          </cell>
          <cell r="B498" t="str">
            <v xml:space="preserve">Hirschengraben 50 </v>
          </cell>
          <cell r="C498">
            <v>42478</v>
          </cell>
          <cell r="D498">
            <v>9866600500</v>
          </cell>
          <cell r="E498" t="str">
            <v>Verrechnet</v>
          </cell>
          <cell r="F498">
            <v>0.08</v>
          </cell>
          <cell r="G498">
            <v>2.2000000000000002</v>
          </cell>
          <cell r="H498"/>
          <cell r="I498"/>
          <cell r="J498" t="str">
            <v>Hirschengraben 50 HW Wärme NT</v>
          </cell>
          <cell r="K498" t="str">
            <v>18.03.2016</v>
          </cell>
          <cell r="L498" t="str">
            <v>R3 01255</v>
          </cell>
          <cell r="M498" t="str">
            <v>U3 025009</v>
          </cell>
          <cell r="N498" t="str">
            <v>Ablesung</v>
          </cell>
          <cell r="O498">
            <v>47.3</v>
          </cell>
          <cell r="P498">
            <v>5792.08</v>
          </cell>
          <cell r="Q498"/>
          <cell r="R498">
            <v>5791.6</v>
          </cell>
          <cell r="S498"/>
          <cell r="T498"/>
          <cell r="U498"/>
          <cell r="V498"/>
          <cell r="W498"/>
          <cell r="X498"/>
          <cell r="Y498">
            <v>7.0220000000000002</v>
          </cell>
          <cell r="Z498">
            <v>591.25</v>
          </cell>
        </row>
        <row r="499">
          <cell r="A499" t="str">
            <v>H0070</v>
          </cell>
          <cell r="B499" t="str">
            <v xml:space="preserve">Hirschengraben 50 </v>
          </cell>
          <cell r="C499">
            <v>42566</v>
          </cell>
          <cell r="D499">
            <v>9866602521</v>
          </cell>
          <cell r="E499" t="str">
            <v>Verrechnet</v>
          </cell>
          <cell r="F499">
            <v>0.08</v>
          </cell>
          <cell r="G499">
            <v>2.2000000000000002</v>
          </cell>
          <cell r="H499"/>
          <cell r="I499"/>
          <cell r="J499" t="str">
            <v>Hirschengraben 50 HW Wärme NT</v>
          </cell>
          <cell r="K499" t="str">
            <v>23.06.2016</v>
          </cell>
          <cell r="L499" t="str">
            <v>R3 01255</v>
          </cell>
          <cell r="M499" t="str">
            <v>U3 025009</v>
          </cell>
          <cell r="N499" t="str">
            <v>Ablesung</v>
          </cell>
          <cell r="O499">
            <v>14.795</v>
          </cell>
          <cell r="P499">
            <v>2168.63</v>
          </cell>
          <cell r="Q499"/>
          <cell r="R499">
            <v>2168.6</v>
          </cell>
          <cell r="S499"/>
          <cell r="T499"/>
          <cell r="U499"/>
          <cell r="V499"/>
          <cell r="W499"/>
          <cell r="X499"/>
          <cell r="Y499">
            <v>5.8659999999999997</v>
          </cell>
          <cell r="Z499">
            <v>184.9375</v>
          </cell>
        </row>
        <row r="500">
          <cell r="A500" t="str">
            <v>H0070</v>
          </cell>
          <cell r="B500" t="str">
            <v xml:space="preserve">Hirschengraben 50 </v>
          </cell>
          <cell r="C500">
            <v>42655</v>
          </cell>
          <cell r="D500">
            <v>9866604754</v>
          </cell>
          <cell r="E500" t="str">
            <v>Verrechnet</v>
          </cell>
          <cell r="F500">
            <v>0.08</v>
          </cell>
          <cell r="G500">
            <v>2.2000000000000002</v>
          </cell>
          <cell r="H500"/>
          <cell r="I500"/>
          <cell r="J500" t="str">
            <v>Hirschengraben 50 HW Wärme NT</v>
          </cell>
          <cell r="K500" t="str">
            <v>19.09.2016</v>
          </cell>
          <cell r="L500" t="str">
            <v>R3 01255</v>
          </cell>
          <cell r="M500" t="str">
            <v>U3 025009</v>
          </cell>
          <cell r="N500" t="str">
            <v>Ablesung</v>
          </cell>
          <cell r="O500">
            <v>0.32</v>
          </cell>
          <cell r="P500">
            <v>22.33</v>
          </cell>
          <cell r="Q500"/>
          <cell r="R500">
            <v>22.4</v>
          </cell>
          <cell r="S500"/>
          <cell r="T500"/>
          <cell r="U500"/>
          <cell r="V500"/>
          <cell r="W500"/>
          <cell r="X500"/>
          <cell r="Y500">
            <v>12.321999999999999</v>
          </cell>
          <cell r="Z500">
            <v>4</v>
          </cell>
        </row>
        <row r="501">
          <cell r="A501" t="str">
            <v>H0070</v>
          </cell>
          <cell r="B501" t="str">
            <v xml:space="preserve">Hirschengraben 50 </v>
          </cell>
          <cell r="C501">
            <v>42752</v>
          </cell>
          <cell r="D501">
            <v>9866606532</v>
          </cell>
          <cell r="E501" t="str">
            <v>Verrechnet</v>
          </cell>
          <cell r="F501">
            <v>0.08</v>
          </cell>
          <cell r="G501">
            <v>2.2000000000000002</v>
          </cell>
          <cell r="H501"/>
          <cell r="I501"/>
          <cell r="J501" t="str">
            <v>Hirschengraben 50 HW Wärme NT</v>
          </cell>
          <cell r="K501" t="str">
            <v>15.12.2016</v>
          </cell>
          <cell r="L501" t="str">
            <v>R3 01255</v>
          </cell>
          <cell r="M501" t="str">
            <v>U3 025009</v>
          </cell>
          <cell r="N501" t="str">
            <v>Ablesung</v>
          </cell>
          <cell r="O501">
            <v>31.449000000000002</v>
          </cell>
          <cell r="P501">
            <v>4088.54</v>
          </cell>
          <cell r="Q501"/>
          <cell r="R501">
            <v>4089.17</v>
          </cell>
          <cell r="S501"/>
          <cell r="T501"/>
          <cell r="U501"/>
          <cell r="V501"/>
          <cell r="W501"/>
          <cell r="X501"/>
          <cell r="Y501">
            <v>6.6139999999999999</v>
          </cell>
          <cell r="Z501">
            <v>393.11250000000001</v>
          </cell>
        </row>
        <row r="502">
          <cell r="A502" t="str">
            <v>H0071</v>
          </cell>
          <cell r="B502" t="str">
            <v xml:space="preserve">Hirschengraben 66 </v>
          </cell>
          <cell r="C502">
            <v>42478</v>
          </cell>
          <cell r="D502">
            <v>9866601229</v>
          </cell>
          <cell r="E502" t="str">
            <v>Verrechnet</v>
          </cell>
          <cell r="F502">
            <v>0.13</v>
          </cell>
          <cell r="G502">
            <v>3.5</v>
          </cell>
          <cell r="H502"/>
          <cell r="I502"/>
          <cell r="J502" t="str">
            <v>Hirschengraben 66 HW Wärme NT</v>
          </cell>
          <cell r="K502" t="str">
            <v>18.03.2016</v>
          </cell>
          <cell r="L502" t="str">
            <v>R3 1255</v>
          </cell>
          <cell r="M502" t="str">
            <v>U3 025003</v>
          </cell>
          <cell r="N502" t="str">
            <v>Ablesung</v>
          </cell>
          <cell r="O502">
            <v>88.165999999999997</v>
          </cell>
          <cell r="P502">
            <v>4722.55</v>
          </cell>
          <cell r="Q502"/>
          <cell r="R502">
            <v>4722.3</v>
          </cell>
          <cell r="S502"/>
          <cell r="T502"/>
          <cell r="U502"/>
          <cell r="V502"/>
          <cell r="W502"/>
          <cell r="X502"/>
          <cell r="Y502">
            <v>16.053000000000001</v>
          </cell>
          <cell r="Z502">
            <v>678.2</v>
          </cell>
        </row>
        <row r="503">
          <cell r="A503" t="str">
            <v>H0071</v>
          </cell>
          <cell r="B503" t="str">
            <v xml:space="preserve">Hirschengraben 66 </v>
          </cell>
          <cell r="C503">
            <v>42566</v>
          </cell>
          <cell r="D503">
            <v>9866603390</v>
          </cell>
          <cell r="E503" t="str">
            <v>Verrechnet</v>
          </cell>
          <cell r="F503">
            <v>0.13</v>
          </cell>
          <cell r="G503">
            <v>3.5</v>
          </cell>
          <cell r="H503"/>
          <cell r="I503"/>
          <cell r="J503" t="str">
            <v>Hirschengraben 66 HW Wärme NT</v>
          </cell>
          <cell r="K503" t="str">
            <v>23.06.2016</v>
          </cell>
          <cell r="L503" t="str">
            <v>R3 1255</v>
          </cell>
          <cell r="M503" t="str">
            <v>U3 025003</v>
          </cell>
          <cell r="N503" t="str">
            <v>Ablesung</v>
          </cell>
          <cell r="O503">
            <v>43.253999999999998</v>
          </cell>
          <cell r="P503">
            <v>3288.37</v>
          </cell>
          <cell r="Q503"/>
          <cell r="R503">
            <v>3296.3</v>
          </cell>
          <cell r="S503"/>
          <cell r="T503"/>
          <cell r="U503"/>
          <cell r="V503"/>
          <cell r="W503"/>
          <cell r="X503"/>
          <cell r="Y503">
            <v>11.31</v>
          </cell>
          <cell r="Z503">
            <v>332.72307692307692</v>
          </cell>
        </row>
        <row r="504">
          <cell r="A504" t="str">
            <v>H0071</v>
          </cell>
          <cell r="B504" t="str">
            <v xml:space="preserve">Hirschengraben 66 </v>
          </cell>
          <cell r="C504">
            <v>42655</v>
          </cell>
          <cell r="D504">
            <v>9866605458</v>
          </cell>
          <cell r="E504" t="str">
            <v>Verrechnet</v>
          </cell>
          <cell r="F504">
            <v>0.13</v>
          </cell>
          <cell r="G504">
            <v>3.5</v>
          </cell>
          <cell r="H504"/>
          <cell r="I504"/>
          <cell r="J504" t="str">
            <v>Hirschengraben 66 HW Wärme NT</v>
          </cell>
          <cell r="K504" t="str">
            <v>19.09.2016</v>
          </cell>
          <cell r="L504" t="str">
            <v>R3 1255</v>
          </cell>
          <cell r="M504" t="str">
            <v>U3 025003</v>
          </cell>
          <cell r="N504" t="str">
            <v>Ablesung</v>
          </cell>
          <cell r="O504">
            <v>7.03</v>
          </cell>
          <cell r="P504">
            <v>920.14</v>
          </cell>
          <cell r="Q504"/>
          <cell r="R504">
            <v>913.7</v>
          </cell>
          <cell r="S504"/>
          <cell r="T504"/>
          <cell r="U504"/>
          <cell r="V504"/>
          <cell r="W504"/>
          <cell r="X504"/>
          <cell r="Y504">
            <v>6.569</v>
          </cell>
          <cell r="Z504">
            <v>54.076923076923073</v>
          </cell>
        </row>
        <row r="505">
          <cell r="A505" t="str">
            <v>H0071</v>
          </cell>
          <cell r="B505" t="str">
            <v xml:space="preserve">Hirschengraben 66 </v>
          </cell>
          <cell r="C505">
            <v>42752</v>
          </cell>
          <cell r="D505">
            <v>9866607370</v>
          </cell>
          <cell r="E505" t="str">
            <v>Verrechnet</v>
          </cell>
          <cell r="F505">
            <v>0.13</v>
          </cell>
          <cell r="G505">
            <v>3.5</v>
          </cell>
          <cell r="H505"/>
          <cell r="I505"/>
          <cell r="J505" t="str">
            <v>Hirschengraben 66 HW Wärme NT</v>
          </cell>
          <cell r="K505" t="str">
            <v>15.12.2016</v>
          </cell>
          <cell r="L505" t="str">
            <v>R3 1255</v>
          </cell>
          <cell r="M505" t="str">
            <v>U3 025003</v>
          </cell>
          <cell r="N505" t="str">
            <v>Ablesung</v>
          </cell>
          <cell r="O505">
            <v>62.874000000000002</v>
          </cell>
          <cell r="P505">
            <v>3797.8</v>
          </cell>
          <cell r="Q505"/>
          <cell r="R505">
            <v>3796.1</v>
          </cell>
          <cell r="S505"/>
          <cell r="T505"/>
          <cell r="U505"/>
          <cell r="V505"/>
          <cell r="W505"/>
          <cell r="X505"/>
          <cell r="Y505">
            <v>14.234999999999999</v>
          </cell>
          <cell r="Z505">
            <v>483.64615384615382</v>
          </cell>
        </row>
        <row r="506">
          <cell r="A506" t="str">
            <v>H0072</v>
          </cell>
          <cell r="B506" t="str">
            <v xml:space="preserve">Hirschengraben 68 </v>
          </cell>
          <cell r="C506">
            <v>42478</v>
          </cell>
          <cell r="D506">
            <v>9866601230</v>
          </cell>
          <cell r="E506" t="str">
            <v>Verrechnet</v>
          </cell>
          <cell r="F506">
            <v>0.05</v>
          </cell>
          <cell r="G506">
            <v>1.3</v>
          </cell>
          <cell r="H506"/>
          <cell r="I506"/>
          <cell r="J506" t="str">
            <v>Hirschengraben 68 HW Wärme NT</v>
          </cell>
          <cell r="K506" t="str">
            <v>18.03.2016</v>
          </cell>
          <cell r="L506" t="str">
            <v>R3 1275</v>
          </cell>
          <cell r="M506" t="str">
            <v>U3 020114</v>
          </cell>
          <cell r="N506" t="str">
            <v>Ablesung</v>
          </cell>
          <cell r="O506">
            <v>41.421999999999997</v>
          </cell>
          <cell r="P506">
            <v>1251.5999999999999</v>
          </cell>
          <cell r="Q506"/>
          <cell r="R506">
            <v>1251.3</v>
          </cell>
          <cell r="S506"/>
          <cell r="T506"/>
          <cell r="U506"/>
          <cell r="V506"/>
          <cell r="W506"/>
          <cell r="X506"/>
          <cell r="Y506">
            <v>28.457000000000001</v>
          </cell>
          <cell r="Z506">
            <v>828.44</v>
          </cell>
        </row>
        <row r="507">
          <cell r="A507" t="str">
            <v>H0072</v>
          </cell>
          <cell r="B507" t="str">
            <v xml:space="preserve">Hirschengraben 68 </v>
          </cell>
          <cell r="C507">
            <v>42566</v>
          </cell>
          <cell r="D507">
            <v>9866603128</v>
          </cell>
          <cell r="E507" t="str">
            <v>Verrechnet</v>
          </cell>
          <cell r="F507">
            <v>0.05</v>
          </cell>
          <cell r="G507">
            <v>1.3</v>
          </cell>
          <cell r="H507"/>
          <cell r="I507"/>
          <cell r="J507" t="str">
            <v>Hirschengraben 68 HW Wärme NT</v>
          </cell>
          <cell r="K507" t="str">
            <v>23.06.2016</v>
          </cell>
          <cell r="L507" t="str">
            <v>R3 1275</v>
          </cell>
          <cell r="M507" t="str">
            <v>U3 020114</v>
          </cell>
          <cell r="N507" t="str">
            <v>Ablesung</v>
          </cell>
          <cell r="O507">
            <v>20.084</v>
          </cell>
          <cell r="P507">
            <v>815.9</v>
          </cell>
          <cell r="Q507"/>
          <cell r="R507">
            <v>815.9</v>
          </cell>
          <cell r="S507"/>
          <cell r="T507"/>
          <cell r="U507"/>
          <cell r="V507"/>
          <cell r="W507"/>
          <cell r="X507"/>
          <cell r="Y507">
            <v>21.166</v>
          </cell>
          <cell r="Z507">
            <v>401.68</v>
          </cell>
        </row>
        <row r="508">
          <cell r="A508" t="str">
            <v>H0072</v>
          </cell>
          <cell r="B508" t="str">
            <v xml:space="preserve">Hirschengraben 68 </v>
          </cell>
          <cell r="C508">
            <v>42655</v>
          </cell>
          <cell r="D508">
            <v>9866605288</v>
          </cell>
          <cell r="E508" t="str">
            <v>Verrechnet</v>
          </cell>
          <cell r="F508">
            <v>0.05</v>
          </cell>
          <cell r="G508">
            <v>1.3</v>
          </cell>
          <cell r="H508"/>
          <cell r="I508"/>
          <cell r="J508" t="str">
            <v>Hirschengraben 68 HW Wärme NT</v>
          </cell>
          <cell r="K508" t="str">
            <v>19.09.2016</v>
          </cell>
          <cell r="L508" t="str">
            <v>R3 1275</v>
          </cell>
          <cell r="M508" t="str">
            <v>U3 020114</v>
          </cell>
          <cell r="N508" t="str">
            <v>Ablesung</v>
          </cell>
          <cell r="O508">
            <v>5.96</v>
          </cell>
          <cell r="P508">
            <v>492.56</v>
          </cell>
          <cell r="Q508"/>
          <cell r="R508">
            <v>492.4</v>
          </cell>
          <cell r="S508"/>
          <cell r="T508"/>
          <cell r="U508"/>
          <cell r="V508"/>
          <cell r="W508"/>
          <cell r="X508"/>
          <cell r="Y508">
            <v>10.404</v>
          </cell>
          <cell r="Z508">
            <v>119.2</v>
          </cell>
        </row>
        <row r="509">
          <cell r="A509" t="str">
            <v>H0072</v>
          </cell>
          <cell r="B509" t="str">
            <v xml:space="preserve">Hirschengraben 68 </v>
          </cell>
          <cell r="C509">
            <v>42752</v>
          </cell>
          <cell r="D509">
            <v>9866607371</v>
          </cell>
          <cell r="E509" t="str">
            <v>Verrechnet</v>
          </cell>
          <cell r="F509">
            <v>0.05</v>
          </cell>
          <cell r="G509">
            <v>1.3</v>
          </cell>
          <cell r="H509"/>
          <cell r="I509"/>
          <cell r="J509" t="str">
            <v>Hirschengraben 68 HW Wärme NT</v>
          </cell>
          <cell r="K509" t="str">
            <v>15.12.2016</v>
          </cell>
          <cell r="L509" t="str">
            <v>R3 1275</v>
          </cell>
          <cell r="M509" t="str">
            <v>U3 020114</v>
          </cell>
          <cell r="N509" t="str">
            <v>Ablesung</v>
          </cell>
          <cell r="O509">
            <v>32.159999999999997</v>
          </cell>
          <cell r="P509">
            <v>1071.25</v>
          </cell>
          <cell r="Q509"/>
          <cell r="R509">
            <v>1071.3</v>
          </cell>
          <cell r="S509"/>
          <cell r="T509"/>
          <cell r="U509"/>
          <cell r="V509"/>
          <cell r="W509"/>
          <cell r="X509"/>
          <cell r="Y509">
            <v>25.812999999999999</v>
          </cell>
          <cell r="Z509">
            <v>643.20000000000005</v>
          </cell>
        </row>
        <row r="510">
          <cell r="A510" t="str">
            <v>H0074</v>
          </cell>
          <cell r="B510" t="str">
            <v xml:space="preserve">Zähringerplatz 6 </v>
          </cell>
          <cell r="C510">
            <v>42478</v>
          </cell>
          <cell r="D510">
            <v>9866601591</v>
          </cell>
          <cell r="E510" t="str">
            <v>Verrechnet</v>
          </cell>
          <cell r="F510">
            <v>0.8</v>
          </cell>
          <cell r="G510">
            <v>19.7</v>
          </cell>
          <cell r="H510"/>
          <cell r="I510"/>
          <cell r="J510" t="str">
            <v>Chorgasse 20 / 22 HW Wärme NT</v>
          </cell>
          <cell r="K510" t="str">
            <v>18.03.2016</v>
          </cell>
          <cell r="L510" t="str">
            <v>W3 020280</v>
          </cell>
          <cell r="M510"/>
          <cell r="N510" t="str">
            <v>Ablesung</v>
          </cell>
          <cell r="O510">
            <v>-52.095999999999997</v>
          </cell>
          <cell r="P510">
            <v>-4833.96</v>
          </cell>
          <cell r="Q510"/>
          <cell r="R510"/>
          <cell r="S510"/>
          <cell r="T510"/>
          <cell r="U510"/>
          <cell r="V510"/>
          <cell r="W510"/>
          <cell r="X510"/>
          <cell r="Y510">
            <v>9.2669999999999995</v>
          </cell>
          <cell r="Z510">
            <v>-65.12</v>
          </cell>
        </row>
        <row r="511">
          <cell r="A511" t="str">
            <v>H0074</v>
          </cell>
          <cell r="B511"/>
          <cell r="C511"/>
          <cell r="D511"/>
          <cell r="E511"/>
          <cell r="F511"/>
          <cell r="G511"/>
          <cell r="H511"/>
          <cell r="I511"/>
          <cell r="J511" t="str">
            <v>Zentralbibliothek HW Wärme NT</v>
          </cell>
          <cell r="K511" t="str">
            <v>18.03.2016</v>
          </cell>
          <cell r="L511" t="str">
            <v>R3 10</v>
          </cell>
          <cell r="M511" t="str">
            <v>U3 80003</v>
          </cell>
          <cell r="N511" t="str">
            <v>Ablesung</v>
          </cell>
          <cell r="O511">
            <v>332.08100000000002</v>
          </cell>
          <cell r="P511">
            <v>16325.1</v>
          </cell>
          <cell r="Q511"/>
          <cell r="R511">
            <v>16320</v>
          </cell>
          <cell r="S511"/>
          <cell r="T511"/>
          <cell r="U511"/>
          <cell r="V511"/>
          <cell r="W511"/>
          <cell r="X511"/>
          <cell r="Y511">
            <v>17.491</v>
          </cell>
          <cell r="Z511">
            <v>415.10124999999999</v>
          </cell>
        </row>
        <row r="512">
          <cell r="A512" t="str">
            <v>H0074</v>
          </cell>
          <cell r="B512" t="str">
            <v xml:space="preserve">Zähringerplatz 6 </v>
          </cell>
          <cell r="C512">
            <v>42566</v>
          </cell>
          <cell r="D512">
            <v>9866603707</v>
          </cell>
          <cell r="E512" t="str">
            <v>Verrechnet</v>
          </cell>
          <cell r="F512">
            <v>0.8</v>
          </cell>
          <cell r="G512">
            <v>19.7</v>
          </cell>
          <cell r="H512"/>
          <cell r="I512"/>
          <cell r="J512" t="str">
            <v>Chorgasse 20 / 22 HW Wärme NT</v>
          </cell>
          <cell r="K512" t="str">
            <v>23.06.2016</v>
          </cell>
          <cell r="L512" t="str">
            <v>W3 020280</v>
          </cell>
          <cell r="M512"/>
          <cell r="N512" t="str">
            <v>Ablesung</v>
          </cell>
          <cell r="O512">
            <v>-22.655000000000001</v>
          </cell>
          <cell r="P512">
            <v>-4144.45</v>
          </cell>
          <cell r="Q512"/>
          <cell r="R512"/>
          <cell r="S512"/>
          <cell r="T512"/>
          <cell r="U512"/>
          <cell r="V512"/>
          <cell r="W512"/>
          <cell r="X512"/>
          <cell r="Y512">
            <v>4.7</v>
          </cell>
          <cell r="Z512">
            <v>-28.318750000000001</v>
          </cell>
        </row>
        <row r="513">
          <cell r="A513" t="str">
            <v>H0074</v>
          </cell>
          <cell r="B513"/>
          <cell r="C513"/>
          <cell r="D513"/>
          <cell r="E513"/>
          <cell r="F513"/>
          <cell r="G513"/>
          <cell r="H513"/>
          <cell r="I513"/>
          <cell r="J513" t="str">
            <v>Zentralbibliothek HW Wärme NT</v>
          </cell>
          <cell r="K513" t="str">
            <v>23.06.2016</v>
          </cell>
          <cell r="L513" t="str">
            <v>R3 10</v>
          </cell>
          <cell r="M513" t="str">
            <v>U3 80003</v>
          </cell>
          <cell r="N513" t="str">
            <v>Ablesung</v>
          </cell>
          <cell r="O513">
            <v>118.53400000000001</v>
          </cell>
          <cell r="P513">
            <v>8125.25</v>
          </cell>
          <cell r="Q513"/>
          <cell r="R513">
            <v>8125</v>
          </cell>
          <cell r="S513"/>
          <cell r="T513"/>
          <cell r="U513"/>
          <cell r="V513"/>
          <cell r="W513"/>
          <cell r="X513"/>
          <cell r="Y513">
            <v>12.544</v>
          </cell>
          <cell r="Z513">
            <v>148.16749999999999</v>
          </cell>
        </row>
        <row r="514">
          <cell r="A514" t="str">
            <v>H0074</v>
          </cell>
          <cell r="B514" t="str">
            <v xml:space="preserve">Zähringerplatz 6 </v>
          </cell>
          <cell r="C514">
            <v>42655</v>
          </cell>
          <cell r="D514">
            <v>9866605797</v>
          </cell>
          <cell r="E514" t="str">
            <v>Verrechnet</v>
          </cell>
          <cell r="F514">
            <v>0.8</v>
          </cell>
          <cell r="G514">
            <v>19.7</v>
          </cell>
          <cell r="H514"/>
          <cell r="I514"/>
          <cell r="J514" t="str">
            <v>Chorgasse 20 / 22 HW Wärme NT</v>
          </cell>
          <cell r="K514" t="str">
            <v>19.09.2016</v>
          </cell>
          <cell r="L514" t="str">
            <v>W3 020280</v>
          </cell>
          <cell r="M514"/>
          <cell r="N514" t="str">
            <v>Ablesung</v>
          </cell>
          <cell r="O514">
            <v>-6.44</v>
          </cell>
          <cell r="P514">
            <v>-3860.73</v>
          </cell>
          <cell r="Q514"/>
          <cell r="R514"/>
          <cell r="S514"/>
          <cell r="T514"/>
          <cell r="U514"/>
          <cell r="V514"/>
          <cell r="W514"/>
          <cell r="X514"/>
          <cell r="Y514">
            <v>1.4339999999999999</v>
          </cell>
          <cell r="Z514">
            <v>-8.0500000000000007</v>
          </cell>
        </row>
        <row r="515">
          <cell r="A515" t="str">
            <v>H0074</v>
          </cell>
          <cell r="B515"/>
          <cell r="C515"/>
          <cell r="D515"/>
          <cell r="E515"/>
          <cell r="F515"/>
          <cell r="G515"/>
          <cell r="H515"/>
          <cell r="I515"/>
          <cell r="J515" t="str">
            <v>Zentralbibliothek HW Wärme NT</v>
          </cell>
          <cell r="K515" t="str">
            <v>19.09.2016</v>
          </cell>
          <cell r="L515" t="str">
            <v>R3 10</v>
          </cell>
          <cell r="M515" t="str">
            <v>U3 80003</v>
          </cell>
          <cell r="N515" t="str">
            <v>Ablesung</v>
          </cell>
          <cell r="O515">
            <v>28.14</v>
          </cell>
          <cell r="P515">
            <v>2734.66</v>
          </cell>
          <cell r="Q515"/>
          <cell r="R515">
            <v>2733</v>
          </cell>
          <cell r="S515"/>
          <cell r="T515"/>
          <cell r="U515"/>
          <cell r="V515"/>
          <cell r="W515"/>
          <cell r="X515"/>
          <cell r="Y515">
            <v>8.8480000000000008</v>
          </cell>
          <cell r="Z515">
            <v>35.174999999999997</v>
          </cell>
        </row>
        <row r="516">
          <cell r="A516" t="str">
            <v>H0074</v>
          </cell>
          <cell r="B516" t="str">
            <v xml:space="preserve">Zähringerplatz 6 </v>
          </cell>
          <cell r="C516">
            <v>42752</v>
          </cell>
          <cell r="D516">
            <v>9866607866</v>
          </cell>
          <cell r="E516" t="str">
            <v>Verrechnet</v>
          </cell>
          <cell r="F516">
            <v>0.8</v>
          </cell>
          <cell r="G516">
            <v>19.7</v>
          </cell>
          <cell r="H516"/>
          <cell r="I516"/>
          <cell r="J516" t="str">
            <v>Chorgasse 20 / 22 HW Wärme NT</v>
          </cell>
          <cell r="K516" t="str">
            <v>15.12.2016</v>
          </cell>
          <cell r="L516" t="str">
            <v>W3 020280</v>
          </cell>
          <cell r="M516"/>
          <cell r="N516" t="str">
            <v>Ablesung</v>
          </cell>
          <cell r="O516">
            <v>-38.493000000000002</v>
          </cell>
          <cell r="P516">
            <v>-2677</v>
          </cell>
          <cell r="Q516"/>
          <cell r="R516"/>
          <cell r="S516"/>
          <cell r="T516"/>
          <cell r="U516"/>
          <cell r="V516"/>
          <cell r="W516"/>
          <cell r="X516"/>
          <cell r="Y516">
            <v>12.364000000000001</v>
          </cell>
          <cell r="Z516">
            <v>-48.116250000000001</v>
          </cell>
        </row>
        <row r="517">
          <cell r="A517" t="str">
            <v>H0074</v>
          </cell>
          <cell r="B517"/>
          <cell r="C517"/>
          <cell r="D517"/>
          <cell r="E517"/>
          <cell r="F517"/>
          <cell r="G517"/>
          <cell r="H517"/>
          <cell r="I517"/>
          <cell r="J517" t="str">
            <v>Zentralbibliothek HW Wärme NT</v>
          </cell>
          <cell r="K517" t="str">
            <v>15.12.2016</v>
          </cell>
          <cell r="L517" t="str">
            <v>R3 10</v>
          </cell>
          <cell r="M517" t="str">
            <v>U3 80003</v>
          </cell>
          <cell r="N517" t="str">
            <v>Ablesung</v>
          </cell>
          <cell r="O517">
            <v>237.238</v>
          </cell>
          <cell r="P517">
            <v>8422.34</v>
          </cell>
          <cell r="Q517"/>
          <cell r="R517">
            <v>8423</v>
          </cell>
          <cell r="S517"/>
          <cell r="T517"/>
          <cell r="U517"/>
          <cell r="V517"/>
          <cell r="W517"/>
          <cell r="X517"/>
          <cell r="Y517">
            <v>24.22</v>
          </cell>
          <cell r="Z517">
            <v>296.54750000000001</v>
          </cell>
        </row>
        <row r="518">
          <cell r="A518" t="str">
            <v>H0075</v>
          </cell>
          <cell r="B518" t="str">
            <v xml:space="preserve">Zürichbergstrasse 20 </v>
          </cell>
          <cell r="C518">
            <v>42478</v>
          </cell>
          <cell r="D518">
            <v>9866600887</v>
          </cell>
          <cell r="E518" t="str">
            <v>Verrechnet</v>
          </cell>
          <cell r="F518">
            <v>0.05</v>
          </cell>
          <cell r="G518">
            <v>0.7</v>
          </cell>
          <cell r="H518"/>
          <cell r="I518"/>
          <cell r="J518" t="str">
            <v>Messung HW Wärme NT</v>
          </cell>
          <cell r="K518" t="str">
            <v>16.03.2016</v>
          </cell>
          <cell r="L518" t="str">
            <v>R3 1159</v>
          </cell>
          <cell r="M518" t="str">
            <v>U3 20027</v>
          </cell>
          <cell r="N518" t="str">
            <v>Ablesung</v>
          </cell>
          <cell r="O518">
            <v>37.18</v>
          </cell>
          <cell r="P518">
            <v>624.9</v>
          </cell>
          <cell r="Q518"/>
          <cell r="R518">
            <v>624.79999999999995</v>
          </cell>
          <cell r="S518"/>
          <cell r="T518"/>
          <cell r="U518"/>
          <cell r="V518"/>
          <cell r="W518"/>
          <cell r="X518"/>
          <cell r="Y518">
            <v>51.158999999999999</v>
          </cell>
          <cell r="Z518">
            <v>743.6</v>
          </cell>
        </row>
        <row r="519">
          <cell r="A519" t="str">
            <v>H0075</v>
          </cell>
          <cell r="B519" t="str">
            <v xml:space="preserve">Zürichbergstrasse 20 </v>
          </cell>
          <cell r="C519">
            <v>42566</v>
          </cell>
          <cell r="D519">
            <v>9866603129</v>
          </cell>
          <cell r="E519" t="str">
            <v>Verrechnet</v>
          </cell>
          <cell r="F519">
            <v>0.05</v>
          </cell>
          <cell r="G519">
            <v>0.7</v>
          </cell>
          <cell r="H519"/>
          <cell r="I519"/>
          <cell r="J519" t="str">
            <v>Messung HW Wärme NT</v>
          </cell>
          <cell r="K519" t="str">
            <v>20.06.2016</v>
          </cell>
          <cell r="L519" t="str">
            <v>R3 1159</v>
          </cell>
          <cell r="M519" t="str">
            <v>U3 20027</v>
          </cell>
          <cell r="N519" t="str">
            <v>Ablesung</v>
          </cell>
          <cell r="O519">
            <v>15.254</v>
          </cell>
          <cell r="P519">
            <v>268.60000000000002</v>
          </cell>
          <cell r="Q519"/>
          <cell r="R519">
            <v>268.60000000000002</v>
          </cell>
          <cell r="S519"/>
          <cell r="T519"/>
          <cell r="U519"/>
          <cell r="V519"/>
          <cell r="W519"/>
          <cell r="X519"/>
          <cell r="Y519">
            <v>48.831000000000003</v>
          </cell>
          <cell r="Z519">
            <v>305.08</v>
          </cell>
        </row>
        <row r="520">
          <cell r="A520" t="str">
            <v>H0075</v>
          </cell>
          <cell r="B520" t="str">
            <v xml:space="preserve">Zürichbergstrasse 20 </v>
          </cell>
          <cell r="C520">
            <v>42655</v>
          </cell>
          <cell r="D520">
            <v>9866605029</v>
          </cell>
          <cell r="E520" t="str">
            <v>Verrechnet</v>
          </cell>
          <cell r="F520">
            <v>0.05</v>
          </cell>
          <cell r="G520">
            <v>0.7</v>
          </cell>
          <cell r="H520"/>
          <cell r="I520"/>
          <cell r="J520" t="str">
            <v>Messung HW Wärme NT</v>
          </cell>
          <cell r="K520" t="str">
            <v>15.09.2016</v>
          </cell>
          <cell r="L520" t="str">
            <v>R3 1159</v>
          </cell>
          <cell r="M520" t="str">
            <v>U3 20027</v>
          </cell>
          <cell r="N520" t="str">
            <v>Ablesung</v>
          </cell>
          <cell r="O520">
            <v>2.2389999999999999</v>
          </cell>
          <cell r="P520">
            <v>47.4</v>
          </cell>
          <cell r="Q520"/>
          <cell r="R520">
            <v>45.5</v>
          </cell>
          <cell r="S520"/>
          <cell r="T520"/>
          <cell r="U520"/>
          <cell r="V520"/>
          <cell r="W520"/>
          <cell r="X520"/>
          <cell r="Y520">
            <v>40.616</v>
          </cell>
          <cell r="Z520">
            <v>44.78</v>
          </cell>
        </row>
        <row r="521">
          <cell r="A521" t="str">
            <v>H0075</v>
          </cell>
          <cell r="B521" t="str">
            <v xml:space="preserve">Zürichbergstrasse 20 </v>
          </cell>
          <cell r="C521">
            <v>42752</v>
          </cell>
          <cell r="D521">
            <v>9866607164</v>
          </cell>
          <cell r="E521" t="str">
            <v>Verrechnet</v>
          </cell>
          <cell r="F521">
            <v>0.05</v>
          </cell>
          <cell r="G521">
            <v>0.7</v>
          </cell>
          <cell r="H521"/>
          <cell r="I521"/>
          <cell r="J521" t="str">
            <v>Messung HW Wärme NT</v>
          </cell>
          <cell r="K521" t="str">
            <v>13.12.2016</v>
          </cell>
          <cell r="L521" t="str">
            <v>R3 1159</v>
          </cell>
          <cell r="M521" t="str">
            <v>U3 20027</v>
          </cell>
          <cell r="N521" t="str">
            <v>Ablesung</v>
          </cell>
          <cell r="O521">
            <v>23.196999999999999</v>
          </cell>
          <cell r="P521">
            <v>404.5</v>
          </cell>
          <cell r="Q521"/>
          <cell r="R521">
            <v>406.5</v>
          </cell>
          <cell r="S521"/>
          <cell r="T521"/>
          <cell r="U521"/>
          <cell r="V521"/>
          <cell r="W521"/>
          <cell r="X521"/>
          <cell r="Y521">
            <v>49.31</v>
          </cell>
          <cell r="Z521">
            <v>463.94</v>
          </cell>
        </row>
        <row r="522">
          <cell r="A522" t="str">
            <v>H0076</v>
          </cell>
          <cell r="B522" t="str">
            <v>Zürichbergstrasse 22a</v>
          </cell>
          <cell r="C522">
            <v>42478</v>
          </cell>
          <cell r="D522">
            <v>9866600888</v>
          </cell>
          <cell r="E522" t="str">
            <v>Verrechnet</v>
          </cell>
          <cell r="F522">
            <v>0.04</v>
          </cell>
          <cell r="G522">
            <v>0.6</v>
          </cell>
          <cell r="H522"/>
          <cell r="I522"/>
          <cell r="J522" t="str">
            <v>Messung HW Wärme NT</v>
          </cell>
          <cell r="K522" t="str">
            <v>16.03.2016</v>
          </cell>
          <cell r="L522" t="str">
            <v>R3 1158</v>
          </cell>
          <cell r="M522" t="str">
            <v>U3 20024</v>
          </cell>
          <cell r="N522" t="str">
            <v>Ablesung</v>
          </cell>
          <cell r="O522">
            <v>35.277999999999999</v>
          </cell>
          <cell r="P522">
            <v>629.70000000000005</v>
          </cell>
          <cell r="Q522"/>
          <cell r="R522">
            <v>629.70000000000005</v>
          </cell>
          <cell r="S522"/>
          <cell r="T522"/>
          <cell r="U522"/>
          <cell r="V522"/>
          <cell r="W522"/>
          <cell r="X522"/>
          <cell r="Y522">
            <v>48.171999999999997</v>
          </cell>
          <cell r="Z522">
            <v>881.95</v>
          </cell>
        </row>
        <row r="523">
          <cell r="A523" t="str">
            <v>H0076</v>
          </cell>
          <cell r="B523" t="str">
            <v>Zürichbergstrasse 22a</v>
          </cell>
          <cell r="C523">
            <v>42566</v>
          </cell>
          <cell r="D523">
            <v>9866603130</v>
          </cell>
          <cell r="E523" t="str">
            <v>Verrechnet</v>
          </cell>
          <cell r="F523">
            <v>0.04</v>
          </cell>
          <cell r="G523">
            <v>0.6</v>
          </cell>
          <cell r="H523"/>
          <cell r="I523"/>
          <cell r="J523" t="str">
            <v>Messung HW Wärme NT</v>
          </cell>
          <cell r="K523" t="str">
            <v>20.06.2016</v>
          </cell>
          <cell r="L523" t="str">
            <v>R3 1158</v>
          </cell>
          <cell r="M523" t="str">
            <v>U3 20024</v>
          </cell>
          <cell r="N523" t="str">
            <v>Ablesung</v>
          </cell>
          <cell r="O523">
            <v>18.87</v>
          </cell>
          <cell r="P523">
            <v>441.1</v>
          </cell>
          <cell r="Q523"/>
          <cell r="R523">
            <v>441.1</v>
          </cell>
          <cell r="S523"/>
          <cell r="T523"/>
          <cell r="U523"/>
          <cell r="V523"/>
          <cell r="W523"/>
          <cell r="X523"/>
          <cell r="Y523">
            <v>36.783999999999999</v>
          </cell>
          <cell r="Z523">
            <v>471.75</v>
          </cell>
        </row>
        <row r="524">
          <cell r="A524" t="str">
            <v>H0076</v>
          </cell>
          <cell r="B524" t="str">
            <v>Zürichbergstrasse 22a</v>
          </cell>
          <cell r="C524">
            <v>42669</v>
          </cell>
          <cell r="D524">
            <v>9866606070</v>
          </cell>
          <cell r="E524" t="str">
            <v>Verrechnet</v>
          </cell>
          <cell r="F524">
            <v>0.04</v>
          </cell>
          <cell r="G524">
            <v>0.6</v>
          </cell>
          <cell r="H524"/>
          <cell r="I524"/>
          <cell r="J524" t="str">
            <v>Messung HW Wärme NT</v>
          </cell>
          <cell r="K524" t="str">
            <v>15.09.2016</v>
          </cell>
          <cell r="L524" t="str">
            <v>R3 1158</v>
          </cell>
          <cell r="M524" t="str">
            <v>U3 20024</v>
          </cell>
          <cell r="N524" t="str">
            <v>Ablesung</v>
          </cell>
          <cell r="O524">
            <v>6.05</v>
          </cell>
          <cell r="P524">
            <v>255.3</v>
          </cell>
          <cell r="Q524"/>
          <cell r="R524">
            <v>255.3</v>
          </cell>
          <cell r="S524"/>
          <cell r="T524"/>
          <cell r="U524"/>
          <cell r="V524"/>
          <cell r="W524"/>
          <cell r="X524"/>
          <cell r="Y524">
            <v>20.376000000000001</v>
          </cell>
          <cell r="Z524">
            <v>151.25</v>
          </cell>
        </row>
        <row r="525">
          <cell r="A525" t="str">
            <v>H0076</v>
          </cell>
          <cell r="B525" t="str">
            <v>Zürichbergstrasse 22a</v>
          </cell>
          <cell r="C525">
            <v>42752</v>
          </cell>
          <cell r="D525">
            <v>9866607165</v>
          </cell>
          <cell r="E525" t="str">
            <v>Verrechnet</v>
          </cell>
          <cell r="F525">
            <v>0.04</v>
          </cell>
          <cell r="G525">
            <v>0.6</v>
          </cell>
          <cell r="H525"/>
          <cell r="I525"/>
          <cell r="J525" t="str">
            <v>Messung HW Wärme NT</v>
          </cell>
          <cell r="K525" t="str">
            <v>13.12.2016</v>
          </cell>
          <cell r="L525" t="str">
            <v>R3 1158</v>
          </cell>
          <cell r="M525" t="str">
            <v>U3 20024</v>
          </cell>
          <cell r="N525" t="str">
            <v>Ablesung</v>
          </cell>
          <cell r="O525">
            <v>26.834</v>
          </cell>
          <cell r="P525">
            <v>557.4</v>
          </cell>
          <cell r="Q525"/>
          <cell r="R525">
            <v>557.4</v>
          </cell>
          <cell r="S525"/>
          <cell r="T525"/>
          <cell r="U525"/>
          <cell r="V525"/>
          <cell r="W525"/>
          <cell r="X525"/>
          <cell r="Y525">
            <v>41.393999999999998</v>
          </cell>
          <cell r="Z525">
            <v>670.85</v>
          </cell>
        </row>
        <row r="526">
          <cell r="A526" t="str">
            <v>H0077</v>
          </cell>
          <cell r="B526" t="str">
            <v xml:space="preserve">Steinwiesstrasse 76 </v>
          </cell>
          <cell r="C526">
            <v>42478</v>
          </cell>
          <cell r="D526">
            <v>9866600819</v>
          </cell>
          <cell r="E526" t="str">
            <v>Verrechnet</v>
          </cell>
          <cell r="F526">
            <v>0.125</v>
          </cell>
          <cell r="G526">
            <v>1.9</v>
          </cell>
          <cell r="H526"/>
          <cell r="I526"/>
          <cell r="J526" t="str">
            <v>Messung HW Wärme NT</v>
          </cell>
          <cell r="K526" t="str">
            <v>17.03.2016</v>
          </cell>
          <cell r="L526" t="str">
            <v>R3 01088</v>
          </cell>
          <cell r="M526" t="str">
            <v>U3 20016</v>
          </cell>
          <cell r="N526" t="str">
            <v>Ablesung</v>
          </cell>
          <cell r="O526">
            <v>76.725999999999999</v>
          </cell>
          <cell r="P526">
            <v>1134.8</v>
          </cell>
          <cell r="Q526"/>
          <cell r="R526">
            <v>1134.9000000000001</v>
          </cell>
          <cell r="S526"/>
          <cell r="T526"/>
          <cell r="U526"/>
          <cell r="V526"/>
          <cell r="W526"/>
          <cell r="X526"/>
          <cell r="Y526">
            <v>58.136000000000003</v>
          </cell>
          <cell r="Z526">
            <v>613.80799999999999</v>
          </cell>
        </row>
        <row r="527">
          <cell r="A527" t="str">
            <v>H0077</v>
          </cell>
          <cell r="B527" t="str">
            <v xml:space="preserve">Steinwiesstrasse 76 </v>
          </cell>
          <cell r="C527">
            <v>42566</v>
          </cell>
          <cell r="D527">
            <v>9866602720</v>
          </cell>
          <cell r="E527" t="str">
            <v>Verrechnet</v>
          </cell>
          <cell r="F527">
            <v>0.125</v>
          </cell>
          <cell r="G527">
            <v>1.9</v>
          </cell>
          <cell r="H527"/>
          <cell r="I527"/>
          <cell r="J527" t="str">
            <v>Messung HW Wärme NT</v>
          </cell>
          <cell r="K527" t="str">
            <v>21.06.2016</v>
          </cell>
          <cell r="L527" t="str">
            <v>R3 01088</v>
          </cell>
          <cell r="M527" t="str">
            <v>U3 20016</v>
          </cell>
          <cell r="N527" t="str">
            <v>Ablesung</v>
          </cell>
          <cell r="O527">
            <v>44.548000000000002</v>
          </cell>
          <cell r="P527">
            <v>744.7</v>
          </cell>
          <cell r="Q527"/>
          <cell r="R527">
            <v>744.6</v>
          </cell>
          <cell r="S527"/>
          <cell r="T527"/>
          <cell r="U527"/>
          <cell r="V527"/>
          <cell r="W527"/>
          <cell r="X527"/>
          <cell r="Y527">
            <v>51.436</v>
          </cell>
          <cell r="Z527">
            <v>356.38400000000001</v>
          </cell>
        </row>
        <row r="528">
          <cell r="A528" t="str">
            <v>H0077</v>
          </cell>
          <cell r="B528" t="str">
            <v xml:space="preserve">Steinwiesstrasse 76 </v>
          </cell>
          <cell r="C528">
            <v>42655</v>
          </cell>
          <cell r="D528">
            <v>9866604481</v>
          </cell>
          <cell r="E528" t="str">
            <v>Verrechnet</v>
          </cell>
          <cell r="F528">
            <v>0.125</v>
          </cell>
          <cell r="G528">
            <v>1.9</v>
          </cell>
          <cell r="H528"/>
          <cell r="I528"/>
          <cell r="J528" t="str">
            <v>Messung HW Wärme NT</v>
          </cell>
          <cell r="K528" t="str">
            <v>16.09.2016</v>
          </cell>
          <cell r="L528" t="str">
            <v>R3 01088</v>
          </cell>
          <cell r="M528" t="str">
            <v>U3 20016</v>
          </cell>
          <cell r="N528" t="str">
            <v>Ablesung</v>
          </cell>
          <cell r="O528">
            <v>12.625999999999999</v>
          </cell>
          <cell r="P528">
            <v>349.9</v>
          </cell>
          <cell r="Q528"/>
          <cell r="R528">
            <v>350</v>
          </cell>
          <cell r="S528"/>
          <cell r="T528"/>
          <cell r="U528"/>
          <cell r="V528"/>
          <cell r="W528"/>
          <cell r="X528"/>
          <cell r="Y528">
            <v>31.027000000000001</v>
          </cell>
          <cell r="Z528">
            <v>101.008</v>
          </cell>
        </row>
        <row r="529">
          <cell r="A529" t="str">
            <v>H0077</v>
          </cell>
          <cell r="B529" t="str">
            <v xml:space="preserve">Steinwiesstrasse 76 </v>
          </cell>
          <cell r="C529">
            <v>42752</v>
          </cell>
          <cell r="D529">
            <v>9866606533</v>
          </cell>
          <cell r="E529" t="str">
            <v>Verrechnet</v>
          </cell>
          <cell r="F529">
            <v>0.125</v>
          </cell>
          <cell r="G529">
            <v>1.9</v>
          </cell>
          <cell r="H529"/>
          <cell r="I529"/>
          <cell r="J529" t="str">
            <v>Messung HW Wärme NT</v>
          </cell>
          <cell r="K529" t="str">
            <v>14.12.2016</v>
          </cell>
          <cell r="L529" t="str">
            <v>R3 01088</v>
          </cell>
          <cell r="M529" t="str">
            <v>U3 20016</v>
          </cell>
          <cell r="N529" t="str">
            <v>Ablesung</v>
          </cell>
          <cell r="O529">
            <v>61.49</v>
          </cell>
          <cell r="P529">
            <v>941.2</v>
          </cell>
          <cell r="Q529"/>
          <cell r="R529">
            <v>941.1</v>
          </cell>
          <cell r="S529"/>
          <cell r="T529"/>
          <cell r="U529"/>
          <cell r="V529"/>
          <cell r="W529"/>
          <cell r="X529"/>
          <cell r="Y529">
            <v>56.174999999999997</v>
          </cell>
          <cell r="Z529">
            <v>491.92</v>
          </cell>
        </row>
        <row r="530">
          <cell r="A530" t="str">
            <v>H0078</v>
          </cell>
          <cell r="B530" t="str">
            <v xml:space="preserve">Haselweg 7 </v>
          </cell>
          <cell r="C530">
            <v>42478</v>
          </cell>
          <cell r="D530">
            <v>9866600501</v>
          </cell>
          <cell r="E530" t="str">
            <v>Verrechnet</v>
          </cell>
          <cell r="F530">
            <v>1.4999999999999999E-2</v>
          </cell>
          <cell r="G530">
            <v>0.2</v>
          </cell>
          <cell r="H530"/>
          <cell r="I530"/>
          <cell r="J530" t="str">
            <v>Messung HW Wärme NT</v>
          </cell>
          <cell r="K530" t="str">
            <v>17.03.2016</v>
          </cell>
          <cell r="L530" t="str">
            <v>R3 1148</v>
          </cell>
          <cell r="M530" t="str">
            <v>U3 20042</v>
          </cell>
          <cell r="N530" t="str">
            <v>Ablesung</v>
          </cell>
          <cell r="O530">
            <v>16.161999999999999</v>
          </cell>
          <cell r="P530">
            <v>290.41000000000003</v>
          </cell>
          <cell r="Q530"/>
          <cell r="R530">
            <v>290.39999999999998</v>
          </cell>
          <cell r="S530"/>
          <cell r="T530"/>
          <cell r="U530"/>
          <cell r="V530"/>
          <cell r="W530"/>
          <cell r="X530"/>
          <cell r="Y530">
            <v>47.851999999999997</v>
          </cell>
          <cell r="Z530">
            <v>1077.4666666666667</v>
          </cell>
        </row>
        <row r="531">
          <cell r="A531" t="str">
            <v>H0078</v>
          </cell>
          <cell r="B531" t="str">
            <v xml:space="preserve">Haselweg 7 </v>
          </cell>
          <cell r="C531">
            <v>42566</v>
          </cell>
          <cell r="D531">
            <v>9866602522</v>
          </cell>
          <cell r="E531" t="str">
            <v>Verrechnet</v>
          </cell>
          <cell r="F531">
            <v>1.4999999999999999E-2</v>
          </cell>
          <cell r="G531">
            <v>0.2</v>
          </cell>
          <cell r="H531"/>
          <cell r="I531"/>
          <cell r="J531" t="str">
            <v>Messung HW Wärme NT</v>
          </cell>
          <cell r="K531" t="str">
            <v>20.06.2016</v>
          </cell>
          <cell r="L531" t="str">
            <v>R3 1148</v>
          </cell>
          <cell r="M531" t="str">
            <v>U3 20042</v>
          </cell>
          <cell r="N531" t="str">
            <v>Ablesung</v>
          </cell>
          <cell r="O531">
            <v>7.4960000000000004</v>
          </cell>
          <cell r="P531">
            <v>152.62</v>
          </cell>
          <cell r="Q531"/>
          <cell r="R531">
            <v>152.6</v>
          </cell>
          <cell r="S531"/>
          <cell r="T531"/>
          <cell r="U531"/>
          <cell r="V531"/>
          <cell r="W531"/>
          <cell r="X531"/>
          <cell r="Y531">
            <v>42.231999999999999</v>
          </cell>
          <cell r="Z531">
            <v>499.73333333333335</v>
          </cell>
        </row>
        <row r="532">
          <cell r="A532" t="str">
            <v>H0078</v>
          </cell>
          <cell r="B532" t="str">
            <v xml:space="preserve">Haselweg 7 </v>
          </cell>
          <cell r="C532">
            <v>42655</v>
          </cell>
          <cell r="D532">
            <v>9866604576</v>
          </cell>
          <cell r="E532" t="str">
            <v>Verrechnet</v>
          </cell>
          <cell r="F532">
            <v>1.4999999999999999E-2</v>
          </cell>
          <cell r="G532">
            <v>0.2</v>
          </cell>
          <cell r="H532"/>
          <cell r="I532"/>
          <cell r="J532" t="str">
            <v>Messung HW Wärme NT</v>
          </cell>
          <cell r="K532" t="str">
            <v>15.09.2016</v>
          </cell>
          <cell r="L532" t="str">
            <v>R3 1148</v>
          </cell>
          <cell r="M532" t="str">
            <v>U3 20042</v>
          </cell>
          <cell r="N532" t="str">
            <v>Ablesung</v>
          </cell>
          <cell r="O532">
            <v>1.42</v>
          </cell>
          <cell r="P532">
            <v>55.41</v>
          </cell>
          <cell r="Q532"/>
          <cell r="R532">
            <v>55.4</v>
          </cell>
          <cell r="S532"/>
          <cell r="T532"/>
          <cell r="U532"/>
          <cell r="V532"/>
          <cell r="W532"/>
          <cell r="X532"/>
          <cell r="Y532">
            <v>22.035</v>
          </cell>
          <cell r="Z532">
            <v>94.666666666666657</v>
          </cell>
        </row>
        <row r="533">
          <cell r="A533" t="str">
            <v>H0078</v>
          </cell>
          <cell r="B533" t="str">
            <v xml:space="preserve">Haselweg 7 </v>
          </cell>
          <cell r="C533">
            <v>42752</v>
          </cell>
          <cell r="D533">
            <v>9866606534</v>
          </cell>
          <cell r="E533" t="str">
            <v>Verrechnet</v>
          </cell>
          <cell r="F533">
            <v>1.4999999999999999E-2</v>
          </cell>
          <cell r="G533">
            <v>0.2</v>
          </cell>
          <cell r="H533"/>
          <cell r="I533"/>
          <cell r="J533" t="str">
            <v>Messung HW Wärme NT</v>
          </cell>
          <cell r="K533" t="str">
            <v>14.12.2016</v>
          </cell>
          <cell r="L533" t="str">
            <v>R3 1148</v>
          </cell>
          <cell r="M533" t="str">
            <v>U3 20042</v>
          </cell>
          <cell r="N533" t="str">
            <v>Ablesung</v>
          </cell>
          <cell r="O533">
            <v>10.984999999999999</v>
          </cell>
          <cell r="P533">
            <v>211.54</v>
          </cell>
          <cell r="Q533"/>
          <cell r="R533">
            <v>211.6</v>
          </cell>
          <cell r="S533"/>
          <cell r="T533"/>
          <cell r="U533"/>
          <cell r="V533"/>
          <cell r="W533"/>
          <cell r="X533"/>
          <cell r="Y533">
            <v>44.651000000000003</v>
          </cell>
          <cell r="Z533">
            <v>732.33333333333326</v>
          </cell>
        </row>
        <row r="534">
          <cell r="A534" t="str">
            <v>H0080</v>
          </cell>
          <cell r="B534" t="str">
            <v xml:space="preserve">Fehrenstrasse 15 </v>
          </cell>
          <cell r="C534">
            <v>42478</v>
          </cell>
          <cell r="D534">
            <v>9866600889</v>
          </cell>
          <cell r="E534" t="str">
            <v>Verrechnet</v>
          </cell>
          <cell r="F534">
            <v>0.15</v>
          </cell>
          <cell r="G534">
            <v>1.84</v>
          </cell>
          <cell r="H534"/>
          <cell r="I534"/>
          <cell r="J534" t="str">
            <v>Messung HW Wärme NT</v>
          </cell>
          <cell r="K534" t="str">
            <v>17.03.2016</v>
          </cell>
          <cell r="L534" t="str">
            <v>R3 1136</v>
          </cell>
          <cell r="M534" t="str">
            <v>U3 25008</v>
          </cell>
          <cell r="N534" t="str">
            <v>Ablesung</v>
          </cell>
          <cell r="O534">
            <v>132.59700000000001</v>
          </cell>
          <cell r="P534">
            <v>2017.55</v>
          </cell>
          <cell r="Q534"/>
          <cell r="R534">
            <v>2017.5</v>
          </cell>
          <cell r="S534"/>
          <cell r="T534"/>
          <cell r="U534"/>
          <cell r="V534"/>
          <cell r="W534"/>
          <cell r="X534"/>
          <cell r="Y534">
            <v>56.511000000000003</v>
          </cell>
          <cell r="Z534">
            <v>883.98</v>
          </cell>
        </row>
        <row r="535">
          <cell r="A535" t="str">
            <v>H0080</v>
          </cell>
          <cell r="B535" t="str">
            <v xml:space="preserve">Fehrenstrasse 15 </v>
          </cell>
          <cell r="C535">
            <v>42566</v>
          </cell>
          <cell r="D535">
            <v>9866602803</v>
          </cell>
          <cell r="E535" t="str">
            <v>Verrechnet</v>
          </cell>
          <cell r="F535">
            <v>0.15</v>
          </cell>
          <cell r="G535">
            <v>1.84</v>
          </cell>
          <cell r="H535"/>
          <cell r="I535"/>
          <cell r="J535" t="str">
            <v>Messung HW Wärme NT</v>
          </cell>
          <cell r="K535" t="str">
            <v>21.06.2016</v>
          </cell>
          <cell r="L535" t="str">
            <v>R3 1136</v>
          </cell>
          <cell r="M535" t="str">
            <v>U3 25008</v>
          </cell>
          <cell r="N535" t="str">
            <v>Ablesung</v>
          </cell>
          <cell r="O535">
            <v>43.06</v>
          </cell>
          <cell r="P535">
            <v>981.85</v>
          </cell>
          <cell r="Q535"/>
          <cell r="R535">
            <v>981.8</v>
          </cell>
          <cell r="S535"/>
          <cell r="T535"/>
          <cell r="U535"/>
          <cell r="V535"/>
          <cell r="W535"/>
          <cell r="X535"/>
          <cell r="Y535">
            <v>37.709000000000003</v>
          </cell>
          <cell r="Z535">
            <v>287.06666666666666</v>
          </cell>
        </row>
        <row r="536">
          <cell r="A536" t="str">
            <v>H0080</v>
          </cell>
          <cell r="B536" t="str">
            <v xml:space="preserve">Fehrenstrasse 15 </v>
          </cell>
          <cell r="C536">
            <v>42655</v>
          </cell>
          <cell r="D536">
            <v>9866604940</v>
          </cell>
          <cell r="E536" t="str">
            <v>Verrechnet</v>
          </cell>
          <cell r="F536">
            <v>0.15</v>
          </cell>
          <cell r="G536">
            <v>1.84</v>
          </cell>
          <cell r="H536"/>
          <cell r="I536"/>
          <cell r="J536" t="str">
            <v>Messung HW Wärme NT</v>
          </cell>
          <cell r="K536" t="str">
            <v>06.10.2016</v>
          </cell>
          <cell r="L536" t="str">
            <v>R3 1136</v>
          </cell>
          <cell r="M536" t="str">
            <v>U3 25008</v>
          </cell>
          <cell r="N536" t="str">
            <v>Ablesung</v>
          </cell>
          <cell r="O536">
            <v>28.079000000000001</v>
          </cell>
          <cell r="P536">
            <v>1124.6500000000001</v>
          </cell>
          <cell r="Q536"/>
          <cell r="R536">
            <v>1124.5999999999999</v>
          </cell>
          <cell r="S536"/>
          <cell r="T536"/>
          <cell r="U536"/>
          <cell r="V536"/>
          <cell r="W536"/>
          <cell r="X536"/>
          <cell r="Y536">
            <v>21.468</v>
          </cell>
          <cell r="Z536">
            <v>187.19333333333333</v>
          </cell>
        </row>
        <row r="537">
          <cell r="A537" t="str">
            <v>H0080</v>
          </cell>
          <cell r="B537" t="str">
            <v xml:space="preserve">Fehrenstrasse 15 </v>
          </cell>
          <cell r="C537">
            <v>42752</v>
          </cell>
          <cell r="D537">
            <v>9866607013</v>
          </cell>
          <cell r="E537" t="str">
            <v>Verrechnet</v>
          </cell>
          <cell r="F537">
            <v>0.15</v>
          </cell>
          <cell r="G537">
            <v>1.84</v>
          </cell>
          <cell r="H537"/>
          <cell r="I537"/>
          <cell r="J537" t="str">
            <v>Messung HW Wärme NT</v>
          </cell>
          <cell r="K537" t="str">
            <v>14.12.2016</v>
          </cell>
          <cell r="L537" t="str">
            <v>R3 1136</v>
          </cell>
          <cell r="M537" t="str">
            <v>U3 25008</v>
          </cell>
          <cell r="N537" t="str">
            <v>Ablesung</v>
          </cell>
          <cell r="O537">
            <v>62.325000000000003</v>
          </cell>
          <cell r="P537">
            <v>1109.77</v>
          </cell>
          <cell r="Q537"/>
          <cell r="R537">
            <v>1109.9000000000001</v>
          </cell>
          <cell r="S537"/>
          <cell r="T537"/>
          <cell r="U537"/>
          <cell r="V537"/>
          <cell r="W537"/>
          <cell r="X537"/>
          <cell r="Y537">
            <v>48.289000000000001</v>
          </cell>
          <cell r="Z537">
            <v>415.5</v>
          </cell>
        </row>
        <row r="538">
          <cell r="A538" t="str">
            <v>H0081</v>
          </cell>
          <cell r="B538" t="str">
            <v xml:space="preserve">Hirschengraben 86 </v>
          </cell>
          <cell r="C538">
            <v>42478</v>
          </cell>
          <cell r="D538">
            <v>9866600890</v>
          </cell>
          <cell r="E538" t="str">
            <v>Verrechnet</v>
          </cell>
          <cell r="F538">
            <v>5.5E-2</v>
          </cell>
          <cell r="G538">
            <v>1.4</v>
          </cell>
          <cell r="H538"/>
          <cell r="I538"/>
          <cell r="J538" t="str">
            <v>Hirschengraben 86 HW Wärme NT</v>
          </cell>
          <cell r="K538" t="str">
            <v>18.03.2016</v>
          </cell>
          <cell r="L538" t="str">
            <v>R3 1150</v>
          </cell>
          <cell r="M538" t="str">
            <v>U3 20050</v>
          </cell>
          <cell r="N538" t="str">
            <v>Ablesung</v>
          </cell>
          <cell r="O538">
            <v>64.210999999999999</v>
          </cell>
          <cell r="P538">
            <v>2561.58</v>
          </cell>
          <cell r="Q538"/>
          <cell r="R538">
            <v>2561.3000000000002</v>
          </cell>
          <cell r="S538"/>
          <cell r="T538"/>
          <cell r="U538"/>
          <cell r="V538"/>
          <cell r="W538"/>
          <cell r="X538"/>
          <cell r="Y538">
            <v>21.553999999999998</v>
          </cell>
          <cell r="Z538">
            <v>1167.4727272727273</v>
          </cell>
        </row>
        <row r="539">
          <cell r="A539" t="str">
            <v>H0081</v>
          </cell>
          <cell r="B539" t="str">
            <v xml:space="preserve">Hirschengraben 86 </v>
          </cell>
          <cell r="C539">
            <v>42566</v>
          </cell>
          <cell r="D539">
            <v>9866603056</v>
          </cell>
          <cell r="E539" t="str">
            <v>Verrechnet</v>
          </cell>
          <cell r="F539">
            <v>5.5E-2</v>
          </cell>
          <cell r="G539">
            <v>1.4</v>
          </cell>
          <cell r="H539"/>
          <cell r="I539"/>
          <cell r="J539" t="str">
            <v>Hirschengraben 86 HW Wärme NT</v>
          </cell>
          <cell r="K539" t="str">
            <v>23.06.2016</v>
          </cell>
          <cell r="L539" t="str">
            <v>R3 1150</v>
          </cell>
          <cell r="M539" t="str">
            <v>U3 20050</v>
          </cell>
          <cell r="N539" t="str">
            <v>Ablesung</v>
          </cell>
          <cell r="O539">
            <v>24.007000000000001</v>
          </cell>
          <cell r="P539">
            <v>1012.76</v>
          </cell>
          <cell r="Q539"/>
          <cell r="R539">
            <v>1012.7</v>
          </cell>
          <cell r="S539"/>
          <cell r="T539"/>
          <cell r="U539"/>
          <cell r="V539"/>
          <cell r="W539"/>
          <cell r="X539"/>
          <cell r="Y539">
            <v>20.382000000000001</v>
          </cell>
          <cell r="Z539">
            <v>436.4909090909091</v>
          </cell>
        </row>
        <row r="540">
          <cell r="A540" t="str">
            <v>H0081</v>
          </cell>
          <cell r="B540" t="str">
            <v xml:space="preserve">Hirschengraben 86 </v>
          </cell>
          <cell r="C540">
            <v>42655</v>
          </cell>
          <cell r="D540">
            <v>9866605021</v>
          </cell>
          <cell r="E540" t="str">
            <v>Verrechnet</v>
          </cell>
          <cell r="F540">
            <v>5.5E-2</v>
          </cell>
          <cell r="G540">
            <v>1.4</v>
          </cell>
          <cell r="H540"/>
          <cell r="I540"/>
          <cell r="J540" t="str">
            <v>Hirschengraben 86 HW Wärme NT</v>
          </cell>
          <cell r="K540" t="str">
            <v>19.09.2016</v>
          </cell>
          <cell r="L540" t="str">
            <v>R3 1150</v>
          </cell>
          <cell r="M540" t="str">
            <v>U3 20050</v>
          </cell>
          <cell r="N540" t="str">
            <v>Ablesung</v>
          </cell>
          <cell r="O540">
            <v>0</v>
          </cell>
          <cell r="P540">
            <v>0</v>
          </cell>
          <cell r="Q540"/>
          <cell r="R540">
            <v>0</v>
          </cell>
          <cell r="S540"/>
          <cell r="T540"/>
          <cell r="U540"/>
          <cell r="V540"/>
          <cell r="W540"/>
          <cell r="X540"/>
          <cell r="Y540"/>
          <cell r="Z540">
            <v>0</v>
          </cell>
        </row>
        <row r="541">
          <cell r="A541" t="str">
            <v>H0081</v>
          </cell>
          <cell r="B541" t="str">
            <v xml:space="preserve">Hirschengraben 86 </v>
          </cell>
          <cell r="C541">
            <v>42752</v>
          </cell>
          <cell r="D541">
            <v>9866607014</v>
          </cell>
          <cell r="E541" t="str">
            <v>Verrechnet</v>
          </cell>
          <cell r="F541">
            <v>5.5E-2</v>
          </cell>
          <cell r="G541">
            <v>1.4</v>
          </cell>
          <cell r="H541"/>
          <cell r="I541"/>
          <cell r="J541" t="str">
            <v>Hirschengraben 86 HW Wärme NT</v>
          </cell>
          <cell r="K541" t="str">
            <v>15.12.2016</v>
          </cell>
          <cell r="L541" t="str">
            <v>R3 1150</v>
          </cell>
          <cell r="M541" t="str">
            <v>U3 20050</v>
          </cell>
          <cell r="N541" t="str">
            <v>Ablesung</v>
          </cell>
          <cell r="O541">
            <v>38.012999999999998</v>
          </cell>
          <cell r="P541">
            <v>1357.2</v>
          </cell>
          <cell r="Q541"/>
          <cell r="R541">
            <v>1357.3</v>
          </cell>
          <cell r="S541"/>
          <cell r="T541"/>
          <cell r="U541"/>
          <cell r="V541"/>
          <cell r="W541"/>
          <cell r="X541"/>
          <cell r="Y541">
            <v>24.082999999999998</v>
          </cell>
          <cell r="Z541">
            <v>691.14545454545453</v>
          </cell>
        </row>
        <row r="542">
          <cell r="A542" t="str">
            <v>H0082</v>
          </cell>
          <cell r="B542" t="str">
            <v xml:space="preserve">Ritterstrasse 3 </v>
          </cell>
          <cell r="C542">
            <v>42478</v>
          </cell>
          <cell r="D542">
            <v>9866600502</v>
          </cell>
          <cell r="E542" t="str">
            <v>Verrechnet</v>
          </cell>
          <cell r="F542">
            <v>1.4999999999999999E-2</v>
          </cell>
          <cell r="G542">
            <v>0.2</v>
          </cell>
          <cell r="H542"/>
          <cell r="I542"/>
          <cell r="J542" t="str">
            <v>Messung HW Wärme NT</v>
          </cell>
          <cell r="K542" t="str">
            <v>22.03.2016</v>
          </cell>
          <cell r="L542" t="str">
            <v>W1 020781</v>
          </cell>
          <cell r="M542"/>
          <cell r="N542" t="str">
            <v>Ablesung</v>
          </cell>
          <cell r="O542">
            <v>19.933</v>
          </cell>
          <cell r="P542">
            <v>280.08999999999997</v>
          </cell>
          <cell r="Q542"/>
          <cell r="R542">
            <v>380.096</v>
          </cell>
          <cell r="S542"/>
          <cell r="T542"/>
          <cell r="U542"/>
          <cell r="V542"/>
          <cell r="W542"/>
          <cell r="X542"/>
          <cell r="Y542">
            <v>61.192</v>
          </cell>
          <cell r="Z542">
            <v>1328.8666666666668</v>
          </cell>
        </row>
        <row r="543">
          <cell r="A543" t="str">
            <v>H0082</v>
          </cell>
          <cell r="B543" t="str">
            <v xml:space="preserve">Ritterstrasse 3 </v>
          </cell>
          <cell r="C543">
            <v>42566</v>
          </cell>
          <cell r="D543">
            <v>9866602804</v>
          </cell>
          <cell r="E543" t="str">
            <v>Verrechnet</v>
          </cell>
          <cell r="F543">
            <v>1.4999999999999999E-2</v>
          </cell>
          <cell r="G543">
            <v>0.2</v>
          </cell>
          <cell r="H543"/>
          <cell r="I543"/>
          <cell r="J543" t="str">
            <v>Messung HW Wärme NT</v>
          </cell>
          <cell r="K543" t="str">
            <v>18.06.2016</v>
          </cell>
          <cell r="L543" t="str">
            <v>W1 020781</v>
          </cell>
          <cell r="M543"/>
          <cell r="N543" t="str">
            <v>Ablesung</v>
          </cell>
          <cell r="O543">
            <v>9.9290000000000003</v>
          </cell>
          <cell r="P543">
            <v>247.31399999999999</v>
          </cell>
          <cell r="Q543"/>
          <cell r="R543">
            <v>247.315</v>
          </cell>
          <cell r="S543"/>
          <cell r="T543"/>
          <cell r="U543"/>
          <cell r="V543"/>
          <cell r="W543"/>
          <cell r="X543"/>
          <cell r="Y543">
            <v>34.521000000000001</v>
          </cell>
          <cell r="Z543">
            <v>661.93333333333339</v>
          </cell>
        </row>
        <row r="544">
          <cell r="A544" t="str">
            <v>H0082</v>
          </cell>
          <cell r="B544" t="str">
            <v xml:space="preserve">Ritterstrasse 3 </v>
          </cell>
          <cell r="C544">
            <v>42655</v>
          </cell>
          <cell r="D544">
            <v>9866604781</v>
          </cell>
          <cell r="E544" t="str">
            <v>Verrechnet</v>
          </cell>
          <cell r="F544">
            <v>1.4999999999999999E-2</v>
          </cell>
          <cell r="G544">
            <v>0.2</v>
          </cell>
          <cell r="H544"/>
          <cell r="I544"/>
          <cell r="J544" t="str">
            <v>Messung HW Wärme NT</v>
          </cell>
          <cell r="K544" t="str">
            <v>20.09.2016</v>
          </cell>
          <cell r="L544" t="str">
            <v>W1 020781</v>
          </cell>
          <cell r="M544"/>
          <cell r="N544" t="str">
            <v>Ablesung</v>
          </cell>
          <cell r="O544">
            <v>4.601</v>
          </cell>
          <cell r="P544">
            <v>193.23599999999999</v>
          </cell>
          <cell r="Q544"/>
          <cell r="R544">
            <v>193.33699999999999</v>
          </cell>
          <cell r="S544"/>
          <cell r="T544"/>
          <cell r="U544"/>
          <cell r="V544"/>
          <cell r="W544"/>
          <cell r="X544"/>
          <cell r="Y544">
            <v>20.472999999999999</v>
          </cell>
          <cell r="Z544">
            <v>306.73333333333329</v>
          </cell>
        </row>
        <row r="545">
          <cell r="A545" t="str">
            <v>H0082</v>
          </cell>
          <cell r="B545" t="str">
            <v xml:space="preserve">Ritterstrasse 3 </v>
          </cell>
          <cell r="C545">
            <v>42752</v>
          </cell>
          <cell r="D545">
            <v>9866606869</v>
          </cell>
          <cell r="E545" t="str">
            <v>Verrechnet</v>
          </cell>
          <cell r="F545">
            <v>1.4999999999999999E-2</v>
          </cell>
          <cell r="G545">
            <v>0.2</v>
          </cell>
          <cell r="H545"/>
          <cell r="I545"/>
          <cell r="J545" t="str">
            <v>Messung HW Wärme NT</v>
          </cell>
          <cell r="K545" t="str">
            <v>12.12.2016</v>
          </cell>
          <cell r="L545" t="str">
            <v>W1 020781</v>
          </cell>
          <cell r="M545"/>
          <cell r="N545" t="str">
            <v>Ablesung</v>
          </cell>
          <cell r="O545">
            <v>13.32</v>
          </cell>
          <cell r="P545">
            <v>291.42</v>
          </cell>
          <cell r="Q545"/>
          <cell r="R545">
            <v>291.42</v>
          </cell>
          <cell r="S545"/>
          <cell r="T545"/>
          <cell r="U545"/>
          <cell r="V545"/>
          <cell r="W545"/>
          <cell r="X545"/>
          <cell r="Y545">
            <v>39.301000000000002</v>
          </cell>
          <cell r="Z545">
            <v>888</v>
          </cell>
        </row>
        <row r="546">
          <cell r="A546" t="str">
            <v>H0082</v>
          </cell>
          <cell r="B546"/>
          <cell r="C546"/>
          <cell r="D546"/>
          <cell r="E546"/>
          <cell r="F546"/>
          <cell r="G546"/>
          <cell r="H546"/>
          <cell r="I546"/>
          <cell r="J546" t="str">
            <v>Messung HW Wärme NT</v>
          </cell>
          <cell r="K546" t="str">
            <v>22.12.2016</v>
          </cell>
          <cell r="L546" t="str">
            <v>W1 020781</v>
          </cell>
          <cell r="M546"/>
          <cell r="N546" t="str">
            <v>Ausbau</v>
          </cell>
          <cell r="O546">
            <v>2.6</v>
          </cell>
          <cell r="P546">
            <v>44</v>
          </cell>
          <cell r="Q546"/>
          <cell r="R546">
            <v>43.908000000000001</v>
          </cell>
          <cell r="S546"/>
          <cell r="T546"/>
          <cell r="U546"/>
          <cell r="V546"/>
          <cell r="W546"/>
          <cell r="X546"/>
          <cell r="Y546">
            <v>50.808999999999997</v>
          </cell>
          <cell r="Z546">
            <v>173.33333333333331</v>
          </cell>
        </row>
        <row r="547">
          <cell r="A547" t="str">
            <v>H0082</v>
          </cell>
          <cell r="B547"/>
          <cell r="C547"/>
          <cell r="D547"/>
          <cell r="E547"/>
          <cell r="F547"/>
          <cell r="G547"/>
          <cell r="H547"/>
          <cell r="I547"/>
          <cell r="J547" t="str">
            <v>Messung HW Wärme NT</v>
          </cell>
          <cell r="K547" t="str">
            <v>22.12.2016</v>
          </cell>
          <cell r="L547" t="str">
            <v>W1 020781</v>
          </cell>
          <cell r="M547"/>
          <cell r="N547" t="str">
            <v>Einbau</v>
          </cell>
          <cell r="O547">
            <v>0</v>
          </cell>
          <cell r="P547">
            <v>0</v>
          </cell>
          <cell r="Q547"/>
          <cell r="R547"/>
          <cell r="S547"/>
          <cell r="T547"/>
          <cell r="U547"/>
          <cell r="V547"/>
          <cell r="W547"/>
          <cell r="X547"/>
          <cell r="Y547">
            <v>0</v>
          </cell>
          <cell r="Z547">
            <v>0</v>
          </cell>
        </row>
        <row r="548">
          <cell r="A548" t="str">
            <v>H0083</v>
          </cell>
          <cell r="B548" t="str">
            <v xml:space="preserve">Hirschengraben 74 </v>
          </cell>
          <cell r="C548">
            <v>42478</v>
          </cell>
          <cell r="D548">
            <v>9866601231</v>
          </cell>
          <cell r="E548" t="str">
            <v>Verrechnet</v>
          </cell>
          <cell r="F548">
            <v>0.04</v>
          </cell>
          <cell r="G548">
            <v>1</v>
          </cell>
          <cell r="H548"/>
          <cell r="I548"/>
          <cell r="J548" t="str">
            <v>Hirschengraben 74 HW Wärme NT</v>
          </cell>
          <cell r="K548" t="str">
            <v>18.03.2016</v>
          </cell>
          <cell r="L548" t="str">
            <v>R3 1149</v>
          </cell>
          <cell r="M548" t="str">
            <v>U3 20049</v>
          </cell>
          <cell r="N548" t="str">
            <v>Ablesung</v>
          </cell>
          <cell r="O548">
            <v>31.908999999999999</v>
          </cell>
          <cell r="P548">
            <v>1101.0999999999999</v>
          </cell>
          <cell r="Q548"/>
          <cell r="R548">
            <v>1101</v>
          </cell>
          <cell r="S548"/>
          <cell r="T548"/>
          <cell r="U548"/>
          <cell r="V548"/>
          <cell r="W548"/>
          <cell r="X548"/>
          <cell r="Y548">
            <v>24.917999999999999</v>
          </cell>
          <cell r="Z548">
            <v>797.72500000000002</v>
          </cell>
        </row>
        <row r="549">
          <cell r="A549" t="str">
            <v>H0083</v>
          </cell>
          <cell r="B549" t="str">
            <v xml:space="preserve">Hirschengraben 74 </v>
          </cell>
          <cell r="C549">
            <v>42566</v>
          </cell>
          <cell r="D549">
            <v>9866603630</v>
          </cell>
          <cell r="E549" t="str">
            <v>Verrechnet</v>
          </cell>
          <cell r="F549">
            <v>0.04</v>
          </cell>
          <cell r="G549">
            <v>1</v>
          </cell>
          <cell r="H549"/>
          <cell r="I549"/>
          <cell r="J549" t="str">
            <v>Hirschengraben 74 HW Wärme NT</v>
          </cell>
          <cell r="K549" t="str">
            <v>23.06.2016</v>
          </cell>
          <cell r="L549" t="str">
            <v>R3 1149</v>
          </cell>
          <cell r="M549" t="str">
            <v>U3 20049</v>
          </cell>
          <cell r="N549" t="str">
            <v>Ablesung</v>
          </cell>
          <cell r="O549">
            <v>15.289</v>
          </cell>
          <cell r="P549">
            <v>892.24</v>
          </cell>
          <cell r="Q549"/>
          <cell r="R549">
            <v>892.3</v>
          </cell>
          <cell r="S549"/>
          <cell r="T549"/>
          <cell r="U549"/>
          <cell r="V549"/>
          <cell r="W549"/>
          <cell r="X549"/>
          <cell r="Y549">
            <v>14.734</v>
          </cell>
          <cell r="Z549">
            <v>382.22500000000002</v>
          </cell>
        </row>
        <row r="550">
          <cell r="A550" t="str">
            <v>H0083</v>
          </cell>
          <cell r="B550" t="str">
            <v xml:space="preserve">Hirschengraben 74 </v>
          </cell>
          <cell r="C550">
            <v>42655</v>
          </cell>
          <cell r="D550">
            <v>9866605473</v>
          </cell>
          <cell r="E550" t="str">
            <v>Verrechnet</v>
          </cell>
          <cell r="F550">
            <v>0.04</v>
          </cell>
          <cell r="G550">
            <v>1</v>
          </cell>
          <cell r="H550"/>
          <cell r="I550"/>
          <cell r="J550" t="str">
            <v>Hirschengraben 74 HW Wärme NT</v>
          </cell>
          <cell r="K550" t="str">
            <v>19.09.2016</v>
          </cell>
          <cell r="L550" t="str">
            <v>R3 1149</v>
          </cell>
          <cell r="M550" t="str">
            <v>U3 20049</v>
          </cell>
          <cell r="N550" t="str">
            <v>Ablesung</v>
          </cell>
          <cell r="O550">
            <v>3.84</v>
          </cell>
          <cell r="P550">
            <v>706.45</v>
          </cell>
          <cell r="Q550"/>
          <cell r="R550">
            <v>706.4</v>
          </cell>
          <cell r="S550"/>
          <cell r="T550"/>
          <cell r="U550"/>
          <cell r="V550"/>
          <cell r="W550"/>
          <cell r="X550"/>
          <cell r="Y550">
            <v>4.6740000000000004</v>
          </cell>
          <cell r="Z550">
            <v>96</v>
          </cell>
        </row>
        <row r="551">
          <cell r="A551" t="str">
            <v>H0083</v>
          </cell>
          <cell r="B551" t="str">
            <v xml:space="preserve">Hirschengraben 74 </v>
          </cell>
          <cell r="C551">
            <v>42752</v>
          </cell>
          <cell r="D551">
            <v>9866607538</v>
          </cell>
          <cell r="E551" t="str">
            <v>Verrechnet</v>
          </cell>
          <cell r="F551">
            <v>0.04</v>
          </cell>
          <cell r="G551">
            <v>1</v>
          </cell>
          <cell r="H551"/>
          <cell r="I551"/>
          <cell r="J551" t="str">
            <v>Hirschengraben 74 HW Wärme NT</v>
          </cell>
          <cell r="K551" t="str">
            <v>15.12.2016</v>
          </cell>
          <cell r="L551" t="str">
            <v>R3 1149</v>
          </cell>
          <cell r="M551" t="str">
            <v>U3 20049</v>
          </cell>
          <cell r="N551" t="str">
            <v>Ablesung</v>
          </cell>
          <cell r="O551">
            <v>21.404</v>
          </cell>
          <cell r="P551">
            <v>1180.02</v>
          </cell>
          <cell r="Q551"/>
          <cell r="R551">
            <v>1180.0999999999999</v>
          </cell>
          <cell r="S551"/>
          <cell r="T551"/>
          <cell r="U551"/>
          <cell r="V551"/>
          <cell r="W551"/>
          <cell r="X551"/>
          <cell r="Y551">
            <v>15.596</v>
          </cell>
          <cell r="Z551">
            <v>535.1</v>
          </cell>
        </row>
        <row r="552">
          <cell r="A552" t="str">
            <v>H0084</v>
          </cell>
          <cell r="B552" t="str">
            <v xml:space="preserve">Kantonsschulstrasse 9 </v>
          </cell>
          <cell r="C552">
            <v>42478</v>
          </cell>
          <cell r="D552">
            <v>9866600503</v>
          </cell>
          <cell r="E552" t="str">
            <v>Verrechnet</v>
          </cell>
          <cell r="F552">
            <v>3.5000000000000003E-2</v>
          </cell>
          <cell r="G552">
            <v>0.8</v>
          </cell>
          <cell r="H552"/>
          <cell r="I552"/>
          <cell r="J552" t="str">
            <v>Kantonsschulstr. 9 HW Wärme NT</v>
          </cell>
          <cell r="K552" t="str">
            <v>18.03.2016</v>
          </cell>
          <cell r="L552" t="str">
            <v>R3 1151</v>
          </cell>
          <cell r="M552" t="str">
            <v>U3 020085</v>
          </cell>
          <cell r="N552" t="str">
            <v>Ablesung</v>
          </cell>
          <cell r="O552">
            <v>31.245999999999999</v>
          </cell>
          <cell r="P552">
            <v>895.2</v>
          </cell>
          <cell r="Q552"/>
          <cell r="R552">
            <v>895.1</v>
          </cell>
          <cell r="S552"/>
          <cell r="T552"/>
          <cell r="U552"/>
          <cell r="V552"/>
          <cell r="W552"/>
          <cell r="X552"/>
          <cell r="Y552">
            <v>30.012</v>
          </cell>
          <cell r="Z552">
            <v>892.74285714285713</v>
          </cell>
        </row>
        <row r="553">
          <cell r="A553" t="str">
            <v>H0084</v>
          </cell>
          <cell r="B553" t="str">
            <v xml:space="preserve">Kantonsschulstrasse 9 </v>
          </cell>
          <cell r="C553">
            <v>42566</v>
          </cell>
          <cell r="D553">
            <v>9866602721</v>
          </cell>
          <cell r="E553" t="str">
            <v>Verrechnet</v>
          </cell>
          <cell r="F553">
            <v>3.5000000000000003E-2</v>
          </cell>
          <cell r="G553">
            <v>0.8</v>
          </cell>
          <cell r="H553"/>
          <cell r="I553"/>
          <cell r="J553" t="str">
            <v>Kantonsschulstr. 9 HW Wärme NT</v>
          </cell>
          <cell r="K553" t="str">
            <v>30.06.2016</v>
          </cell>
          <cell r="L553" t="str">
            <v>R3 1151</v>
          </cell>
          <cell r="M553" t="str">
            <v>U3 020085</v>
          </cell>
          <cell r="N553" t="str">
            <v>Ablesung</v>
          </cell>
          <cell r="O553">
            <v>14.95</v>
          </cell>
          <cell r="P553">
            <v>446.1</v>
          </cell>
          <cell r="Q553"/>
          <cell r="R553">
            <v>445.6</v>
          </cell>
          <cell r="S553"/>
          <cell r="T553"/>
          <cell r="U553"/>
          <cell r="V553"/>
          <cell r="W553"/>
          <cell r="X553"/>
          <cell r="Y553">
            <v>28.815999999999999</v>
          </cell>
          <cell r="Z553">
            <v>427.14285714285711</v>
          </cell>
        </row>
        <row r="554">
          <cell r="A554" t="str">
            <v>H0084</v>
          </cell>
          <cell r="B554" t="str">
            <v xml:space="preserve">Kantonsschulstrasse 9 </v>
          </cell>
          <cell r="C554">
            <v>42655</v>
          </cell>
          <cell r="D554">
            <v>9866604755</v>
          </cell>
          <cell r="E554" t="str">
            <v>Verrechnet</v>
          </cell>
          <cell r="F554">
            <v>3.5000000000000003E-2</v>
          </cell>
          <cell r="G554">
            <v>0.8</v>
          </cell>
          <cell r="H554"/>
          <cell r="I554"/>
          <cell r="J554" t="str">
            <v>Kantonsschulstr. 9 HW Wärme NT</v>
          </cell>
          <cell r="K554" t="str">
            <v>19.09.2016</v>
          </cell>
          <cell r="L554" t="str">
            <v>R3 1151</v>
          </cell>
          <cell r="M554" t="str">
            <v>U3 020085</v>
          </cell>
          <cell r="N554" t="str">
            <v>Ablesung</v>
          </cell>
          <cell r="O554">
            <v>0.66300000000000003</v>
          </cell>
          <cell r="P554">
            <v>18.68</v>
          </cell>
          <cell r="Q554"/>
          <cell r="R554">
            <v>19.2</v>
          </cell>
          <cell r="S554"/>
          <cell r="T554"/>
          <cell r="U554"/>
          <cell r="V554"/>
          <cell r="W554"/>
          <cell r="X554"/>
          <cell r="Y554">
            <v>30.518000000000001</v>
          </cell>
          <cell r="Z554">
            <v>18.94285714285714</v>
          </cell>
        </row>
        <row r="555">
          <cell r="A555" t="str">
            <v>H0084</v>
          </cell>
          <cell r="B555" t="str">
            <v xml:space="preserve">Kantonsschulstrasse 9 </v>
          </cell>
          <cell r="C555">
            <v>42752</v>
          </cell>
          <cell r="D555">
            <v>9866606535</v>
          </cell>
          <cell r="E555" t="str">
            <v>Verrechnet</v>
          </cell>
          <cell r="F555">
            <v>3.5000000000000003E-2</v>
          </cell>
          <cell r="G555">
            <v>0.8</v>
          </cell>
          <cell r="H555"/>
          <cell r="I555"/>
          <cell r="J555" t="str">
            <v>Kantonsschulstr. 9 HW Wärme NT</v>
          </cell>
          <cell r="K555" t="str">
            <v>15.12.2016</v>
          </cell>
          <cell r="L555" t="str">
            <v>R3 1151</v>
          </cell>
          <cell r="M555" t="str">
            <v>U3 020085</v>
          </cell>
          <cell r="N555" t="str">
            <v>Ablesung</v>
          </cell>
          <cell r="O555">
            <v>22.713999999999999</v>
          </cell>
          <cell r="P555">
            <v>641.64</v>
          </cell>
          <cell r="Q555"/>
          <cell r="R555">
            <v>641.6</v>
          </cell>
          <cell r="S555"/>
          <cell r="T555"/>
          <cell r="U555"/>
          <cell r="V555"/>
          <cell r="W555"/>
          <cell r="X555"/>
          <cell r="Y555">
            <v>30.437999999999999</v>
          </cell>
          <cell r="Z555">
            <v>648.97142857142853</v>
          </cell>
        </row>
        <row r="556">
          <cell r="A556" t="str">
            <v>H0085</v>
          </cell>
          <cell r="B556" t="str">
            <v xml:space="preserve">Freiestrasse 11 </v>
          </cell>
          <cell r="C556">
            <v>42478</v>
          </cell>
          <cell r="D556">
            <v>9866601174</v>
          </cell>
          <cell r="E556" t="str">
            <v>Verrechnet</v>
          </cell>
          <cell r="F556">
            <v>7.0000000000000007E-2</v>
          </cell>
          <cell r="G556">
            <v>0.9</v>
          </cell>
          <cell r="H556"/>
          <cell r="I556"/>
          <cell r="J556" t="str">
            <v>Messung HW Wärme NT</v>
          </cell>
          <cell r="K556" t="str">
            <v>17.03.2016</v>
          </cell>
          <cell r="L556" t="str">
            <v>R3 1155</v>
          </cell>
          <cell r="M556" t="str">
            <v>U3 020147</v>
          </cell>
          <cell r="N556" t="str">
            <v>Ablesung</v>
          </cell>
          <cell r="O556">
            <v>131.02799999999999</v>
          </cell>
          <cell r="P556">
            <v>1689.39</v>
          </cell>
          <cell r="Q556"/>
          <cell r="R556">
            <v>1689.4</v>
          </cell>
          <cell r="S556"/>
          <cell r="T556"/>
          <cell r="U556"/>
          <cell r="V556"/>
          <cell r="W556"/>
          <cell r="X556"/>
          <cell r="Y556">
            <v>66.688999999999993</v>
          </cell>
          <cell r="Z556">
            <v>1871.8285714285714</v>
          </cell>
        </row>
        <row r="557">
          <cell r="A557" t="str">
            <v>H0085</v>
          </cell>
          <cell r="B557" t="str">
            <v xml:space="preserve">Freiestrasse 11 </v>
          </cell>
          <cell r="C557">
            <v>42566</v>
          </cell>
          <cell r="D557">
            <v>9866603060</v>
          </cell>
          <cell r="E557" t="str">
            <v>Verrechnet</v>
          </cell>
          <cell r="F557">
            <v>7.0000000000000007E-2</v>
          </cell>
          <cell r="G557">
            <v>0.9</v>
          </cell>
          <cell r="H557"/>
          <cell r="I557"/>
          <cell r="J557" t="str">
            <v>Messung HW Wärme NT</v>
          </cell>
          <cell r="K557" t="str">
            <v>21.06.2016</v>
          </cell>
          <cell r="L557" t="str">
            <v>R3 1155</v>
          </cell>
          <cell r="M557" t="str">
            <v>U3 020147</v>
          </cell>
          <cell r="N557" t="str">
            <v>Ablesung</v>
          </cell>
          <cell r="O557">
            <v>0</v>
          </cell>
          <cell r="P557">
            <v>1655.14</v>
          </cell>
          <cell r="Q557"/>
          <cell r="R557">
            <v>1655.2</v>
          </cell>
          <cell r="S557"/>
          <cell r="T557"/>
          <cell r="U557"/>
          <cell r="V557"/>
          <cell r="W557"/>
          <cell r="X557"/>
          <cell r="Y557"/>
          <cell r="Z557">
            <v>0</v>
          </cell>
        </row>
        <row r="558">
          <cell r="A558" t="str">
            <v>H0085</v>
          </cell>
          <cell r="B558" t="str">
            <v xml:space="preserve">Freiestrasse 11 </v>
          </cell>
          <cell r="C558">
            <v>42655</v>
          </cell>
          <cell r="D558">
            <v>9866605022</v>
          </cell>
          <cell r="E558" t="str">
            <v>Verrechnet</v>
          </cell>
          <cell r="F558">
            <v>7.0000000000000007E-2</v>
          </cell>
          <cell r="G558">
            <v>0.9</v>
          </cell>
          <cell r="H558"/>
          <cell r="I558"/>
          <cell r="J558" t="str">
            <v>Messung HW Wärme NT</v>
          </cell>
          <cell r="K558" t="str">
            <v>16.09.2016</v>
          </cell>
          <cell r="L558" t="str">
            <v>R3 1155</v>
          </cell>
          <cell r="M558" t="str">
            <v>U3 020147</v>
          </cell>
          <cell r="N558" t="str">
            <v>Ablesung</v>
          </cell>
          <cell r="O558">
            <v>0</v>
          </cell>
          <cell r="P558">
            <v>1497.3</v>
          </cell>
          <cell r="Q558"/>
          <cell r="R558">
            <v>1498.6</v>
          </cell>
          <cell r="S558"/>
          <cell r="T558"/>
          <cell r="U558"/>
          <cell r="V558"/>
          <cell r="W558"/>
          <cell r="X558"/>
          <cell r="Y558"/>
          <cell r="Z558">
            <v>0</v>
          </cell>
        </row>
        <row r="559">
          <cell r="A559" t="str">
            <v>H0085</v>
          </cell>
          <cell r="B559" t="str">
            <v xml:space="preserve">Freiestrasse 11 </v>
          </cell>
          <cell r="C559">
            <v>42752</v>
          </cell>
          <cell r="D559">
            <v>9866607145</v>
          </cell>
          <cell r="E559" t="str">
            <v>Verrechnet</v>
          </cell>
          <cell r="F559">
            <v>7.0000000000000007E-2</v>
          </cell>
          <cell r="G559">
            <v>0.9</v>
          </cell>
          <cell r="H559"/>
          <cell r="I559"/>
          <cell r="J559" t="str">
            <v>Messung HW Wärme NT</v>
          </cell>
          <cell r="K559" t="str">
            <v>14.12.2016</v>
          </cell>
          <cell r="L559" t="str">
            <v>R3 1155</v>
          </cell>
          <cell r="M559" t="str">
            <v>U3 020147</v>
          </cell>
          <cell r="N559" t="str">
            <v>Ablesung</v>
          </cell>
          <cell r="O559">
            <v>0</v>
          </cell>
          <cell r="P559">
            <v>1608.3</v>
          </cell>
          <cell r="Q559"/>
          <cell r="R559">
            <v>1608.4</v>
          </cell>
          <cell r="S559"/>
          <cell r="T559"/>
          <cell r="U559"/>
          <cell r="V559"/>
          <cell r="W559"/>
          <cell r="X559"/>
          <cell r="Y559"/>
          <cell r="Z559">
            <v>0</v>
          </cell>
        </row>
        <row r="560">
          <cell r="A560" t="str">
            <v>H0086</v>
          </cell>
          <cell r="B560" t="str">
            <v xml:space="preserve">Fehrenstrasse 2 </v>
          </cell>
          <cell r="C560">
            <v>42478</v>
          </cell>
          <cell r="D560">
            <v>9866600891</v>
          </cell>
          <cell r="E560" t="str">
            <v>Verrechnet</v>
          </cell>
          <cell r="F560">
            <v>0.08</v>
          </cell>
          <cell r="G560">
            <v>1.1499999999999999</v>
          </cell>
          <cell r="H560"/>
          <cell r="I560"/>
          <cell r="J560" t="str">
            <v>Messung HW Wärme NT</v>
          </cell>
          <cell r="K560" t="str">
            <v>17.03.2016</v>
          </cell>
          <cell r="L560" t="str">
            <v>R3 1147</v>
          </cell>
          <cell r="M560" t="str">
            <v>U3 20036</v>
          </cell>
          <cell r="N560" t="str">
            <v>Ablesung</v>
          </cell>
          <cell r="O560">
            <v>59.485999999999997</v>
          </cell>
          <cell r="P560">
            <v>916.43</v>
          </cell>
          <cell r="Q560"/>
          <cell r="R560">
            <v>916.4</v>
          </cell>
          <cell r="S560"/>
          <cell r="T560"/>
          <cell r="U560"/>
          <cell r="V560"/>
          <cell r="W560"/>
          <cell r="X560"/>
          <cell r="Y560">
            <v>55.813000000000002</v>
          </cell>
          <cell r="Z560">
            <v>743.57500000000005</v>
          </cell>
        </row>
        <row r="561">
          <cell r="A561" t="str">
            <v>H0086</v>
          </cell>
          <cell r="B561" t="str">
            <v xml:space="preserve">Fehrenstrasse 2 </v>
          </cell>
          <cell r="C561">
            <v>42566</v>
          </cell>
          <cell r="D561">
            <v>9866603057</v>
          </cell>
          <cell r="E561" t="str">
            <v>Verrechnet</v>
          </cell>
          <cell r="F561">
            <v>0.08</v>
          </cell>
          <cell r="G561">
            <v>1.1499999999999999</v>
          </cell>
          <cell r="H561"/>
          <cell r="I561"/>
          <cell r="J561" t="str">
            <v>Messung HW Wärme NT</v>
          </cell>
          <cell r="K561" t="str">
            <v>21.06.2016</v>
          </cell>
          <cell r="L561" t="str">
            <v>R3 1147</v>
          </cell>
          <cell r="M561" t="str">
            <v>U3 20036</v>
          </cell>
          <cell r="N561" t="str">
            <v>Ablesung</v>
          </cell>
          <cell r="O561">
            <v>26.611000000000001</v>
          </cell>
          <cell r="P561">
            <v>430.37</v>
          </cell>
          <cell r="Q561"/>
          <cell r="R561">
            <v>430.4</v>
          </cell>
          <cell r="S561"/>
          <cell r="T561"/>
          <cell r="U561"/>
          <cell r="V561"/>
          <cell r="W561"/>
          <cell r="X561"/>
          <cell r="Y561">
            <v>53.167000000000002</v>
          </cell>
          <cell r="Z561">
            <v>332.63749999999999</v>
          </cell>
        </row>
        <row r="562">
          <cell r="A562" t="str">
            <v>H0086</v>
          </cell>
          <cell r="B562" t="str">
            <v xml:space="preserve">Fehrenstrasse 2 </v>
          </cell>
          <cell r="C562">
            <v>42655</v>
          </cell>
          <cell r="D562">
            <v>9866605016</v>
          </cell>
          <cell r="E562" t="str">
            <v>Verrechnet</v>
          </cell>
          <cell r="F562">
            <v>0.08</v>
          </cell>
          <cell r="G562">
            <v>1.1499999999999999</v>
          </cell>
          <cell r="H562"/>
          <cell r="I562"/>
          <cell r="J562" t="str">
            <v>Messung HW Wärme NT</v>
          </cell>
          <cell r="K562" t="str">
            <v>16.09.2016</v>
          </cell>
          <cell r="L562" t="str">
            <v>R3 1147</v>
          </cell>
          <cell r="M562" t="str">
            <v>U3 20036</v>
          </cell>
          <cell r="N562" t="str">
            <v>Ablesung</v>
          </cell>
          <cell r="O562">
            <v>2.0699999999999998</v>
          </cell>
          <cell r="P562">
            <v>38.54</v>
          </cell>
          <cell r="Q562"/>
          <cell r="R562">
            <v>38.6</v>
          </cell>
          <cell r="S562"/>
          <cell r="T562"/>
          <cell r="U562"/>
          <cell r="V562"/>
          <cell r="W562"/>
          <cell r="X562"/>
          <cell r="Y562">
            <v>46.183</v>
          </cell>
          <cell r="Z562">
            <v>25.875</v>
          </cell>
        </row>
        <row r="563">
          <cell r="A563" t="str">
            <v>H0086</v>
          </cell>
          <cell r="B563" t="str">
            <v xml:space="preserve">Fehrenstrasse 2 </v>
          </cell>
          <cell r="C563">
            <v>42752</v>
          </cell>
          <cell r="D563">
            <v>9866607015</v>
          </cell>
          <cell r="E563" t="str">
            <v>Verrechnet</v>
          </cell>
          <cell r="F563">
            <v>0.08</v>
          </cell>
          <cell r="G563">
            <v>1.1499999999999999</v>
          </cell>
          <cell r="H563"/>
          <cell r="I563"/>
          <cell r="J563" t="str">
            <v>Messung HW Wärme NT</v>
          </cell>
          <cell r="K563" t="str">
            <v>14.12.2016</v>
          </cell>
          <cell r="L563" t="str">
            <v>R3 1147</v>
          </cell>
          <cell r="M563" t="str">
            <v>U3 20036</v>
          </cell>
          <cell r="N563" t="str">
            <v>Ablesung</v>
          </cell>
          <cell r="O563">
            <v>44.17</v>
          </cell>
          <cell r="P563">
            <v>712.15</v>
          </cell>
          <cell r="Q563"/>
          <cell r="R563">
            <v>712.1</v>
          </cell>
          <cell r="S563"/>
          <cell r="T563"/>
          <cell r="U563"/>
          <cell r="V563"/>
          <cell r="W563"/>
          <cell r="X563"/>
          <cell r="Y563">
            <v>53.331000000000003</v>
          </cell>
          <cell r="Z563">
            <v>552.125</v>
          </cell>
        </row>
        <row r="564">
          <cell r="A564" t="str">
            <v>H0087</v>
          </cell>
          <cell r="B564" t="str">
            <v xml:space="preserve">Hofstrasse 18 </v>
          </cell>
          <cell r="C564">
            <v>42478</v>
          </cell>
          <cell r="D564">
            <v>9866600892</v>
          </cell>
          <cell r="E564" t="str">
            <v>Verrechnet</v>
          </cell>
          <cell r="F564">
            <v>3.5000000000000003E-2</v>
          </cell>
          <cell r="G564">
            <v>0.5</v>
          </cell>
          <cell r="H564"/>
          <cell r="I564"/>
          <cell r="J564" t="str">
            <v>Messung HW Wärme NT</v>
          </cell>
          <cell r="K564" t="str">
            <v>17.03.2016</v>
          </cell>
          <cell r="L564" t="str">
            <v>R3 1146</v>
          </cell>
          <cell r="M564" t="str">
            <v>U3 0020039</v>
          </cell>
          <cell r="N564" t="str">
            <v>Ablesung</v>
          </cell>
          <cell r="O564">
            <v>23.446000000000002</v>
          </cell>
          <cell r="P564">
            <v>370.09</v>
          </cell>
          <cell r="Q564"/>
          <cell r="R564">
            <v>370</v>
          </cell>
          <cell r="S564"/>
          <cell r="T564"/>
          <cell r="U564"/>
          <cell r="V564"/>
          <cell r="W564"/>
          <cell r="X564"/>
          <cell r="Y564">
            <v>54.472999999999999</v>
          </cell>
          <cell r="Z564">
            <v>669.88571428571424</v>
          </cell>
        </row>
        <row r="565">
          <cell r="A565" t="str">
            <v>H0087</v>
          </cell>
          <cell r="B565" t="str">
            <v xml:space="preserve">Hofstrasse 18 </v>
          </cell>
          <cell r="C565">
            <v>42566</v>
          </cell>
          <cell r="D565">
            <v>9866602805</v>
          </cell>
          <cell r="E565" t="str">
            <v>Verrechnet</v>
          </cell>
          <cell r="F565">
            <v>3.5000000000000003E-2</v>
          </cell>
          <cell r="G565">
            <v>0.5</v>
          </cell>
          <cell r="H565"/>
          <cell r="I565"/>
          <cell r="J565" t="str">
            <v>Messung HW Wärme NT</v>
          </cell>
          <cell r="K565" t="str">
            <v>21.06.2016</v>
          </cell>
          <cell r="L565" t="str">
            <v>R3 1146</v>
          </cell>
          <cell r="M565" t="str">
            <v>U3 0020039</v>
          </cell>
          <cell r="N565" t="str">
            <v>Ablesung</v>
          </cell>
          <cell r="O565">
            <v>12.353</v>
          </cell>
          <cell r="P565">
            <v>221.02</v>
          </cell>
          <cell r="Q565"/>
          <cell r="R565">
            <v>221.1</v>
          </cell>
          <cell r="S565"/>
          <cell r="T565"/>
          <cell r="U565"/>
          <cell r="V565"/>
          <cell r="W565"/>
          <cell r="X565"/>
          <cell r="Y565">
            <v>48.057000000000002</v>
          </cell>
          <cell r="Z565">
            <v>352.94285714285712</v>
          </cell>
        </row>
        <row r="566">
          <cell r="A566" t="str">
            <v>H0087</v>
          </cell>
          <cell r="B566" t="str">
            <v xml:space="preserve">Hofstrasse 18 </v>
          </cell>
          <cell r="C566">
            <v>42655</v>
          </cell>
          <cell r="D566">
            <v>9866604782</v>
          </cell>
          <cell r="E566" t="str">
            <v>Verrechnet</v>
          </cell>
          <cell r="F566">
            <v>3.5000000000000003E-2</v>
          </cell>
          <cell r="G566">
            <v>0.5</v>
          </cell>
          <cell r="H566"/>
          <cell r="I566"/>
          <cell r="J566" t="str">
            <v>Messung HW Wärme NT</v>
          </cell>
          <cell r="K566" t="str">
            <v>16.09.2016</v>
          </cell>
          <cell r="L566" t="str">
            <v>R3 1146</v>
          </cell>
          <cell r="M566" t="str">
            <v>U3 0020039</v>
          </cell>
          <cell r="N566" t="str">
            <v>Ablesung</v>
          </cell>
          <cell r="O566">
            <v>2.3839999999999999</v>
          </cell>
          <cell r="P566">
            <v>71.06</v>
          </cell>
          <cell r="Q566"/>
          <cell r="R566">
            <v>71</v>
          </cell>
          <cell r="S566"/>
          <cell r="T566"/>
          <cell r="U566"/>
          <cell r="V566"/>
          <cell r="W566"/>
          <cell r="X566"/>
          <cell r="Y566">
            <v>28.847000000000001</v>
          </cell>
          <cell r="Z566">
            <v>68.114285714285714</v>
          </cell>
        </row>
        <row r="567">
          <cell r="A567" t="str">
            <v>H0087</v>
          </cell>
          <cell r="B567" t="str">
            <v xml:space="preserve">Hofstrasse 18 </v>
          </cell>
          <cell r="C567">
            <v>42752</v>
          </cell>
          <cell r="D567">
            <v>9866606926</v>
          </cell>
          <cell r="E567" t="str">
            <v>Verrechnet</v>
          </cell>
          <cell r="F567">
            <v>3.5000000000000003E-2</v>
          </cell>
          <cell r="G567">
            <v>0.5</v>
          </cell>
          <cell r="H567"/>
          <cell r="I567"/>
          <cell r="J567" t="str">
            <v>Messung HW Wärme NT</v>
          </cell>
          <cell r="K567" t="str">
            <v>15.12.2016</v>
          </cell>
          <cell r="L567" t="str">
            <v>R3 1146</v>
          </cell>
          <cell r="M567" t="str">
            <v>U3 0020039</v>
          </cell>
          <cell r="N567" t="str">
            <v>Ablesung</v>
          </cell>
          <cell r="O567">
            <v>18.206</v>
          </cell>
          <cell r="P567">
            <v>307.18</v>
          </cell>
          <cell r="Q567"/>
          <cell r="R567">
            <v>307.2</v>
          </cell>
          <cell r="S567"/>
          <cell r="T567"/>
          <cell r="U567"/>
          <cell r="V567"/>
          <cell r="W567"/>
          <cell r="X567"/>
          <cell r="Y567">
            <v>50.960999999999999</v>
          </cell>
          <cell r="Z567">
            <v>520.17142857142858</v>
          </cell>
        </row>
        <row r="568">
          <cell r="A568" t="str">
            <v>H0088</v>
          </cell>
          <cell r="B568" t="str">
            <v xml:space="preserve">Chorgasse 20 </v>
          </cell>
          <cell r="C568">
            <v>42478</v>
          </cell>
          <cell r="D568">
            <v>9866601592</v>
          </cell>
          <cell r="E568" t="str">
            <v>Verrechnet</v>
          </cell>
          <cell r="F568">
            <v>0.08</v>
          </cell>
          <cell r="G568">
            <v>1.8</v>
          </cell>
          <cell r="H568"/>
          <cell r="I568"/>
          <cell r="J568" t="str">
            <v>Chorgasse 20 / 22 HW Wärme NT</v>
          </cell>
          <cell r="K568" t="str">
            <v>18.03.2016</v>
          </cell>
          <cell r="L568" t="str">
            <v>W3 020280</v>
          </cell>
          <cell r="M568"/>
          <cell r="N568" t="str">
            <v>Ablesung</v>
          </cell>
          <cell r="O568">
            <v>52.095999999999997</v>
          </cell>
          <cell r="P568">
            <v>4833.96</v>
          </cell>
          <cell r="Q568"/>
          <cell r="R568"/>
          <cell r="S568"/>
          <cell r="T568"/>
          <cell r="U568"/>
          <cell r="V568"/>
          <cell r="W568"/>
          <cell r="X568"/>
          <cell r="Y568">
            <v>9.2669999999999995</v>
          </cell>
          <cell r="Z568">
            <v>651.20000000000005</v>
          </cell>
        </row>
        <row r="569">
          <cell r="A569" t="str">
            <v>H0088</v>
          </cell>
          <cell r="B569" t="str">
            <v xml:space="preserve">Chorgasse 20 </v>
          </cell>
          <cell r="C569">
            <v>42566</v>
          </cell>
          <cell r="D569">
            <v>9866603391</v>
          </cell>
          <cell r="E569" t="str">
            <v>Verrechnet</v>
          </cell>
          <cell r="F569">
            <v>0.08</v>
          </cell>
          <cell r="G569">
            <v>1.8</v>
          </cell>
          <cell r="H569"/>
          <cell r="I569"/>
          <cell r="J569" t="str">
            <v>Chorgasse 20 / 22 HW Wärme NT</v>
          </cell>
          <cell r="K569" t="str">
            <v>23.06.2016</v>
          </cell>
          <cell r="L569" t="str">
            <v>W3 020280</v>
          </cell>
          <cell r="M569"/>
          <cell r="N569" t="str">
            <v>Ablesung</v>
          </cell>
          <cell r="O569">
            <v>22.655000000000001</v>
          </cell>
          <cell r="P569">
            <v>4144.45</v>
          </cell>
          <cell r="Q569"/>
          <cell r="R569"/>
          <cell r="S569"/>
          <cell r="T569"/>
          <cell r="U569"/>
          <cell r="V569"/>
          <cell r="W569"/>
          <cell r="X569"/>
          <cell r="Y569">
            <v>4.7</v>
          </cell>
          <cell r="Z569">
            <v>283.1875</v>
          </cell>
        </row>
        <row r="570">
          <cell r="A570" t="str">
            <v>H0088</v>
          </cell>
          <cell r="B570" t="str">
            <v xml:space="preserve">Chorgasse 20 </v>
          </cell>
          <cell r="C570">
            <v>42655</v>
          </cell>
          <cell r="D570">
            <v>9866605798</v>
          </cell>
          <cell r="E570" t="str">
            <v>Verrechnet</v>
          </cell>
          <cell r="F570">
            <v>0.08</v>
          </cell>
          <cell r="G570">
            <v>1.8</v>
          </cell>
          <cell r="H570"/>
          <cell r="I570"/>
          <cell r="J570" t="str">
            <v>Chorgasse 20 / 22 HW Wärme NT</v>
          </cell>
          <cell r="K570" t="str">
            <v>19.09.2016</v>
          </cell>
          <cell r="L570" t="str">
            <v>W3 020280</v>
          </cell>
          <cell r="M570"/>
          <cell r="N570" t="str">
            <v>Ablesung</v>
          </cell>
          <cell r="O570">
            <v>6.44</v>
          </cell>
          <cell r="P570">
            <v>3860.73</v>
          </cell>
          <cell r="Q570"/>
          <cell r="R570"/>
          <cell r="S570"/>
          <cell r="T570"/>
          <cell r="U570"/>
          <cell r="V570"/>
          <cell r="W570"/>
          <cell r="X570"/>
          <cell r="Y570">
            <v>1.4339999999999999</v>
          </cell>
          <cell r="Z570">
            <v>80.5</v>
          </cell>
        </row>
        <row r="571">
          <cell r="A571" t="str">
            <v>H0088</v>
          </cell>
          <cell r="B571" t="str">
            <v xml:space="preserve">Chorgasse 20 </v>
          </cell>
          <cell r="C571">
            <v>42752</v>
          </cell>
          <cell r="D571">
            <v>9866607696</v>
          </cell>
          <cell r="E571" t="str">
            <v>Verrechnet</v>
          </cell>
          <cell r="F571">
            <v>0.08</v>
          </cell>
          <cell r="G571">
            <v>1.8</v>
          </cell>
          <cell r="H571"/>
          <cell r="I571"/>
          <cell r="J571" t="str">
            <v>Chorgasse 20 / 22 HW Wärme NT</v>
          </cell>
          <cell r="K571" t="str">
            <v>15.12.2016</v>
          </cell>
          <cell r="L571" t="str">
            <v>W3 020280</v>
          </cell>
          <cell r="M571"/>
          <cell r="N571" t="str">
            <v>Ablesung</v>
          </cell>
          <cell r="O571">
            <v>38.493000000000002</v>
          </cell>
          <cell r="P571">
            <v>2677</v>
          </cell>
          <cell r="Q571"/>
          <cell r="R571"/>
          <cell r="S571"/>
          <cell r="T571"/>
          <cell r="U571"/>
          <cell r="V571"/>
          <cell r="W571"/>
          <cell r="X571"/>
          <cell r="Y571">
            <v>12.364000000000001</v>
          </cell>
          <cell r="Z571">
            <v>481.16250000000002</v>
          </cell>
        </row>
        <row r="572">
          <cell r="A572" t="str">
            <v>H0089</v>
          </cell>
          <cell r="B572" t="str">
            <v xml:space="preserve">Freiestrasse 27 </v>
          </cell>
          <cell r="C572">
            <v>42478</v>
          </cell>
          <cell r="D572">
            <v>9866600504</v>
          </cell>
          <cell r="E572" t="str">
            <v>Verrechnet</v>
          </cell>
          <cell r="F572">
            <v>0.05</v>
          </cell>
          <cell r="G572">
            <v>0.7</v>
          </cell>
          <cell r="H572"/>
          <cell r="I572"/>
          <cell r="J572" t="str">
            <v>Messung HW Wärme NT</v>
          </cell>
          <cell r="K572" t="str">
            <v>17.03.2016</v>
          </cell>
          <cell r="L572" t="str">
            <v>R3 1265</v>
          </cell>
          <cell r="M572" t="str">
            <v>U3 20107</v>
          </cell>
          <cell r="N572" t="str">
            <v>Ablesung</v>
          </cell>
          <cell r="O572">
            <v>28.001999999999999</v>
          </cell>
          <cell r="P572">
            <v>485.3</v>
          </cell>
          <cell r="Q572"/>
          <cell r="R572">
            <v>485.3</v>
          </cell>
          <cell r="S572"/>
          <cell r="T572"/>
          <cell r="U572"/>
          <cell r="V572"/>
          <cell r="W572"/>
          <cell r="X572"/>
          <cell r="Y572">
            <v>49.613</v>
          </cell>
          <cell r="Z572">
            <v>560.04</v>
          </cell>
        </row>
        <row r="573">
          <cell r="A573" t="str">
            <v>H0089</v>
          </cell>
          <cell r="B573" t="str">
            <v xml:space="preserve">Freiestrasse 27 </v>
          </cell>
          <cell r="C573">
            <v>42566</v>
          </cell>
          <cell r="D573">
            <v>9866602523</v>
          </cell>
          <cell r="E573" t="str">
            <v>Verrechnet</v>
          </cell>
          <cell r="F573">
            <v>0.05</v>
          </cell>
          <cell r="G573">
            <v>0.7</v>
          </cell>
          <cell r="H573"/>
          <cell r="I573"/>
          <cell r="J573" t="str">
            <v>Messung HW Wärme NT</v>
          </cell>
          <cell r="K573" t="str">
            <v>21.06.2016</v>
          </cell>
          <cell r="L573" t="str">
            <v>R3 1265</v>
          </cell>
          <cell r="M573" t="str">
            <v>U3 20107</v>
          </cell>
          <cell r="N573" t="str">
            <v>Ablesung</v>
          </cell>
          <cell r="O573">
            <v>14.733000000000001</v>
          </cell>
          <cell r="P573">
            <v>308.76</v>
          </cell>
          <cell r="Q573"/>
          <cell r="R573">
            <v>308.8</v>
          </cell>
          <cell r="S573"/>
          <cell r="T573"/>
          <cell r="U573"/>
          <cell r="V573"/>
          <cell r="W573"/>
          <cell r="X573"/>
          <cell r="Y573">
            <v>41.029000000000003</v>
          </cell>
          <cell r="Z573">
            <v>294.66000000000003</v>
          </cell>
        </row>
        <row r="574">
          <cell r="A574" t="str">
            <v>H0089</v>
          </cell>
          <cell r="B574" t="str">
            <v xml:space="preserve">Freiestrasse 27 </v>
          </cell>
          <cell r="C574">
            <v>42655</v>
          </cell>
          <cell r="D574">
            <v>9866604577</v>
          </cell>
          <cell r="E574" t="str">
            <v>Verrechnet</v>
          </cell>
          <cell r="F574">
            <v>0.05</v>
          </cell>
          <cell r="G574">
            <v>0.7</v>
          </cell>
          <cell r="H574"/>
          <cell r="I574"/>
          <cell r="J574" t="str">
            <v>Messung HW Wärme NT</v>
          </cell>
          <cell r="K574" t="str">
            <v>16.09.2016</v>
          </cell>
          <cell r="L574" t="str">
            <v>R3 1265</v>
          </cell>
          <cell r="M574" t="str">
            <v>U3 20107</v>
          </cell>
          <cell r="N574" t="str">
            <v>Ablesung</v>
          </cell>
          <cell r="O574">
            <v>3.68</v>
          </cell>
          <cell r="P574">
            <v>127.35</v>
          </cell>
          <cell r="Q574"/>
          <cell r="R574">
            <v>127.3</v>
          </cell>
          <cell r="S574"/>
          <cell r="T574"/>
          <cell r="U574"/>
          <cell r="V574"/>
          <cell r="W574"/>
          <cell r="X574"/>
          <cell r="Y574">
            <v>24.847000000000001</v>
          </cell>
          <cell r="Z574">
            <v>73.599999999999994</v>
          </cell>
        </row>
        <row r="575">
          <cell r="A575" t="str">
            <v>H0089</v>
          </cell>
          <cell r="B575" t="str">
            <v xml:space="preserve">Freiestrasse 27 </v>
          </cell>
          <cell r="C575">
            <v>42752</v>
          </cell>
          <cell r="D575">
            <v>9866606536</v>
          </cell>
          <cell r="E575" t="str">
            <v>Verrechnet</v>
          </cell>
          <cell r="F575">
            <v>0.05</v>
          </cell>
          <cell r="G575">
            <v>0.7</v>
          </cell>
          <cell r="H575"/>
          <cell r="I575"/>
          <cell r="J575" t="str">
            <v>Messung HW Wärme NT</v>
          </cell>
          <cell r="K575" t="str">
            <v>14.12.2016</v>
          </cell>
          <cell r="L575" t="str">
            <v>R3 1265</v>
          </cell>
          <cell r="M575" t="str">
            <v>U3 20107</v>
          </cell>
          <cell r="N575" t="str">
            <v>Ablesung</v>
          </cell>
          <cell r="O575">
            <v>20.721</v>
          </cell>
          <cell r="P575">
            <v>415.76</v>
          </cell>
          <cell r="Q575"/>
          <cell r="R575">
            <v>415.8</v>
          </cell>
          <cell r="S575"/>
          <cell r="T575"/>
          <cell r="U575"/>
          <cell r="V575"/>
          <cell r="W575"/>
          <cell r="X575"/>
          <cell r="Y575">
            <v>42.853999999999999</v>
          </cell>
          <cell r="Z575">
            <v>414.42</v>
          </cell>
        </row>
        <row r="576">
          <cell r="A576" t="str">
            <v>H0090</v>
          </cell>
          <cell r="B576" t="str">
            <v xml:space="preserve">Pestalozzistrasse 55 </v>
          </cell>
          <cell r="C576">
            <v>42478</v>
          </cell>
          <cell r="D576">
            <v>9866600893</v>
          </cell>
          <cell r="E576" t="str">
            <v>Verrechnet</v>
          </cell>
          <cell r="F576">
            <v>0.12</v>
          </cell>
          <cell r="G576">
            <v>1.65</v>
          </cell>
          <cell r="H576"/>
          <cell r="I576"/>
          <cell r="J576" t="str">
            <v>Messung HW Wärme NT</v>
          </cell>
          <cell r="K576" t="str">
            <v>16.03.2016</v>
          </cell>
          <cell r="L576" t="str">
            <v>R3 0008</v>
          </cell>
          <cell r="M576" t="str">
            <v>U3 20087</v>
          </cell>
          <cell r="N576" t="str">
            <v>Ablesung</v>
          </cell>
          <cell r="O576">
            <v>82.519000000000005</v>
          </cell>
          <cell r="P576">
            <v>1304.9000000000001</v>
          </cell>
          <cell r="Q576"/>
          <cell r="R576">
            <v>1304.9000000000001</v>
          </cell>
          <cell r="S576"/>
          <cell r="T576"/>
          <cell r="U576"/>
          <cell r="V576"/>
          <cell r="W576"/>
          <cell r="X576"/>
          <cell r="Y576">
            <v>54.375</v>
          </cell>
          <cell r="Z576">
            <v>687.65833333333342</v>
          </cell>
        </row>
        <row r="577">
          <cell r="A577" t="str">
            <v>H0090</v>
          </cell>
          <cell r="B577" t="str">
            <v xml:space="preserve">Pestalozzistrasse 55 </v>
          </cell>
          <cell r="C577">
            <v>42566</v>
          </cell>
          <cell r="D577">
            <v>9866602806</v>
          </cell>
          <cell r="E577" t="str">
            <v>Verrechnet</v>
          </cell>
          <cell r="F577">
            <v>0.12</v>
          </cell>
          <cell r="G577">
            <v>1.65</v>
          </cell>
          <cell r="H577"/>
          <cell r="I577"/>
          <cell r="J577" t="str">
            <v>Messung HW Wärme NT</v>
          </cell>
          <cell r="K577" t="str">
            <v>20.06.2016</v>
          </cell>
          <cell r="L577" t="str">
            <v>R3 0008</v>
          </cell>
          <cell r="M577" t="str">
            <v>U3 20087</v>
          </cell>
          <cell r="N577" t="str">
            <v>Ablesung</v>
          </cell>
          <cell r="O577">
            <v>44.082000000000001</v>
          </cell>
          <cell r="P577">
            <v>838.69</v>
          </cell>
          <cell r="Q577"/>
          <cell r="R577">
            <v>838.7</v>
          </cell>
          <cell r="S577"/>
          <cell r="T577"/>
          <cell r="U577"/>
          <cell r="V577"/>
          <cell r="W577"/>
          <cell r="X577"/>
          <cell r="Y577">
            <v>45.194000000000003</v>
          </cell>
          <cell r="Z577">
            <v>367.35</v>
          </cell>
        </row>
        <row r="578">
          <cell r="A578" t="str">
            <v>H0090</v>
          </cell>
          <cell r="B578" t="str">
            <v xml:space="preserve">Pestalozzistrasse 55 </v>
          </cell>
          <cell r="C578">
            <v>42655</v>
          </cell>
          <cell r="D578">
            <v>9866605017</v>
          </cell>
          <cell r="E578" t="str">
            <v>Verrechnet</v>
          </cell>
          <cell r="F578">
            <v>0.12</v>
          </cell>
          <cell r="G578">
            <v>1.65</v>
          </cell>
          <cell r="H578"/>
          <cell r="I578"/>
          <cell r="J578" t="str">
            <v>Messung HW Wärme NT</v>
          </cell>
          <cell r="K578" t="str">
            <v>15.09.2016</v>
          </cell>
          <cell r="L578" t="str">
            <v>R3 0008</v>
          </cell>
          <cell r="M578" t="str">
            <v>U3 20087</v>
          </cell>
          <cell r="N578" t="str">
            <v>Ablesung</v>
          </cell>
          <cell r="O578">
            <v>12.09</v>
          </cell>
          <cell r="P578">
            <v>397.33</v>
          </cell>
          <cell r="Q578"/>
          <cell r="R578">
            <v>397.3</v>
          </cell>
          <cell r="S578"/>
          <cell r="T578"/>
          <cell r="U578"/>
          <cell r="V578"/>
          <cell r="W578"/>
          <cell r="X578"/>
          <cell r="Y578">
            <v>26.163</v>
          </cell>
          <cell r="Z578">
            <v>100.75</v>
          </cell>
        </row>
        <row r="579">
          <cell r="A579" t="str">
            <v>H0090</v>
          </cell>
          <cell r="B579" t="str">
            <v xml:space="preserve">Pestalozzistrasse 55 </v>
          </cell>
          <cell r="C579">
            <v>42752</v>
          </cell>
          <cell r="D579">
            <v>9866607016</v>
          </cell>
          <cell r="E579" t="str">
            <v>Verrechnet</v>
          </cell>
          <cell r="F579">
            <v>0.12</v>
          </cell>
          <cell r="G579">
            <v>1.65</v>
          </cell>
          <cell r="H579"/>
          <cell r="I579"/>
          <cell r="J579" t="str">
            <v>Messung HW Wärme NT</v>
          </cell>
          <cell r="K579" t="str">
            <v>14.12.2016</v>
          </cell>
          <cell r="L579" t="str">
            <v>R3 0008</v>
          </cell>
          <cell r="M579" t="str">
            <v>U3 20087</v>
          </cell>
          <cell r="N579" t="str">
            <v>Ablesung</v>
          </cell>
          <cell r="O579">
            <v>61.951000000000001</v>
          </cell>
          <cell r="P579">
            <v>1115.5</v>
          </cell>
          <cell r="Q579"/>
          <cell r="R579">
            <v>1115.5999999999999</v>
          </cell>
          <cell r="S579"/>
          <cell r="T579"/>
          <cell r="U579"/>
          <cell r="V579"/>
          <cell r="W579"/>
          <cell r="X579"/>
          <cell r="Y579">
            <v>47.753</v>
          </cell>
          <cell r="Z579">
            <v>516.25833333333333</v>
          </cell>
        </row>
        <row r="580">
          <cell r="A580" t="str">
            <v>H0091</v>
          </cell>
          <cell r="B580" t="str">
            <v xml:space="preserve">Plattenstrasse 48 </v>
          </cell>
          <cell r="C580">
            <v>42478</v>
          </cell>
          <cell r="D580">
            <v>9866600505</v>
          </cell>
          <cell r="E580" t="str">
            <v>Verrechnet</v>
          </cell>
          <cell r="F580">
            <v>0.06</v>
          </cell>
          <cell r="G580">
            <v>0.9</v>
          </cell>
          <cell r="H580"/>
          <cell r="I580"/>
          <cell r="J580" t="str">
            <v>Messung HW Wärme NT</v>
          </cell>
          <cell r="K580" t="str">
            <v>17.03.2016</v>
          </cell>
          <cell r="L580" t="str">
            <v>R3 1271</v>
          </cell>
          <cell r="M580" t="str">
            <v>U3 020009</v>
          </cell>
          <cell r="N580" t="str">
            <v>Ablesung</v>
          </cell>
          <cell r="O580">
            <v>41.927</v>
          </cell>
          <cell r="P580">
            <v>664.66</v>
          </cell>
          <cell r="Q580"/>
          <cell r="R580">
            <v>664.6</v>
          </cell>
          <cell r="S580"/>
          <cell r="T580"/>
          <cell r="U580"/>
          <cell r="V580"/>
          <cell r="W580"/>
          <cell r="X580"/>
          <cell r="Y580">
            <v>54.238999999999997</v>
          </cell>
          <cell r="Z580">
            <v>698.78333333333342</v>
          </cell>
        </row>
        <row r="581">
          <cell r="A581" t="str">
            <v>H0091</v>
          </cell>
          <cell r="B581" t="str">
            <v xml:space="preserve">Plattenstrasse 48 </v>
          </cell>
          <cell r="C581">
            <v>42566</v>
          </cell>
          <cell r="D581">
            <v>9866602524</v>
          </cell>
          <cell r="E581" t="str">
            <v>Verrechnet</v>
          </cell>
          <cell r="F581">
            <v>0.06</v>
          </cell>
          <cell r="G581">
            <v>0.9</v>
          </cell>
          <cell r="H581"/>
          <cell r="I581"/>
          <cell r="J581" t="str">
            <v>Messung HW Wärme NT</v>
          </cell>
          <cell r="K581" t="str">
            <v>21.06.2016</v>
          </cell>
          <cell r="L581" t="str">
            <v>R3 1271</v>
          </cell>
          <cell r="M581" t="str">
            <v>U3 020009</v>
          </cell>
          <cell r="N581" t="str">
            <v>Ablesung</v>
          </cell>
          <cell r="O581">
            <v>22.637</v>
          </cell>
          <cell r="P581">
            <v>410.51</v>
          </cell>
          <cell r="Q581"/>
          <cell r="R581">
            <v>410.5</v>
          </cell>
          <cell r="S581"/>
          <cell r="T581"/>
          <cell r="U581"/>
          <cell r="V581"/>
          <cell r="W581"/>
          <cell r="X581"/>
          <cell r="Y581">
            <v>47.414999999999999</v>
          </cell>
          <cell r="Z581">
            <v>377.28333333333336</v>
          </cell>
        </row>
        <row r="582">
          <cell r="A582" t="str">
            <v>H0091</v>
          </cell>
          <cell r="B582" t="str">
            <v xml:space="preserve">Plattenstrasse 48 </v>
          </cell>
          <cell r="C582">
            <v>42655</v>
          </cell>
          <cell r="D582">
            <v>9866604482</v>
          </cell>
          <cell r="E582" t="str">
            <v>Verrechnet</v>
          </cell>
          <cell r="F582">
            <v>0.06</v>
          </cell>
          <cell r="G582">
            <v>0.9</v>
          </cell>
          <cell r="H582"/>
          <cell r="I582"/>
          <cell r="J582" t="str">
            <v>Messung HW Wärme NT</v>
          </cell>
          <cell r="K582" t="str">
            <v>16.09.2016</v>
          </cell>
          <cell r="L582" t="str">
            <v>R3 1271</v>
          </cell>
          <cell r="M582" t="str">
            <v>U3 020009</v>
          </cell>
          <cell r="N582" t="str">
            <v>Ablesung</v>
          </cell>
          <cell r="O582">
            <v>6.05</v>
          </cell>
          <cell r="P582">
            <v>177.26</v>
          </cell>
          <cell r="Q582"/>
          <cell r="R582">
            <v>177.3</v>
          </cell>
          <cell r="S582"/>
          <cell r="T582"/>
          <cell r="U582"/>
          <cell r="V582"/>
          <cell r="W582"/>
          <cell r="X582"/>
          <cell r="Y582">
            <v>29.347000000000001</v>
          </cell>
          <cell r="Z582">
            <v>100.83333333333331</v>
          </cell>
        </row>
        <row r="583">
          <cell r="A583" t="str">
            <v>H0091</v>
          </cell>
          <cell r="B583" t="str">
            <v xml:space="preserve">Plattenstrasse 48 </v>
          </cell>
          <cell r="C583">
            <v>42752</v>
          </cell>
          <cell r="D583">
            <v>9866606537</v>
          </cell>
          <cell r="E583" t="str">
            <v>Verrechnet</v>
          </cell>
          <cell r="F583">
            <v>0.06</v>
          </cell>
          <cell r="G583">
            <v>0.9</v>
          </cell>
          <cell r="H583"/>
          <cell r="I583"/>
          <cell r="J583" t="str">
            <v>Messung HW Wärme NT</v>
          </cell>
          <cell r="K583" t="str">
            <v>14.12.2016</v>
          </cell>
          <cell r="L583" t="str">
            <v>R3 1271</v>
          </cell>
          <cell r="M583" t="str">
            <v>U3 020009</v>
          </cell>
          <cell r="N583" t="str">
            <v>Ablesung</v>
          </cell>
          <cell r="O583">
            <v>32.192999999999998</v>
          </cell>
          <cell r="P583">
            <v>563.07000000000005</v>
          </cell>
          <cell r="Q583"/>
          <cell r="R583">
            <v>563.1</v>
          </cell>
          <cell r="S583"/>
          <cell r="T583"/>
          <cell r="U583"/>
          <cell r="V583"/>
          <cell r="W583"/>
          <cell r="X583"/>
          <cell r="Y583">
            <v>49.161000000000001</v>
          </cell>
          <cell r="Z583">
            <v>536.54999999999995</v>
          </cell>
        </row>
        <row r="584">
          <cell r="A584" t="str">
            <v>H0093</v>
          </cell>
          <cell r="B584" t="str">
            <v xml:space="preserve">Steinwiesstrasse 63 </v>
          </cell>
          <cell r="C584">
            <v>42478</v>
          </cell>
          <cell r="D584">
            <v>9866600894</v>
          </cell>
          <cell r="E584" t="str">
            <v>Verrechnet</v>
          </cell>
          <cell r="F584">
            <v>7.0000000000000007E-2</v>
          </cell>
          <cell r="G584">
            <v>0.95499999999999996</v>
          </cell>
          <cell r="H584"/>
          <cell r="I584"/>
          <cell r="J584" t="str">
            <v>Messung HW Wärme NT</v>
          </cell>
          <cell r="K584" t="str">
            <v>17.03.2016</v>
          </cell>
          <cell r="L584" t="str">
            <v>W1 020428</v>
          </cell>
          <cell r="M584"/>
          <cell r="N584" t="str">
            <v>Ablesung</v>
          </cell>
          <cell r="O584">
            <v>72.727999999999994</v>
          </cell>
          <cell r="P584">
            <v>1023.89</v>
          </cell>
          <cell r="Q584"/>
          <cell r="R584"/>
          <cell r="S584"/>
          <cell r="T584"/>
          <cell r="U584"/>
          <cell r="V584"/>
          <cell r="W584"/>
          <cell r="X584"/>
          <cell r="Y584">
            <v>61.076000000000001</v>
          </cell>
          <cell r="Z584">
            <v>1038.9714285714285</v>
          </cell>
        </row>
        <row r="585">
          <cell r="A585" t="str">
            <v>H0093</v>
          </cell>
          <cell r="B585" t="str">
            <v xml:space="preserve">Steinwiesstrasse 63 </v>
          </cell>
          <cell r="C585">
            <v>42566</v>
          </cell>
          <cell r="D585">
            <v>9866603320</v>
          </cell>
          <cell r="E585" t="str">
            <v>Verrechnet</v>
          </cell>
          <cell r="F585">
            <v>7.0000000000000007E-2</v>
          </cell>
          <cell r="G585">
            <v>0.95499999999999996</v>
          </cell>
          <cell r="H585"/>
          <cell r="I585"/>
          <cell r="J585" t="str">
            <v>Messung HW Wärme NT</v>
          </cell>
          <cell r="K585" t="str">
            <v>21.06.2016</v>
          </cell>
          <cell r="L585" t="str">
            <v>W1 020428</v>
          </cell>
          <cell r="M585"/>
          <cell r="N585" t="str">
            <v>Ablesung</v>
          </cell>
          <cell r="O585">
            <v>43.88</v>
          </cell>
          <cell r="P585">
            <v>747.34</v>
          </cell>
          <cell r="Q585"/>
          <cell r="R585"/>
          <cell r="S585"/>
          <cell r="T585"/>
          <cell r="U585"/>
          <cell r="V585"/>
          <cell r="W585"/>
          <cell r="X585"/>
          <cell r="Y585">
            <v>50.485999999999997</v>
          </cell>
          <cell r="Z585">
            <v>626.85714285714289</v>
          </cell>
        </row>
        <row r="586">
          <cell r="A586" t="str">
            <v>H0093</v>
          </cell>
          <cell r="B586" t="str">
            <v xml:space="preserve">Steinwiesstrasse 63 </v>
          </cell>
          <cell r="C586">
            <v>42655</v>
          </cell>
          <cell r="D586">
            <v>9866605031</v>
          </cell>
          <cell r="E586" t="str">
            <v>Verrechnet</v>
          </cell>
          <cell r="F586">
            <v>7.0000000000000007E-2</v>
          </cell>
          <cell r="G586">
            <v>0.95499999999999996</v>
          </cell>
          <cell r="H586"/>
          <cell r="I586"/>
          <cell r="J586" t="str">
            <v>Messung HW Wärme NT</v>
          </cell>
          <cell r="K586" t="str">
            <v>16.09.2016</v>
          </cell>
          <cell r="L586" t="str">
            <v>W1 020428</v>
          </cell>
          <cell r="M586"/>
          <cell r="N586" t="str">
            <v>Ablesung</v>
          </cell>
          <cell r="O586">
            <v>14.579000000000001</v>
          </cell>
          <cell r="P586">
            <v>401.61</v>
          </cell>
          <cell r="Q586"/>
          <cell r="R586"/>
          <cell r="S586"/>
          <cell r="T586"/>
          <cell r="U586"/>
          <cell r="V586"/>
          <cell r="W586"/>
          <cell r="X586"/>
          <cell r="Y586">
            <v>31.213999999999999</v>
          </cell>
          <cell r="Z586">
            <v>208.27142857142857</v>
          </cell>
        </row>
        <row r="587">
          <cell r="A587" t="str">
            <v>H0093</v>
          </cell>
          <cell r="B587" t="str">
            <v xml:space="preserve">Steinwiesstrasse 63 </v>
          </cell>
          <cell r="C587">
            <v>42752</v>
          </cell>
          <cell r="D587">
            <v>9866607166</v>
          </cell>
          <cell r="E587" t="str">
            <v>Verrechnet</v>
          </cell>
          <cell r="F587">
            <v>7.0000000000000007E-2</v>
          </cell>
          <cell r="G587">
            <v>0.95499999999999996</v>
          </cell>
          <cell r="H587"/>
          <cell r="I587"/>
          <cell r="J587" t="str">
            <v>Messung HW Wärme NT</v>
          </cell>
          <cell r="K587" t="str">
            <v>14.12.2016</v>
          </cell>
          <cell r="L587" t="str">
            <v>W1 020428</v>
          </cell>
          <cell r="M587"/>
          <cell r="N587" t="str">
            <v>Ablesung</v>
          </cell>
          <cell r="O587">
            <v>59.094000000000001</v>
          </cell>
          <cell r="P587">
            <v>910.8</v>
          </cell>
          <cell r="Q587"/>
          <cell r="R587"/>
          <cell r="S587"/>
          <cell r="T587"/>
          <cell r="U587"/>
          <cell r="V587"/>
          <cell r="W587"/>
          <cell r="X587"/>
          <cell r="Y587">
            <v>55.787999999999997</v>
          </cell>
          <cell r="Z587">
            <v>844.2</v>
          </cell>
        </row>
        <row r="588">
          <cell r="A588" t="str">
            <v>H0094</v>
          </cell>
          <cell r="B588" t="str">
            <v xml:space="preserve">Steinwiesstrasse 66 </v>
          </cell>
          <cell r="C588">
            <v>42478</v>
          </cell>
          <cell r="D588">
            <v>9866601232</v>
          </cell>
          <cell r="E588" t="str">
            <v>Verrechnet</v>
          </cell>
          <cell r="F588">
            <v>2.5000000000000001E-2</v>
          </cell>
          <cell r="G588">
            <v>0.34</v>
          </cell>
          <cell r="H588"/>
          <cell r="I588"/>
          <cell r="J588" t="str">
            <v>Messung HW Wärme NT</v>
          </cell>
          <cell r="K588" t="str">
            <v>17.03.2016</v>
          </cell>
          <cell r="L588" t="str">
            <v>W1 020412</v>
          </cell>
          <cell r="M588"/>
          <cell r="N588" t="str">
            <v>Ablesung</v>
          </cell>
          <cell r="O588">
            <v>16.402999999999999</v>
          </cell>
          <cell r="P588">
            <v>263.2</v>
          </cell>
          <cell r="Q588"/>
          <cell r="R588"/>
          <cell r="S588"/>
          <cell r="T588"/>
          <cell r="U588"/>
          <cell r="V588"/>
          <cell r="W588"/>
          <cell r="X588"/>
          <cell r="Y588">
            <v>53.587000000000003</v>
          </cell>
          <cell r="Z588">
            <v>656.12</v>
          </cell>
        </row>
        <row r="589">
          <cell r="A589" t="str">
            <v>H0094</v>
          </cell>
          <cell r="B589" t="str">
            <v xml:space="preserve">Steinwiesstrasse 66 </v>
          </cell>
          <cell r="C589">
            <v>42566</v>
          </cell>
          <cell r="D589">
            <v>9866603392</v>
          </cell>
          <cell r="E589" t="str">
            <v>Gemahnt</v>
          </cell>
          <cell r="F589">
            <v>2.5000000000000001E-2</v>
          </cell>
          <cell r="G589">
            <v>0.34</v>
          </cell>
          <cell r="H589"/>
          <cell r="I589"/>
          <cell r="J589" t="str">
            <v>Messung HW Wärme NT</v>
          </cell>
          <cell r="K589" t="str">
            <v>21.06.2016</v>
          </cell>
          <cell r="L589" t="str">
            <v>W1 020412</v>
          </cell>
          <cell r="M589"/>
          <cell r="N589" t="str">
            <v>Ablesung</v>
          </cell>
          <cell r="O589">
            <v>8.4870000000000001</v>
          </cell>
          <cell r="P589">
            <v>152.81</v>
          </cell>
          <cell r="Q589"/>
          <cell r="R589"/>
          <cell r="S589"/>
          <cell r="T589"/>
          <cell r="U589"/>
          <cell r="V589"/>
          <cell r="W589"/>
          <cell r="X589"/>
          <cell r="Y589">
            <v>47.755000000000003</v>
          </cell>
          <cell r="Z589">
            <v>339.48</v>
          </cell>
        </row>
        <row r="590">
          <cell r="A590" t="str">
            <v>H0094</v>
          </cell>
          <cell r="B590" t="str">
            <v xml:space="preserve">Steinwiesstrasse 66 </v>
          </cell>
          <cell r="C590">
            <v>42655</v>
          </cell>
          <cell r="D590">
            <v>9866605474</v>
          </cell>
          <cell r="E590" t="str">
            <v>Verrechnet</v>
          </cell>
          <cell r="F590">
            <v>2.5000000000000001E-2</v>
          </cell>
          <cell r="G590">
            <v>0.34</v>
          </cell>
          <cell r="H590"/>
          <cell r="I590"/>
          <cell r="J590" t="str">
            <v>Messung HW Wärme NT</v>
          </cell>
          <cell r="K590" t="str">
            <v>16.09.2016</v>
          </cell>
          <cell r="L590" t="str">
            <v>W1 020412</v>
          </cell>
          <cell r="M590"/>
          <cell r="N590" t="str">
            <v>Ablesung</v>
          </cell>
          <cell r="O590">
            <v>2.1269999999999998</v>
          </cell>
          <cell r="P590">
            <v>62.03</v>
          </cell>
          <cell r="Q590"/>
          <cell r="R590"/>
          <cell r="S590"/>
          <cell r="T590"/>
          <cell r="U590"/>
          <cell r="V590"/>
          <cell r="W590"/>
          <cell r="X590"/>
          <cell r="Y590">
            <v>29.484000000000002</v>
          </cell>
          <cell r="Z590">
            <v>85.08</v>
          </cell>
        </row>
        <row r="591">
          <cell r="A591" t="str">
            <v>H0094</v>
          </cell>
          <cell r="B591" t="str">
            <v xml:space="preserve">Steinwiesstrasse 66 </v>
          </cell>
          <cell r="C591">
            <v>42752</v>
          </cell>
          <cell r="D591">
            <v>9866607539</v>
          </cell>
          <cell r="E591" t="str">
            <v>Verrechnet</v>
          </cell>
          <cell r="F591">
            <v>2.5000000000000001E-2</v>
          </cell>
          <cell r="G591">
            <v>0.34</v>
          </cell>
          <cell r="H591"/>
          <cell r="I591"/>
          <cell r="J591" t="str">
            <v>Messung HW Wärme NT</v>
          </cell>
          <cell r="K591" t="str">
            <v>14.12.2016</v>
          </cell>
          <cell r="L591" t="str">
            <v>W1 020412</v>
          </cell>
          <cell r="M591"/>
          <cell r="N591" t="str">
            <v>Ablesung</v>
          </cell>
          <cell r="O591">
            <v>12.602</v>
          </cell>
          <cell r="P591">
            <v>213.3</v>
          </cell>
          <cell r="Q591"/>
          <cell r="R591"/>
          <cell r="S591"/>
          <cell r="T591"/>
          <cell r="U591"/>
          <cell r="V591"/>
          <cell r="W591"/>
          <cell r="X591"/>
          <cell r="Y591">
            <v>50.801000000000002</v>
          </cell>
          <cell r="Z591">
            <v>504.08</v>
          </cell>
        </row>
        <row r="592">
          <cell r="A592" t="str">
            <v>H0095</v>
          </cell>
          <cell r="B592" t="str">
            <v xml:space="preserve">Eleonorenstrasse 18 </v>
          </cell>
          <cell r="C592">
            <v>42478</v>
          </cell>
          <cell r="D592">
            <v>9866601549</v>
          </cell>
          <cell r="E592" t="str">
            <v>Verrechnet</v>
          </cell>
          <cell r="F592">
            <v>0.01</v>
          </cell>
          <cell r="G592">
            <v>0.15</v>
          </cell>
          <cell r="H592"/>
          <cell r="I592"/>
          <cell r="J592" t="str">
            <v>Messung HW Wärme NT</v>
          </cell>
          <cell r="K592" t="str">
            <v>17.03.2016</v>
          </cell>
          <cell r="L592" t="str">
            <v>R3 1166</v>
          </cell>
          <cell r="M592" t="str">
            <v>U3 20033</v>
          </cell>
          <cell r="N592" t="str">
            <v>Ablesung</v>
          </cell>
          <cell r="O592">
            <v>9.5719999999999992</v>
          </cell>
          <cell r="P592">
            <v>141.4</v>
          </cell>
          <cell r="Q592"/>
          <cell r="R592">
            <v>141.4</v>
          </cell>
          <cell r="S592"/>
          <cell r="T592"/>
          <cell r="U592"/>
          <cell r="V592"/>
          <cell r="W592"/>
          <cell r="X592"/>
          <cell r="Y592">
            <v>58.207000000000001</v>
          </cell>
          <cell r="Z592">
            <v>957.2</v>
          </cell>
        </row>
        <row r="593">
          <cell r="A593" t="str">
            <v>H0095</v>
          </cell>
          <cell r="B593" t="str">
            <v xml:space="preserve">Eleonorenstrasse 18 </v>
          </cell>
          <cell r="C593">
            <v>42566</v>
          </cell>
          <cell r="D593">
            <v>9866603631</v>
          </cell>
          <cell r="E593" t="str">
            <v>Gemahnt</v>
          </cell>
          <cell r="F593">
            <v>0.01</v>
          </cell>
          <cell r="G593">
            <v>0.15</v>
          </cell>
          <cell r="H593"/>
          <cell r="I593"/>
          <cell r="J593" t="str">
            <v>Messung HW Wärme NT</v>
          </cell>
          <cell r="K593" t="str">
            <v>20.06.2016</v>
          </cell>
          <cell r="L593" t="str">
            <v>R3 1166</v>
          </cell>
          <cell r="M593" t="str">
            <v>U3 20033</v>
          </cell>
          <cell r="N593" t="str">
            <v>Ablesung</v>
          </cell>
          <cell r="O593">
            <v>5.0949999999999998</v>
          </cell>
          <cell r="P593">
            <v>84.19</v>
          </cell>
          <cell r="Q593"/>
          <cell r="R593">
            <v>84.2</v>
          </cell>
          <cell r="S593"/>
          <cell r="T593"/>
          <cell r="U593"/>
          <cell r="V593"/>
          <cell r="W593"/>
          <cell r="X593"/>
          <cell r="Y593">
            <v>52.036000000000001</v>
          </cell>
          <cell r="Z593">
            <v>509.5</v>
          </cell>
        </row>
        <row r="594">
          <cell r="A594" t="str">
            <v>H0095</v>
          </cell>
          <cell r="B594" t="str">
            <v xml:space="preserve">Eleonorenstrasse 18 </v>
          </cell>
          <cell r="C594">
            <v>42655</v>
          </cell>
          <cell r="D594">
            <v>9866605289</v>
          </cell>
          <cell r="E594" t="str">
            <v>Verrechnet</v>
          </cell>
          <cell r="F594">
            <v>0.01</v>
          </cell>
          <cell r="G594">
            <v>0.15</v>
          </cell>
          <cell r="H594"/>
          <cell r="I594"/>
          <cell r="J594" t="str">
            <v>Messung HW Wärme NT</v>
          </cell>
          <cell r="K594" t="str">
            <v>15.09.2016</v>
          </cell>
          <cell r="L594" t="str">
            <v>R3 1166</v>
          </cell>
          <cell r="M594" t="str">
            <v>U3 20033</v>
          </cell>
          <cell r="N594" t="str">
            <v>Ablesung</v>
          </cell>
          <cell r="O594">
            <v>1.2</v>
          </cell>
          <cell r="P594">
            <v>30.91</v>
          </cell>
          <cell r="Q594"/>
          <cell r="R594">
            <v>30.9</v>
          </cell>
          <cell r="S594"/>
          <cell r="T594"/>
          <cell r="U594"/>
          <cell r="V594"/>
          <cell r="W594"/>
          <cell r="X594"/>
          <cell r="Y594">
            <v>33.381</v>
          </cell>
          <cell r="Z594">
            <v>120</v>
          </cell>
        </row>
        <row r="595">
          <cell r="A595" t="str">
            <v>H0095</v>
          </cell>
          <cell r="B595" t="str">
            <v xml:space="preserve">Eleonorenstrasse 18 </v>
          </cell>
          <cell r="C595">
            <v>42752</v>
          </cell>
          <cell r="D595">
            <v>9866607372</v>
          </cell>
          <cell r="E595" t="str">
            <v>Verrechnet</v>
          </cell>
          <cell r="F595">
            <v>0.01</v>
          </cell>
          <cell r="G595">
            <v>0.15</v>
          </cell>
          <cell r="H595"/>
          <cell r="I595"/>
          <cell r="J595" t="str">
            <v>Messung HW Wärme NT</v>
          </cell>
          <cell r="K595" t="str">
            <v>14.12.2016</v>
          </cell>
          <cell r="L595" t="str">
            <v>R3 1166</v>
          </cell>
          <cell r="M595" t="str">
            <v>U3 20033</v>
          </cell>
          <cell r="N595" t="str">
            <v>Ablesung</v>
          </cell>
          <cell r="O595">
            <v>8.33</v>
          </cell>
          <cell r="P595">
            <v>133</v>
          </cell>
          <cell r="Q595"/>
          <cell r="R595">
            <v>133</v>
          </cell>
          <cell r="S595"/>
          <cell r="T595"/>
          <cell r="U595"/>
          <cell r="V595"/>
          <cell r="W595"/>
          <cell r="X595"/>
          <cell r="Y595">
            <v>53.853000000000002</v>
          </cell>
          <cell r="Z595">
            <v>833</v>
          </cell>
        </row>
        <row r="596">
          <cell r="A596" t="str">
            <v>H0096</v>
          </cell>
          <cell r="B596" t="str">
            <v xml:space="preserve">Dolderstrasse 29 </v>
          </cell>
          <cell r="C596">
            <v>42478</v>
          </cell>
          <cell r="D596">
            <v>9866600895</v>
          </cell>
          <cell r="E596" t="str">
            <v>Verrechnet</v>
          </cell>
          <cell r="F596">
            <v>0.05</v>
          </cell>
          <cell r="G596">
            <v>0.6</v>
          </cell>
          <cell r="H596"/>
          <cell r="I596"/>
          <cell r="J596" t="str">
            <v>Messung HW Wärme NT</v>
          </cell>
          <cell r="K596" t="str">
            <v>17.03.2016</v>
          </cell>
          <cell r="L596" t="str">
            <v>R3 1178</v>
          </cell>
          <cell r="M596" t="str">
            <v>U3 020057</v>
          </cell>
          <cell r="N596" t="str">
            <v>Ablesung</v>
          </cell>
          <cell r="O596">
            <v>45.012999999999998</v>
          </cell>
          <cell r="P596">
            <v>786.47</v>
          </cell>
          <cell r="Q596"/>
          <cell r="R596">
            <v>786.4</v>
          </cell>
          <cell r="S596"/>
          <cell r="T596"/>
          <cell r="U596"/>
          <cell r="V596"/>
          <cell r="W596"/>
          <cell r="X596"/>
          <cell r="Y596">
            <v>49.213000000000001</v>
          </cell>
          <cell r="Z596">
            <v>900.26</v>
          </cell>
        </row>
        <row r="597">
          <cell r="A597" t="str">
            <v>H0096</v>
          </cell>
          <cell r="B597" t="str">
            <v xml:space="preserve">Dolderstrasse 29 </v>
          </cell>
          <cell r="C597">
            <v>42566</v>
          </cell>
          <cell r="D597">
            <v>9866602807</v>
          </cell>
          <cell r="E597" t="str">
            <v>Verrechnet</v>
          </cell>
          <cell r="F597">
            <v>0.05</v>
          </cell>
          <cell r="G597">
            <v>0.6</v>
          </cell>
          <cell r="H597"/>
          <cell r="I597"/>
          <cell r="J597" t="str">
            <v>Messung HW Wärme NT</v>
          </cell>
          <cell r="K597" t="str">
            <v>21.06.2016</v>
          </cell>
          <cell r="L597" t="str">
            <v>R3 1178</v>
          </cell>
          <cell r="M597" t="str">
            <v>U3 020057</v>
          </cell>
          <cell r="N597" t="str">
            <v>Ablesung</v>
          </cell>
          <cell r="O597">
            <v>20.885000000000002</v>
          </cell>
          <cell r="P597">
            <v>474.9</v>
          </cell>
          <cell r="Q597"/>
          <cell r="R597">
            <v>474.9</v>
          </cell>
          <cell r="S597"/>
          <cell r="T597"/>
          <cell r="U597"/>
          <cell r="V597"/>
          <cell r="W597"/>
          <cell r="X597"/>
          <cell r="Y597">
            <v>37.814</v>
          </cell>
          <cell r="Z597">
            <v>417.7</v>
          </cell>
        </row>
        <row r="598">
          <cell r="A598" t="str">
            <v>H0096</v>
          </cell>
          <cell r="B598" t="str">
            <v xml:space="preserve">Dolderstrasse 29 </v>
          </cell>
          <cell r="C598">
            <v>42655</v>
          </cell>
          <cell r="D598">
            <v>9866604783</v>
          </cell>
          <cell r="E598" t="str">
            <v>Verrechnet</v>
          </cell>
          <cell r="F598">
            <v>0.05</v>
          </cell>
          <cell r="G598">
            <v>0.6</v>
          </cell>
          <cell r="H598"/>
          <cell r="I598"/>
          <cell r="J598" t="str">
            <v>Messung HW Wärme NT</v>
          </cell>
          <cell r="K598" t="str">
            <v>16.09.2016</v>
          </cell>
          <cell r="L598" t="str">
            <v>R3 1178</v>
          </cell>
          <cell r="M598" t="str">
            <v>U3 020057</v>
          </cell>
          <cell r="N598" t="str">
            <v>Ablesung</v>
          </cell>
          <cell r="O598">
            <v>5.37</v>
          </cell>
          <cell r="P598">
            <v>235.1</v>
          </cell>
          <cell r="Q598"/>
          <cell r="R598">
            <v>235.1</v>
          </cell>
          <cell r="S598"/>
          <cell r="T598"/>
          <cell r="U598"/>
          <cell r="V598"/>
          <cell r="W598"/>
          <cell r="X598"/>
          <cell r="Y598">
            <v>19.64</v>
          </cell>
          <cell r="Z598">
            <v>107.4</v>
          </cell>
        </row>
        <row r="599">
          <cell r="A599" t="str">
            <v>H0096</v>
          </cell>
          <cell r="B599" t="str">
            <v xml:space="preserve">Dolderstrasse 29 </v>
          </cell>
          <cell r="C599">
            <v>42752</v>
          </cell>
          <cell r="D599">
            <v>9866607017</v>
          </cell>
          <cell r="E599" t="str">
            <v>Verrechnet</v>
          </cell>
          <cell r="F599">
            <v>0.05</v>
          </cell>
          <cell r="G599">
            <v>0.6</v>
          </cell>
          <cell r="H599"/>
          <cell r="I599"/>
          <cell r="J599" t="str">
            <v>Messung HW Wärme NT</v>
          </cell>
          <cell r="K599" t="str">
            <v>15.12.2016</v>
          </cell>
          <cell r="L599" t="str">
            <v>R3 1178</v>
          </cell>
          <cell r="M599" t="str">
            <v>U3 020057</v>
          </cell>
          <cell r="N599" t="str">
            <v>Ablesung</v>
          </cell>
          <cell r="O599">
            <v>34.451999999999998</v>
          </cell>
          <cell r="P599">
            <v>664.34</v>
          </cell>
          <cell r="Q599"/>
          <cell r="R599">
            <v>664.4</v>
          </cell>
          <cell r="S599"/>
          <cell r="T599"/>
          <cell r="U599"/>
          <cell r="V599"/>
          <cell r="W599"/>
          <cell r="X599"/>
          <cell r="Y599">
            <v>44.591000000000001</v>
          </cell>
          <cell r="Z599">
            <v>689.04</v>
          </cell>
        </row>
        <row r="600">
          <cell r="A600" t="str">
            <v>H0097</v>
          </cell>
          <cell r="B600" t="str">
            <v xml:space="preserve">Hofstrasse 24 </v>
          </cell>
          <cell r="C600">
            <v>42478</v>
          </cell>
          <cell r="D600">
            <v>9866601233</v>
          </cell>
          <cell r="E600" t="str">
            <v>Verrechnet</v>
          </cell>
          <cell r="F600">
            <v>0.03</v>
          </cell>
          <cell r="G600">
            <v>0.4</v>
          </cell>
          <cell r="H600"/>
          <cell r="I600"/>
          <cell r="J600" t="str">
            <v>Messung HW Wärme NT</v>
          </cell>
          <cell r="K600" t="str">
            <v>17.03.2016</v>
          </cell>
          <cell r="L600" t="str">
            <v>R3 1182</v>
          </cell>
          <cell r="M600" t="str">
            <v>U3 20078</v>
          </cell>
          <cell r="N600" t="str">
            <v>Ablesung</v>
          </cell>
          <cell r="O600">
            <v>21.797999999999998</v>
          </cell>
          <cell r="P600">
            <v>340.71</v>
          </cell>
          <cell r="Q600"/>
          <cell r="R600">
            <v>340.7</v>
          </cell>
          <cell r="S600"/>
          <cell r="T600"/>
          <cell r="U600"/>
          <cell r="V600"/>
          <cell r="W600"/>
          <cell r="X600"/>
          <cell r="Y600">
            <v>55.011000000000003</v>
          </cell>
          <cell r="Z600">
            <v>726.6</v>
          </cell>
        </row>
        <row r="601">
          <cell r="A601" t="str">
            <v>H0097</v>
          </cell>
          <cell r="B601" t="str">
            <v xml:space="preserve">Hofstrasse 24 </v>
          </cell>
          <cell r="C601">
            <v>42566</v>
          </cell>
          <cell r="D601">
            <v>9866603131</v>
          </cell>
          <cell r="E601" t="str">
            <v>Verrechnet</v>
          </cell>
          <cell r="F601">
            <v>0.03</v>
          </cell>
          <cell r="G601">
            <v>0.4</v>
          </cell>
          <cell r="H601"/>
          <cell r="I601"/>
          <cell r="J601" t="str">
            <v>Messung HW Wärme NT</v>
          </cell>
          <cell r="K601" t="str">
            <v>21.06.2016</v>
          </cell>
          <cell r="L601" t="str">
            <v>R3 1182</v>
          </cell>
          <cell r="M601" t="str">
            <v>U3 20078</v>
          </cell>
          <cell r="N601" t="str">
            <v>Ablesung</v>
          </cell>
          <cell r="O601">
            <v>10.877000000000001</v>
          </cell>
          <cell r="P601">
            <v>214.37</v>
          </cell>
          <cell r="Q601"/>
          <cell r="R601">
            <v>214.4</v>
          </cell>
          <cell r="S601"/>
          <cell r="T601"/>
          <cell r="U601"/>
          <cell r="V601"/>
          <cell r="W601"/>
          <cell r="X601"/>
          <cell r="Y601">
            <v>43.628</v>
          </cell>
          <cell r="Z601">
            <v>362.56666666666666</v>
          </cell>
        </row>
        <row r="602">
          <cell r="A602" t="str">
            <v>H0097</v>
          </cell>
          <cell r="B602" t="str">
            <v xml:space="preserve">Hofstrasse 24 </v>
          </cell>
          <cell r="C602">
            <v>42655</v>
          </cell>
          <cell r="D602">
            <v>9866605032</v>
          </cell>
          <cell r="E602" t="str">
            <v>Verrechnet</v>
          </cell>
          <cell r="F602">
            <v>0.03</v>
          </cell>
          <cell r="G602">
            <v>0.4</v>
          </cell>
          <cell r="H602"/>
          <cell r="I602"/>
          <cell r="J602" t="str">
            <v>Messung HW Wärme NT</v>
          </cell>
          <cell r="K602" t="str">
            <v>16.09.2016</v>
          </cell>
          <cell r="L602" t="str">
            <v>R3 1182</v>
          </cell>
          <cell r="M602" t="str">
            <v>U3 20078</v>
          </cell>
          <cell r="N602" t="str">
            <v>Ablesung</v>
          </cell>
          <cell r="O602">
            <v>4.37</v>
          </cell>
          <cell r="P602">
            <v>135.09</v>
          </cell>
          <cell r="Q602"/>
          <cell r="R602">
            <v>135.1</v>
          </cell>
          <cell r="S602"/>
          <cell r="T602"/>
          <cell r="U602"/>
          <cell r="V602"/>
          <cell r="W602"/>
          <cell r="X602"/>
          <cell r="Y602">
            <v>27.815000000000001</v>
          </cell>
          <cell r="Z602">
            <v>145.66666666666666</v>
          </cell>
        </row>
        <row r="603">
          <cell r="A603" t="str">
            <v>H0097</v>
          </cell>
          <cell r="B603" t="str">
            <v xml:space="preserve">Hofstrasse 24 </v>
          </cell>
          <cell r="C603">
            <v>42752</v>
          </cell>
          <cell r="D603">
            <v>9866607167</v>
          </cell>
          <cell r="E603" t="str">
            <v>Verrechnet</v>
          </cell>
          <cell r="F603">
            <v>0.03</v>
          </cell>
          <cell r="G603">
            <v>0.4</v>
          </cell>
          <cell r="H603"/>
          <cell r="I603"/>
          <cell r="J603" t="str">
            <v>Messung HW Wärme NT</v>
          </cell>
          <cell r="K603" t="str">
            <v>14.12.2016</v>
          </cell>
          <cell r="L603" t="str">
            <v>R3 1182</v>
          </cell>
          <cell r="M603" t="str">
            <v>U3 20078</v>
          </cell>
          <cell r="N603" t="str">
            <v>Ablesung</v>
          </cell>
          <cell r="O603">
            <v>16.27</v>
          </cell>
          <cell r="P603">
            <v>281.02</v>
          </cell>
          <cell r="Q603"/>
          <cell r="R603">
            <v>281</v>
          </cell>
          <cell r="S603"/>
          <cell r="T603"/>
          <cell r="U603"/>
          <cell r="V603"/>
          <cell r="W603"/>
          <cell r="X603"/>
          <cell r="Y603">
            <v>49.781999999999996</v>
          </cell>
          <cell r="Z603">
            <v>542.33333333333337</v>
          </cell>
        </row>
        <row r="604">
          <cell r="A604" t="str">
            <v>H0098</v>
          </cell>
          <cell r="B604" t="str">
            <v xml:space="preserve">Klosbachstrasse 118 </v>
          </cell>
          <cell r="C604">
            <v>42478</v>
          </cell>
          <cell r="D604">
            <v>9866601781</v>
          </cell>
          <cell r="E604" t="str">
            <v>Verrechnet</v>
          </cell>
          <cell r="F604">
            <v>0.96</v>
          </cell>
          <cell r="G604">
            <v>11.5</v>
          </cell>
          <cell r="H604"/>
          <cell r="I604"/>
          <cell r="J604" t="str">
            <v>Messung HW Wärme NT</v>
          </cell>
          <cell r="K604" t="str">
            <v>17.03.2016</v>
          </cell>
          <cell r="L604" t="str">
            <v>R3 1174</v>
          </cell>
          <cell r="M604" t="str">
            <v>U3 50014</v>
          </cell>
          <cell r="N604" t="str">
            <v>Ablesung</v>
          </cell>
          <cell r="O604">
            <v>552.15</v>
          </cell>
          <cell r="P604">
            <v>10694.72</v>
          </cell>
          <cell r="Q604"/>
          <cell r="R604">
            <v>10695</v>
          </cell>
          <cell r="S604"/>
          <cell r="T604"/>
          <cell r="U604"/>
          <cell r="V604"/>
          <cell r="W604"/>
          <cell r="X604"/>
          <cell r="Y604">
            <v>44.392000000000003</v>
          </cell>
          <cell r="Z604">
            <v>575.15625</v>
          </cell>
        </row>
        <row r="605">
          <cell r="A605" t="str">
            <v>H0098</v>
          </cell>
          <cell r="B605" t="str">
            <v xml:space="preserve">Klosbachstrasse 118 </v>
          </cell>
          <cell r="C605">
            <v>42566</v>
          </cell>
          <cell r="D605">
            <v>9866603708</v>
          </cell>
          <cell r="E605" t="str">
            <v>Verrechnet</v>
          </cell>
          <cell r="F605">
            <v>0.96</v>
          </cell>
          <cell r="G605">
            <v>11.5</v>
          </cell>
          <cell r="H605"/>
          <cell r="I605"/>
          <cell r="J605" t="str">
            <v>Messung HW Wärme NT</v>
          </cell>
          <cell r="K605" t="str">
            <v>23.06.2016</v>
          </cell>
          <cell r="L605" t="str">
            <v>R3 1174</v>
          </cell>
          <cell r="M605" t="str">
            <v>U3 50014</v>
          </cell>
          <cell r="N605" t="str">
            <v>Ablesung</v>
          </cell>
          <cell r="O605">
            <v>235.155</v>
          </cell>
          <cell r="P605">
            <v>5924.07</v>
          </cell>
          <cell r="Q605"/>
          <cell r="R605">
            <v>5924</v>
          </cell>
          <cell r="S605"/>
          <cell r="T605"/>
          <cell r="U605"/>
          <cell r="V605"/>
          <cell r="W605"/>
          <cell r="X605"/>
          <cell r="Y605">
            <v>34.131</v>
          </cell>
          <cell r="Z605">
            <v>244.953125</v>
          </cell>
        </row>
        <row r="606">
          <cell r="A606" t="str">
            <v>H0098</v>
          </cell>
          <cell r="B606" t="str">
            <v xml:space="preserve">Klosbachstrasse 118 </v>
          </cell>
          <cell r="C606">
            <v>42655</v>
          </cell>
          <cell r="D606">
            <v>9866605814</v>
          </cell>
          <cell r="E606" t="str">
            <v>Verrechnet</v>
          </cell>
          <cell r="F606">
            <v>0.96</v>
          </cell>
          <cell r="G606">
            <v>11.5</v>
          </cell>
          <cell r="H606"/>
          <cell r="I606"/>
          <cell r="J606" t="str">
            <v>Messung HW Wärme NT</v>
          </cell>
          <cell r="K606" t="str">
            <v>19.09.2016</v>
          </cell>
          <cell r="L606" t="str">
            <v>R3 1174</v>
          </cell>
          <cell r="M606" t="str">
            <v>U3 50014</v>
          </cell>
          <cell r="N606" t="str">
            <v>Ablesung</v>
          </cell>
          <cell r="O606">
            <v>64.87</v>
          </cell>
          <cell r="P606">
            <v>3010.37</v>
          </cell>
          <cell r="Q606"/>
          <cell r="R606">
            <v>3010</v>
          </cell>
          <cell r="S606"/>
          <cell r="T606"/>
          <cell r="U606"/>
          <cell r="V606"/>
          <cell r="W606"/>
          <cell r="X606"/>
          <cell r="Y606">
            <v>18.529</v>
          </cell>
          <cell r="Z606">
            <v>67.572916666666657</v>
          </cell>
        </row>
        <row r="607">
          <cell r="A607" t="str">
            <v>H0098</v>
          </cell>
          <cell r="B607" t="str">
            <v xml:space="preserve">Klosbachstrasse 118 </v>
          </cell>
          <cell r="C607">
            <v>42752</v>
          </cell>
          <cell r="D607">
            <v>9866607895</v>
          </cell>
          <cell r="E607" t="str">
            <v>Verrechnet</v>
          </cell>
          <cell r="F607">
            <v>0.96</v>
          </cell>
          <cell r="G607">
            <v>11.5</v>
          </cell>
          <cell r="H607"/>
          <cell r="I607"/>
          <cell r="J607" t="str">
            <v>Messung HW Wärme NT</v>
          </cell>
          <cell r="K607" t="str">
            <v>15.12.2016</v>
          </cell>
          <cell r="L607" t="str">
            <v>R3 1174</v>
          </cell>
          <cell r="M607" t="str">
            <v>U3 50014</v>
          </cell>
          <cell r="N607" t="str">
            <v>Ablesung</v>
          </cell>
          <cell r="O607">
            <v>404.63600000000002</v>
          </cell>
          <cell r="P607">
            <v>9124.0300000000007</v>
          </cell>
          <cell r="Q607"/>
          <cell r="R607">
            <v>9124</v>
          </cell>
          <cell r="S607"/>
          <cell r="T607"/>
          <cell r="U607"/>
          <cell r="V607"/>
          <cell r="W607"/>
          <cell r="X607"/>
          <cell r="Y607">
            <v>38.133000000000003</v>
          </cell>
          <cell r="Z607">
            <v>421.49583333333334</v>
          </cell>
        </row>
        <row r="608">
          <cell r="A608" t="str">
            <v>H0099</v>
          </cell>
          <cell r="B608" t="str">
            <v xml:space="preserve">Klosbachstrasse 109 </v>
          </cell>
          <cell r="C608">
            <v>42478</v>
          </cell>
          <cell r="D608">
            <v>9866601593</v>
          </cell>
          <cell r="E608" t="str">
            <v>Verrechnet</v>
          </cell>
          <cell r="F608">
            <v>3.5000000000000003E-2</v>
          </cell>
          <cell r="G608">
            <v>0.5</v>
          </cell>
          <cell r="H608"/>
          <cell r="I608"/>
          <cell r="J608" t="str">
            <v>Messung HW Wärme NT</v>
          </cell>
          <cell r="K608" t="str">
            <v>17.03.2016</v>
          </cell>
          <cell r="L608" t="str">
            <v>R3 1173</v>
          </cell>
          <cell r="M608" t="str">
            <v>U3 20071</v>
          </cell>
          <cell r="N608" t="str">
            <v>Ablesung</v>
          </cell>
          <cell r="O608">
            <v>29.96</v>
          </cell>
          <cell r="P608">
            <v>439.58</v>
          </cell>
          <cell r="Q608"/>
          <cell r="R608">
            <v>439.6</v>
          </cell>
          <cell r="S608"/>
          <cell r="T608"/>
          <cell r="U608"/>
          <cell r="V608"/>
          <cell r="W608"/>
          <cell r="X608"/>
          <cell r="Y608">
            <v>58.603999999999999</v>
          </cell>
          <cell r="Z608">
            <v>856</v>
          </cell>
        </row>
        <row r="609">
          <cell r="A609" t="str">
            <v>H0099</v>
          </cell>
          <cell r="B609" t="str">
            <v xml:space="preserve">Klosbachstrasse 109 </v>
          </cell>
          <cell r="C609">
            <v>42566</v>
          </cell>
          <cell r="D609">
            <v>9866603709</v>
          </cell>
          <cell r="E609" t="str">
            <v>Verrechnet</v>
          </cell>
          <cell r="F609">
            <v>3.5000000000000003E-2</v>
          </cell>
          <cell r="G609">
            <v>0.5</v>
          </cell>
          <cell r="H609"/>
          <cell r="I609"/>
          <cell r="J609" t="str">
            <v>Messung HW Wärme NT</v>
          </cell>
          <cell r="K609" t="str">
            <v>23.06.2016</v>
          </cell>
          <cell r="L609" t="str">
            <v>R3 1173</v>
          </cell>
          <cell r="M609" t="str">
            <v>U3 20071</v>
          </cell>
          <cell r="N609" t="str">
            <v>Ablesung</v>
          </cell>
          <cell r="O609">
            <v>14.5</v>
          </cell>
          <cell r="P609">
            <v>243.81</v>
          </cell>
          <cell r="Q609"/>
          <cell r="R609">
            <v>243.8</v>
          </cell>
          <cell r="S609"/>
          <cell r="T609"/>
          <cell r="U609"/>
          <cell r="V609"/>
          <cell r="W609"/>
          <cell r="X609"/>
          <cell r="Y609">
            <v>51.137</v>
          </cell>
          <cell r="Z609">
            <v>414.28571428571422</v>
          </cell>
        </row>
        <row r="610">
          <cell r="A610" t="str">
            <v>H0099</v>
          </cell>
          <cell r="B610" t="str">
            <v xml:space="preserve">Klosbachstrasse 109 </v>
          </cell>
          <cell r="C610">
            <v>42655</v>
          </cell>
          <cell r="D610">
            <v>9866605799</v>
          </cell>
          <cell r="E610" t="str">
            <v>Gemahnt</v>
          </cell>
          <cell r="F610">
            <v>3.5000000000000003E-2</v>
          </cell>
          <cell r="G610">
            <v>0.5</v>
          </cell>
          <cell r="H610"/>
          <cell r="I610"/>
          <cell r="J610" t="str">
            <v>Messung HW Wärme NT</v>
          </cell>
          <cell r="K610" t="str">
            <v>19.09.2016</v>
          </cell>
          <cell r="L610" t="str">
            <v>R3 1173</v>
          </cell>
          <cell r="M610" t="str">
            <v>U3 20071</v>
          </cell>
          <cell r="N610" t="str">
            <v>Ablesung</v>
          </cell>
          <cell r="O610">
            <v>2.65</v>
          </cell>
          <cell r="P610">
            <v>61.77</v>
          </cell>
          <cell r="Q610"/>
          <cell r="R610">
            <v>61.7</v>
          </cell>
          <cell r="S610"/>
          <cell r="T610"/>
          <cell r="U610"/>
          <cell r="V610"/>
          <cell r="W610"/>
          <cell r="X610"/>
          <cell r="Y610">
            <v>36.887999999999998</v>
          </cell>
          <cell r="Z610">
            <v>75.714285714285708</v>
          </cell>
        </row>
        <row r="611">
          <cell r="A611" t="str">
            <v>H0099</v>
          </cell>
          <cell r="B611" t="str">
            <v xml:space="preserve">Klosbachstrasse 109 </v>
          </cell>
          <cell r="C611">
            <v>42752</v>
          </cell>
          <cell r="D611">
            <v>9866607697</v>
          </cell>
          <cell r="E611" t="str">
            <v>Verrechnet</v>
          </cell>
          <cell r="F611">
            <v>3.5000000000000003E-2</v>
          </cell>
          <cell r="G611">
            <v>0.5</v>
          </cell>
          <cell r="H611"/>
          <cell r="I611"/>
          <cell r="J611" t="str">
            <v>Messung HW Wärme NT</v>
          </cell>
          <cell r="K611" t="str">
            <v>15.12.2016</v>
          </cell>
          <cell r="L611" t="str">
            <v>R3 1173</v>
          </cell>
          <cell r="M611" t="str">
            <v>U3 20071</v>
          </cell>
          <cell r="N611" t="str">
            <v>Ablesung</v>
          </cell>
          <cell r="O611">
            <v>18.672000000000001</v>
          </cell>
          <cell r="P611">
            <v>323.64999999999998</v>
          </cell>
          <cell r="Q611"/>
          <cell r="R611">
            <v>323.7</v>
          </cell>
          <cell r="S611"/>
          <cell r="T611"/>
          <cell r="U611"/>
          <cell r="V611"/>
          <cell r="W611"/>
          <cell r="X611"/>
          <cell r="Y611">
            <v>49.606000000000002</v>
          </cell>
          <cell r="Z611">
            <v>533.48571428571427</v>
          </cell>
        </row>
        <row r="612">
          <cell r="A612" t="str">
            <v>H0100</v>
          </cell>
          <cell r="B612" t="str">
            <v xml:space="preserve">Klosbachstrasse 110 </v>
          </cell>
          <cell r="C612">
            <v>42478</v>
          </cell>
          <cell r="D612">
            <v>9866601234</v>
          </cell>
          <cell r="E612" t="str">
            <v>Verrechnet</v>
          </cell>
          <cell r="F612">
            <v>5.5E-2</v>
          </cell>
          <cell r="G612">
            <v>0.8</v>
          </cell>
          <cell r="H612"/>
          <cell r="I612"/>
          <cell r="J612" t="str">
            <v>Messung HW Wärme NT</v>
          </cell>
          <cell r="K612" t="str">
            <v>17.03.2016</v>
          </cell>
          <cell r="L612" t="str">
            <v>R3 1177</v>
          </cell>
          <cell r="M612" t="str">
            <v>U3 20038</v>
          </cell>
          <cell r="N612" t="str">
            <v>Ablesung</v>
          </cell>
          <cell r="O612">
            <v>58.865000000000002</v>
          </cell>
          <cell r="P612">
            <v>1058.67</v>
          </cell>
          <cell r="Q612"/>
          <cell r="R612">
            <v>1058.7</v>
          </cell>
          <cell r="S612"/>
          <cell r="T612"/>
          <cell r="U612"/>
          <cell r="V612"/>
          <cell r="W612"/>
          <cell r="X612"/>
          <cell r="Y612">
            <v>47.81</v>
          </cell>
          <cell r="Z612">
            <v>1070.2727272727273</v>
          </cell>
        </row>
        <row r="613">
          <cell r="A613" t="str">
            <v>H0100</v>
          </cell>
          <cell r="B613" t="str">
            <v xml:space="preserve">Klosbachstrasse 110 </v>
          </cell>
          <cell r="C613">
            <v>42566</v>
          </cell>
          <cell r="D613">
            <v>9866603321</v>
          </cell>
          <cell r="E613" t="str">
            <v>Verrechnet</v>
          </cell>
          <cell r="F613">
            <v>5.5E-2</v>
          </cell>
          <cell r="G613">
            <v>0.8</v>
          </cell>
          <cell r="H613"/>
          <cell r="I613"/>
          <cell r="J613" t="str">
            <v>Messung HW Wärme NT</v>
          </cell>
          <cell r="K613" t="str">
            <v>23.06.2016</v>
          </cell>
          <cell r="L613" t="str">
            <v>R3 1177</v>
          </cell>
          <cell r="M613" t="str">
            <v>U3 20038</v>
          </cell>
          <cell r="N613" t="str">
            <v>Ablesung</v>
          </cell>
          <cell r="O613">
            <v>29.257000000000001</v>
          </cell>
          <cell r="P613">
            <v>559.5</v>
          </cell>
          <cell r="Q613"/>
          <cell r="R613">
            <v>559.5</v>
          </cell>
          <cell r="S613"/>
          <cell r="T613"/>
          <cell r="U613"/>
          <cell r="V613"/>
          <cell r="W613"/>
          <cell r="X613"/>
          <cell r="Y613">
            <v>44.962000000000003</v>
          </cell>
          <cell r="Z613">
            <v>531.9454545454546</v>
          </cell>
        </row>
        <row r="614">
          <cell r="A614" t="str">
            <v>H0100</v>
          </cell>
          <cell r="B614" t="str">
            <v xml:space="preserve">Klosbachstrasse 110 </v>
          </cell>
          <cell r="C614">
            <v>42655</v>
          </cell>
          <cell r="D614">
            <v>9866605033</v>
          </cell>
          <cell r="E614" t="str">
            <v>Verrechnet</v>
          </cell>
          <cell r="F614">
            <v>5.5E-2</v>
          </cell>
          <cell r="G614">
            <v>0.8</v>
          </cell>
          <cell r="H614"/>
          <cell r="I614"/>
          <cell r="J614" t="str">
            <v>Messung HW Wärme NT</v>
          </cell>
          <cell r="K614" t="str">
            <v>19.09.2016</v>
          </cell>
          <cell r="L614" t="str">
            <v>R3 1177</v>
          </cell>
          <cell r="M614" t="str">
            <v>U3 20038</v>
          </cell>
          <cell r="N614" t="str">
            <v>Ablesung</v>
          </cell>
          <cell r="O614">
            <v>2.7829999999999999</v>
          </cell>
          <cell r="P614">
            <v>62.15</v>
          </cell>
          <cell r="Q614"/>
          <cell r="R614">
            <v>62.1</v>
          </cell>
          <cell r="S614"/>
          <cell r="T614"/>
          <cell r="U614"/>
          <cell r="V614"/>
          <cell r="W614"/>
          <cell r="X614"/>
          <cell r="Y614">
            <v>38.503</v>
          </cell>
          <cell r="Z614">
            <v>50.6</v>
          </cell>
        </row>
        <row r="615">
          <cell r="A615" t="str">
            <v>H0100</v>
          </cell>
          <cell r="B615" t="str">
            <v xml:space="preserve">Klosbachstrasse 110 </v>
          </cell>
          <cell r="C615">
            <v>42752</v>
          </cell>
          <cell r="D615">
            <v>9866607168</v>
          </cell>
          <cell r="E615" t="str">
            <v>Verrechnet</v>
          </cell>
          <cell r="F615">
            <v>5.5E-2</v>
          </cell>
          <cell r="G615">
            <v>0.8</v>
          </cell>
          <cell r="H615"/>
          <cell r="I615"/>
          <cell r="J615" t="str">
            <v>Messung HW Wärme NT</v>
          </cell>
          <cell r="K615" t="str">
            <v>15.12.2016</v>
          </cell>
          <cell r="L615" t="str">
            <v>R3 1177</v>
          </cell>
          <cell r="M615" t="str">
            <v>U3 20038</v>
          </cell>
          <cell r="N615" t="str">
            <v>Ablesung</v>
          </cell>
          <cell r="O615">
            <v>41.136000000000003</v>
          </cell>
          <cell r="P615">
            <v>783.18</v>
          </cell>
          <cell r="Q615"/>
          <cell r="R615">
            <v>783.2</v>
          </cell>
          <cell r="S615"/>
          <cell r="T615"/>
          <cell r="U615"/>
          <cell r="V615"/>
          <cell r="W615"/>
          <cell r="X615"/>
          <cell r="Y615">
            <v>45.162999999999997</v>
          </cell>
          <cell r="Z615">
            <v>747.92727272727268</v>
          </cell>
        </row>
        <row r="616">
          <cell r="A616" t="str">
            <v>H0101</v>
          </cell>
          <cell r="B616" t="str">
            <v xml:space="preserve">Steinwiesstrasse 86 </v>
          </cell>
          <cell r="C616">
            <v>42478</v>
          </cell>
          <cell r="D616">
            <v>9866601961</v>
          </cell>
          <cell r="E616" t="str">
            <v>Verrechnet</v>
          </cell>
          <cell r="F616">
            <v>3.5000000000000003E-2</v>
          </cell>
          <cell r="G616">
            <v>0.5</v>
          </cell>
          <cell r="H616"/>
          <cell r="I616"/>
          <cell r="J616" t="str">
            <v>Messing HW Wärme NT</v>
          </cell>
          <cell r="K616" t="str">
            <v>03.04.2016</v>
          </cell>
          <cell r="L616" t="str">
            <v>R3 1180</v>
          </cell>
          <cell r="M616" t="str">
            <v>U3 20074</v>
          </cell>
          <cell r="N616" t="str">
            <v>Ablesung</v>
          </cell>
          <cell r="O616">
            <v>33.737000000000002</v>
          </cell>
          <cell r="P616">
            <v>578.89</v>
          </cell>
          <cell r="Q616"/>
          <cell r="R616">
            <v>578.9</v>
          </cell>
          <cell r="S616"/>
          <cell r="T616"/>
          <cell r="U616"/>
          <cell r="V616"/>
          <cell r="W616"/>
          <cell r="X616"/>
          <cell r="Y616">
            <v>50.110999999999997</v>
          </cell>
          <cell r="Z616">
            <v>963.91428571428571</v>
          </cell>
        </row>
        <row r="617">
          <cell r="A617" t="str">
            <v>H0101</v>
          </cell>
          <cell r="B617" t="str">
            <v xml:space="preserve">Steinwiesstrasse 86 </v>
          </cell>
          <cell r="C617">
            <v>42566</v>
          </cell>
          <cell r="D617">
            <v>9866603942</v>
          </cell>
          <cell r="E617" t="str">
            <v>Verrechnet</v>
          </cell>
          <cell r="F617">
            <v>3.5000000000000003E-2</v>
          </cell>
          <cell r="G617">
            <v>0.5</v>
          </cell>
          <cell r="H617"/>
          <cell r="I617"/>
          <cell r="J617" t="str">
            <v>Messing HW Wärme NT</v>
          </cell>
          <cell r="K617" t="str">
            <v>28.06.2016</v>
          </cell>
          <cell r="L617" t="str">
            <v>R3 1180</v>
          </cell>
          <cell r="M617" t="str">
            <v>U3 20074</v>
          </cell>
          <cell r="N617" t="str">
            <v>Ablesung</v>
          </cell>
          <cell r="O617">
            <v>10.77</v>
          </cell>
          <cell r="P617">
            <v>264.95</v>
          </cell>
          <cell r="Q617"/>
          <cell r="R617">
            <v>265</v>
          </cell>
          <cell r="S617"/>
          <cell r="T617"/>
          <cell r="U617"/>
          <cell r="V617"/>
          <cell r="W617"/>
          <cell r="X617"/>
          <cell r="Y617">
            <v>34.951999999999998</v>
          </cell>
          <cell r="Z617">
            <v>307.71428571428572</v>
          </cell>
        </row>
        <row r="618">
          <cell r="A618" t="str">
            <v>H0101</v>
          </cell>
          <cell r="B618" t="str">
            <v xml:space="preserve">Steinwiesstrasse 86 </v>
          </cell>
          <cell r="C618">
            <v>42655</v>
          </cell>
          <cell r="D618">
            <v>9866605815</v>
          </cell>
          <cell r="E618" t="str">
            <v>Verrechnet</v>
          </cell>
          <cell r="F618">
            <v>3.5000000000000003E-2</v>
          </cell>
          <cell r="G618">
            <v>0.5</v>
          </cell>
          <cell r="H618"/>
          <cell r="I618"/>
          <cell r="J618" t="str">
            <v>Messing HW Wärme NT</v>
          </cell>
          <cell r="K618" t="str">
            <v>30.09.2016</v>
          </cell>
          <cell r="L618" t="str">
            <v>R3 1180</v>
          </cell>
          <cell r="M618" t="str">
            <v>U3 20074</v>
          </cell>
          <cell r="N618" t="str">
            <v>Ablesung</v>
          </cell>
          <cell r="O618">
            <v>4.1159999999999997</v>
          </cell>
          <cell r="P618">
            <v>202.33</v>
          </cell>
          <cell r="Q618"/>
          <cell r="R618">
            <v>202.3</v>
          </cell>
          <cell r="S618"/>
          <cell r="T618"/>
          <cell r="U618"/>
          <cell r="V618"/>
          <cell r="W618"/>
          <cell r="X618"/>
          <cell r="Y618">
            <v>17.492000000000001</v>
          </cell>
          <cell r="Z618">
            <v>117.6</v>
          </cell>
        </row>
        <row r="619">
          <cell r="A619" t="str">
            <v>H0101</v>
          </cell>
          <cell r="B619" t="str">
            <v xml:space="preserve">Steinwiesstrasse 86 </v>
          </cell>
          <cell r="C619">
            <v>42752</v>
          </cell>
          <cell r="D619">
            <v>9866607896</v>
          </cell>
          <cell r="E619" t="str">
            <v>Verrechnet</v>
          </cell>
          <cell r="F619">
            <v>3.5000000000000003E-2</v>
          </cell>
          <cell r="G619">
            <v>0.5</v>
          </cell>
          <cell r="H619"/>
          <cell r="I619"/>
          <cell r="J619" t="str">
            <v>Messing HW Wärme NT</v>
          </cell>
          <cell r="K619" t="str">
            <v>20.12.2016</v>
          </cell>
          <cell r="L619" t="str">
            <v>R3 1180</v>
          </cell>
          <cell r="M619" t="str">
            <v>U3 20074</v>
          </cell>
          <cell r="N619" t="str">
            <v>Ablesung</v>
          </cell>
          <cell r="O619">
            <v>22.420999999999999</v>
          </cell>
          <cell r="P619">
            <v>405.93</v>
          </cell>
          <cell r="Q619"/>
          <cell r="R619">
            <v>405.9</v>
          </cell>
          <cell r="S619"/>
          <cell r="T619"/>
          <cell r="U619"/>
          <cell r="V619"/>
          <cell r="W619"/>
          <cell r="X619"/>
          <cell r="Y619">
            <v>47.491999999999997</v>
          </cell>
          <cell r="Z619">
            <v>640.6</v>
          </cell>
        </row>
        <row r="620">
          <cell r="A620" t="str">
            <v>H0102</v>
          </cell>
          <cell r="B620" t="str">
            <v xml:space="preserve">Pestalozzistrasse 38 </v>
          </cell>
          <cell r="C620">
            <v>42478</v>
          </cell>
          <cell r="D620">
            <v>9866601175</v>
          </cell>
          <cell r="E620" t="str">
            <v>Verrechnet</v>
          </cell>
          <cell r="F620">
            <v>0.04</v>
          </cell>
          <cell r="G620">
            <v>0.5</v>
          </cell>
          <cell r="H620"/>
          <cell r="I620"/>
          <cell r="J620" t="str">
            <v>Messung HW Wärme NT</v>
          </cell>
          <cell r="K620" t="str">
            <v>16.03.2016</v>
          </cell>
          <cell r="L620" t="str">
            <v>R3 1170</v>
          </cell>
          <cell r="M620" t="str">
            <v>U3 020108</v>
          </cell>
          <cell r="N620" t="str">
            <v>Ablesung</v>
          </cell>
          <cell r="O620">
            <v>25.948</v>
          </cell>
          <cell r="P620">
            <v>399.83</v>
          </cell>
          <cell r="Q620"/>
          <cell r="R620">
            <v>399.8</v>
          </cell>
          <cell r="S620"/>
          <cell r="T620"/>
          <cell r="U620"/>
          <cell r="V620"/>
          <cell r="W620"/>
          <cell r="X620"/>
          <cell r="Y620">
            <v>55.802</v>
          </cell>
          <cell r="Z620">
            <v>648.70000000000005</v>
          </cell>
        </row>
        <row r="621">
          <cell r="A621" t="str">
            <v>H0102</v>
          </cell>
          <cell r="B621" t="str">
            <v xml:space="preserve">Pestalozzistrasse 38 </v>
          </cell>
          <cell r="C621">
            <v>42566</v>
          </cell>
          <cell r="D621">
            <v>9866602808</v>
          </cell>
          <cell r="E621" t="str">
            <v>Verrechnet</v>
          </cell>
          <cell r="F621">
            <v>0.04</v>
          </cell>
          <cell r="G621">
            <v>0.5</v>
          </cell>
          <cell r="H621"/>
          <cell r="I621"/>
          <cell r="J621" t="str">
            <v>Messung HW Wärme NT</v>
          </cell>
          <cell r="K621" t="str">
            <v>20.06.2016</v>
          </cell>
          <cell r="L621" t="str">
            <v>R3 1170</v>
          </cell>
          <cell r="M621" t="str">
            <v>U3 020108</v>
          </cell>
          <cell r="N621" t="str">
            <v>Ablesung</v>
          </cell>
          <cell r="O621">
            <v>16.815999999999999</v>
          </cell>
          <cell r="P621">
            <v>310.61</v>
          </cell>
          <cell r="Q621"/>
          <cell r="R621">
            <v>310.7</v>
          </cell>
          <cell r="S621"/>
          <cell r="T621"/>
          <cell r="U621"/>
          <cell r="V621"/>
          <cell r="W621"/>
          <cell r="X621"/>
          <cell r="Y621">
            <v>46.551000000000002</v>
          </cell>
          <cell r="Z621">
            <v>420.4</v>
          </cell>
        </row>
        <row r="622">
          <cell r="A622" t="str">
            <v>H0102</v>
          </cell>
          <cell r="B622" t="str">
            <v xml:space="preserve">Pestalozzistrasse 38 </v>
          </cell>
          <cell r="C622">
            <v>42655</v>
          </cell>
          <cell r="D622">
            <v>9866604784</v>
          </cell>
          <cell r="E622" t="str">
            <v>Verrechnet</v>
          </cell>
          <cell r="F622">
            <v>0.04</v>
          </cell>
          <cell r="G622">
            <v>0.5</v>
          </cell>
          <cell r="H622"/>
          <cell r="I622"/>
          <cell r="J622" t="str">
            <v>Messung HW Wärme NT</v>
          </cell>
          <cell r="K622" t="str">
            <v>15.09.2016</v>
          </cell>
          <cell r="L622" t="str">
            <v>R3 1170</v>
          </cell>
          <cell r="M622" t="str">
            <v>U3 020108</v>
          </cell>
          <cell r="N622" t="str">
            <v>Ablesung</v>
          </cell>
          <cell r="O622">
            <v>8.2100000000000009</v>
          </cell>
          <cell r="P622">
            <v>239.32</v>
          </cell>
          <cell r="Q622"/>
          <cell r="R622">
            <v>239.3</v>
          </cell>
          <cell r="S622"/>
          <cell r="T622"/>
          <cell r="U622"/>
          <cell r="V622"/>
          <cell r="W622"/>
          <cell r="X622"/>
          <cell r="Y622">
            <v>29.497</v>
          </cell>
          <cell r="Z622">
            <v>205.25</v>
          </cell>
        </row>
        <row r="623">
          <cell r="A623" t="str">
            <v>H0102</v>
          </cell>
          <cell r="B623" t="str">
            <v xml:space="preserve">Pestalozzistrasse 38 </v>
          </cell>
          <cell r="C623">
            <v>42752</v>
          </cell>
          <cell r="D623">
            <v>9866607018</v>
          </cell>
          <cell r="E623" t="str">
            <v>Verrechnet</v>
          </cell>
          <cell r="F623">
            <v>0.04</v>
          </cell>
          <cell r="G623">
            <v>0.5</v>
          </cell>
          <cell r="H623"/>
          <cell r="I623"/>
          <cell r="J623" t="str">
            <v>Messung HW Wärme NT</v>
          </cell>
          <cell r="K623" t="str">
            <v>14.12.2016</v>
          </cell>
          <cell r="L623" t="str">
            <v>R3 1170</v>
          </cell>
          <cell r="M623" t="str">
            <v>U3 020108</v>
          </cell>
          <cell r="N623" t="str">
            <v>Ablesung</v>
          </cell>
          <cell r="O623">
            <v>22.738</v>
          </cell>
          <cell r="P623">
            <v>382.17</v>
          </cell>
          <cell r="Q623"/>
          <cell r="R623">
            <v>380.34</v>
          </cell>
          <cell r="S623"/>
          <cell r="T623"/>
          <cell r="U623"/>
          <cell r="V623"/>
          <cell r="W623"/>
          <cell r="X623"/>
          <cell r="Y623">
            <v>51.158000000000001</v>
          </cell>
          <cell r="Z623">
            <v>568.45000000000005</v>
          </cell>
        </row>
        <row r="624">
          <cell r="A624" t="str">
            <v>H0103</v>
          </cell>
          <cell r="B624" t="str">
            <v xml:space="preserve">Zürichbergstrasse 17 </v>
          </cell>
          <cell r="C624">
            <v>42478</v>
          </cell>
          <cell r="D624">
            <v>9866600199</v>
          </cell>
          <cell r="E624" t="str">
            <v>Verrechnet</v>
          </cell>
          <cell r="F624">
            <v>0.08</v>
          </cell>
          <cell r="G624">
            <v>1</v>
          </cell>
          <cell r="H624"/>
          <cell r="I624"/>
          <cell r="J624" t="str">
            <v>Messung HW Wärme NT</v>
          </cell>
          <cell r="K624" t="str">
            <v>16.03.2016</v>
          </cell>
          <cell r="L624" t="str">
            <v>R3 1172</v>
          </cell>
          <cell r="M624" t="str">
            <v>U3 20010</v>
          </cell>
          <cell r="N624" t="str">
            <v>Ablesung</v>
          </cell>
          <cell r="O624">
            <v>60.256</v>
          </cell>
          <cell r="P624">
            <v>1195.92</v>
          </cell>
          <cell r="Q624"/>
          <cell r="R624">
            <v>1195.9000000000001</v>
          </cell>
          <cell r="S624"/>
          <cell r="T624"/>
          <cell r="U624"/>
          <cell r="V624"/>
          <cell r="W624"/>
          <cell r="X624"/>
          <cell r="Y624">
            <v>43.323</v>
          </cell>
          <cell r="Z624">
            <v>753.2</v>
          </cell>
        </row>
        <row r="625">
          <cell r="A625" t="str">
            <v>H0103</v>
          </cell>
          <cell r="B625" t="str">
            <v xml:space="preserve">Zürichbergstrasse 17 </v>
          </cell>
          <cell r="C625">
            <v>42566</v>
          </cell>
          <cell r="D625">
            <v>9866602237</v>
          </cell>
          <cell r="E625" t="str">
            <v>Verrechnet</v>
          </cell>
          <cell r="F625">
            <v>0.08</v>
          </cell>
          <cell r="G625">
            <v>1</v>
          </cell>
          <cell r="H625"/>
          <cell r="I625"/>
          <cell r="J625" t="str">
            <v>Messung HW Wärme NT</v>
          </cell>
          <cell r="K625" t="str">
            <v>20.06.2016</v>
          </cell>
          <cell r="L625" t="str">
            <v>R3 1172</v>
          </cell>
          <cell r="M625" t="str">
            <v>U3 20010</v>
          </cell>
          <cell r="N625" t="str">
            <v>Ablesung</v>
          </cell>
          <cell r="O625">
            <v>32.808999999999997</v>
          </cell>
          <cell r="P625">
            <v>802.5</v>
          </cell>
          <cell r="Q625"/>
          <cell r="R625">
            <v>802.5</v>
          </cell>
          <cell r="S625"/>
          <cell r="T625"/>
          <cell r="U625"/>
          <cell r="V625"/>
          <cell r="W625"/>
          <cell r="X625"/>
          <cell r="Y625">
            <v>35.152999999999999</v>
          </cell>
          <cell r="Z625">
            <v>410.11250000000001</v>
          </cell>
        </row>
        <row r="626">
          <cell r="A626" t="str">
            <v>H0103</v>
          </cell>
          <cell r="B626" t="str">
            <v xml:space="preserve">Zürichbergstrasse 17 </v>
          </cell>
          <cell r="C626">
            <v>42655</v>
          </cell>
          <cell r="D626">
            <v>9866604197</v>
          </cell>
          <cell r="E626" t="str">
            <v>Verrechnet</v>
          </cell>
          <cell r="F626">
            <v>0.08</v>
          </cell>
          <cell r="G626">
            <v>1</v>
          </cell>
          <cell r="H626"/>
          <cell r="I626"/>
          <cell r="J626" t="str">
            <v>Messung HW Wärme NT</v>
          </cell>
          <cell r="K626" t="str">
            <v>15.09.2016</v>
          </cell>
          <cell r="L626" t="str">
            <v>R3 1172</v>
          </cell>
          <cell r="M626" t="str">
            <v>U3 20010</v>
          </cell>
          <cell r="N626" t="str">
            <v>Ablesung</v>
          </cell>
          <cell r="O626">
            <v>5.87</v>
          </cell>
          <cell r="P626">
            <v>225.81</v>
          </cell>
          <cell r="Q626"/>
          <cell r="R626">
            <v>225.8</v>
          </cell>
          <cell r="S626"/>
          <cell r="T626"/>
          <cell r="U626"/>
          <cell r="V626"/>
          <cell r="W626"/>
          <cell r="X626"/>
          <cell r="Y626">
            <v>22.352</v>
          </cell>
          <cell r="Z626">
            <v>73.375</v>
          </cell>
        </row>
        <row r="627">
          <cell r="A627" t="str">
            <v>H0103</v>
          </cell>
          <cell r="B627" t="str">
            <v xml:space="preserve">Zürichbergstrasse 17 </v>
          </cell>
          <cell r="C627">
            <v>42752</v>
          </cell>
          <cell r="D627">
            <v>9866606241</v>
          </cell>
          <cell r="E627" t="str">
            <v>Verrechnet</v>
          </cell>
          <cell r="F627">
            <v>0.08</v>
          </cell>
          <cell r="G627">
            <v>1</v>
          </cell>
          <cell r="H627"/>
          <cell r="I627"/>
          <cell r="J627" t="str">
            <v>Messung HW Wärme NT</v>
          </cell>
          <cell r="K627" t="str">
            <v>13.12.2016</v>
          </cell>
          <cell r="L627" t="str">
            <v>R3 1172</v>
          </cell>
          <cell r="M627" t="str">
            <v>U3 20010</v>
          </cell>
          <cell r="N627" t="str">
            <v>Ablesung</v>
          </cell>
          <cell r="O627">
            <v>42.012999999999998</v>
          </cell>
          <cell r="P627">
            <v>921.47</v>
          </cell>
          <cell r="Q627"/>
          <cell r="R627">
            <v>921.5</v>
          </cell>
          <cell r="S627"/>
          <cell r="T627"/>
          <cell r="U627"/>
          <cell r="V627"/>
          <cell r="W627"/>
          <cell r="X627"/>
          <cell r="Y627">
            <v>39.203000000000003</v>
          </cell>
          <cell r="Z627">
            <v>525.16250000000002</v>
          </cell>
        </row>
        <row r="628">
          <cell r="A628" t="str">
            <v>H0104</v>
          </cell>
          <cell r="B628" t="str">
            <v xml:space="preserve">Zürichbergstrasse 19 </v>
          </cell>
          <cell r="C628">
            <v>42478</v>
          </cell>
          <cell r="D628">
            <v>9866601235</v>
          </cell>
          <cell r="E628" t="str">
            <v>Verrechnet</v>
          </cell>
          <cell r="F628">
            <v>0.115</v>
          </cell>
          <cell r="G628">
            <v>1.65</v>
          </cell>
          <cell r="H628"/>
          <cell r="I628"/>
          <cell r="J628" t="str">
            <v>Messung HW Wärme NT</v>
          </cell>
          <cell r="K628" t="str">
            <v>16.03.2016</v>
          </cell>
          <cell r="L628" t="str">
            <v>R3 1142</v>
          </cell>
          <cell r="M628" t="str">
            <v>U3 20039</v>
          </cell>
          <cell r="N628" t="str">
            <v>Ablesung</v>
          </cell>
          <cell r="O628">
            <v>77.725999999999999</v>
          </cell>
          <cell r="P628">
            <v>1470.65</v>
          </cell>
          <cell r="Q628"/>
          <cell r="R628">
            <v>1470.7</v>
          </cell>
          <cell r="S628"/>
          <cell r="T628"/>
          <cell r="U628"/>
          <cell r="V628"/>
          <cell r="W628"/>
          <cell r="X628"/>
          <cell r="Y628">
            <v>45.444000000000003</v>
          </cell>
          <cell r="Z628">
            <v>675.87826086956522</v>
          </cell>
        </row>
        <row r="629">
          <cell r="A629" t="str">
            <v>H0104</v>
          </cell>
          <cell r="B629" t="str">
            <v xml:space="preserve">Zürichbergstrasse 19 </v>
          </cell>
          <cell r="C629">
            <v>42566</v>
          </cell>
          <cell r="D629">
            <v>9866603132</v>
          </cell>
          <cell r="E629" t="str">
            <v>Verrechnet</v>
          </cell>
          <cell r="F629">
            <v>0.115</v>
          </cell>
          <cell r="G629">
            <v>1.65</v>
          </cell>
          <cell r="H629"/>
          <cell r="I629"/>
          <cell r="J629" t="str">
            <v>Messung HW Wärme NT</v>
          </cell>
          <cell r="K629" t="str">
            <v>20.06.2016</v>
          </cell>
          <cell r="L629" t="str">
            <v>R3 1142</v>
          </cell>
          <cell r="M629" t="str">
            <v>U3 20039</v>
          </cell>
          <cell r="N629" t="str">
            <v>Ablesung</v>
          </cell>
          <cell r="O629">
            <v>47.536999999999999</v>
          </cell>
          <cell r="P629">
            <v>1295.56</v>
          </cell>
          <cell r="Q629"/>
          <cell r="R629">
            <v>1295.5</v>
          </cell>
          <cell r="S629"/>
          <cell r="T629"/>
          <cell r="U629"/>
          <cell r="V629"/>
          <cell r="W629"/>
          <cell r="X629"/>
          <cell r="Y629">
            <v>31.55</v>
          </cell>
          <cell r="Z629">
            <v>413.36521739130433</v>
          </cell>
        </row>
        <row r="630">
          <cell r="A630" t="str">
            <v>H0104</v>
          </cell>
          <cell r="B630" t="str">
            <v xml:space="preserve">Zürichbergstrasse 19 </v>
          </cell>
          <cell r="C630">
            <v>42655</v>
          </cell>
          <cell r="D630">
            <v>9866605034</v>
          </cell>
          <cell r="E630" t="str">
            <v>Verrechnet</v>
          </cell>
          <cell r="F630">
            <v>0.115</v>
          </cell>
          <cell r="G630">
            <v>1.65</v>
          </cell>
          <cell r="H630"/>
          <cell r="I630"/>
          <cell r="J630" t="str">
            <v>Messung HW Wärme NT</v>
          </cell>
          <cell r="K630" t="str">
            <v>15.09.2016</v>
          </cell>
          <cell r="L630" t="str">
            <v>R3 1142</v>
          </cell>
          <cell r="M630" t="str">
            <v>U3 20039</v>
          </cell>
          <cell r="N630" t="str">
            <v>Ablesung</v>
          </cell>
          <cell r="O630">
            <v>19.149999999999999</v>
          </cell>
          <cell r="P630">
            <v>1018.61</v>
          </cell>
          <cell r="Q630"/>
          <cell r="R630">
            <v>1018.6</v>
          </cell>
          <cell r="S630"/>
          <cell r="T630"/>
          <cell r="U630"/>
          <cell r="V630"/>
          <cell r="W630"/>
          <cell r="X630"/>
          <cell r="Y630">
            <v>16.164999999999999</v>
          </cell>
          <cell r="Z630">
            <v>166.52173913043478</v>
          </cell>
        </row>
        <row r="631">
          <cell r="A631" t="str">
            <v>H0104</v>
          </cell>
          <cell r="B631" t="str">
            <v xml:space="preserve">Zürichbergstrasse 19 </v>
          </cell>
          <cell r="C631">
            <v>42752</v>
          </cell>
          <cell r="D631">
            <v>9866607169</v>
          </cell>
          <cell r="E631" t="str">
            <v>Verrechnet</v>
          </cell>
          <cell r="F631">
            <v>0.115</v>
          </cell>
          <cell r="G631">
            <v>1.65</v>
          </cell>
          <cell r="H631"/>
          <cell r="I631"/>
          <cell r="J631" t="str">
            <v>Messung HW Wärme NT</v>
          </cell>
          <cell r="K631" t="str">
            <v>13.12.2016</v>
          </cell>
          <cell r="L631" t="str">
            <v>R3 1142</v>
          </cell>
          <cell r="M631" t="str">
            <v>U3 20039</v>
          </cell>
          <cell r="N631" t="str">
            <v>Ablesung</v>
          </cell>
          <cell r="O631">
            <v>62.122</v>
          </cell>
          <cell r="P631">
            <v>1489.24</v>
          </cell>
          <cell r="Q631"/>
          <cell r="R631">
            <v>1489.3</v>
          </cell>
          <cell r="S631"/>
          <cell r="T631"/>
          <cell r="U631"/>
          <cell r="V631"/>
          <cell r="W631"/>
          <cell r="X631"/>
          <cell r="Y631">
            <v>35.866999999999997</v>
          </cell>
          <cell r="Z631">
            <v>540.19130434782608</v>
          </cell>
        </row>
        <row r="632">
          <cell r="A632" t="str">
            <v>H0105</v>
          </cell>
          <cell r="B632" t="str">
            <v xml:space="preserve">Florhofgasse 6 </v>
          </cell>
          <cell r="C632">
            <v>42478</v>
          </cell>
          <cell r="D632">
            <v>9866600896</v>
          </cell>
          <cell r="E632" t="str">
            <v>Verrechnet</v>
          </cell>
          <cell r="F632">
            <v>0.26</v>
          </cell>
          <cell r="G632">
            <v>7.6</v>
          </cell>
          <cell r="H632"/>
          <cell r="I632"/>
          <cell r="J632" t="str">
            <v>Florhofgasse 6 HW Wärme NT</v>
          </cell>
          <cell r="K632" t="str">
            <v>29.03.2016</v>
          </cell>
          <cell r="L632" t="str">
            <v>R3 1175</v>
          </cell>
          <cell r="M632" t="str">
            <v>U3 040011</v>
          </cell>
          <cell r="N632" t="str">
            <v>Ablesung</v>
          </cell>
          <cell r="O632">
            <v>168.554</v>
          </cell>
          <cell r="P632">
            <v>5727.01</v>
          </cell>
          <cell r="Q632"/>
          <cell r="R632">
            <v>5730</v>
          </cell>
          <cell r="S632"/>
          <cell r="T632"/>
          <cell r="U632"/>
          <cell r="V632"/>
          <cell r="W632"/>
          <cell r="X632"/>
          <cell r="Y632">
            <v>25.306000000000001</v>
          </cell>
          <cell r="Z632">
            <v>648.28461538461534</v>
          </cell>
        </row>
        <row r="633">
          <cell r="A633" t="str">
            <v>H0105</v>
          </cell>
          <cell r="B633" t="str">
            <v xml:space="preserve">Florhofgasse 6 </v>
          </cell>
          <cell r="C633">
            <v>42566</v>
          </cell>
          <cell r="D633">
            <v>9866603133</v>
          </cell>
          <cell r="E633" t="str">
            <v>Verrechnet</v>
          </cell>
          <cell r="F633">
            <v>0.26</v>
          </cell>
          <cell r="G633">
            <v>7.6</v>
          </cell>
          <cell r="H633"/>
          <cell r="I633"/>
          <cell r="J633" t="str">
            <v>Florhofgasse 6 HW Wärme NT</v>
          </cell>
          <cell r="K633" t="str">
            <v>28.06.2016</v>
          </cell>
          <cell r="L633" t="str">
            <v>R3 1175</v>
          </cell>
          <cell r="M633" t="str">
            <v>U3 040011</v>
          </cell>
          <cell r="N633" t="str">
            <v>Ablesung</v>
          </cell>
          <cell r="O633">
            <v>60.432000000000002</v>
          </cell>
          <cell r="P633">
            <v>2486.58</v>
          </cell>
          <cell r="Q633"/>
          <cell r="R633">
            <v>2487</v>
          </cell>
          <cell r="S633"/>
          <cell r="T633"/>
          <cell r="U633"/>
          <cell r="V633"/>
          <cell r="W633"/>
          <cell r="X633"/>
          <cell r="Y633">
            <v>20.896999999999998</v>
          </cell>
          <cell r="Z633">
            <v>232.43076923076924</v>
          </cell>
        </row>
        <row r="634">
          <cell r="A634" t="str">
            <v>H0105</v>
          </cell>
          <cell r="B634" t="str">
            <v xml:space="preserve">Florhofgasse 6 </v>
          </cell>
          <cell r="C634">
            <v>42655</v>
          </cell>
          <cell r="D634">
            <v>9866605270</v>
          </cell>
          <cell r="E634" t="str">
            <v>Verrechnet</v>
          </cell>
          <cell r="F634">
            <v>0.26</v>
          </cell>
          <cell r="G634">
            <v>7.6</v>
          </cell>
          <cell r="H634"/>
          <cell r="I634"/>
          <cell r="J634" t="str">
            <v>Florhofgasse 6 HW Wärme NT</v>
          </cell>
          <cell r="K634" t="str">
            <v>19.09.2016</v>
          </cell>
          <cell r="L634" t="str">
            <v>R3 1175</v>
          </cell>
          <cell r="M634" t="str">
            <v>U3 040011</v>
          </cell>
          <cell r="N634" t="str">
            <v>Ablesung</v>
          </cell>
          <cell r="O634">
            <v>5.6749999999999998</v>
          </cell>
          <cell r="P634">
            <v>453.75</v>
          </cell>
          <cell r="Q634"/>
          <cell r="R634">
            <v>454</v>
          </cell>
          <cell r="S634"/>
          <cell r="T634"/>
          <cell r="U634"/>
          <cell r="V634"/>
          <cell r="W634"/>
          <cell r="X634"/>
          <cell r="Y634">
            <v>10.754</v>
          </cell>
          <cell r="Z634">
            <v>21.82692307692307</v>
          </cell>
        </row>
        <row r="635">
          <cell r="A635" t="str">
            <v>H0105</v>
          </cell>
          <cell r="B635" t="str">
            <v xml:space="preserve">Florhofgasse 6 </v>
          </cell>
          <cell r="C635">
            <v>42752</v>
          </cell>
          <cell r="D635">
            <v>9866607170</v>
          </cell>
          <cell r="E635" t="str">
            <v>Verrechnet</v>
          </cell>
          <cell r="F635">
            <v>0.26</v>
          </cell>
          <cell r="G635">
            <v>7.6</v>
          </cell>
          <cell r="H635"/>
          <cell r="I635"/>
          <cell r="J635" t="str">
            <v>Florhofgasse 6 HW Wärme NT</v>
          </cell>
          <cell r="K635" t="str">
            <v>15.12.2016</v>
          </cell>
          <cell r="L635" t="str">
            <v>R3 1175</v>
          </cell>
          <cell r="M635" t="str">
            <v>U3 040011</v>
          </cell>
          <cell r="N635" t="str">
            <v>Ablesung</v>
          </cell>
          <cell r="O635">
            <v>99.747</v>
          </cell>
          <cell r="P635">
            <v>3151.34</v>
          </cell>
          <cell r="Q635"/>
          <cell r="R635">
            <v>3151</v>
          </cell>
          <cell r="S635"/>
          <cell r="T635"/>
          <cell r="U635"/>
          <cell r="V635"/>
          <cell r="W635"/>
          <cell r="X635"/>
          <cell r="Y635">
            <v>27.216000000000001</v>
          </cell>
          <cell r="Z635">
            <v>383.64230769230767</v>
          </cell>
        </row>
        <row r="636">
          <cell r="A636" t="str">
            <v>H0106</v>
          </cell>
          <cell r="B636" t="str">
            <v xml:space="preserve">Hirschengraben 46 </v>
          </cell>
          <cell r="C636">
            <v>42478</v>
          </cell>
          <cell r="D636">
            <v>9866601594</v>
          </cell>
          <cell r="E636" t="str">
            <v>Verrechnet</v>
          </cell>
          <cell r="F636">
            <v>0.5</v>
          </cell>
          <cell r="G636">
            <v>12.5</v>
          </cell>
          <cell r="H636"/>
          <cell r="I636"/>
          <cell r="J636" t="str">
            <v>Hirschengraben 46 / 42 HW Wärme NT</v>
          </cell>
          <cell r="K636" t="str">
            <v>18.03.2016</v>
          </cell>
          <cell r="L636" t="str">
            <v>R3 1165</v>
          </cell>
          <cell r="M636" t="str">
            <v>U3 050020</v>
          </cell>
          <cell r="N636" t="str">
            <v>Ablesung</v>
          </cell>
          <cell r="O636">
            <v>346.036</v>
          </cell>
          <cell r="P636">
            <v>14255.7</v>
          </cell>
          <cell r="Q636"/>
          <cell r="R636">
            <v>14254</v>
          </cell>
          <cell r="S636"/>
          <cell r="T636"/>
          <cell r="U636"/>
          <cell r="V636"/>
          <cell r="W636"/>
          <cell r="X636"/>
          <cell r="Y636">
            <v>20.870999999999999</v>
          </cell>
          <cell r="Z636">
            <v>692.072</v>
          </cell>
        </row>
        <row r="637">
          <cell r="A637" t="str">
            <v>H0106</v>
          </cell>
          <cell r="B637" t="str">
            <v xml:space="preserve">Hirschengraben 46 </v>
          </cell>
          <cell r="C637">
            <v>42566</v>
          </cell>
          <cell r="D637">
            <v>9866603632</v>
          </cell>
          <cell r="E637" t="str">
            <v>Verrechnet</v>
          </cell>
          <cell r="F637">
            <v>0.5</v>
          </cell>
          <cell r="G637">
            <v>12.5</v>
          </cell>
          <cell r="H637"/>
          <cell r="I637"/>
          <cell r="J637" t="str">
            <v>Hirschengraben 46 / 42 HW Wärme NT</v>
          </cell>
          <cell r="K637" t="str">
            <v>23.06.2016</v>
          </cell>
          <cell r="L637" t="str">
            <v>R3 1165</v>
          </cell>
          <cell r="M637" t="str">
            <v>U3 050020</v>
          </cell>
          <cell r="N637" t="str">
            <v>Ablesung</v>
          </cell>
          <cell r="O637">
            <v>133.74299999999999</v>
          </cell>
          <cell r="P637">
            <v>7849.9</v>
          </cell>
          <cell r="Q637"/>
          <cell r="R637">
            <v>7850</v>
          </cell>
          <cell r="S637"/>
          <cell r="T637"/>
          <cell r="U637"/>
          <cell r="V637"/>
          <cell r="W637"/>
          <cell r="X637"/>
          <cell r="Y637">
            <v>14.65</v>
          </cell>
          <cell r="Z637">
            <v>267.48599999999999</v>
          </cell>
        </row>
        <row r="638">
          <cell r="A638" t="str">
            <v>H0106</v>
          </cell>
          <cell r="B638" t="str">
            <v xml:space="preserve">Hirschengraben 46 </v>
          </cell>
          <cell r="C638">
            <v>42655</v>
          </cell>
          <cell r="D638">
            <v>9866605475</v>
          </cell>
          <cell r="E638" t="str">
            <v>Verrechnet</v>
          </cell>
          <cell r="F638">
            <v>0.5</v>
          </cell>
          <cell r="G638">
            <v>12.5</v>
          </cell>
          <cell r="H638"/>
          <cell r="I638"/>
          <cell r="J638" t="str">
            <v>Hirschengraben 46 / 42 HW Wärme NT</v>
          </cell>
          <cell r="K638" t="str">
            <v>19.09.2016</v>
          </cell>
          <cell r="L638" t="str">
            <v>R3 1165</v>
          </cell>
          <cell r="M638" t="str">
            <v>U3 050020</v>
          </cell>
          <cell r="N638" t="str">
            <v>Ablesung</v>
          </cell>
          <cell r="O638">
            <v>25.91</v>
          </cell>
          <cell r="P638">
            <v>3162.7</v>
          </cell>
          <cell r="Q638"/>
          <cell r="R638">
            <v>3163</v>
          </cell>
          <cell r="S638"/>
          <cell r="T638"/>
          <cell r="U638"/>
          <cell r="V638"/>
          <cell r="W638"/>
          <cell r="X638"/>
          <cell r="Y638">
            <v>7.0439999999999996</v>
          </cell>
          <cell r="Z638">
            <v>51.82</v>
          </cell>
        </row>
        <row r="639">
          <cell r="A639" t="str">
            <v>H0106</v>
          </cell>
          <cell r="B639" t="str">
            <v xml:space="preserve">Hirschengraben 46 </v>
          </cell>
          <cell r="C639">
            <v>42752</v>
          </cell>
          <cell r="D639">
            <v>9866607698</v>
          </cell>
          <cell r="E639" t="str">
            <v>Verrechnet</v>
          </cell>
          <cell r="F639">
            <v>0.5</v>
          </cell>
          <cell r="G639">
            <v>12.5</v>
          </cell>
          <cell r="H639"/>
          <cell r="I639"/>
          <cell r="J639" t="str">
            <v>Hirschengraben 46 / 42 HW Wärme NT</v>
          </cell>
          <cell r="K639" t="str">
            <v>15.12.2016</v>
          </cell>
          <cell r="L639" t="str">
            <v>R3 1165</v>
          </cell>
          <cell r="M639" t="str">
            <v>U3 050020</v>
          </cell>
          <cell r="N639" t="str">
            <v>Ablesung</v>
          </cell>
          <cell r="O639">
            <v>221.21100000000001</v>
          </cell>
          <cell r="P639">
            <v>9903.1</v>
          </cell>
          <cell r="Q639"/>
          <cell r="R639">
            <v>9903</v>
          </cell>
          <cell r="S639"/>
          <cell r="T639"/>
          <cell r="U639"/>
          <cell r="V639"/>
          <cell r="W639"/>
          <cell r="X639"/>
          <cell r="Y639">
            <v>19.207000000000001</v>
          </cell>
          <cell r="Z639">
            <v>442.42200000000003</v>
          </cell>
        </row>
        <row r="640">
          <cell r="A640" t="str">
            <v>H0107</v>
          </cell>
          <cell r="B640" t="str">
            <v xml:space="preserve">Moussonstrasse 17 </v>
          </cell>
          <cell r="C640">
            <v>42478</v>
          </cell>
          <cell r="D640">
            <v>9866601782</v>
          </cell>
          <cell r="E640" t="str">
            <v>Gemahnt</v>
          </cell>
          <cell r="F640">
            <v>0.03</v>
          </cell>
          <cell r="G640">
            <v>0.95</v>
          </cell>
          <cell r="H640"/>
          <cell r="I640"/>
          <cell r="J640" t="str">
            <v>Moussonstrasse 17 HW Wärme NT</v>
          </cell>
          <cell r="K640" t="str">
            <v>16.03.2016</v>
          </cell>
          <cell r="L640" t="str">
            <v>R3 1169</v>
          </cell>
          <cell r="M640" t="str">
            <v>U3 20069</v>
          </cell>
          <cell r="N640" t="str">
            <v>Ablesung</v>
          </cell>
          <cell r="O640">
            <v>36.048000000000002</v>
          </cell>
          <cell r="P640">
            <v>1583.88</v>
          </cell>
          <cell r="Q640"/>
          <cell r="R640">
            <v>1583.8</v>
          </cell>
          <cell r="S640"/>
          <cell r="T640"/>
          <cell r="U640"/>
          <cell r="V640"/>
          <cell r="W640"/>
          <cell r="X640"/>
          <cell r="Y640">
            <v>19.568999999999999</v>
          </cell>
          <cell r="Z640">
            <v>1201.5999999999999</v>
          </cell>
        </row>
        <row r="641">
          <cell r="A641" t="str">
            <v>H0107</v>
          </cell>
          <cell r="B641" t="str">
            <v xml:space="preserve">Moussonstrasse 17 </v>
          </cell>
          <cell r="C641">
            <v>42566</v>
          </cell>
          <cell r="D641">
            <v>9866603943</v>
          </cell>
          <cell r="E641" t="str">
            <v>Verrechnet</v>
          </cell>
          <cell r="F641">
            <v>0.03</v>
          </cell>
          <cell r="G641">
            <v>0.95</v>
          </cell>
          <cell r="H641"/>
          <cell r="I641"/>
          <cell r="J641" t="str">
            <v>Moussonstrasse 17 HW Wärme NT</v>
          </cell>
          <cell r="K641" t="str">
            <v>20.06.2016</v>
          </cell>
          <cell r="L641" t="str">
            <v>R3 1169</v>
          </cell>
          <cell r="M641" t="str">
            <v>U3 20069</v>
          </cell>
          <cell r="N641" t="str">
            <v>Ablesung</v>
          </cell>
          <cell r="O641">
            <v>19.977</v>
          </cell>
          <cell r="P641">
            <v>908.76</v>
          </cell>
          <cell r="Q641"/>
          <cell r="R641">
            <v>908.8</v>
          </cell>
          <cell r="S641"/>
          <cell r="T641"/>
          <cell r="U641"/>
          <cell r="V641"/>
          <cell r="W641"/>
          <cell r="X641"/>
          <cell r="Y641">
            <v>18.902000000000001</v>
          </cell>
          <cell r="Z641">
            <v>665.9</v>
          </cell>
        </row>
        <row r="642">
          <cell r="A642" t="str">
            <v>H0107</v>
          </cell>
          <cell r="B642" t="str">
            <v xml:space="preserve">Moussonstrasse 17 </v>
          </cell>
          <cell r="C642">
            <v>42655</v>
          </cell>
          <cell r="D642">
            <v>9866605816</v>
          </cell>
          <cell r="E642" t="str">
            <v>Verrechnet</v>
          </cell>
          <cell r="F642">
            <v>0.03</v>
          </cell>
          <cell r="G642">
            <v>0.95</v>
          </cell>
          <cell r="H642"/>
          <cell r="I642"/>
          <cell r="J642" t="str">
            <v>Moussonstrasse 17 HW Wärme NT</v>
          </cell>
          <cell r="K642" t="str">
            <v>15.09.2016</v>
          </cell>
          <cell r="L642" t="str">
            <v>R3 1169</v>
          </cell>
          <cell r="M642" t="str">
            <v>U3 20069</v>
          </cell>
          <cell r="N642" t="str">
            <v>Ablesung</v>
          </cell>
          <cell r="O642">
            <v>4.59</v>
          </cell>
          <cell r="P642">
            <v>259.89</v>
          </cell>
          <cell r="Q642"/>
          <cell r="R642">
            <v>259.8</v>
          </cell>
          <cell r="S642"/>
          <cell r="T642"/>
          <cell r="U642"/>
          <cell r="V642"/>
          <cell r="W642"/>
          <cell r="X642"/>
          <cell r="Y642">
            <v>15.186</v>
          </cell>
          <cell r="Z642">
            <v>153</v>
          </cell>
        </row>
        <row r="643">
          <cell r="A643" t="str">
            <v>H0107</v>
          </cell>
          <cell r="B643" t="str">
            <v xml:space="preserve">Moussonstrasse 17 </v>
          </cell>
          <cell r="C643">
            <v>42752</v>
          </cell>
          <cell r="D643">
            <v>9866607897</v>
          </cell>
          <cell r="E643" t="str">
            <v>Verrechnet</v>
          </cell>
          <cell r="F643">
            <v>0.03</v>
          </cell>
          <cell r="G643">
            <v>0.95</v>
          </cell>
          <cell r="H643"/>
          <cell r="I643"/>
          <cell r="J643" t="str">
            <v>Moussonstrasse 17 HW Wärme NT</v>
          </cell>
          <cell r="K643" t="str">
            <v>13.12.2016</v>
          </cell>
          <cell r="L643" t="str">
            <v>R3 1169</v>
          </cell>
          <cell r="M643" t="str">
            <v>U3 20069</v>
          </cell>
          <cell r="N643" t="str">
            <v>Ablesung</v>
          </cell>
          <cell r="O643">
            <v>26.437999999999999</v>
          </cell>
          <cell r="P643">
            <v>1230.75</v>
          </cell>
          <cell r="Q643"/>
          <cell r="R643">
            <v>1230.7</v>
          </cell>
          <cell r="S643"/>
          <cell r="T643"/>
          <cell r="U643"/>
          <cell r="V643"/>
          <cell r="W643"/>
          <cell r="X643"/>
          <cell r="Y643">
            <v>18.471</v>
          </cell>
          <cell r="Z643">
            <v>881.26666666666677</v>
          </cell>
        </row>
        <row r="644">
          <cell r="A644" t="str">
            <v>H0109</v>
          </cell>
          <cell r="B644" t="str">
            <v xml:space="preserve">Ilgenstrasse 22 </v>
          </cell>
          <cell r="C644">
            <v>42478</v>
          </cell>
          <cell r="D644">
            <v>9866600200</v>
          </cell>
          <cell r="E644" t="str">
            <v>Verrechnet</v>
          </cell>
          <cell r="F644">
            <v>2.5000000000000001E-2</v>
          </cell>
          <cell r="G644">
            <v>0.35</v>
          </cell>
          <cell r="H644"/>
          <cell r="I644"/>
          <cell r="J644" t="str">
            <v>Messung HW Wärme NT</v>
          </cell>
          <cell r="K644" t="str">
            <v>18.03.2016</v>
          </cell>
          <cell r="L644" t="str">
            <v>R3 1233</v>
          </cell>
          <cell r="M644" t="str">
            <v>U3 20046</v>
          </cell>
          <cell r="N644" t="str">
            <v>Ablesung</v>
          </cell>
          <cell r="O644">
            <v>25.766999999999999</v>
          </cell>
          <cell r="P644">
            <v>440.88</v>
          </cell>
          <cell r="Q644"/>
          <cell r="R644">
            <v>440.8</v>
          </cell>
          <cell r="S644"/>
          <cell r="T644"/>
          <cell r="U644"/>
          <cell r="V644"/>
          <cell r="W644"/>
          <cell r="X644"/>
          <cell r="Y644">
            <v>50.253</v>
          </cell>
          <cell r="Z644">
            <v>1030.68</v>
          </cell>
        </row>
        <row r="645">
          <cell r="A645" t="str">
            <v>H0109</v>
          </cell>
          <cell r="B645" t="str">
            <v xml:space="preserve">Ilgenstrasse 22 </v>
          </cell>
          <cell r="C645">
            <v>42566</v>
          </cell>
          <cell r="D645">
            <v>9866602238</v>
          </cell>
          <cell r="E645" t="str">
            <v>Verrechnet</v>
          </cell>
          <cell r="F645">
            <v>2.5000000000000001E-2</v>
          </cell>
          <cell r="G645">
            <v>0.35</v>
          </cell>
          <cell r="H645"/>
          <cell r="I645"/>
          <cell r="J645" t="str">
            <v>Messung HW Wärme NT</v>
          </cell>
          <cell r="K645" t="str">
            <v>23.06.2016</v>
          </cell>
          <cell r="L645" t="str">
            <v>R3 1233</v>
          </cell>
          <cell r="M645" t="str">
            <v>U3 20046</v>
          </cell>
          <cell r="N645" t="str">
            <v>Ablesung</v>
          </cell>
          <cell r="O645">
            <v>11.898</v>
          </cell>
          <cell r="P645">
            <v>215.2</v>
          </cell>
          <cell r="Q645"/>
          <cell r="R645">
            <v>215.4</v>
          </cell>
          <cell r="S645"/>
          <cell r="T645"/>
          <cell r="U645"/>
          <cell r="V645"/>
          <cell r="W645"/>
          <cell r="X645"/>
          <cell r="Y645">
            <v>47.539000000000001</v>
          </cell>
          <cell r="Z645">
            <v>475.92</v>
          </cell>
        </row>
        <row r="646">
          <cell r="A646" t="str">
            <v>H0109</v>
          </cell>
          <cell r="B646" t="str">
            <v xml:space="preserve">Ilgenstrasse 22 </v>
          </cell>
          <cell r="C646">
            <v>42655</v>
          </cell>
          <cell r="D646">
            <v>9866604468</v>
          </cell>
          <cell r="E646" t="str">
            <v>Verrechnet</v>
          </cell>
          <cell r="F646">
            <v>2.5000000000000001E-2</v>
          </cell>
          <cell r="G646">
            <v>0.35</v>
          </cell>
          <cell r="H646"/>
          <cell r="I646"/>
          <cell r="J646" t="str">
            <v>Messung HW Wärme NT</v>
          </cell>
          <cell r="K646" t="str">
            <v>19.09.2016</v>
          </cell>
          <cell r="L646" t="str">
            <v>R3 1233</v>
          </cell>
          <cell r="M646" t="str">
            <v>U3 20046</v>
          </cell>
          <cell r="N646" t="str">
            <v>Ablesung</v>
          </cell>
          <cell r="O646">
            <v>0.93</v>
          </cell>
          <cell r="P646">
            <v>19.57</v>
          </cell>
          <cell r="Q646"/>
          <cell r="R646">
            <v>19.399999999999999</v>
          </cell>
          <cell r="S646"/>
          <cell r="T646"/>
          <cell r="U646"/>
          <cell r="V646"/>
          <cell r="W646"/>
          <cell r="X646"/>
          <cell r="Y646">
            <v>40.860999999999997</v>
          </cell>
          <cell r="Z646">
            <v>37.200000000000003</v>
          </cell>
        </row>
        <row r="647">
          <cell r="A647" t="str">
            <v>H0109</v>
          </cell>
          <cell r="B647" t="str">
            <v xml:space="preserve">Ilgenstrasse 22 </v>
          </cell>
          <cell r="C647">
            <v>42752</v>
          </cell>
          <cell r="D647">
            <v>9866606242</v>
          </cell>
          <cell r="E647" t="str">
            <v>Verrechnet</v>
          </cell>
          <cell r="F647">
            <v>2.5000000000000001E-2</v>
          </cell>
          <cell r="G647">
            <v>0.35</v>
          </cell>
          <cell r="H647"/>
          <cell r="I647"/>
          <cell r="J647" t="str">
            <v>Messung HW Wärme NT</v>
          </cell>
          <cell r="K647" t="str">
            <v>15.12.2016</v>
          </cell>
          <cell r="L647" t="str">
            <v>R3 1233</v>
          </cell>
          <cell r="M647" t="str">
            <v>U3 20046</v>
          </cell>
          <cell r="N647" t="str">
            <v>Ablesung</v>
          </cell>
          <cell r="O647">
            <v>18.047000000000001</v>
          </cell>
          <cell r="P647">
            <v>305.92</v>
          </cell>
          <cell r="Q647"/>
          <cell r="R647">
            <v>306</v>
          </cell>
          <cell r="S647"/>
          <cell r="T647"/>
          <cell r="U647"/>
          <cell r="V647"/>
          <cell r="W647"/>
          <cell r="X647"/>
          <cell r="Y647">
            <v>50.723999999999997</v>
          </cell>
          <cell r="Z647">
            <v>721.88</v>
          </cell>
        </row>
        <row r="648">
          <cell r="A648" t="str">
            <v>H0110</v>
          </cell>
          <cell r="B648" t="str">
            <v xml:space="preserve">Nägelistrasse 12 </v>
          </cell>
          <cell r="C648">
            <v>42478</v>
          </cell>
          <cell r="D648">
            <v>9866601595</v>
          </cell>
          <cell r="E648" t="str">
            <v>Verrechnet</v>
          </cell>
          <cell r="F648">
            <v>0.03</v>
          </cell>
          <cell r="G648">
            <v>0.4</v>
          </cell>
          <cell r="H648"/>
          <cell r="I648"/>
          <cell r="J648" t="str">
            <v>Messung HW Wärme NT</v>
          </cell>
          <cell r="K648" t="str">
            <v>16.03.2016</v>
          </cell>
          <cell r="L648" t="str">
            <v>W1 020708</v>
          </cell>
          <cell r="M648"/>
          <cell r="N648" t="str">
            <v>Ablesung</v>
          </cell>
          <cell r="O648">
            <v>32.427999999999997</v>
          </cell>
          <cell r="P648">
            <v>505.4</v>
          </cell>
          <cell r="Q648"/>
          <cell r="R648">
            <v>505.4</v>
          </cell>
          <cell r="S648"/>
          <cell r="T648"/>
          <cell r="U648"/>
          <cell r="V648"/>
          <cell r="W648"/>
          <cell r="X648"/>
          <cell r="Y648">
            <v>55.17</v>
          </cell>
          <cell r="Z648">
            <v>1080.9333333333332</v>
          </cell>
        </row>
        <row r="649">
          <cell r="A649" t="str">
            <v>H0110</v>
          </cell>
          <cell r="B649" t="str">
            <v xml:space="preserve">Nägelistrasse 12 </v>
          </cell>
          <cell r="C649">
            <v>42566</v>
          </cell>
          <cell r="D649">
            <v>9866603944</v>
          </cell>
          <cell r="E649" t="str">
            <v>Verrechnet</v>
          </cell>
          <cell r="F649">
            <v>0.03</v>
          </cell>
          <cell r="G649">
            <v>0.4</v>
          </cell>
          <cell r="H649"/>
          <cell r="I649"/>
          <cell r="J649" t="str">
            <v>Messung HW Wärme NT</v>
          </cell>
          <cell r="K649" t="str">
            <v>13.06.2016</v>
          </cell>
          <cell r="L649" t="str">
            <v>W1 020708</v>
          </cell>
          <cell r="M649"/>
          <cell r="N649" t="str">
            <v>Ausbau</v>
          </cell>
          <cell r="O649">
            <v>15.154</v>
          </cell>
          <cell r="P649">
            <v>257.3</v>
          </cell>
          <cell r="Q649"/>
          <cell r="R649">
            <v>257.3</v>
          </cell>
          <cell r="S649"/>
          <cell r="T649"/>
          <cell r="U649"/>
          <cell r="V649"/>
          <cell r="W649"/>
          <cell r="X649"/>
          <cell r="Y649">
            <v>50.642000000000003</v>
          </cell>
          <cell r="Z649">
            <v>505.13333333333338</v>
          </cell>
        </row>
        <row r="650">
          <cell r="A650" t="str">
            <v>H0110</v>
          </cell>
          <cell r="B650"/>
          <cell r="C650"/>
          <cell r="D650"/>
          <cell r="E650"/>
          <cell r="F650"/>
          <cell r="G650"/>
          <cell r="H650"/>
          <cell r="I650"/>
          <cell r="J650" t="str">
            <v>Messung HW Wärme NT</v>
          </cell>
          <cell r="K650" t="str">
            <v>13.06.2016</v>
          </cell>
          <cell r="L650" t="str">
            <v>W1 020708</v>
          </cell>
          <cell r="M650"/>
          <cell r="N650" t="str">
            <v>Einbau</v>
          </cell>
          <cell r="O650">
            <v>0</v>
          </cell>
          <cell r="P650">
            <v>0</v>
          </cell>
          <cell r="Q650"/>
          <cell r="R650"/>
          <cell r="S650"/>
          <cell r="T650"/>
          <cell r="U650"/>
          <cell r="V650"/>
          <cell r="W650"/>
          <cell r="X650"/>
          <cell r="Y650">
            <v>0</v>
          </cell>
          <cell r="Z650">
            <v>0</v>
          </cell>
        </row>
        <row r="651">
          <cell r="A651" t="str">
            <v>H0110</v>
          </cell>
          <cell r="B651"/>
          <cell r="C651"/>
          <cell r="D651"/>
          <cell r="E651"/>
          <cell r="F651"/>
          <cell r="G651"/>
          <cell r="H651"/>
          <cell r="I651"/>
          <cell r="J651" t="str">
            <v>Messung HW Wärme NT</v>
          </cell>
          <cell r="K651" t="str">
            <v>20.06.2016</v>
          </cell>
          <cell r="L651" t="str">
            <v>W1 020708</v>
          </cell>
          <cell r="M651"/>
          <cell r="N651" t="str">
            <v>Ablesung</v>
          </cell>
          <cell r="O651">
            <v>0.63800000000000001</v>
          </cell>
          <cell r="P651">
            <v>12.49</v>
          </cell>
          <cell r="Q651"/>
          <cell r="R651"/>
          <cell r="S651"/>
          <cell r="T651"/>
          <cell r="U651"/>
          <cell r="V651"/>
          <cell r="W651"/>
          <cell r="X651"/>
          <cell r="Y651">
            <v>43.921999999999997</v>
          </cell>
          <cell r="Z651">
            <v>21.266666666666659</v>
          </cell>
        </row>
        <row r="652">
          <cell r="A652" t="str">
            <v>H0110</v>
          </cell>
          <cell r="B652" t="str">
            <v xml:space="preserve">Nägelistrasse 12 </v>
          </cell>
          <cell r="C652">
            <v>42655</v>
          </cell>
          <cell r="D652">
            <v>9866605800</v>
          </cell>
          <cell r="E652" t="str">
            <v>Verrechnet</v>
          </cell>
          <cell r="F652">
            <v>0.03</v>
          </cell>
          <cell r="G652">
            <v>0.4</v>
          </cell>
          <cell r="H652"/>
          <cell r="I652"/>
          <cell r="J652" t="str">
            <v>Messung HW Wärme NT</v>
          </cell>
          <cell r="K652" t="str">
            <v>15.09.2016</v>
          </cell>
          <cell r="L652" t="str">
            <v>W1 020708</v>
          </cell>
          <cell r="M652"/>
          <cell r="N652" t="str">
            <v>Ablesung</v>
          </cell>
          <cell r="O652">
            <v>1.9970000000000001</v>
          </cell>
          <cell r="P652">
            <v>46.28</v>
          </cell>
          <cell r="Q652"/>
          <cell r="R652"/>
          <cell r="S652"/>
          <cell r="T652"/>
          <cell r="U652"/>
          <cell r="V652"/>
          <cell r="W652"/>
          <cell r="X652"/>
          <cell r="Y652">
            <v>37.103000000000002</v>
          </cell>
          <cell r="Z652">
            <v>66.566666666666663</v>
          </cell>
        </row>
        <row r="653">
          <cell r="A653" t="str">
            <v>H0110</v>
          </cell>
          <cell r="B653" t="str">
            <v xml:space="preserve">Nägelistrasse 12 </v>
          </cell>
          <cell r="C653">
            <v>42752</v>
          </cell>
          <cell r="D653">
            <v>9866607699</v>
          </cell>
          <cell r="E653" t="str">
            <v>Verrechnet</v>
          </cell>
          <cell r="F653">
            <v>0.03</v>
          </cell>
          <cell r="G653">
            <v>0.4</v>
          </cell>
          <cell r="H653"/>
          <cell r="I653"/>
          <cell r="J653" t="str">
            <v>Messung HW Wärme NT</v>
          </cell>
          <cell r="K653" t="str">
            <v>13.12.2016</v>
          </cell>
          <cell r="L653" t="str">
            <v>W1 020708</v>
          </cell>
          <cell r="M653"/>
          <cell r="N653" t="str">
            <v>Ablesung</v>
          </cell>
          <cell r="O653">
            <v>21.882999999999999</v>
          </cell>
          <cell r="P653">
            <v>350.58</v>
          </cell>
          <cell r="Q653"/>
          <cell r="R653"/>
          <cell r="S653"/>
          <cell r="T653"/>
          <cell r="U653"/>
          <cell r="V653"/>
          <cell r="W653"/>
          <cell r="X653"/>
          <cell r="Y653">
            <v>53.670999999999999</v>
          </cell>
          <cell r="Z653">
            <v>729.43333333333328</v>
          </cell>
        </row>
        <row r="654">
          <cell r="A654" t="str">
            <v>H0111</v>
          </cell>
          <cell r="B654" t="str">
            <v xml:space="preserve">Zürichbergstrasse 12 </v>
          </cell>
          <cell r="C654">
            <v>42478</v>
          </cell>
          <cell r="D654">
            <v>9866600506</v>
          </cell>
          <cell r="E654" t="str">
            <v>Verrechnet</v>
          </cell>
          <cell r="F654">
            <v>0.04</v>
          </cell>
          <cell r="G654">
            <v>0.55000000000000004</v>
          </cell>
          <cell r="H654"/>
          <cell r="I654"/>
          <cell r="J654" t="str">
            <v>Messung HW Wärme NT</v>
          </cell>
          <cell r="K654" t="str">
            <v>16.03.2016</v>
          </cell>
          <cell r="L654" t="str">
            <v>W1 020713</v>
          </cell>
          <cell r="M654"/>
          <cell r="N654" t="str">
            <v>Ablesung</v>
          </cell>
          <cell r="O654">
            <v>29.457999999999998</v>
          </cell>
          <cell r="P654">
            <v>495.2</v>
          </cell>
          <cell r="Q654"/>
          <cell r="R654">
            <v>495.2</v>
          </cell>
          <cell r="S654"/>
          <cell r="T654"/>
          <cell r="U654"/>
          <cell r="V654"/>
          <cell r="W654"/>
          <cell r="X654"/>
          <cell r="Y654">
            <v>51.15</v>
          </cell>
          <cell r="Z654">
            <v>736.45</v>
          </cell>
        </row>
        <row r="655">
          <cell r="A655" t="str">
            <v>H0111</v>
          </cell>
          <cell r="B655" t="str">
            <v xml:space="preserve">Zürichbergstrasse 12 </v>
          </cell>
          <cell r="C655">
            <v>42566</v>
          </cell>
          <cell r="D655">
            <v>9866602525</v>
          </cell>
          <cell r="E655" t="str">
            <v>Verrechnet</v>
          </cell>
          <cell r="F655">
            <v>0.04</v>
          </cell>
          <cell r="G655">
            <v>0.55000000000000004</v>
          </cell>
          <cell r="H655"/>
          <cell r="I655"/>
          <cell r="J655" t="str">
            <v>Messung HW Wärme NT</v>
          </cell>
          <cell r="K655" t="str">
            <v>21.06.2016</v>
          </cell>
          <cell r="L655" t="str">
            <v>W1 020713</v>
          </cell>
          <cell r="M655"/>
          <cell r="N655" t="str">
            <v>Ausbau</v>
          </cell>
          <cell r="O655">
            <v>13.978999999999999</v>
          </cell>
          <cell r="P655">
            <v>277.10000000000002</v>
          </cell>
          <cell r="Q655"/>
          <cell r="R655">
            <v>277</v>
          </cell>
          <cell r="S655"/>
          <cell r="T655"/>
          <cell r="U655"/>
          <cell r="V655"/>
          <cell r="W655"/>
          <cell r="X655"/>
          <cell r="Y655">
            <v>43.377000000000002</v>
          </cell>
          <cell r="Z655">
            <v>349.47500000000002</v>
          </cell>
        </row>
        <row r="656">
          <cell r="A656" t="str">
            <v>H0111</v>
          </cell>
          <cell r="B656"/>
          <cell r="C656"/>
          <cell r="D656"/>
          <cell r="E656"/>
          <cell r="F656"/>
          <cell r="G656"/>
          <cell r="H656"/>
          <cell r="I656"/>
          <cell r="J656" t="str">
            <v>Messung HW Wärme NT</v>
          </cell>
          <cell r="K656" t="str">
            <v>21.06.2016</v>
          </cell>
          <cell r="L656" t="str">
            <v>W1 020713</v>
          </cell>
          <cell r="M656"/>
          <cell r="N656" t="str">
            <v>Einbau</v>
          </cell>
          <cell r="O656">
            <v>0</v>
          </cell>
          <cell r="P656">
            <v>0</v>
          </cell>
          <cell r="Q656"/>
          <cell r="R656"/>
          <cell r="S656"/>
          <cell r="T656"/>
          <cell r="U656"/>
          <cell r="V656"/>
          <cell r="W656"/>
          <cell r="X656"/>
          <cell r="Y656">
            <v>0</v>
          </cell>
          <cell r="Z656">
            <v>0</v>
          </cell>
        </row>
        <row r="657">
          <cell r="A657" t="str">
            <v>H0111</v>
          </cell>
          <cell r="B657" t="str">
            <v xml:space="preserve">Zürichbergstrasse 12 </v>
          </cell>
          <cell r="C657">
            <v>42684</v>
          </cell>
          <cell r="D657">
            <v>9866606131</v>
          </cell>
          <cell r="E657" t="str">
            <v>Verrechnet</v>
          </cell>
          <cell r="F657">
            <v>0.04</v>
          </cell>
          <cell r="G657">
            <v>0.55000000000000004</v>
          </cell>
          <cell r="H657"/>
          <cell r="I657"/>
          <cell r="J657" t="str">
            <v>Messung HW Wärme NT</v>
          </cell>
          <cell r="K657" t="str">
            <v>15.09.2016</v>
          </cell>
          <cell r="L657" t="str">
            <v>W1 020713</v>
          </cell>
          <cell r="M657"/>
          <cell r="N657" t="str">
            <v>Ablesung</v>
          </cell>
          <cell r="O657">
            <v>2.302</v>
          </cell>
          <cell r="P657">
            <v>86.02</v>
          </cell>
          <cell r="Q657"/>
          <cell r="R657"/>
          <cell r="S657"/>
          <cell r="T657"/>
          <cell r="U657"/>
          <cell r="V657"/>
          <cell r="W657"/>
          <cell r="X657"/>
          <cell r="Y657">
            <v>23.010999999999999</v>
          </cell>
          <cell r="Z657">
            <v>57.55</v>
          </cell>
        </row>
        <row r="658">
          <cell r="A658" t="str">
            <v>H0111</v>
          </cell>
          <cell r="B658" t="str">
            <v xml:space="preserve">Zürichbergstrasse 12 </v>
          </cell>
          <cell r="C658">
            <v>42752</v>
          </cell>
          <cell r="D658">
            <v>9866606538</v>
          </cell>
          <cell r="E658" t="str">
            <v>Verrechnet</v>
          </cell>
          <cell r="F658">
            <v>0.04</v>
          </cell>
          <cell r="G658">
            <v>0.55000000000000004</v>
          </cell>
          <cell r="H658"/>
          <cell r="I658"/>
          <cell r="J658" t="str">
            <v>Messung HW Wärme NT</v>
          </cell>
          <cell r="K658" t="str">
            <v>13.12.2016</v>
          </cell>
          <cell r="L658" t="str">
            <v>W1 020713</v>
          </cell>
          <cell r="M658"/>
          <cell r="N658" t="str">
            <v>Ablesung</v>
          </cell>
          <cell r="O658">
            <v>22.215</v>
          </cell>
          <cell r="P658">
            <v>387.96</v>
          </cell>
          <cell r="Q658"/>
          <cell r="R658"/>
          <cell r="S658"/>
          <cell r="T658"/>
          <cell r="U658"/>
          <cell r="V658"/>
          <cell r="W658"/>
          <cell r="X658"/>
          <cell r="Y658">
            <v>49.235999999999997</v>
          </cell>
          <cell r="Z658">
            <v>555.375</v>
          </cell>
        </row>
        <row r="659">
          <cell r="A659" t="str">
            <v>H0112</v>
          </cell>
          <cell r="B659" t="str">
            <v xml:space="preserve">Schönbühlstrasse 15 </v>
          </cell>
          <cell r="C659">
            <v>42478</v>
          </cell>
          <cell r="D659">
            <v>9866600201</v>
          </cell>
          <cell r="E659" t="str">
            <v>Verrechnet</v>
          </cell>
          <cell r="F659">
            <v>0.04</v>
          </cell>
          <cell r="G659">
            <v>0.6</v>
          </cell>
          <cell r="H659"/>
          <cell r="I659"/>
          <cell r="J659" t="str">
            <v>Messung HW Wärme NT</v>
          </cell>
          <cell r="K659" t="str">
            <v>17.03.2016</v>
          </cell>
          <cell r="L659" t="str">
            <v>R3 1191</v>
          </cell>
          <cell r="M659" t="str">
            <v>U3 020155</v>
          </cell>
          <cell r="N659" t="str">
            <v>Ablesung</v>
          </cell>
          <cell r="O659">
            <v>32.098999999999997</v>
          </cell>
          <cell r="P659">
            <v>527.65</v>
          </cell>
          <cell r="Q659"/>
          <cell r="R659">
            <v>527.6</v>
          </cell>
          <cell r="S659"/>
          <cell r="T659"/>
          <cell r="U659"/>
          <cell r="V659"/>
          <cell r="W659"/>
          <cell r="X659"/>
          <cell r="Y659">
            <v>52.308</v>
          </cell>
          <cell r="Z659">
            <v>802.47500000000002</v>
          </cell>
        </row>
        <row r="660">
          <cell r="A660" t="str">
            <v>H0112</v>
          </cell>
          <cell r="B660" t="str">
            <v xml:space="preserve">Schönbühlstrasse 15 </v>
          </cell>
          <cell r="C660">
            <v>42566</v>
          </cell>
          <cell r="D660">
            <v>9866602239</v>
          </cell>
          <cell r="E660" t="str">
            <v>Verrechnet</v>
          </cell>
          <cell r="F660">
            <v>0.04</v>
          </cell>
          <cell r="G660">
            <v>0.6</v>
          </cell>
          <cell r="H660"/>
          <cell r="I660"/>
          <cell r="J660" t="str">
            <v>Messung HW Wärme NT</v>
          </cell>
          <cell r="K660" t="str">
            <v>21.06.2016</v>
          </cell>
          <cell r="L660" t="str">
            <v>R3 1191</v>
          </cell>
          <cell r="M660" t="str">
            <v>U3 020155</v>
          </cell>
          <cell r="N660" t="str">
            <v>Ablesung</v>
          </cell>
          <cell r="O660">
            <v>16.725000000000001</v>
          </cell>
          <cell r="P660">
            <v>314.61</v>
          </cell>
          <cell r="Q660"/>
          <cell r="R660">
            <v>314.60000000000002</v>
          </cell>
          <cell r="S660"/>
          <cell r="T660"/>
          <cell r="U660"/>
          <cell r="V660"/>
          <cell r="W660"/>
          <cell r="X660"/>
          <cell r="Y660">
            <v>45.71</v>
          </cell>
          <cell r="Z660">
            <v>418.125</v>
          </cell>
        </row>
        <row r="661">
          <cell r="A661" t="str">
            <v>H0112</v>
          </cell>
          <cell r="B661" t="str">
            <v xml:space="preserve">Schönbühlstrasse 15 </v>
          </cell>
          <cell r="C661">
            <v>42655</v>
          </cell>
          <cell r="D661">
            <v>9866604198</v>
          </cell>
          <cell r="E661" t="str">
            <v>Verrechnet</v>
          </cell>
          <cell r="F661">
            <v>0.04</v>
          </cell>
          <cell r="G661">
            <v>0.6</v>
          </cell>
          <cell r="H661"/>
          <cell r="I661"/>
          <cell r="J661" t="str">
            <v>Messung HW Wärme NT</v>
          </cell>
          <cell r="K661" t="str">
            <v>16.09.2016</v>
          </cell>
          <cell r="L661" t="str">
            <v>R3 1191</v>
          </cell>
          <cell r="M661" t="str">
            <v>U3 020155</v>
          </cell>
          <cell r="N661" t="str">
            <v>Ablesung</v>
          </cell>
          <cell r="O661">
            <v>3.27</v>
          </cell>
          <cell r="P661">
            <v>111.85</v>
          </cell>
          <cell r="Q661"/>
          <cell r="R661">
            <v>111.9</v>
          </cell>
          <cell r="S661"/>
          <cell r="T661"/>
          <cell r="U661"/>
          <cell r="V661"/>
          <cell r="W661"/>
          <cell r="X661"/>
          <cell r="Y661">
            <v>25.138000000000002</v>
          </cell>
          <cell r="Z661">
            <v>81.75</v>
          </cell>
        </row>
        <row r="662">
          <cell r="A662" t="str">
            <v>H0112</v>
          </cell>
          <cell r="B662" t="str">
            <v xml:space="preserve">Schönbühlstrasse 15 </v>
          </cell>
          <cell r="C662">
            <v>42752</v>
          </cell>
          <cell r="D662">
            <v>9866606243</v>
          </cell>
          <cell r="E662" t="str">
            <v>Verrechnet</v>
          </cell>
          <cell r="F662">
            <v>0.04</v>
          </cell>
          <cell r="G662">
            <v>0.6</v>
          </cell>
          <cell r="H662"/>
          <cell r="I662"/>
          <cell r="J662" t="str">
            <v>Messung HW Wärme NT</v>
          </cell>
          <cell r="K662" t="str">
            <v>15.12.2016</v>
          </cell>
          <cell r="L662" t="str">
            <v>R3 1191</v>
          </cell>
          <cell r="M662" t="str">
            <v>U3 020155</v>
          </cell>
          <cell r="N662" t="str">
            <v>Ablesung</v>
          </cell>
          <cell r="O662">
            <v>24.11</v>
          </cell>
          <cell r="P662">
            <v>427.52</v>
          </cell>
          <cell r="Q662"/>
          <cell r="R662">
            <v>427.5</v>
          </cell>
          <cell r="S662"/>
          <cell r="T662"/>
          <cell r="U662"/>
          <cell r="V662"/>
          <cell r="W662"/>
          <cell r="X662"/>
          <cell r="Y662">
            <v>48.491</v>
          </cell>
          <cell r="Z662">
            <v>602.75</v>
          </cell>
        </row>
        <row r="663">
          <cell r="A663" t="str">
            <v>H0114</v>
          </cell>
          <cell r="B663" t="str">
            <v xml:space="preserve">Plattenstrasse 86 </v>
          </cell>
          <cell r="C663">
            <v>42478</v>
          </cell>
          <cell r="D663">
            <v>9866600202</v>
          </cell>
          <cell r="E663" t="str">
            <v>Verrechnet</v>
          </cell>
          <cell r="F663">
            <v>0.02</v>
          </cell>
          <cell r="G663">
            <v>0.28000000000000003</v>
          </cell>
          <cell r="H663"/>
          <cell r="I663"/>
          <cell r="J663" t="str">
            <v>Messung HW Wärme NT</v>
          </cell>
          <cell r="K663" t="str">
            <v>17.03.2016</v>
          </cell>
          <cell r="L663" t="str">
            <v>W1 020181</v>
          </cell>
          <cell r="M663"/>
          <cell r="N663" t="str">
            <v>Ablesung</v>
          </cell>
          <cell r="O663">
            <v>22.738</v>
          </cell>
          <cell r="P663">
            <v>374.58</v>
          </cell>
          <cell r="Q663"/>
          <cell r="R663"/>
          <cell r="S663"/>
          <cell r="T663"/>
          <cell r="U663"/>
          <cell r="V663"/>
          <cell r="W663"/>
          <cell r="X663"/>
          <cell r="Y663">
            <v>52.195</v>
          </cell>
          <cell r="Z663">
            <v>1136.9000000000001</v>
          </cell>
        </row>
        <row r="664">
          <cell r="A664" t="str">
            <v>H0114</v>
          </cell>
          <cell r="B664" t="str">
            <v xml:space="preserve">Plattenstrasse 86 </v>
          </cell>
          <cell r="C664">
            <v>42566</v>
          </cell>
          <cell r="D664">
            <v>9866602240</v>
          </cell>
          <cell r="E664" t="str">
            <v>Verrechnet</v>
          </cell>
          <cell r="F664">
            <v>0.02</v>
          </cell>
          <cell r="G664">
            <v>0.28000000000000003</v>
          </cell>
          <cell r="H664"/>
          <cell r="I664"/>
          <cell r="J664" t="str">
            <v>Messung HW Wärme NT</v>
          </cell>
          <cell r="K664" t="str">
            <v>21.06.2016</v>
          </cell>
          <cell r="L664" t="str">
            <v>W1 020181</v>
          </cell>
          <cell r="M664"/>
          <cell r="N664" t="str">
            <v>Ablesung</v>
          </cell>
          <cell r="O664">
            <v>15.128</v>
          </cell>
          <cell r="P664">
            <v>338.61</v>
          </cell>
          <cell r="Q664"/>
          <cell r="R664"/>
          <cell r="S664"/>
          <cell r="T664"/>
          <cell r="U664"/>
          <cell r="V664"/>
          <cell r="W664"/>
          <cell r="X664"/>
          <cell r="Y664">
            <v>38.414999999999999</v>
          </cell>
          <cell r="Z664">
            <v>756.4</v>
          </cell>
        </row>
        <row r="665">
          <cell r="A665" t="str">
            <v>H0114</v>
          </cell>
          <cell r="B665" t="str">
            <v xml:space="preserve">Plattenstrasse 86 </v>
          </cell>
          <cell r="C665">
            <v>42655</v>
          </cell>
          <cell r="D665">
            <v>9866604199</v>
          </cell>
          <cell r="E665" t="str">
            <v>Verrechnet</v>
          </cell>
          <cell r="F665">
            <v>0.02</v>
          </cell>
          <cell r="G665">
            <v>0.28000000000000003</v>
          </cell>
          <cell r="H665"/>
          <cell r="I665"/>
          <cell r="J665" t="str">
            <v>Messung HW Wärme NT</v>
          </cell>
          <cell r="K665" t="str">
            <v>16.09.2016</v>
          </cell>
          <cell r="L665" t="str">
            <v>W1 020181</v>
          </cell>
          <cell r="M665"/>
          <cell r="N665" t="str">
            <v>Ablesung</v>
          </cell>
          <cell r="O665">
            <v>6.048</v>
          </cell>
          <cell r="P665">
            <v>236.17</v>
          </cell>
          <cell r="Q665"/>
          <cell r="R665"/>
          <cell r="S665"/>
          <cell r="T665"/>
          <cell r="U665"/>
          <cell r="V665"/>
          <cell r="W665"/>
          <cell r="X665"/>
          <cell r="Y665">
            <v>22.018999999999998</v>
          </cell>
          <cell r="Z665">
            <v>302.39999999999998</v>
          </cell>
        </row>
        <row r="666">
          <cell r="A666" t="str">
            <v>H0114</v>
          </cell>
          <cell r="B666" t="str">
            <v xml:space="preserve">Plattenstrasse 86 </v>
          </cell>
          <cell r="C666">
            <v>42752</v>
          </cell>
          <cell r="D666">
            <v>9866606244</v>
          </cell>
          <cell r="E666" t="str">
            <v>Verrechnet</v>
          </cell>
          <cell r="F666">
            <v>0.02</v>
          </cell>
          <cell r="G666">
            <v>0.28000000000000003</v>
          </cell>
          <cell r="H666"/>
          <cell r="I666"/>
          <cell r="J666" t="str">
            <v>Messung HW Wärme NT</v>
          </cell>
          <cell r="K666" t="str">
            <v>14.12.2016</v>
          </cell>
          <cell r="L666" t="str">
            <v>W1 020181</v>
          </cell>
          <cell r="M666"/>
          <cell r="N666" t="str">
            <v>Ablesung</v>
          </cell>
          <cell r="O666">
            <v>14.537000000000001</v>
          </cell>
          <cell r="P666">
            <v>287.13</v>
          </cell>
          <cell r="Q666"/>
          <cell r="R666"/>
          <cell r="S666"/>
          <cell r="T666"/>
          <cell r="U666"/>
          <cell r="V666"/>
          <cell r="W666"/>
          <cell r="X666"/>
          <cell r="Y666">
            <v>43.533000000000001</v>
          </cell>
          <cell r="Z666">
            <v>726.85</v>
          </cell>
        </row>
        <row r="667">
          <cell r="A667" t="str">
            <v>H0115</v>
          </cell>
          <cell r="B667" t="str">
            <v xml:space="preserve">Plattenstrasse 71 </v>
          </cell>
          <cell r="C667">
            <v>42478</v>
          </cell>
          <cell r="D667">
            <v>9866601783</v>
          </cell>
          <cell r="E667" t="str">
            <v>Verrechnet</v>
          </cell>
          <cell r="F667">
            <v>7.4999999999999997E-2</v>
          </cell>
          <cell r="G667">
            <v>1.1000000000000001</v>
          </cell>
          <cell r="H667"/>
          <cell r="I667"/>
          <cell r="J667" t="str">
            <v>Messung HW Wärme NT</v>
          </cell>
          <cell r="K667" t="str">
            <v>17.03.2016</v>
          </cell>
          <cell r="L667" t="str">
            <v>R3 1201</v>
          </cell>
          <cell r="M667" t="str">
            <v>U3 20077</v>
          </cell>
          <cell r="N667" t="str">
            <v>Ablesung</v>
          </cell>
          <cell r="O667">
            <v>57.933</v>
          </cell>
          <cell r="P667">
            <v>970.98</v>
          </cell>
          <cell r="Q667"/>
          <cell r="R667">
            <v>971</v>
          </cell>
          <cell r="S667"/>
          <cell r="T667"/>
          <cell r="U667"/>
          <cell r="V667"/>
          <cell r="W667"/>
          <cell r="X667"/>
          <cell r="Y667">
            <v>51.302</v>
          </cell>
          <cell r="Z667">
            <v>772.44</v>
          </cell>
        </row>
        <row r="668">
          <cell r="A668" t="str">
            <v>H0115</v>
          </cell>
          <cell r="B668" t="str">
            <v xml:space="preserve">Plattenstrasse 71 </v>
          </cell>
          <cell r="C668">
            <v>42566</v>
          </cell>
          <cell r="D668">
            <v>9866603710</v>
          </cell>
          <cell r="E668" t="str">
            <v>Verrechnet</v>
          </cell>
          <cell r="F668">
            <v>7.4999999999999997E-2</v>
          </cell>
          <cell r="G668">
            <v>1.1000000000000001</v>
          </cell>
          <cell r="H668"/>
          <cell r="I668"/>
          <cell r="J668" t="str">
            <v>Messung HW Wärme NT</v>
          </cell>
          <cell r="K668" t="str">
            <v>21.06.2016</v>
          </cell>
          <cell r="L668" t="str">
            <v>R3 1201</v>
          </cell>
          <cell r="M668" t="str">
            <v>U3 20077</v>
          </cell>
          <cell r="N668" t="str">
            <v>Ablesung</v>
          </cell>
          <cell r="O668">
            <v>31.890999999999998</v>
          </cell>
          <cell r="P668">
            <v>595.1</v>
          </cell>
          <cell r="Q668"/>
          <cell r="R668">
            <v>595.1</v>
          </cell>
          <cell r="S668"/>
          <cell r="T668"/>
          <cell r="U668"/>
          <cell r="V668"/>
          <cell r="W668"/>
          <cell r="X668"/>
          <cell r="Y668">
            <v>46.079000000000001</v>
          </cell>
          <cell r="Z668">
            <v>425.21333333333337</v>
          </cell>
        </row>
        <row r="669">
          <cell r="A669" t="str">
            <v>H0115</v>
          </cell>
          <cell r="B669" t="str">
            <v xml:space="preserve">Plattenstrasse 71 </v>
          </cell>
          <cell r="C669">
            <v>42655</v>
          </cell>
          <cell r="D669">
            <v>9866605817</v>
          </cell>
          <cell r="E669" t="str">
            <v>Verrechnet</v>
          </cell>
          <cell r="F669">
            <v>7.4999999999999997E-2</v>
          </cell>
          <cell r="G669">
            <v>1.1000000000000001</v>
          </cell>
          <cell r="H669"/>
          <cell r="I669"/>
          <cell r="J669" t="str">
            <v>Messung HW Wärme NT</v>
          </cell>
          <cell r="K669" t="str">
            <v>16.09.2016</v>
          </cell>
          <cell r="L669" t="str">
            <v>R3 1201</v>
          </cell>
          <cell r="M669" t="str">
            <v>U3 20077</v>
          </cell>
          <cell r="N669" t="str">
            <v>Ablesung</v>
          </cell>
          <cell r="O669">
            <v>8.6999999999999993</v>
          </cell>
          <cell r="P669">
            <v>243.86</v>
          </cell>
          <cell r="Q669"/>
          <cell r="R669">
            <v>243.6</v>
          </cell>
          <cell r="S669"/>
          <cell r="T669"/>
          <cell r="U669"/>
          <cell r="V669"/>
          <cell r="W669"/>
          <cell r="X669"/>
          <cell r="Y669">
            <v>30.675999999999998</v>
          </cell>
          <cell r="Z669">
            <v>116</v>
          </cell>
        </row>
        <row r="670">
          <cell r="A670" t="str">
            <v>H0115</v>
          </cell>
          <cell r="B670" t="str">
            <v xml:space="preserve">Plattenstrasse 71 </v>
          </cell>
          <cell r="C670">
            <v>42752</v>
          </cell>
          <cell r="D670">
            <v>9866607898</v>
          </cell>
          <cell r="E670" t="str">
            <v>Verrechnet</v>
          </cell>
          <cell r="F670">
            <v>7.4999999999999997E-2</v>
          </cell>
          <cell r="G670">
            <v>1.1000000000000001</v>
          </cell>
          <cell r="H670"/>
          <cell r="I670"/>
          <cell r="J670" t="str">
            <v>Messung HW Wärme NT</v>
          </cell>
          <cell r="K670" t="str">
            <v>14.12.2016</v>
          </cell>
          <cell r="L670" t="str">
            <v>R3 1201</v>
          </cell>
          <cell r="M670" t="str">
            <v>U3 20077</v>
          </cell>
          <cell r="N670" t="str">
            <v>Ablesung</v>
          </cell>
          <cell r="O670">
            <v>40.567999999999998</v>
          </cell>
          <cell r="P670">
            <v>703.34</v>
          </cell>
          <cell r="Q670"/>
          <cell r="R670">
            <v>703.6</v>
          </cell>
          <cell r="S670"/>
          <cell r="T670"/>
          <cell r="U670"/>
          <cell r="V670"/>
          <cell r="W670"/>
          <cell r="X670"/>
          <cell r="Y670">
            <v>49.594999999999999</v>
          </cell>
          <cell r="Z670">
            <v>540.90666666666664</v>
          </cell>
        </row>
        <row r="671">
          <cell r="A671" t="str">
            <v>H0116</v>
          </cell>
          <cell r="B671" t="str">
            <v xml:space="preserve">Rütistrasse 8 </v>
          </cell>
          <cell r="C671">
            <v>42478</v>
          </cell>
          <cell r="D671">
            <v>9866600507</v>
          </cell>
          <cell r="E671" t="str">
            <v>Verrechnet</v>
          </cell>
          <cell r="F671">
            <v>0.02</v>
          </cell>
          <cell r="G671">
            <v>0.3</v>
          </cell>
          <cell r="H671"/>
          <cell r="I671"/>
          <cell r="J671" t="str">
            <v>Messung HW Wärme NT</v>
          </cell>
          <cell r="K671" t="str">
            <v>17.03.2016</v>
          </cell>
          <cell r="L671" t="str">
            <v>R3 1219</v>
          </cell>
          <cell r="M671" t="str">
            <v>U3 020157</v>
          </cell>
          <cell r="N671" t="str">
            <v>Ablesung</v>
          </cell>
          <cell r="O671">
            <v>28.262</v>
          </cell>
          <cell r="P671">
            <v>476.99</v>
          </cell>
          <cell r="Q671"/>
          <cell r="R671">
            <v>477.4</v>
          </cell>
          <cell r="S671"/>
          <cell r="T671"/>
          <cell r="U671"/>
          <cell r="V671"/>
          <cell r="W671"/>
          <cell r="X671"/>
          <cell r="Y671">
            <v>50.945999999999998</v>
          </cell>
          <cell r="Z671">
            <v>1413.1</v>
          </cell>
        </row>
        <row r="672">
          <cell r="A672" t="str">
            <v>H0116</v>
          </cell>
          <cell r="B672" t="str">
            <v xml:space="preserve">Rütistrasse 8 </v>
          </cell>
          <cell r="C672">
            <v>42566</v>
          </cell>
          <cell r="D672">
            <v>9866602722</v>
          </cell>
          <cell r="E672" t="str">
            <v>Verrechnet</v>
          </cell>
          <cell r="F672">
            <v>0.02</v>
          </cell>
          <cell r="G672">
            <v>0.3</v>
          </cell>
          <cell r="H672"/>
          <cell r="I672"/>
          <cell r="J672" t="str">
            <v>Messung HW Wärme NT</v>
          </cell>
          <cell r="K672" t="str">
            <v>21.06.2016</v>
          </cell>
          <cell r="L672" t="str">
            <v>R3 1219</v>
          </cell>
          <cell r="M672" t="str">
            <v>U3 020157</v>
          </cell>
          <cell r="N672" t="str">
            <v>Ablesung</v>
          </cell>
          <cell r="O672">
            <v>13.467000000000001</v>
          </cell>
          <cell r="P672">
            <v>241.83</v>
          </cell>
          <cell r="Q672"/>
          <cell r="R672">
            <v>241.4</v>
          </cell>
          <cell r="S672"/>
          <cell r="T672"/>
          <cell r="U672"/>
          <cell r="V672"/>
          <cell r="W672"/>
          <cell r="X672"/>
          <cell r="Y672">
            <v>47.883000000000003</v>
          </cell>
          <cell r="Z672">
            <v>673.35</v>
          </cell>
        </row>
        <row r="673">
          <cell r="A673" t="str">
            <v>H0116</v>
          </cell>
          <cell r="B673" t="str">
            <v xml:space="preserve">Rütistrasse 8 </v>
          </cell>
          <cell r="C673">
            <v>42655</v>
          </cell>
          <cell r="D673">
            <v>9866604559</v>
          </cell>
          <cell r="E673" t="str">
            <v>Verrechnet</v>
          </cell>
          <cell r="F673">
            <v>0.02</v>
          </cell>
          <cell r="G673">
            <v>0.3</v>
          </cell>
          <cell r="H673"/>
          <cell r="I673"/>
          <cell r="J673" t="str">
            <v>Messung HW Wärme NT</v>
          </cell>
          <cell r="K673" t="str">
            <v>19.09.2016</v>
          </cell>
          <cell r="L673" t="str">
            <v>R3 1219</v>
          </cell>
          <cell r="M673" t="str">
            <v>U3 020157</v>
          </cell>
          <cell r="N673" t="str">
            <v>Ablesung</v>
          </cell>
          <cell r="O673">
            <v>1.94</v>
          </cell>
          <cell r="P673">
            <v>40.520000000000003</v>
          </cell>
          <cell r="Q673"/>
          <cell r="R673">
            <v>40.5</v>
          </cell>
          <cell r="S673"/>
          <cell r="T673"/>
          <cell r="U673"/>
          <cell r="V673"/>
          <cell r="W673"/>
          <cell r="X673"/>
          <cell r="Y673">
            <v>41.167000000000002</v>
          </cell>
          <cell r="Z673">
            <v>97</v>
          </cell>
        </row>
        <row r="674">
          <cell r="A674" t="str">
            <v>H0116</v>
          </cell>
          <cell r="B674" t="str">
            <v xml:space="preserve">Rütistrasse 8 </v>
          </cell>
          <cell r="C674">
            <v>42752</v>
          </cell>
          <cell r="D674">
            <v>9866606539</v>
          </cell>
          <cell r="E674" t="str">
            <v>Verrechnet</v>
          </cell>
          <cell r="F674">
            <v>0.02</v>
          </cell>
          <cell r="G674">
            <v>0.3</v>
          </cell>
          <cell r="H674"/>
          <cell r="I674"/>
          <cell r="J674" t="str">
            <v>Messung HW Wärme NT</v>
          </cell>
          <cell r="K674" t="str">
            <v>15.12.2016</v>
          </cell>
          <cell r="L674" t="str">
            <v>R3 1219</v>
          </cell>
          <cell r="M674" t="str">
            <v>U3 020157</v>
          </cell>
          <cell r="N674" t="str">
            <v>Ablesung</v>
          </cell>
          <cell r="O674">
            <v>21.376000000000001</v>
          </cell>
          <cell r="P674">
            <v>373.7</v>
          </cell>
          <cell r="Q674"/>
          <cell r="R674">
            <v>373.7</v>
          </cell>
          <cell r="S674"/>
          <cell r="T674"/>
          <cell r="U674"/>
          <cell r="V674"/>
          <cell r="W674"/>
          <cell r="X674"/>
          <cell r="Y674">
            <v>49.183999999999997</v>
          </cell>
          <cell r="Z674">
            <v>1068.8</v>
          </cell>
        </row>
        <row r="675">
          <cell r="A675" t="str">
            <v>H0117</v>
          </cell>
          <cell r="B675" t="str">
            <v xml:space="preserve">Rütistrasse 16 </v>
          </cell>
          <cell r="C675">
            <v>42478</v>
          </cell>
          <cell r="D675">
            <v>9866600508</v>
          </cell>
          <cell r="E675" t="str">
            <v>Verrechnet</v>
          </cell>
          <cell r="F675">
            <v>2.5000000000000001E-2</v>
          </cell>
          <cell r="G675">
            <v>0.35</v>
          </cell>
          <cell r="H675"/>
          <cell r="I675"/>
          <cell r="J675" t="str">
            <v>Messung HW Wärme NT</v>
          </cell>
          <cell r="K675" t="str">
            <v>17.03.2016</v>
          </cell>
          <cell r="L675" t="str">
            <v>R3 1192</v>
          </cell>
          <cell r="M675" t="str">
            <v>U3 020156</v>
          </cell>
          <cell r="N675" t="str">
            <v>Ablesung</v>
          </cell>
          <cell r="O675">
            <v>17.951000000000001</v>
          </cell>
          <cell r="P675">
            <v>322.27999999999997</v>
          </cell>
          <cell r="Q675"/>
          <cell r="R675">
            <v>321.5</v>
          </cell>
          <cell r="S675"/>
          <cell r="T675"/>
          <cell r="U675"/>
          <cell r="V675"/>
          <cell r="W675"/>
          <cell r="X675"/>
          <cell r="Y675">
            <v>47.893000000000001</v>
          </cell>
          <cell r="Z675">
            <v>718.04</v>
          </cell>
        </row>
        <row r="676">
          <cell r="A676" t="str">
            <v>H0117</v>
          </cell>
          <cell r="B676" t="str">
            <v xml:space="preserve">Rütistrasse 16 </v>
          </cell>
          <cell r="C676">
            <v>42566</v>
          </cell>
          <cell r="D676">
            <v>9866602723</v>
          </cell>
          <cell r="E676" t="str">
            <v>Verrechnet</v>
          </cell>
          <cell r="F676">
            <v>2.5000000000000001E-2</v>
          </cell>
          <cell r="G676">
            <v>0.35</v>
          </cell>
          <cell r="H676"/>
          <cell r="I676"/>
          <cell r="J676" t="str">
            <v>Messung HW Wärme NT</v>
          </cell>
          <cell r="K676" t="str">
            <v>21.06.2016</v>
          </cell>
          <cell r="L676" t="str">
            <v>R3 1192</v>
          </cell>
          <cell r="M676" t="str">
            <v>U3 020156</v>
          </cell>
          <cell r="N676" t="str">
            <v>Ablesung</v>
          </cell>
          <cell r="O676">
            <v>6.3369999999999997</v>
          </cell>
          <cell r="P676">
            <v>188.54</v>
          </cell>
          <cell r="Q676"/>
          <cell r="R676">
            <v>188.2</v>
          </cell>
          <cell r="S676"/>
          <cell r="T676"/>
          <cell r="U676"/>
          <cell r="V676"/>
          <cell r="W676"/>
          <cell r="X676"/>
          <cell r="Y676">
            <v>28.9</v>
          </cell>
          <cell r="Z676">
            <v>253.48</v>
          </cell>
        </row>
        <row r="677">
          <cell r="A677" t="str">
            <v>H0117</v>
          </cell>
          <cell r="B677" t="str">
            <v xml:space="preserve">Rütistrasse 16 </v>
          </cell>
          <cell r="C677">
            <v>42655</v>
          </cell>
          <cell r="D677">
            <v>9866604579</v>
          </cell>
          <cell r="E677" t="str">
            <v>Verrechnet</v>
          </cell>
          <cell r="F677">
            <v>2.5000000000000001E-2</v>
          </cell>
          <cell r="G677">
            <v>0.35</v>
          </cell>
          <cell r="H677"/>
          <cell r="I677"/>
          <cell r="J677" t="str">
            <v>Messung HW Wärme NT</v>
          </cell>
          <cell r="K677" t="str">
            <v>19.09.2016</v>
          </cell>
          <cell r="L677" t="str">
            <v>R3 1192</v>
          </cell>
          <cell r="M677" t="str">
            <v>U3 020156</v>
          </cell>
          <cell r="N677" t="str">
            <v>Ablesung</v>
          </cell>
          <cell r="O677">
            <v>2.12</v>
          </cell>
          <cell r="P677">
            <v>169.27</v>
          </cell>
          <cell r="Q677"/>
          <cell r="R677">
            <v>169.1</v>
          </cell>
          <cell r="S677"/>
          <cell r="T677"/>
          <cell r="U677"/>
          <cell r="V677"/>
          <cell r="W677"/>
          <cell r="X677"/>
          <cell r="Y677">
            <v>10.769</v>
          </cell>
          <cell r="Z677">
            <v>84.8</v>
          </cell>
        </row>
        <row r="678">
          <cell r="A678" t="str">
            <v>H0117</v>
          </cell>
          <cell r="B678" t="str">
            <v xml:space="preserve">Rütistrasse 16 </v>
          </cell>
          <cell r="C678">
            <v>42752</v>
          </cell>
          <cell r="D678">
            <v>9866606540</v>
          </cell>
          <cell r="E678" t="str">
            <v>Verrechnet</v>
          </cell>
          <cell r="F678">
            <v>2.5000000000000001E-2</v>
          </cell>
          <cell r="G678">
            <v>0.35</v>
          </cell>
          <cell r="H678"/>
          <cell r="I678"/>
          <cell r="J678" t="str">
            <v>Messung HW Wärme NT</v>
          </cell>
          <cell r="K678" t="str">
            <v>15.12.2016</v>
          </cell>
          <cell r="L678" t="str">
            <v>R3 1192</v>
          </cell>
          <cell r="M678" t="str">
            <v>U3 020156</v>
          </cell>
          <cell r="N678" t="str">
            <v>Ablesung</v>
          </cell>
          <cell r="O678">
            <v>12.446</v>
          </cell>
          <cell r="P678">
            <v>242.11</v>
          </cell>
          <cell r="Q678"/>
          <cell r="R678">
            <v>241.9</v>
          </cell>
          <cell r="S678"/>
          <cell r="T678"/>
          <cell r="U678"/>
          <cell r="V678"/>
          <cell r="W678"/>
          <cell r="X678"/>
          <cell r="Y678">
            <v>44.201999999999998</v>
          </cell>
          <cell r="Z678">
            <v>497.84</v>
          </cell>
        </row>
        <row r="679">
          <cell r="A679" t="str">
            <v>H0118</v>
          </cell>
          <cell r="B679" t="str">
            <v xml:space="preserve">Rütistrasse 18 </v>
          </cell>
          <cell r="C679">
            <v>42478</v>
          </cell>
          <cell r="D679">
            <v>9866601550</v>
          </cell>
          <cell r="E679" t="str">
            <v>Gemahnt</v>
          </cell>
          <cell r="F679">
            <v>2.5000000000000001E-2</v>
          </cell>
          <cell r="G679">
            <v>0.35</v>
          </cell>
          <cell r="H679"/>
          <cell r="I679"/>
          <cell r="J679" t="str">
            <v>Messung HW Wärme NT</v>
          </cell>
          <cell r="K679" t="str">
            <v>22.03.2016</v>
          </cell>
          <cell r="L679" t="str">
            <v>R3 1194</v>
          </cell>
          <cell r="M679" t="str">
            <v>U3 20048</v>
          </cell>
          <cell r="N679" t="str">
            <v>Ablesung</v>
          </cell>
          <cell r="O679">
            <v>7.2050000000000001</v>
          </cell>
          <cell r="P679">
            <v>102.1</v>
          </cell>
          <cell r="Q679"/>
          <cell r="R679">
            <v>102</v>
          </cell>
          <cell r="S679"/>
          <cell r="T679"/>
          <cell r="U679"/>
          <cell r="V679"/>
          <cell r="W679"/>
          <cell r="X679"/>
          <cell r="Y679">
            <v>60.677999999999997</v>
          </cell>
          <cell r="Z679">
            <v>288.2</v>
          </cell>
        </row>
        <row r="680">
          <cell r="A680" t="str">
            <v>H0118</v>
          </cell>
          <cell r="B680" t="str">
            <v xml:space="preserve">Rütistrasse 18 </v>
          </cell>
          <cell r="C680">
            <v>42566</v>
          </cell>
          <cell r="D680">
            <v>9866603633</v>
          </cell>
          <cell r="E680" t="str">
            <v>Verrechnet</v>
          </cell>
          <cell r="F680">
            <v>2.5000000000000001E-2</v>
          </cell>
          <cell r="G680">
            <v>0.35</v>
          </cell>
          <cell r="H680"/>
          <cell r="I680"/>
          <cell r="J680" t="str">
            <v>Messung HW Wärme NT</v>
          </cell>
          <cell r="K680" t="str">
            <v>28.06.2016</v>
          </cell>
          <cell r="L680" t="str">
            <v>R3 1194</v>
          </cell>
          <cell r="M680" t="str">
            <v>U3 20048</v>
          </cell>
          <cell r="N680" t="str">
            <v>Ablesung</v>
          </cell>
          <cell r="O680">
            <v>1.4350000000000001</v>
          </cell>
          <cell r="P680">
            <v>23.14</v>
          </cell>
          <cell r="Q680"/>
          <cell r="R680">
            <v>23</v>
          </cell>
          <cell r="S680"/>
          <cell r="T680"/>
          <cell r="U680"/>
          <cell r="V680"/>
          <cell r="W680"/>
          <cell r="X680"/>
          <cell r="Y680">
            <v>53.322000000000003</v>
          </cell>
          <cell r="Z680">
            <v>57.4</v>
          </cell>
        </row>
        <row r="681">
          <cell r="A681" t="str">
            <v>H0118</v>
          </cell>
          <cell r="B681" t="str">
            <v xml:space="preserve">Rütistrasse 18 </v>
          </cell>
          <cell r="C681">
            <v>42655</v>
          </cell>
          <cell r="D681">
            <v>9866605463</v>
          </cell>
          <cell r="E681" t="str">
            <v>Verrechnet</v>
          </cell>
          <cell r="F681">
            <v>2.5000000000000001E-2</v>
          </cell>
          <cell r="G681">
            <v>0.35</v>
          </cell>
          <cell r="H681"/>
          <cell r="I681"/>
          <cell r="J681" t="str">
            <v>Messung HW Wärme NT</v>
          </cell>
          <cell r="K681" t="str">
            <v>20.09.2016</v>
          </cell>
          <cell r="L681" t="str">
            <v>R3 1194</v>
          </cell>
          <cell r="M681" t="str">
            <v>U3 20048</v>
          </cell>
          <cell r="N681" t="str">
            <v>Ablesung</v>
          </cell>
          <cell r="O681">
            <v>0</v>
          </cell>
          <cell r="P681">
            <v>0</v>
          </cell>
          <cell r="Q681"/>
          <cell r="R681">
            <v>0</v>
          </cell>
          <cell r="S681"/>
          <cell r="T681"/>
          <cell r="U681"/>
          <cell r="V681"/>
          <cell r="W681"/>
          <cell r="X681"/>
          <cell r="Y681"/>
          <cell r="Z681">
            <v>0</v>
          </cell>
        </row>
        <row r="682">
          <cell r="A682" t="str">
            <v>H0118</v>
          </cell>
          <cell r="B682" t="str">
            <v xml:space="preserve">Rütistrasse 18 </v>
          </cell>
          <cell r="C682">
            <v>42752</v>
          </cell>
          <cell r="D682">
            <v>9866607670</v>
          </cell>
          <cell r="E682" t="str">
            <v>Verrechnet</v>
          </cell>
          <cell r="F682">
            <v>2.5000000000000001E-2</v>
          </cell>
          <cell r="G682">
            <v>0.35</v>
          </cell>
          <cell r="H682"/>
          <cell r="I682"/>
          <cell r="J682" t="str">
            <v>Messung HW Wärme NT</v>
          </cell>
          <cell r="K682" t="str">
            <v>19.12.2016</v>
          </cell>
          <cell r="L682" t="str">
            <v>R3 1194</v>
          </cell>
          <cell r="M682" t="str">
            <v>U3 20048</v>
          </cell>
          <cell r="N682" t="str">
            <v>Ablesung</v>
          </cell>
          <cell r="O682">
            <v>0</v>
          </cell>
          <cell r="P682">
            <v>0</v>
          </cell>
          <cell r="Q682"/>
          <cell r="R682">
            <v>0</v>
          </cell>
          <cell r="S682"/>
          <cell r="T682"/>
          <cell r="U682"/>
          <cell r="V682"/>
          <cell r="W682"/>
          <cell r="X682"/>
          <cell r="Y682"/>
          <cell r="Z682">
            <v>0</v>
          </cell>
        </row>
        <row r="683">
          <cell r="A683" t="str">
            <v>H0119</v>
          </cell>
          <cell r="B683" t="str">
            <v xml:space="preserve">Pestalozzistrasse 42 </v>
          </cell>
          <cell r="C683">
            <v>42478</v>
          </cell>
          <cell r="D683">
            <v>9866600203</v>
          </cell>
          <cell r="E683" t="str">
            <v>Verrechnet</v>
          </cell>
          <cell r="F683">
            <v>0.02</v>
          </cell>
          <cell r="G683">
            <v>0.3</v>
          </cell>
          <cell r="H683"/>
          <cell r="I683"/>
          <cell r="J683" t="str">
            <v>Messung HW Wärme NT</v>
          </cell>
          <cell r="K683" t="str">
            <v>28.03.2016</v>
          </cell>
          <cell r="L683" t="str">
            <v>R3 1193</v>
          </cell>
          <cell r="M683" t="str">
            <v>U 020038</v>
          </cell>
          <cell r="N683" t="str">
            <v>Ablesung</v>
          </cell>
          <cell r="O683">
            <v>23.826000000000001</v>
          </cell>
          <cell r="P683">
            <v>399.07</v>
          </cell>
          <cell r="Q683"/>
          <cell r="R683">
            <v>399.1</v>
          </cell>
          <cell r="S683"/>
          <cell r="T683"/>
          <cell r="U683"/>
          <cell r="V683"/>
          <cell r="W683"/>
          <cell r="X683"/>
          <cell r="Y683">
            <v>51.335999999999999</v>
          </cell>
          <cell r="Z683">
            <v>1191.3</v>
          </cell>
        </row>
        <row r="684">
          <cell r="A684" t="str">
            <v>H0119</v>
          </cell>
          <cell r="B684" t="str">
            <v xml:space="preserve">Pestalozzistrasse 42 </v>
          </cell>
          <cell r="C684">
            <v>42566</v>
          </cell>
          <cell r="D684">
            <v>9866602241</v>
          </cell>
          <cell r="E684" t="str">
            <v>Verrechnet</v>
          </cell>
          <cell r="F684">
            <v>0.02</v>
          </cell>
          <cell r="G684">
            <v>0.3</v>
          </cell>
          <cell r="H684"/>
          <cell r="I684"/>
          <cell r="J684" t="str">
            <v>Messung HW Wärme NT</v>
          </cell>
          <cell r="K684" t="str">
            <v>26.06.2016</v>
          </cell>
          <cell r="L684" t="str">
            <v>R3 1193</v>
          </cell>
          <cell r="M684" t="str">
            <v>U 020038</v>
          </cell>
          <cell r="N684" t="str">
            <v>Ablesung</v>
          </cell>
          <cell r="O684">
            <v>8.3800000000000008</v>
          </cell>
          <cell r="P684">
            <v>142.28</v>
          </cell>
          <cell r="Q684"/>
          <cell r="R684">
            <v>142.30000000000001</v>
          </cell>
          <cell r="S684"/>
          <cell r="T684"/>
          <cell r="U684"/>
          <cell r="V684"/>
          <cell r="W684"/>
          <cell r="X684"/>
          <cell r="Y684">
            <v>50.643000000000001</v>
          </cell>
          <cell r="Z684">
            <v>419</v>
          </cell>
        </row>
        <row r="685">
          <cell r="A685" t="str">
            <v>H0119</v>
          </cell>
          <cell r="B685" t="str">
            <v xml:space="preserve">Pestalozzistrasse 42 </v>
          </cell>
          <cell r="C685">
            <v>42655</v>
          </cell>
          <cell r="D685">
            <v>9866604469</v>
          </cell>
          <cell r="E685" t="str">
            <v>Verrechnet</v>
          </cell>
          <cell r="F685">
            <v>0.02</v>
          </cell>
          <cell r="G685">
            <v>0.3</v>
          </cell>
          <cell r="H685"/>
          <cell r="I685"/>
          <cell r="J685" t="str">
            <v>Messung HW Wärme NT</v>
          </cell>
          <cell r="K685" t="str">
            <v>25.09.2016</v>
          </cell>
          <cell r="L685" t="str">
            <v>R3 1193</v>
          </cell>
          <cell r="M685" t="str">
            <v>U 020038</v>
          </cell>
          <cell r="N685" t="str">
            <v>Ablesung</v>
          </cell>
          <cell r="O685">
            <v>1.119</v>
          </cell>
          <cell r="P685">
            <v>20.48</v>
          </cell>
          <cell r="Q685"/>
          <cell r="R685">
            <v>20.5</v>
          </cell>
          <cell r="S685"/>
          <cell r="T685"/>
          <cell r="U685"/>
          <cell r="V685"/>
          <cell r="W685"/>
          <cell r="X685"/>
          <cell r="Y685">
            <v>46.981000000000002</v>
          </cell>
          <cell r="Z685">
            <v>55.95</v>
          </cell>
        </row>
        <row r="686">
          <cell r="A686" t="str">
            <v>H0119</v>
          </cell>
          <cell r="B686" t="str">
            <v xml:space="preserve">Pestalozzistrasse 42 </v>
          </cell>
          <cell r="C686">
            <v>42752</v>
          </cell>
          <cell r="D686">
            <v>9866606245</v>
          </cell>
          <cell r="E686" t="str">
            <v>Verrechnet</v>
          </cell>
          <cell r="F686">
            <v>0.02</v>
          </cell>
          <cell r="G686">
            <v>0.3</v>
          </cell>
          <cell r="H686"/>
          <cell r="I686"/>
          <cell r="J686" t="str">
            <v>Messung HW Wärme NT</v>
          </cell>
          <cell r="K686" t="str">
            <v>13.12.2016</v>
          </cell>
          <cell r="L686" t="str">
            <v>R3 1193</v>
          </cell>
          <cell r="M686" t="str">
            <v>U 020038</v>
          </cell>
          <cell r="N686" t="str">
            <v>Ablesung</v>
          </cell>
          <cell r="O686">
            <v>14.804</v>
          </cell>
          <cell r="P686">
            <v>257.01</v>
          </cell>
          <cell r="Q686"/>
          <cell r="R686">
            <v>256.95</v>
          </cell>
          <cell r="S686"/>
          <cell r="T686"/>
          <cell r="U686"/>
          <cell r="V686"/>
          <cell r="W686"/>
          <cell r="X686"/>
          <cell r="Y686">
            <v>49.527999999999999</v>
          </cell>
          <cell r="Z686">
            <v>740.2</v>
          </cell>
        </row>
        <row r="687">
          <cell r="A687" t="str">
            <v>H0120</v>
          </cell>
          <cell r="B687" t="str">
            <v xml:space="preserve">Hofstrasse 22 </v>
          </cell>
          <cell r="C687">
            <v>42478</v>
          </cell>
          <cell r="D687">
            <v>9866600897</v>
          </cell>
          <cell r="E687" t="str">
            <v>Verrechnet</v>
          </cell>
          <cell r="F687">
            <v>0.03</v>
          </cell>
          <cell r="G687">
            <v>0.4</v>
          </cell>
          <cell r="H687"/>
          <cell r="I687"/>
          <cell r="J687" t="str">
            <v>Messung HW Wärme NT</v>
          </cell>
          <cell r="K687" t="str">
            <v>08.03.2016</v>
          </cell>
          <cell r="L687" t="str">
            <v>W1 020628</v>
          </cell>
          <cell r="M687"/>
          <cell r="N687" t="str">
            <v>Ausbau</v>
          </cell>
          <cell r="O687">
            <v>24.643000000000001</v>
          </cell>
          <cell r="P687">
            <v>403</v>
          </cell>
          <cell r="Q687"/>
          <cell r="R687">
            <v>403</v>
          </cell>
          <cell r="S687"/>
          <cell r="T687"/>
          <cell r="U687"/>
          <cell r="V687"/>
          <cell r="W687"/>
          <cell r="X687"/>
          <cell r="Y687">
            <v>52.579000000000001</v>
          </cell>
          <cell r="Z687">
            <v>821.43333333333328</v>
          </cell>
        </row>
        <row r="688">
          <cell r="A688" t="str">
            <v>H0120</v>
          </cell>
          <cell r="B688"/>
          <cell r="C688"/>
          <cell r="D688"/>
          <cell r="E688"/>
          <cell r="F688"/>
          <cell r="G688"/>
          <cell r="H688"/>
          <cell r="I688"/>
          <cell r="J688" t="str">
            <v>Messung HW Wärme NT</v>
          </cell>
          <cell r="K688" t="str">
            <v>08.03.2016</v>
          </cell>
          <cell r="L688" t="str">
            <v>W1 020628</v>
          </cell>
          <cell r="M688"/>
          <cell r="N688" t="str">
            <v>Einbau</v>
          </cell>
          <cell r="O688">
            <v>0</v>
          </cell>
          <cell r="P688">
            <v>0</v>
          </cell>
          <cell r="Q688"/>
          <cell r="R688"/>
          <cell r="S688"/>
          <cell r="T688"/>
          <cell r="U688"/>
          <cell r="V688"/>
          <cell r="W688"/>
          <cell r="X688"/>
          <cell r="Y688">
            <v>0</v>
          </cell>
          <cell r="Z688">
            <v>0</v>
          </cell>
        </row>
        <row r="689">
          <cell r="A689" t="str">
            <v>H0120</v>
          </cell>
          <cell r="B689"/>
          <cell r="C689"/>
          <cell r="D689"/>
          <cell r="E689"/>
          <cell r="F689"/>
          <cell r="G689"/>
          <cell r="H689"/>
          <cell r="I689"/>
          <cell r="J689" t="str">
            <v>Messung HW Wärme NT</v>
          </cell>
          <cell r="K689" t="str">
            <v>17.03.2016</v>
          </cell>
          <cell r="L689" t="str">
            <v>W1 020628</v>
          </cell>
          <cell r="M689"/>
          <cell r="N689" t="str">
            <v>Ablesung</v>
          </cell>
          <cell r="O689">
            <v>2.8069999999999999</v>
          </cell>
          <cell r="P689">
            <v>47.43</v>
          </cell>
          <cell r="Q689"/>
          <cell r="R689"/>
          <cell r="S689"/>
          <cell r="T689"/>
          <cell r="U689"/>
          <cell r="V689"/>
          <cell r="W689"/>
          <cell r="X689"/>
          <cell r="Y689">
            <v>50.887</v>
          </cell>
          <cell r="Z689">
            <v>93.566666666666663</v>
          </cell>
        </row>
        <row r="690">
          <cell r="A690" t="str">
            <v>H0120</v>
          </cell>
          <cell r="B690" t="str">
            <v xml:space="preserve">Hofstrasse 22 </v>
          </cell>
          <cell r="C690">
            <v>42566</v>
          </cell>
          <cell r="D690">
            <v>9866603134</v>
          </cell>
          <cell r="E690" t="str">
            <v>Verrechnet</v>
          </cell>
          <cell r="F690">
            <v>0.03</v>
          </cell>
          <cell r="G690">
            <v>0.4</v>
          </cell>
          <cell r="H690"/>
          <cell r="I690"/>
          <cell r="J690" t="str">
            <v>Messung HW Wärme NT</v>
          </cell>
          <cell r="K690" t="str">
            <v>21.06.2016</v>
          </cell>
          <cell r="L690" t="str">
            <v>W1 020628</v>
          </cell>
          <cell r="M690"/>
          <cell r="N690" t="str">
            <v>Ablesung</v>
          </cell>
          <cell r="O690">
            <v>11.481</v>
          </cell>
          <cell r="P690">
            <v>196.36</v>
          </cell>
          <cell r="Q690"/>
          <cell r="R690"/>
          <cell r="S690"/>
          <cell r="T690"/>
          <cell r="U690"/>
          <cell r="V690"/>
          <cell r="W690"/>
          <cell r="X690"/>
          <cell r="Y690">
            <v>50.274000000000001</v>
          </cell>
          <cell r="Z690">
            <v>382.7</v>
          </cell>
        </row>
        <row r="691">
          <cell r="A691" t="str">
            <v>H0120</v>
          </cell>
          <cell r="B691" t="str">
            <v xml:space="preserve">Hofstrasse 22 </v>
          </cell>
          <cell r="C691">
            <v>42655</v>
          </cell>
          <cell r="D691">
            <v>9866605035</v>
          </cell>
          <cell r="E691" t="str">
            <v>Verrechnet</v>
          </cell>
          <cell r="F691">
            <v>0.03</v>
          </cell>
          <cell r="G691">
            <v>0.4</v>
          </cell>
          <cell r="H691"/>
          <cell r="I691"/>
          <cell r="J691" t="str">
            <v>Messung HW Wärme NT</v>
          </cell>
          <cell r="K691" t="str">
            <v>16.09.2016</v>
          </cell>
          <cell r="L691" t="str">
            <v>W1 020628</v>
          </cell>
          <cell r="M691"/>
          <cell r="N691" t="str">
            <v>Ablesung</v>
          </cell>
          <cell r="O691">
            <v>0.51600000000000001</v>
          </cell>
          <cell r="P691">
            <v>10.62</v>
          </cell>
          <cell r="Q691"/>
          <cell r="R691"/>
          <cell r="S691"/>
          <cell r="T691"/>
          <cell r="U691"/>
          <cell r="V691"/>
          <cell r="W691"/>
          <cell r="X691"/>
          <cell r="Y691">
            <v>41.777999999999999</v>
          </cell>
          <cell r="Z691">
            <v>17.2</v>
          </cell>
        </row>
        <row r="692">
          <cell r="A692" t="str">
            <v>H0120</v>
          </cell>
          <cell r="B692" t="str">
            <v xml:space="preserve">Hofstrasse 22 </v>
          </cell>
          <cell r="C692">
            <v>42752</v>
          </cell>
          <cell r="D692">
            <v>9866607171</v>
          </cell>
          <cell r="E692" t="str">
            <v>Verrechnet</v>
          </cell>
          <cell r="F692">
            <v>0.03</v>
          </cell>
          <cell r="G692">
            <v>0.4</v>
          </cell>
          <cell r="H692"/>
          <cell r="I692"/>
          <cell r="J692" t="str">
            <v>Messung HW Wärme NT</v>
          </cell>
          <cell r="K692" t="str">
            <v>14.12.2016</v>
          </cell>
          <cell r="L692" t="str">
            <v>W1 020628</v>
          </cell>
          <cell r="M692"/>
          <cell r="N692" t="str">
            <v>Ablesung</v>
          </cell>
          <cell r="O692">
            <v>19.57</v>
          </cell>
          <cell r="P692">
            <v>330.67</v>
          </cell>
          <cell r="Q692"/>
          <cell r="R692"/>
          <cell r="S692"/>
          <cell r="T692"/>
          <cell r="U692"/>
          <cell r="V692"/>
          <cell r="W692"/>
          <cell r="X692"/>
          <cell r="Y692">
            <v>50.887999999999998</v>
          </cell>
          <cell r="Z692">
            <v>652.33333333333337</v>
          </cell>
        </row>
        <row r="693">
          <cell r="A693" t="str">
            <v>H0121</v>
          </cell>
          <cell r="B693" t="str">
            <v xml:space="preserve">Irisstrasse 10 </v>
          </cell>
          <cell r="C693">
            <v>42478</v>
          </cell>
          <cell r="D693">
            <v>9866600898</v>
          </cell>
          <cell r="E693" t="str">
            <v>Verrechnet</v>
          </cell>
          <cell r="F693">
            <v>1.4999999999999999E-2</v>
          </cell>
          <cell r="G693">
            <v>0.2</v>
          </cell>
          <cell r="H693"/>
          <cell r="I693"/>
          <cell r="J693" t="str">
            <v>Messung HW Wärme NT</v>
          </cell>
          <cell r="K693" t="str">
            <v>17.03.2016</v>
          </cell>
          <cell r="L693" t="str">
            <v>R3 1200</v>
          </cell>
          <cell r="M693" t="str">
            <v>U3 20053</v>
          </cell>
          <cell r="N693" t="str">
            <v>Ablesung</v>
          </cell>
          <cell r="O693">
            <v>16.998000000000001</v>
          </cell>
          <cell r="P693">
            <v>270.31</v>
          </cell>
          <cell r="Q693"/>
          <cell r="R693">
            <v>270.3</v>
          </cell>
          <cell r="S693"/>
          <cell r="T693"/>
          <cell r="U693"/>
          <cell r="V693"/>
          <cell r="W693"/>
          <cell r="X693"/>
          <cell r="Y693">
            <v>54.07</v>
          </cell>
          <cell r="Z693">
            <v>1133.2</v>
          </cell>
        </row>
        <row r="694">
          <cell r="A694" t="str">
            <v>H0121</v>
          </cell>
          <cell r="B694" t="str">
            <v xml:space="preserve">Irisstrasse 10 </v>
          </cell>
          <cell r="C694">
            <v>42566</v>
          </cell>
          <cell r="D694">
            <v>9866603322</v>
          </cell>
          <cell r="E694" t="str">
            <v>Verrechnet</v>
          </cell>
          <cell r="F694">
            <v>1.4999999999999999E-2</v>
          </cell>
          <cell r="G694">
            <v>0.2</v>
          </cell>
          <cell r="H694"/>
          <cell r="I694"/>
          <cell r="J694" t="str">
            <v>Messung HW Wärme NT</v>
          </cell>
          <cell r="K694" t="str">
            <v>21.06.2016</v>
          </cell>
          <cell r="L694" t="str">
            <v>R3 1200</v>
          </cell>
          <cell r="M694" t="str">
            <v>U3 20053</v>
          </cell>
          <cell r="N694" t="str">
            <v>Ablesung</v>
          </cell>
          <cell r="O694">
            <v>7.2510000000000003</v>
          </cell>
          <cell r="P694">
            <v>131.68</v>
          </cell>
          <cell r="Q694"/>
          <cell r="R694">
            <v>131.6</v>
          </cell>
          <cell r="S694"/>
          <cell r="T694"/>
          <cell r="U694"/>
          <cell r="V694"/>
          <cell r="W694"/>
          <cell r="X694"/>
          <cell r="Y694">
            <v>47.347999999999999</v>
          </cell>
          <cell r="Z694">
            <v>483.4</v>
          </cell>
        </row>
        <row r="695">
          <cell r="A695" t="str">
            <v>H0121</v>
          </cell>
          <cell r="B695" t="str">
            <v xml:space="preserve">Irisstrasse 10 </v>
          </cell>
          <cell r="C695">
            <v>42655</v>
          </cell>
          <cell r="D695">
            <v>9866605036</v>
          </cell>
          <cell r="E695" t="str">
            <v>Verrechnet</v>
          </cell>
          <cell r="F695">
            <v>1.4999999999999999E-2</v>
          </cell>
          <cell r="G695">
            <v>0.2</v>
          </cell>
          <cell r="H695"/>
          <cell r="I695"/>
          <cell r="J695" t="str">
            <v>Messung HW Wärme NT</v>
          </cell>
          <cell r="K695" t="str">
            <v>16.09.2016</v>
          </cell>
          <cell r="L695" t="str">
            <v>R3 1200</v>
          </cell>
          <cell r="M695" t="str">
            <v>U3 20053</v>
          </cell>
          <cell r="N695" t="str">
            <v>Ablesung</v>
          </cell>
          <cell r="O695">
            <v>1.121</v>
          </cell>
          <cell r="P695">
            <v>31.41</v>
          </cell>
          <cell r="Q695"/>
          <cell r="R695">
            <v>31.5</v>
          </cell>
          <cell r="S695"/>
          <cell r="T695"/>
          <cell r="U695"/>
          <cell r="V695"/>
          <cell r="W695"/>
          <cell r="X695"/>
          <cell r="Y695">
            <v>30.687000000000001</v>
          </cell>
          <cell r="Z695">
            <v>74.733333333333334</v>
          </cell>
        </row>
        <row r="696">
          <cell r="A696" t="str">
            <v>H0121</v>
          </cell>
          <cell r="B696" t="str">
            <v xml:space="preserve">Irisstrasse 10 </v>
          </cell>
          <cell r="C696">
            <v>42752</v>
          </cell>
          <cell r="D696">
            <v>9866607172</v>
          </cell>
          <cell r="E696" t="str">
            <v>Verrechnet</v>
          </cell>
          <cell r="F696">
            <v>1.4999999999999999E-2</v>
          </cell>
          <cell r="G696">
            <v>0.2</v>
          </cell>
          <cell r="H696"/>
          <cell r="I696"/>
          <cell r="J696" t="str">
            <v>Messung HW Wärme NT</v>
          </cell>
          <cell r="K696" t="str">
            <v>14.12.2016</v>
          </cell>
          <cell r="L696" t="str">
            <v>R3 1200</v>
          </cell>
          <cell r="M696" t="str">
            <v>U3 20053</v>
          </cell>
          <cell r="N696" t="str">
            <v>Ablesung</v>
          </cell>
          <cell r="O696">
            <v>9.9649999999999999</v>
          </cell>
          <cell r="P696">
            <v>173.65</v>
          </cell>
          <cell r="Q696"/>
          <cell r="R696">
            <v>173.6</v>
          </cell>
          <cell r="S696"/>
          <cell r="T696"/>
          <cell r="U696"/>
          <cell r="V696"/>
          <cell r="W696"/>
          <cell r="X696"/>
          <cell r="Y696">
            <v>49.343000000000004</v>
          </cell>
          <cell r="Z696">
            <v>664.33333333333337</v>
          </cell>
        </row>
        <row r="697">
          <cell r="A697" t="str">
            <v>H0122</v>
          </cell>
          <cell r="B697" t="str">
            <v xml:space="preserve">Zürichbergstrasse 36 </v>
          </cell>
          <cell r="C697">
            <v>42478</v>
          </cell>
          <cell r="D697">
            <v>9866600204</v>
          </cell>
          <cell r="E697" t="str">
            <v>Verrechnet</v>
          </cell>
          <cell r="F697">
            <v>0.28000000000000003</v>
          </cell>
          <cell r="G697">
            <v>4</v>
          </cell>
          <cell r="H697"/>
          <cell r="I697"/>
          <cell r="J697" t="str">
            <v>Messung HW Wärme NT</v>
          </cell>
          <cell r="K697" t="str">
            <v>08.02.2016</v>
          </cell>
          <cell r="L697" t="str">
            <v>W1 040052</v>
          </cell>
          <cell r="M697"/>
          <cell r="N697" t="str">
            <v>Ausbau</v>
          </cell>
          <cell r="O697">
            <v>116.14</v>
          </cell>
          <cell r="P697">
            <v>2559.6</v>
          </cell>
          <cell r="Q697"/>
          <cell r="R697">
            <v>2561</v>
          </cell>
          <cell r="S697"/>
          <cell r="T697"/>
          <cell r="U697"/>
          <cell r="V697"/>
          <cell r="W697"/>
          <cell r="X697"/>
          <cell r="Y697">
            <v>39.015000000000001</v>
          </cell>
          <cell r="Z697">
            <v>414.78571428571422</v>
          </cell>
        </row>
        <row r="698">
          <cell r="A698" t="str">
            <v>H0122</v>
          </cell>
          <cell r="B698"/>
          <cell r="C698"/>
          <cell r="D698"/>
          <cell r="E698"/>
          <cell r="F698"/>
          <cell r="G698"/>
          <cell r="H698"/>
          <cell r="I698"/>
          <cell r="J698" t="str">
            <v>Messung HW Wärme NT</v>
          </cell>
          <cell r="K698" t="str">
            <v>08.02.2016</v>
          </cell>
          <cell r="L698" t="str">
            <v>W1 040052</v>
          </cell>
          <cell r="M698"/>
          <cell r="N698" t="str">
            <v>Einbau</v>
          </cell>
          <cell r="O698">
            <v>0</v>
          </cell>
          <cell r="P698">
            <v>0</v>
          </cell>
          <cell r="Q698"/>
          <cell r="R698"/>
          <cell r="S698"/>
          <cell r="T698"/>
          <cell r="U698"/>
          <cell r="V698"/>
          <cell r="W698"/>
          <cell r="X698"/>
          <cell r="Y698">
            <v>0</v>
          </cell>
          <cell r="Z698">
            <v>0</v>
          </cell>
        </row>
        <row r="699">
          <cell r="A699" t="str">
            <v>H0122</v>
          </cell>
          <cell r="B699"/>
          <cell r="C699"/>
          <cell r="D699"/>
          <cell r="E699"/>
          <cell r="F699"/>
          <cell r="G699"/>
          <cell r="H699"/>
          <cell r="I699"/>
          <cell r="J699" t="str">
            <v>Messung HW Wärme NT</v>
          </cell>
          <cell r="K699" t="str">
            <v>16.03.2016</v>
          </cell>
          <cell r="L699" t="str">
            <v>W1 040052</v>
          </cell>
          <cell r="M699"/>
          <cell r="N699" t="str">
            <v>Ablesung</v>
          </cell>
          <cell r="O699">
            <v>78.840999999999994</v>
          </cell>
          <cell r="P699">
            <v>1703.63</v>
          </cell>
          <cell r="Q699"/>
          <cell r="R699"/>
          <cell r="S699"/>
          <cell r="T699"/>
          <cell r="U699"/>
          <cell r="V699"/>
          <cell r="W699"/>
          <cell r="X699"/>
          <cell r="Y699">
            <v>39.792000000000002</v>
          </cell>
          <cell r="Z699">
            <v>281.57499999999999</v>
          </cell>
        </row>
        <row r="700">
          <cell r="A700" t="str">
            <v>H0122</v>
          </cell>
          <cell r="B700" t="str">
            <v xml:space="preserve">Zürichbergstrasse 36 </v>
          </cell>
          <cell r="C700">
            <v>42566</v>
          </cell>
          <cell r="D700">
            <v>9866602242</v>
          </cell>
          <cell r="E700" t="str">
            <v>Gemahnt</v>
          </cell>
          <cell r="F700">
            <v>0.28000000000000003</v>
          </cell>
          <cell r="G700">
            <v>4</v>
          </cell>
          <cell r="H700"/>
          <cell r="I700"/>
          <cell r="J700" t="str">
            <v>Messung HW Wärme NT</v>
          </cell>
          <cell r="K700" t="str">
            <v>20.06.2016</v>
          </cell>
          <cell r="L700" t="str">
            <v>W1 040052</v>
          </cell>
          <cell r="M700"/>
          <cell r="N700" t="str">
            <v>Ablesung</v>
          </cell>
          <cell r="O700">
            <v>110.65900000000001</v>
          </cell>
          <cell r="P700">
            <v>3106.21</v>
          </cell>
          <cell r="Q700"/>
          <cell r="R700"/>
          <cell r="S700"/>
          <cell r="T700"/>
          <cell r="U700"/>
          <cell r="V700"/>
          <cell r="W700"/>
          <cell r="X700"/>
          <cell r="Y700">
            <v>30.632000000000001</v>
          </cell>
          <cell r="Z700">
            <v>395.21071428571423</v>
          </cell>
        </row>
        <row r="701">
          <cell r="A701" t="str">
            <v>H0122</v>
          </cell>
          <cell r="B701" t="str">
            <v xml:space="preserve">Zürichbergstrasse 36 </v>
          </cell>
          <cell r="C701">
            <v>42655</v>
          </cell>
          <cell r="D701">
            <v>9866604200</v>
          </cell>
          <cell r="E701" t="str">
            <v>Verrechnet</v>
          </cell>
          <cell r="F701">
            <v>0.28000000000000003</v>
          </cell>
          <cell r="G701">
            <v>4</v>
          </cell>
          <cell r="H701"/>
          <cell r="I701"/>
          <cell r="J701" t="str">
            <v>Messung HW Wärme NT</v>
          </cell>
          <cell r="K701" t="str">
            <v>15.09.2016</v>
          </cell>
          <cell r="L701" t="str">
            <v>W1 040052</v>
          </cell>
          <cell r="M701"/>
          <cell r="N701" t="str">
            <v>Ablesung</v>
          </cell>
          <cell r="O701">
            <v>39.152000000000001</v>
          </cell>
          <cell r="P701">
            <v>1658.76</v>
          </cell>
          <cell r="Q701"/>
          <cell r="R701"/>
          <cell r="S701"/>
          <cell r="T701"/>
          <cell r="U701"/>
          <cell r="V701"/>
          <cell r="W701"/>
          <cell r="X701"/>
          <cell r="Y701">
            <v>20.295000000000002</v>
          </cell>
          <cell r="Z701">
            <v>139.82857142857142</v>
          </cell>
        </row>
        <row r="702">
          <cell r="A702" t="str">
            <v>H0122</v>
          </cell>
          <cell r="B702" t="str">
            <v xml:space="preserve">Zürichbergstrasse 36 </v>
          </cell>
          <cell r="C702">
            <v>42752</v>
          </cell>
          <cell r="D702">
            <v>9866606246</v>
          </cell>
          <cell r="E702" t="str">
            <v>Verrechnet</v>
          </cell>
          <cell r="F702">
            <v>0.28000000000000003</v>
          </cell>
          <cell r="G702">
            <v>4</v>
          </cell>
          <cell r="H702"/>
          <cell r="I702"/>
          <cell r="J702" t="str">
            <v>Messung HW Wärme NT</v>
          </cell>
          <cell r="K702" t="str">
            <v>14.12.2016</v>
          </cell>
          <cell r="L702" t="str">
            <v>W1 040052</v>
          </cell>
          <cell r="M702"/>
          <cell r="N702" t="str">
            <v>Ablesung</v>
          </cell>
          <cell r="O702">
            <v>143.77199999999999</v>
          </cell>
          <cell r="P702">
            <v>3588.04</v>
          </cell>
          <cell r="Q702"/>
          <cell r="R702"/>
          <cell r="S702"/>
          <cell r="T702"/>
          <cell r="U702"/>
          <cell r="V702"/>
          <cell r="W702"/>
          <cell r="X702"/>
          <cell r="Y702">
            <v>34.454000000000001</v>
          </cell>
          <cell r="Z702">
            <v>513.47142857142853</v>
          </cell>
        </row>
        <row r="703">
          <cell r="A703" t="str">
            <v>H0123</v>
          </cell>
          <cell r="B703" t="str">
            <v xml:space="preserve">Hirschengraben 64 </v>
          </cell>
          <cell r="C703">
            <v>42478</v>
          </cell>
          <cell r="D703">
            <v>9866601236</v>
          </cell>
          <cell r="E703" t="str">
            <v>Verrechnet</v>
          </cell>
          <cell r="F703">
            <v>9.5000000000000001E-2</v>
          </cell>
          <cell r="G703">
            <v>1.9</v>
          </cell>
          <cell r="H703"/>
          <cell r="I703"/>
          <cell r="J703" t="str">
            <v>Hirschengraben 64 HW Wärme NT</v>
          </cell>
          <cell r="K703" t="str">
            <v>18.03.2016</v>
          </cell>
          <cell r="L703" t="str">
            <v>R3 1202</v>
          </cell>
          <cell r="M703" t="str">
            <v>U3 20076</v>
          </cell>
          <cell r="N703" t="str">
            <v>Ablesung</v>
          </cell>
          <cell r="O703">
            <v>66.756</v>
          </cell>
          <cell r="P703">
            <v>2724.13</v>
          </cell>
          <cell r="Q703"/>
          <cell r="R703">
            <v>2723.8</v>
          </cell>
          <cell r="S703"/>
          <cell r="T703"/>
          <cell r="U703"/>
          <cell r="V703"/>
          <cell r="W703"/>
          <cell r="X703"/>
          <cell r="Y703">
            <v>21.071000000000002</v>
          </cell>
          <cell r="Z703">
            <v>702.69473684210527</v>
          </cell>
        </row>
        <row r="704">
          <cell r="A704" t="str">
            <v>H0123</v>
          </cell>
          <cell r="B704" t="str">
            <v xml:space="preserve">Hirschengraben 64 </v>
          </cell>
          <cell r="C704">
            <v>42566</v>
          </cell>
          <cell r="D704">
            <v>9866603135</v>
          </cell>
          <cell r="E704" t="str">
            <v>Verrechnet</v>
          </cell>
          <cell r="F704">
            <v>9.5000000000000001E-2</v>
          </cell>
          <cell r="G704">
            <v>1.9</v>
          </cell>
          <cell r="H704"/>
          <cell r="I704"/>
          <cell r="J704" t="str">
            <v>Hirschengraben 64 HW Wärme NT</v>
          </cell>
          <cell r="K704" t="str">
            <v>23.06.2016</v>
          </cell>
          <cell r="L704" t="str">
            <v>R3 1202</v>
          </cell>
          <cell r="M704" t="str">
            <v>U3 20076</v>
          </cell>
          <cell r="N704" t="str">
            <v>Ablesung</v>
          </cell>
          <cell r="O704">
            <v>37.078000000000003</v>
          </cell>
          <cell r="P704">
            <v>1561.4</v>
          </cell>
          <cell r="Q704"/>
          <cell r="R704">
            <v>1561.4</v>
          </cell>
          <cell r="S704"/>
          <cell r="T704"/>
          <cell r="U704"/>
          <cell r="V704"/>
          <cell r="W704"/>
          <cell r="X704"/>
          <cell r="Y704">
            <v>20.417999999999999</v>
          </cell>
          <cell r="Z704">
            <v>390.29473684210529</v>
          </cell>
        </row>
        <row r="705">
          <cell r="A705" t="str">
            <v>H0123</v>
          </cell>
          <cell r="B705" t="str">
            <v xml:space="preserve">Hirschengraben 64 </v>
          </cell>
          <cell r="C705">
            <v>42655</v>
          </cell>
          <cell r="D705">
            <v>9866605290</v>
          </cell>
          <cell r="E705" t="str">
            <v>Verrechnet</v>
          </cell>
          <cell r="F705">
            <v>9.5000000000000001E-2</v>
          </cell>
          <cell r="G705">
            <v>1.9</v>
          </cell>
          <cell r="H705"/>
          <cell r="I705"/>
          <cell r="J705" t="str">
            <v>Hirschengraben 64 HW Wärme NT</v>
          </cell>
          <cell r="K705" t="str">
            <v>19.09.2016</v>
          </cell>
          <cell r="L705" t="str">
            <v>R3 1202</v>
          </cell>
          <cell r="M705" t="str">
            <v>U3 20076</v>
          </cell>
          <cell r="N705" t="str">
            <v>Ablesung</v>
          </cell>
          <cell r="O705">
            <v>12.48</v>
          </cell>
          <cell r="P705">
            <v>703.22</v>
          </cell>
          <cell r="Q705"/>
          <cell r="R705">
            <v>703</v>
          </cell>
          <cell r="S705"/>
          <cell r="T705"/>
          <cell r="U705"/>
          <cell r="V705"/>
          <cell r="W705"/>
          <cell r="X705"/>
          <cell r="Y705">
            <v>15.26</v>
          </cell>
          <cell r="Z705">
            <v>131.36842105263156</v>
          </cell>
        </row>
        <row r="706">
          <cell r="A706" t="str">
            <v>H0123</v>
          </cell>
          <cell r="B706" t="str">
            <v xml:space="preserve">Hirschengraben 64 </v>
          </cell>
          <cell r="C706">
            <v>42752</v>
          </cell>
          <cell r="D706">
            <v>9866607373</v>
          </cell>
          <cell r="E706" t="str">
            <v>Verrechnet</v>
          </cell>
          <cell r="F706">
            <v>9.5000000000000001E-2</v>
          </cell>
          <cell r="G706">
            <v>1.9</v>
          </cell>
          <cell r="H706"/>
          <cell r="I706"/>
          <cell r="J706" t="str">
            <v>Hirschengraben 64 HW Wärme NT</v>
          </cell>
          <cell r="K706" t="str">
            <v>15.12.2016</v>
          </cell>
          <cell r="L706" t="str">
            <v>R3 1202</v>
          </cell>
          <cell r="M706" t="str">
            <v>U3 20076</v>
          </cell>
          <cell r="N706" t="str">
            <v>Ablesung</v>
          </cell>
          <cell r="O706">
            <v>51.198</v>
          </cell>
          <cell r="P706">
            <v>2068.59</v>
          </cell>
          <cell r="Q706"/>
          <cell r="R706">
            <v>2068.6</v>
          </cell>
          <cell r="S706"/>
          <cell r="T706"/>
          <cell r="U706"/>
          <cell r="V706"/>
          <cell r="W706"/>
          <cell r="X706"/>
          <cell r="Y706">
            <v>21.280999999999999</v>
          </cell>
          <cell r="Z706">
            <v>538.92631578947373</v>
          </cell>
        </row>
        <row r="707">
          <cell r="A707" t="str">
            <v>H0124</v>
          </cell>
          <cell r="B707" t="str">
            <v xml:space="preserve">Klosbachstrasse 111 </v>
          </cell>
          <cell r="C707">
            <v>42478</v>
          </cell>
          <cell r="D707">
            <v>9866600899</v>
          </cell>
          <cell r="E707" t="str">
            <v>Verrechnet</v>
          </cell>
          <cell r="F707">
            <v>4.4999999999999998E-2</v>
          </cell>
          <cell r="G707">
            <v>0.6</v>
          </cell>
          <cell r="H707"/>
          <cell r="I707"/>
          <cell r="J707" t="str">
            <v>Messung HW Wärme NT</v>
          </cell>
          <cell r="K707" t="str">
            <v>17.03.2016</v>
          </cell>
          <cell r="L707" t="str">
            <v>R3 1218</v>
          </cell>
          <cell r="M707" t="str">
            <v>U3 20003</v>
          </cell>
          <cell r="N707" t="str">
            <v>Ablesung</v>
          </cell>
          <cell r="O707">
            <v>37.130000000000003</v>
          </cell>
          <cell r="P707">
            <v>635.82000000000005</v>
          </cell>
          <cell r="Q707"/>
          <cell r="R707">
            <v>635.20000000000005</v>
          </cell>
          <cell r="S707"/>
          <cell r="T707"/>
          <cell r="U707"/>
          <cell r="V707"/>
          <cell r="W707"/>
          <cell r="X707"/>
          <cell r="Y707">
            <v>50.212000000000003</v>
          </cell>
          <cell r="Z707">
            <v>825.11111111111109</v>
          </cell>
        </row>
        <row r="708">
          <cell r="A708" t="str">
            <v>H0124</v>
          </cell>
          <cell r="B708" t="str">
            <v xml:space="preserve">Klosbachstrasse 111 </v>
          </cell>
          <cell r="C708">
            <v>42566</v>
          </cell>
          <cell r="D708">
            <v>9866603136</v>
          </cell>
          <cell r="E708" t="str">
            <v>Verrechnet</v>
          </cell>
          <cell r="F708">
            <v>4.4999999999999998E-2</v>
          </cell>
          <cell r="G708">
            <v>0.6</v>
          </cell>
          <cell r="H708"/>
          <cell r="I708"/>
          <cell r="J708" t="str">
            <v>Messung HW Wärme NT</v>
          </cell>
          <cell r="K708" t="str">
            <v>23.06.2016</v>
          </cell>
          <cell r="L708" t="str">
            <v>R3 1218</v>
          </cell>
          <cell r="M708" t="str">
            <v>U3 20003</v>
          </cell>
          <cell r="N708" t="str">
            <v>Ablesung</v>
          </cell>
          <cell r="O708">
            <v>16.954000000000001</v>
          </cell>
          <cell r="P708">
            <v>347.78</v>
          </cell>
          <cell r="Q708"/>
          <cell r="R708">
            <v>348.5</v>
          </cell>
          <cell r="S708"/>
          <cell r="T708"/>
          <cell r="U708"/>
          <cell r="V708"/>
          <cell r="W708"/>
          <cell r="X708"/>
          <cell r="Y708">
            <v>41.917000000000002</v>
          </cell>
          <cell r="Z708">
            <v>376.75555555555553</v>
          </cell>
        </row>
        <row r="709">
          <cell r="A709" t="str">
            <v>H0124</v>
          </cell>
          <cell r="B709" t="str">
            <v xml:space="preserve">Klosbachstrasse 111 </v>
          </cell>
          <cell r="C709">
            <v>42655</v>
          </cell>
          <cell r="D709">
            <v>9866605037</v>
          </cell>
          <cell r="E709" t="str">
            <v>Gemahnt</v>
          </cell>
          <cell r="F709">
            <v>4.4999999999999998E-2</v>
          </cell>
          <cell r="G709">
            <v>0.6</v>
          </cell>
          <cell r="H709"/>
          <cell r="I709"/>
          <cell r="J709" t="str">
            <v>Messung HW Wärme NT</v>
          </cell>
          <cell r="K709" t="str">
            <v>19.09.2016</v>
          </cell>
          <cell r="L709" t="str">
            <v>R3 1218</v>
          </cell>
          <cell r="M709" t="str">
            <v>U3 20003</v>
          </cell>
          <cell r="N709" t="str">
            <v>Ablesung</v>
          </cell>
          <cell r="O709">
            <v>3.6</v>
          </cell>
          <cell r="P709">
            <v>146.19</v>
          </cell>
          <cell r="Q709"/>
          <cell r="R709">
            <v>146.19999999999999</v>
          </cell>
          <cell r="S709"/>
          <cell r="T709"/>
          <cell r="U709"/>
          <cell r="V709"/>
          <cell r="W709"/>
          <cell r="X709"/>
          <cell r="Y709">
            <v>21.173999999999999</v>
          </cell>
          <cell r="Z709">
            <v>80</v>
          </cell>
        </row>
        <row r="710">
          <cell r="A710" t="str">
            <v>H0124</v>
          </cell>
          <cell r="B710" t="str">
            <v xml:space="preserve">Klosbachstrasse 111 </v>
          </cell>
          <cell r="C710">
            <v>42752</v>
          </cell>
          <cell r="D710">
            <v>9866607173</v>
          </cell>
          <cell r="E710" t="str">
            <v>Verrechnet</v>
          </cell>
          <cell r="F710">
            <v>4.4999999999999998E-2</v>
          </cell>
          <cell r="G710">
            <v>0.6</v>
          </cell>
          <cell r="H710"/>
          <cell r="I710"/>
          <cell r="J710" t="str">
            <v>Messung HW Wärme NT</v>
          </cell>
          <cell r="K710" t="str">
            <v>15.12.2016</v>
          </cell>
          <cell r="L710" t="str">
            <v>R3 1218</v>
          </cell>
          <cell r="M710" t="str">
            <v>U3 20003</v>
          </cell>
          <cell r="N710" t="str">
            <v>Ablesung</v>
          </cell>
          <cell r="O710">
            <v>27.625</v>
          </cell>
          <cell r="P710">
            <v>486.91</v>
          </cell>
          <cell r="Q710"/>
          <cell r="R710">
            <v>486.8</v>
          </cell>
          <cell r="S710"/>
          <cell r="T710"/>
          <cell r="U710"/>
          <cell r="V710"/>
          <cell r="W710"/>
          <cell r="X710"/>
          <cell r="Y710">
            <v>48.783999999999999</v>
          </cell>
          <cell r="Z710">
            <v>613.88888888888891</v>
          </cell>
        </row>
        <row r="711">
          <cell r="A711" t="str">
            <v>H0125</v>
          </cell>
          <cell r="B711" t="str">
            <v xml:space="preserve">Attenhoferstrasse 10 </v>
          </cell>
          <cell r="C711">
            <v>42478</v>
          </cell>
          <cell r="D711">
            <v>9866600900</v>
          </cell>
          <cell r="E711" t="str">
            <v>Verrechnet</v>
          </cell>
          <cell r="F711">
            <v>0.1</v>
          </cell>
          <cell r="G711">
            <v>1.25</v>
          </cell>
          <cell r="H711"/>
          <cell r="I711"/>
          <cell r="J711" t="str">
            <v>Messung HW Wärme NT</v>
          </cell>
          <cell r="K711" t="str">
            <v>16.03.2016</v>
          </cell>
          <cell r="L711" t="str">
            <v>R3 1266</v>
          </cell>
          <cell r="M711" t="str">
            <v>U3 020013</v>
          </cell>
          <cell r="N711" t="str">
            <v>Ablesung</v>
          </cell>
          <cell r="O711">
            <v>75.06</v>
          </cell>
          <cell r="P711">
            <v>1159.8499999999999</v>
          </cell>
          <cell r="Q711"/>
          <cell r="R711">
            <v>1159.8</v>
          </cell>
          <cell r="S711"/>
          <cell r="T711"/>
          <cell r="U711"/>
          <cell r="V711"/>
          <cell r="W711"/>
          <cell r="X711"/>
          <cell r="Y711">
            <v>55.645000000000003</v>
          </cell>
          <cell r="Z711">
            <v>750.6</v>
          </cell>
        </row>
        <row r="712">
          <cell r="A712" t="str">
            <v>H0125</v>
          </cell>
          <cell r="B712" t="str">
            <v xml:space="preserve">Attenhoferstrasse 10 </v>
          </cell>
          <cell r="C712">
            <v>42566</v>
          </cell>
          <cell r="D712">
            <v>9866602809</v>
          </cell>
          <cell r="E712" t="str">
            <v>Verrechnet</v>
          </cell>
          <cell r="F712">
            <v>0.1</v>
          </cell>
          <cell r="G712">
            <v>1.25</v>
          </cell>
          <cell r="H712"/>
          <cell r="I712"/>
          <cell r="J712" t="str">
            <v>Messung HW Wärme NT</v>
          </cell>
          <cell r="K712" t="str">
            <v>20.06.2016</v>
          </cell>
          <cell r="L712" t="str">
            <v>R3 1266</v>
          </cell>
          <cell r="M712" t="str">
            <v>U3 020013</v>
          </cell>
          <cell r="N712" t="str">
            <v>Ablesung</v>
          </cell>
          <cell r="O712">
            <v>42.524999999999999</v>
          </cell>
          <cell r="P712">
            <v>1266.8499999999999</v>
          </cell>
          <cell r="Q712"/>
          <cell r="R712">
            <v>1266.9000000000001</v>
          </cell>
          <cell r="S712"/>
          <cell r="T712"/>
          <cell r="U712"/>
          <cell r="V712"/>
          <cell r="W712"/>
          <cell r="X712"/>
          <cell r="Y712">
            <v>28.863</v>
          </cell>
          <cell r="Z712">
            <v>425.25</v>
          </cell>
        </row>
        <row r="713">
          <cell r="A713" t="str">
            <v>H0125</v>
          </cell>
          <cell r="B713" t="str">
            <v xml:space="preserve">Attenhoferstrasse 10 </v>
          </cell>
          <cell r="C713">
            <v>42655</v>
          </cell>
          <cell r="D713">
            <v>9866604785</v>
          </cell>
          <cell r="E713" t="str">
            <v>Verrechnet</v>
          </cell>
          <cell r="F713">
            <v>0.1</v>
          </cell>
          <cell r="G713">
            <v>1.25</v>
          </cell>
          <cell r="H713"/>
          <cell r="I713"/>
          <cell r="J713" t="str">
            <v>Messung HW Wärme NT</v>
          </cell>
          <cell r="K713" t="str">
            <v>15.09.2016</v>
          </cell>
          <cell r="L713" t="str">
            <v>R3 1266</v>
          </cell>
          <cell r="M713" t="str">
            <v>U3 020013</v>
          </cell>
          <cell r="N713" t="str">
            <v>Ablesung</v>
          </cell>
          <cell r="O713">
            <v>9.6199999999999992</v>
          </cell>
          <cell r="P713">
            <v>608.38</v>
          </cell>
          <cell r="Q713"/>
          <cell r="R713">
            <v>608.4</v>
          </cell>
          <cell r="S713"/>
          <cell r="T713"/>
          <cell r="U713"/>
          <cell r="V713"/>
          <cell r="W713"/>
          <cell r="X713"/>
          <cell r="Y713">
            <v>13.596</v>
          </cell>
          <cell r="Z713">
            <v>96.2</v>
          </cell>
        </row>
        <row r="714">
          <cell r="A714" t="str">
            <v>H0125</v>
          </cell>
          <cell r="B714" t="str">
            <v xml:space="preserve">Attenhoferstrasse 10 </v>
          </cell>
          <cell r="C714">
            <v>42752</v>
          </cell>
          <cell r="D714">
            <v>9866606927</v>
          </cell>
          <cell r="E714" t="str">
            <v>Verrechnet</v>
          </cell>
          <cell r="F714">
            <v>0.1</v>
          </cell>
          <cell r="G714">
            <v>1.25</v>
          </cell>
          <cell r="H714"/>
          <cell r="I714"/>
          <cell r="J714" t="str">
            <v>Messung HW Wärme NT</v>
          </cell>
          <cell r="K714" t="str">
            <v>13.12.2016</v>
          </cell>
          <cell r="L714" t="str">
            <v>R3 1266</v>
          </cell>
          <cell r="M714" t="str">
            <v>U3 020013</v>
          </cell>
          <cell r="N714" t="str">
            <v>Ablesung</v>
          </cell>
          <cell r="O714">
            <v>54.146999999999998</v>
          </cell>
          <cell r="P714">
            <v>1227.29</v>
          </cell>
          <cell r="Q714"/>
          <cell r="R714">
            <v>1227.3</v>
          </cell>
          <cell r="S714"/>
          <cell r="T714"/>
          <cell r="U714"/>
          <cell r="V714"/>
          <cell r="W714"/>
          <cell r="X714"/>
          <cell r="Y714">
            <v>37.936</v>
          </cell>
          <cell r="Z714">
            <v>541.47</v>
          </cell>
        </row>
        <row r="715">
          <cell r="A715" t="str">
            <v>H0127</v>
          </cell>
          <cell r="B715" t="str">
            <v xml:space="preserve">Ritterstrasse 8 </v>
          </cell>
          <cell r="C715">
            <v>42478</v>
          </cell>
          <cell r="D715">
            <v>9866601784</v>
          </cell>
          <cell r="E715" t="str">
            <v>Verrechnet</v>
          </cell>
          <cell r="F715">
            <v>0.02</v>
          </cell>
          <cell r="G715">
            <v>0.25</v>
          </cell>
          <cell r="H715"/>
          <cell r="I715"/>
          <cell r="J715" t="str">
            <v>Messung HW Wärme NT</v>
          </cell>
          <cell r="K715" t="str">
            <v>17.03.2016</v>
          </cell>
          <cell r="L715" t="str">
            <v>R3 1144</v>
          </cell>
          <cell r="M715" t="str">
            <v>U3 20004</v>
          </cell>
          <cell r="N715" t="str">
            <v>Ablesung</v>
          </cell>
          <cell r="O715">
            <v>18.571000000000002</v>
          </cell>
          <cell r="P715">
            <v>293.37</v>
          </cell>
          <cell r="Q715"/>
          <cell r="R715">
            <v>293.39999999999998</v>
          </cell>
          <cell r="S715"/>
          <cell r="T715"/>
          <cell r="U715"/>
          <cell r="V715"/>
          <cell r="W715"/>
          <cell r="X715"/>
          <cell r="Y715">
            <v>54.43</v>
          </cell>
          <cell r="Z715">
            <v>928.55</v>
          </cell>
        </row>
        <row r="716">
          <cell r="A716" t="str">
            <v>H0127</v>
          </cell>
          <cell r="B716" t="str">
            <v xml:space="preserve">Ritterstrasse 8 </v>
          </cell>
          <cell r="C716">
            <v>42566</v>
          </cell>
          <cell r="D716">
            <v>9866603711</v>
          </cell>
          <cell r="E716" t="str">
            <v>Verrechnet</v>
          </cell>
          <cell r="F716">
            <v>0.02</v>
          </cell>
          <cell r="G716">
            <v>0.25</v>
          </cell>
          <cell r="H716"/>
          <cell r="I716"/>
          <cell r="J716" t="str">
            <v>Messung HW Wärme NT</v>
          </cell>
          <cell r="K716" t="str">
            <v>21.06.2016</v>
          </cell>
          <cell r="L716" t="str">
            <v>R3 1144</v>
          </cell>
          <cell r="M716" t="str">
            <v>U3 20004</v>
          </cell>
          <cell r="N716" t="str">
            <v>Ablesung</v>
          </cell>
          <cell r="O716">
            <v>6.9390000000000001</v>
          </cell>
          <cell r="P716">
            <v>121.85</v>
          </cell>
          <cell r="Q716"/>
          <cell r="R716">
            <v>121.9</v>
          </cell>
          <cell r="S716"/>
          <cell r="T716"/>
          <cell r="U716"/>
          <cell r="V716"/>
          <cell r="W716"/>
          <cell r="X716"/>
          <cell r="Y716">
            <v>48.966000000000001</v>
          </cell>
          <cell r="Z716">
            <v>346.95</v>
          </cell>
        </row>
        <row r="717">
          <cell r="A717" t="str">
            <v>H0127</v>
          </cell>
          <cell r="B717" t="str">
            <v xml:space="preserve">Ritterstrasse 8 </v>
          </cell>
          <cell r="C717">
            <v>42655</v>
          </cell>
          <cell r="D717">
            <v>9866606024</v>
          </cell>
          <cell r="E717" t="str">
            <v>Gemahnt</v>
          </cell>
          <cell r="F717">
            <v>0.02</v>
          </cell>
          <cell r="G717">
            <v>0.25</v>
          </cell>
          <cell r="H717"/>
          <cell r="I717"/>
          <cell r="J717" t="str">
            <v>Messung HW Wärme NT</v>
          </cell>
          <cell r="K717" t="str">
            <v>16.09.2016</v>
          </cell>
          <cell r="L717" t="str">
            <v>R3 1144</v>
          </cell>
          <cell r="M717" t="str">
            <v>U3 20004</v>
          </cell>
          <cell r="N717" t="str">
            <v>Ablesung</v>
          </cell>
          <cell r="O717">
            <v>0.58099999999999996</v>
          </cell>
          <cell r="P717">
            <v>14.56</v>
          </cell>
          <cell r="Q717"/>
          <cell r="R717">
            <v>14.5</v>
          </cell>
          <cell r="S717"/>
          <cell r="T717"/>
          <cell r="U717"/>
          <cell r="V717"/>
          <cell r="W717"/>
          <cell r="X717"/>
          <cell r="Y717">
            <v>34.311</v>
          </cell>
          <cell r="Z717">
            <v>29.05</v>
          </cell>
        </row>
        <row r="718">
          <cell r="A718" t="str">
            <v>H0127</v>
          </cell>
          <cell r="B718" t="str">
            <v xml:space="preserve">Ritterstrasse 8 </v>
          </cell>
          <cell r="C718">
            <v>42752</v>
          </cell>
          <cell r="D718">
            <v>9866607899</v>
          </cell>
          <cell r="E718" t="str">
            <v>Verrechnet</v>
          </cell>
          <cell r="F718">
            <v>0.02</v>
          </cell>
          <cell r="G718">
            <v>0.25</v>
          </cell>
          <cell r="H718"/>
          <cell r="I718"/>
          <cell r="J718" t="str">
            <v>Messung HW Wärme NT</v>
          </cell>
          <cell r="K718" t="str">
            <v>14.12.2016</v>
          </cell>
          <cell r="L718" t="str">
            <v>R3 1144</v>
          </cell>
          <cell r="M718" t="str">
            <v>U3 20004</v>
          </cell>
          <cell r="N718" t="str">
            <v>Ablesung</v>
          </cell>
          <cell r="O718">
            <v>13.34</v>
          </cell>
          <cell r="P718">
            <v>227.26</v>
          </cell>
          <cell r="Q718"/>
          <cell r="R718">
            <v>227.3</v>
          </cell>
          <cell r="S718"/>
          <cell r="T718"/>
          <cell r="U718"/>
          <cell r="V718"/>
          <cell r="W718"/>
          <cell r="X718"/>
          <cell r="Y718">
            <v>50.472000000000001</v>
          </cell>
          <cell r="Z718">
            <v>667</v>
          </cell>
        </row>
        <row r="719">
          <cell r="A719" t="str">
            <v>H0128</v>
          </cell>
          <cell r="B719" t="str">
            <v xml:space="preserve">Nägelistrasse 4 </v>
          </cell>
          <cell r="C719">
            <v>42478</v>
          </cell>
          <cell r="D719">
            <v>9866601237</v>
          </cell>
          <cell r="E719" t="str">
            <v>Verrechnet</v>
          </cell>
          <cell r="F719">
            <v>0.02</v>
          </cell>
          <cell r="G719">
            <v>0.27</v>
          </cell>
          <cell r="H719"/>
          <cell r="I719"/>
          <cell r="J719" t="str">
            <v>Messung HW Wärme NT</v>
          </cell>
          <cell r="K719" t="str">
            <v>16.03.2016</v>
          </cell>
          <cell r="L719" t="str">
            <v>R3 1272</v>
          </cell>
          <cell r="M719" t="str">
            <v>U3 020117</v>
          </cell>
          <cell r="N719" t="str">
            <v>Ablesung</v>
          </cell>
          <cell r="O719">
            <v>15.036</v>
          </cell>
          <cell r="P719">
            <v>249.23</v>
          </cell>
          <cell r="Q719"/>
          <cell r="R719">
            <v>249.2</v>
          </cell>
          <cell r="S719"/>
          <cell r="T719"/>
          <cell r="U719"/>
          <cell r="V719"/>
          <cell r="W719"/>
          <cell r="X719"/>
          <cell r="Y719">
            <v>51.874000000000002</v>
          </cell>
          <cell r="Z719">
            <v>751.8</v>
          </cell>
        </row>
        <row r="720">
          <cell r="A720" t="str">
            <v>H0128</v>
          </cell>
          <cell r="B720" t="str">
            <v xml:space="preserve">Nägelistrasse 4 </v>
          </cell>
          <cell r="C720">
            <v>42566</v>
          </cell>
          <cell r="D720">
            <v>9866603393</v>
          </cell>
          <cell r="E720" t="str">
            <v>Gemahnt</v>
          </cell>
          <cell r="F720">
            <v>0.02</v>
          </cell>
          <cell r="G720">
            <v>0.27</v>
          </cell>
          <cell r="H720"/>
          <cell r="I720"/>
          <cell r="J720" t="str">
            <v>Messung HW Wärme NT</v>
          </cell>
          <cell r="K720" t="str">
            <v>20.06.2016</v>
          </cell>
          <cell r="L720" t="str">
            <v>R3 1272</v>
          </cell>
          <cell r="M720" t="str">
            <v>U3 020117</v>
          </cell>
          <cell r="N720" t="str">
            <v>Ablesung</v>
          </cell>
          <cell r="O720">
            <v>4.7670000000000003</v>
          </cell>
          <cell r="P720">
            <v>84.55</v>
          </cell>
          <cell r="Q720"/>
          <cell r="R720">
            <v>85.1</v>
          </cell>
          <cell r="S720"/>
          <cell r="T720"/>
          <cell r="U720"/>
          <cell r="V720"/>
          <cell r="W720"/>
          <cell r="X720"/>
          <cell r="Y720">
            <v>48.478999999999999</v>
          </cell>
          <cell r="Z720">
            <v>238.35</v>
          </cell>
        </row>
        <row r="721">
          <cell r="A721" t="str">
            <v>H0128</v>
          </cell>
          <cell r="B721" t="str">
            <v xml:space="preserve">Nägelistrasse 4 </v>
          </cell>
          <cell r="C721">
            <v>42655</v>
          </cell>
          <cell r="D721">
            <v>9866605802</v>
          </cell>
          <cell r="E721" t="str">
            <v>Verrechnet</v>
          </cell>
          <cell r="F721">
            <v>0.02</v>
          </cell>
          <cell r="G721">
            <v>0.27</v>
          </cell>
          <cell r="H721"/>
          <cell r="I721"/>
          <cell r="J721" t="str">
            <v>Messung HW Wärme NT</v>
          </cell>
          <cell r="K721" t="str">
            <v>15.09.2016</v>
          </cell>
          <cell r="L721" t="str">
            <v>R3 1272</v>
          </cell>
          <cell r="M721" t="str">
            <v>U3 020117</v>
          </cell>
          <cell r="N721" t="str">
            <v>Ablesung</v>
          </cell>
          <cell r="O721">
            <v>0</v>
          </cell>
          <cell r="P721">
            <v>0.49</v>
          </cell>
          <cell r="Q721"/>
          <cell r="R721">
            <v>0</v>
          </cell>
          <cell r="S721"/>
          <cell r="T721"/>
          <cell r="U721"/>
          <cell r="V721"/>
          <cell r="W721"/>
          <cell r="X721"/>
          <cell r="Y721"/>
          <cell r="Z721">
            <v>0</v>
          </cell>
        </row>
        <row r="722">
          <cell r="A722" t="str">
            <v>H0128</v>
          </cell>
          <cell r="B722" t="str">
            <v xml:space="preserve">Nägelistrasse 4 </v>
          </cell>
          <cell r="C722">
            <v>42752</v>
          </cell>
          <cell r="D722">
            <v>9866607540</v>
          </cell>
          <cell r="E722" t="str">
            <v>Verrechnet</v>
          </cell>
          <cell r="F722">
            <v>0.02</v>
          </cell>
          <cell r="G722">
            <v>0.27</v>
          </cell>
          <cell r="H722"/>
          <cell r="I722"/>
          <cell r="J722" t="str">
            <v>Messung HW Wärme NT</v>
          </cell>
          <cell r="K722" t="str">
            <v>13.12.2016</v>
          </cell>
          <cell r="L722" t="str">
            <v>R3 1272</v>
          </cell>
          <cell r="M722" t="str">
            <v>U3 020117</v>
          </cell>
          <cell r="N722" t="str">
            <v>Ablesung</v>
          </cell>
          <cell r="O722">
            <v>9.6300000000000008</v>
          </cell>
          <cell r="P722">
            <v>172.77</v>
          </cell>
          <cell r="Q722"/>
          <cell r="R722">
            <v>172.7</v>
          </cell>
          <cell r="S722"/>
          <cell r="T722"/>
          <cell r="U722"/>
          <cell r="V722"/>
          <cell r="W722"/>
          <cell r="X722"/>
          <cell r="Y722">
            <v>47.927</v>
          </cell>
          <cell r="Z722">
            <v>481.5</v>
          </cell>
        </row>
        <row r="723">
          <cell r="A723" t="str">
            <v>H0129</v>
          </cell>
          <cell r="B723" t="str">
            <v xml:space="preserve">Haselweg 9 </v>
          </cell>
          <cell r="C723">
            <v>42478</v>
          </cell>
          <cell r="D723">
            <v>9866601551</v>
          </cell>
          <cell r="E723" t="str">
            <v>Verrechnet</v>
          </cell>
          <cell r="F723">
            <v>0.03</v>
          </cell>
          <cell r="G723">
            <v>0.4</v>
          </cell>
          <cell r="H723"/>
          <cell r="I723"/>
          <cell r="J723" t="str">
            <v>Messung HW Wärme NT</v>
          </cell>
          <cell r="K723" t="str">
            <v>04.04.2016</v>
          </cell>
          <cell r="L723" t="str">
            <v>R3 1234</v>
          </cell>
          <cell r="M723" t="str">
            <v>U3 20055</v>
          </cell>
          <cell r="N723" t="str">
            <v>Ablesung</v>
          </cell>
          <cell r="O723">
            <v>20.132999999999999</v>
          </cell>
          <cell r="P723">
            <v>355.74</v>
          </cell>
          <cell r="Q723"/>
          <cell r="R723">
            <v>356.6</v>
          </cell>
          <cell r="S723"/>
          <cell r="T723"/>
          <cell r="U723"/>
          <cell r="V723"/>
          <cell r="W723"/>
          <cell r="X723"/>
          <cell r="Y723">
            <v>48.662999999999997</v>
          </cell>
          <cell r="Z723">
            <v>671.1</v>
          </cell>
        </row>
        <row r="724">
          <cell r="A724" t="str">
            <v>H0129</v>
          </cell>
          <cell r="B724" t="str">
            <v xml:space="preserve">Haselweg 9 </v>
          </cell>
          <cell r="C724">
            <v>42566</v>
          </cell>
          <cell r="D724">
            <v>9866603634</v>
          </cell>
          <cell r="E724" t="str">
            <v>Gemahnt</v>
          </cell>
          <cell r="F724">
            <v>0.03</v>
          </cell>
          <cell r="G724">
            <v>0.4</v>
          </cell>
          <cell r="H724"/>
          <cell r="I724"/>
          <cell r="J724" t="str">
            <v>Messung HW Wärme NT</v>
          </cell>
          <cell r="K724" t="str">
            <v>27.06.2016</v>
          </cell>
          <cell r="L724" t="str">
            <v>R3 1234</v>
          </cell>
          <cell r="M724" t="str">
            <v>U3 20055</v>
          </cell>
          <cell r="N724" t="str">
            <v>Ablesung</v>
          </cell>
          <cell r="O724">
            <v>7.4850000000000003</v>
          </cell>
          <cell r="P724">
            <v>158.13</v>
          </cell>
          <cell r="Q724"/>
          <cell r="R724">
            <v>158.19999999999999</v>
          </cell>
          <cell r="S724"/>
          <cell r="T724"/>
          <cell r="U724"/>
          <cell r="V724"/>
          <cell r="W724"/>
          <cell r="X724"/>
          <cell r="Y724">
            <v>40.700000000000003</v>
          </cell>
          <cell r="Z724">
            <v>249.5</v>
          </cell>
        </row>
        <row r="725">
          <cell r="A725" t="str">
            <v>H0129</v>
          </cell>
          <cell r="B725" t="str">
            <v xml:space="preserve">Haselweg 9 </v>
          </cell>
          <cell r="C725">
            <v>42655</v>
          </cell>
          <cell r="D725">
            <v>9866605464</v>
          </cell>
          <cell r="E725" t="str">
            <v>Gemahnt</v>
          </cell>
          <cell r="F725">
            <v>0.03</v>
          </cell>
          <cell r="G725">
            <v>0.4</v>
          </cell>
          <cell r="H725"/>
          <cell r="I725"/>
          <cell r="J725" t="str">
            <v>Messung HW Wärme NT</v>
          </cell>
          <cell r="K725" t="str">
            <v>04.10.2016</v>
          </cell>
          <cell r="L725" t="str">
            <v>R3 1234</v>
          </cell>
          <cell r="M725" t="str">
            <v>U3 20055</v>
          </cell>
          <cell r="N725" t="str">
            <v>Ablesung</v>
          </cell>
          <cell r="O725">
            <v>3.177</v>
          </cell>
          <cell r="P725">
            <v>103.08</v>
          </cell>
          <cell r="Q725"/>
          <cell r="R725">
            <v>103</v>
          </cell>
          <cell r="S725"/>
          <cell r="T725"/>
          <cell r="U725"/>
          <cell r="V725"/>
          <cell r="W725"/>
          <cell r="X725"/>
          <cell r="Y725">
            <v>26.501000000000001</v>
          </cell>
          <cell r="Z725">
            <v>105.9</v>
          </cell>
        </row>
        <row r="726">
          <cell r="A726" t="str">
            <v>H0129</v>
          </cell>
          <cell r="B726" t="str">
            <v xml:space="preserve">Haselweg 9 </v>
          </cell>
          <cell r="C726">
            <v>42752</v>
          </cell>
          <cell r="D726">
            <v>9866607671</v>
          </cell>
          <cell r="E726" t="str">
            <v>Verrechnet</v>
          </cell>
          <cell r="F726">
            <v>0.03</v>
          </cell>
          <cell r="G726">
            <v>0.4</v>
          </cell>
          <cell r="H726"/>
          <cell r="I726"/>
          <cell r="J726" t="str">
            <v>Messung HW Wärme NT</v>
          </cell>
          <cell r="K726" t="str">
            <v>03.01.2017</v>
          </cell>
          <cell r="L726" t="str">
            <v>R3 1234</v>
          </cell>
          <cell r="M726" t="str">
            <v>U3 20055</v>
          </cell>
          <cell r="N726" t="str">
            <v>Ablesung</v>
          </cell>
          <cell r="O726">
            <v>19.361999999999998</v>
          </cell>
          <cell r="P726">
            <v>350.56</v>
          </cell>
          <cell r="Q726"/>
          <cell r="R726">
            <v>350.6</v>
          </cell>
          <cell r="S726"/>
          <cell r="T726"/>
          <cell r="U726"/>
          <cell r="V726"/>
          <cell r="W726"/>
          <cell r="X726"/>
          <cell r="Y726">
            <v>47.491</v>
          </cell>
          <cell r="Z726">
            <v>645.4</v>
          </cell>
        </row>
        <row r="727">
          <cell r="A727" t="str">
            <v>H0131</v>
          </cell>
          <cell r="B727" t="str">
            <v xml:space="preserve">Klosbachstrasse 97 </v>
          </cell>
          <cell r="C727">
            <v>42478</v>
          </cell>
          <cell r="D727">
            <v>9866600509</v>
          </cell>
          <cell r="E727" t="str">
            <v>Verrechnet</v>
          </cell>
          <cell r="F727">
            <v>2.5000000000000001E-2</v>
          </cell>
          <cell r="G727">
            <v>0.35</v>
          </cell>
          <cell r="H727"/>
          <cell r="I727"/>
          <cell r="J727" t="str">
            <v>Messung HW Wärme NT</v>
          </cell>
          <cell r="K727" t="str">
            <v>17.03.2016</v>
          </cell>
          <cell r="L727" t="str">
            <v>R3 1273</v>
          </cell>
          <cell r="M727" t="str">
            <v>U3 020025</v>
          </cell>
          <cell r="N727" t="str">
            <v>Ablesung</v>
          </cell>
          <cell r="O727">
            <v>24.251999999999999</v>
          </cell>
          <cell r="P727">
            <v>330.65</v>
          </cell>
          <cell r="Q727"/>
          <cell r="R727">
            <v>330.7</v>
          </cell>
          <cell r="S727"/>
          <cell r="T727"/>
          <cell r="U727"/>
          <cell r="V727"/>
          <cell r="W727"/>
          <cell r="X727"/>
          <cell r="Y727">
            <v>63.067</v>
          </cell>
          <cell r="Z727">
            <v>970.08</v>
          </cell>
        </row>
        <row r="728">
          <cell r="A728" t="str">
            <v>H0131</v>
          </cell>
          <cell r="B728" t="str">
            <v xml:space="preserve">Klosbachstrasse 97 </v>
          </cell>
          <cell r="C728">
            <v>42566</v>
          </cell>
          <cell r="D728">
            <v>9866602526</v>
          </cell>
          <cell r="E728" t="str">
            <v>Verrechnet</v>
          </cell>
          <cell r="F728">
            <v>2.5000000000000001E-2</v>
          </cell>
          <cell r="G728">
            <v>0.35</v>
          </cell>
          <cell r="H728"/>
          <cell r="I728"/>
          <cell r="J728" t="str">
            <v>Messung HW Wärme NT</v>
          </cell>
          <cell r="K728" t="str">
            <v>23.06.2016</v>
          </cell>
          <cell r="L728" t="str">
            <v>R3 1273</v>
          </cell>
          <cell r="M728" t="str">
            <v>U3 020025</v>
          </cell>
          <cell r="N728" t="str">
            <v>Ablesung</v>
          </cell>
          <cell r="O728">
            <v>9.4640000000000004</v>
          </cell>
          <cell r="P728">
            <v>138.22</v>
          </cell>
          <cell r="Q728"/>
          <cell r="R728">
            <v>137.6</v>
          </cell>
          <cell r="S728"/>
          <cell r="T728"/>
          <cell r="U728"/>
          <cell r="V728"/>
          <cell r="W728"/>
          <cell r="X728"/>
          <cell r="Y728">
            <v>58.874000000000002</v>
          </cell>
          <cell r="Z728">
            <v>378.56</v>
          </cell>
        </row>
        <row r="729">
          <cell r="A729" t="str">
            <v>H0131</v>
          </cell>
          <cell r="B729" t="str">
            <v xml:space="preserve">Klosbachstrasse 97 </v>
          </cell>
          <cell r="C729">
            <v>42655</v>
          </cell>
          <cell r="D729">
            <v>9866604532</v>
          </cell>
          <cell r="E729" t="str">
            <v>Verrechnet</v>
          </cell>
          <cell r="F729">
            <v>2.5000000000000001E-2</v>
          </cell>
          <cell r="G729">
            <v>0.35</v>
          </cell>
          <cell r="H729"/>
          <cell r="I729"/>
          <cell r="J729" t="str">
            <v>Messung HW Wärme NT</v>
          </cell>
          <cell r="K729" t="str">
            <v>06.10.2016</v>
          </cell>
          <cell r="L729" t="str">
            <v>R3 1273</v>
          </cell>
          <cell r="M729" t="str">
            <v>U3 020025</v>
          </cell>
          <cell r="N729" t="str">
            <v>Ablesung</v>
          </cell>
          <cell r="O729">
            <v>0.64400000000000002</v>
          </cell>
          <cell r="P729">
            <v>8.83</v>
          </cell>
          <cell r="Q729"/>
          <cell r="R729">
            <v>9.4</v>
          </cell>
          <cell r="S729"/>
          <cell r="T729"/>
          <cell r="U729"/>
          <cell r="V729"/>
          <cell r="W729"/>
          <cell r="X729"/>
          <cell r="Y729">
            <v>62.710999999999999</v>
          </cell>
          <cell r="Z729">
            <v>25.76</v>
          </cell>
        </row>
        <row r="730">
          <cell r="A730" t="str">
            <v>H0131</v>
          </cell>
          <cell r="B730" t="str">
            <v xml:space="preserve">Klosbachstrasse 97 </v>
          </cell>
          <cell r="C730">
            <v>42752</v>
          </cell>
          <cell r="D730">
            <v>9866606541</v>
          </cell>
          <cell r="E730" t="str">
            <v>Verrechnet</v>
          </cell>
          <cell r="F730">
            <v>2.5000000000000001E-2</v>
          </cell>
          <cell r="G730">
            <v>0.35</v>
          </cell>
          <cell r="H730"/>
          <cell r="I730"/>
          <cell r="J730" t="str">
            <v>Messung HW Wärme NT</v>
          </cell>
          <cell r="K730" t="str">
            <v>15.12.2016</v>
          </cell>
          <cell r="L730" t="str">
            <v>R3 1273</v>
          </cell>
          <cell r="M730" t="str">
            <v>U3 020025</v>
          </cell>
          <cell r="N730" t="str">
            <v>Ablesung</v>
          </cell>
          <cell r="O730">
            <v>15.98</v>
          </cell>
          <cell r="P730">
            <v>227.67</v>
          </cell>
          <cell r="Q730"/>
          <cell r="R730">
            <v>227.7</v>
          </cell>
          <cell r="S730"/>
          <cell r="T730"/>
          <cell r="U730"/>
          <cell r="V730"/>
          <cell r="W730"/>
          <cell r="X730"/>
          <cell r="Y730">
            <v>60.351999999999997</v>
          </cell>
          <cell r="Z730">
            <v>639.20000000000005</v>
          </cell>
        </row>
        <row r="731">
          <cell r="A731" t="str">
            <v>H0132</v>
          </cell>
          <cell r="B731" t="str">
            <v xml:space="preserve">Attenhoferstrasse 11 </v>
          </cell>
          <cell r="C731">
            <v>42478</v>
          </cell>
          <cell r="D731">
            <v>9866601785</v>
          </cell>
          <cell r="E731" t="str">
            <v>Verrechnet</v>
          </cell>
          <cell r="F731">
            <v>6.5000000000000002E-2</v>
          </cell>
          <cell r="G731">
            <v>0.9</v>
          </cell>
          <cell r="H731"/>
          <cell r="I731"/>
          <cell r="J731" t="str">
            <v>Messung HW Wärme NT</v>
          </cell>
          <cell r="K731" t="str">
            <v>16.03.2016</v>
          </cell>
          <cell r="L731" t="str">
            <v>R3 1268</v>
          </cell>
          <cell r="M731" t="str">
            <v>U3 20101</v>
          </cell>
          <cell r="N731" t="str">
            <v>Ablesung</v>
          </cell>
          <cell r="O731">
            <v>58.601999999999997</v>
          </cell>
          <cell r="P731">
            <v>882.59</v>
          </cell>
          <cell r="Q731"/>
          <cell r="R731">
            <v>882.5</v>
          </cell>
          <cell r="S731"/>
          <cell r="T731"/>
          <cell r="U731"/>
          <cell r="V731"/>
          <cell r="W731"/>
          <cell r="X731"/>
          <cell r="Y731">
            <v>57.091999999999999</v>
          </cell>
          <cell r="Z731">
            <v>901.56923076923067</v>
          </cell>
        </row>
        <row r="732">
          <cell r="A732" t="str">
            <v>H0132</v>
          </cell>
          <cell r="B732" t="str">
            <v xml:space="preserve">Attenhoferstrasse 11 </v>
          </cell>
          <cell r="C732">
            <v>42566</v>
          </cell>
          <cell r="D732">
            <v>9866603712</v>
          </cell>
          <cell r="E732" t="str">
            <v>Verrechnet</v>
          </cell>
          <cell r="F732">
            <v>6.5000000000000002E-2</v>
          </cell>
          <cell r="G732">
            <v>0.9</v>
          </cell>
          <cell r="H732"/>
          <cell r="I732"/>
          <cell r="J732" t="str">
            <v>Messung HW Wärme NT</v>
          </cell>
          <cell r="K732" t="str">
            <v>20.06.2016</v>
          </cell>
          <cell r="L732" t="str">
            <v>R3 1268</v>
          </cell>
          <cell r="M732" t="str">
            <v>U3 20101</v>
          </cell>
          <cell r="N732" t="str">
            <v>Ablesung</v>
          </cell>
          <cell r="O732">
            <v>30.045000000000002</v>
          </cell>
          <cell r="P732">
            <v>512.02</v>
          </cell>
          <cell r="Q732"/>
          <cell r="R732">
            <v>512.1</v>
          </cell>
          <cell r="S732"/>
          <cell r="T732"/>
          <cell r="U732"/>
          <cell r="V732"/>
          <cell r="W732"/>
          <cell r="X732"/>
          <cell r="Y732">
            <v>50.454999999999998</v>
          </cell>
          <cell r="Z732">
            <v>462.23076923076923</v>
          </cell>
        </row>
        <row r="733">
          <cell r="A733" t="str">
            <v>H0132</v>
          </cell>
          <cell r="B733" t="str">
            <v xml:space="preserve">Attenhoferstrasse 11 </v>
          </cell>
          <cell r="C733">
            <v>42655</v>
          </cell>
          <cell r="D733">
            <v>9866605818</v>
          </cell>
          <cell r="E733" t="str">
            <v>Verrechnet</v>
          </cell>
          <cell r="F733">
            <v>6.5000000000000002E-2</v>
          </cell>
          <cell r="G733">
            <v>0.9</v>
          </cell>
          <cell r="H733"/>
          <cell r="I733"/>
          <cell r="J733" t="str">
            <v>Messung HW Wärme NT</v>
          </cell>
          <cell r="K733" t="str">
            <v>15.09.2016</v>
          </cell>
          <cell r="L733" t="str">
            <v>R3 1268</v>
          </cell>
          <cell r="M733" t="str">
            <v>U3 20101</v>
          </cell>
          <cell r="N733" t="str">
            <v>Ablesung</v>
          </cell>
          <cell r="O733">
            <v>7.95</v>
          </cell>
          <cell r="P733">
            <v>194.3</v>
          </cell>
          <cell r="Q733"/>
          <cell r="R733">
            <v>194.2</v>
          </cell>
          <cell r="S733"/>
          <cell r="T733"/>
          <cell r="U733"/>
          <cell r="V733"/>
          <cell r="W733"/>
          <cell r="X733"/>
          <cell r="Y733">
            <v>35.182000000000002</v>
          </cell>
          <cell r="Z733">
            <v>122.30769230769231</v>
          </cell>
        </row>
        <row r="734">
          <cell r="A734" t="str">
            <v>H0132</v>
          </cell>
          <cell r="B734" t="str">
            <v xml:space="preserve">Attenhoferstrasse 11 </v>
          </cell>
          <cell r="C734">
            <v>42752</v>
          </cell>
          <cell r="D734">
            <v>9866607900</v>
          </cell>
          <cell r="E734" t="str">
            <v>Verrechnet</v>
          </cell>
          <cell r="F734">
            <v>6.5000000000000002E-2</v>
          </cell>
          <cell r="G734">
            <v>0.9</v>
          </cell>
          <cell r="H734"/>
          <cell r="I734"/>
          <cell r="J734" t="str">
            <v>Messung HW Wärme NT</v>
          </cell>
          <cell r="K734" t="str">
            <v>13.12.2016</v>
          </cell>
          <cell r="L734" t="str">
            <v>R3 1268</v>
          </cell>
          <cell r="M734" t="str">
            <v>U3 20101</v>
          </cell>
          <cell r="N734" t="str">
            <v>Ablesung</v>
          </cell>
          <cell r="O734">
            <v>46.106000000000002</v>
          </cell>
          <cell r="P734">
            <v>781.41</v>
          </cell>
          <cell r="Q734"/>
          <cell r="R734">
            <v>781.5</v>
          </cell>
          <cell r="S734"/>
          <cell r="T734"/>
          <cell r="U734"/>
          <cell r="V734"/>
          <cell r="W734"/>
          <cell r="X734"/>
          <cell r="Y734">
            <v>50.734000000000002</v>
          </cell>
          <cell r="Z734">
            <v>709.323076923077</v>
          </cell>
        </row>
        <row r="735">
          <cell r="A735" t="str">
            <v>H0133</v>
          </cell>
          <cell r="B735" t="str">
            <v>Attenhoferstrasse 8a</v>
          </cell>
          <cell r="C735">
            <v>42478</v>
          </cell>
          <cell r="D735">
            <v>9866600901</v>
          </cell>
          <cell r="E735" t="str">
            <v>Verrechnet</v>
          </cell>
          <cell r="F735">
            <v>0.09</v>
          </cell>
          <cell r="G735">
            <v>1.1000000000000001</v>
          </cell>
          <cell r="H735"/>
          <cell r="I735"/>
          <cell r="J735" t="str">
            <v>Messung HW Wärme NT</v>
          </cell>
          <cell r="K735" t="str">
            <v>16.03.2016</v>
          </cell>
          <cell r="L735" t="str">
            <v>R3 1262</v>
          </cell>
          <cell r="M735" t="str">
            <v>U3 020023</v>
          </cell>
          <cell r="N735" t="str">
            <v>Ablesung</v>
          </cell>
          <cell r="O735">
            <v>63.651000000000003</v>
          </cell>
          <cell r="P735">
            <v>1058.78</v>
          </cell>
          <cell r="Q735"/>
          <cell r="R735">
            <v>1058.4000000000001</v>
          </cell>
          <cell r="S735"/>
          <cell r="T735"/>
          <cell r="U735"/>
          <cell r="V735"/>
          <cell r="W735"/>
          <cell r="X735"/>
          <cell r="Y735">
            <v>51.692</v>
          </cell>
          <cell r="Z735">
            <v>707.23333333333335</v>
          </cell>
        </row>
        <row r="736">
          <cell r="A736" t="str">
            <v>H0133</v>
          </cell>
          <cell r="B736" t="str">
            <v>Attenhoferstrasse 8a</v>
          </cell>
          <cell r="C736">
            <v>42566</v>
          </cell>
          <cell r="D736">
            <v>9866603137</v>
          </cell>
          <cell r="E736" t="str">
            <v>Gemahnt</v>
          </cell>
          <cell r="F736">
            <v>0.09</v>
          </cell>
          <cell r="G736">
            <v>1.1000000000000001</v>
          </cell>
          <cell r="H736"/>
          <cell r="I736"/>
          <cell r="J736" t="str">
            <v>Messung HW Wärme NT</v>
          </cell>
          <cell r="K736" t="str">
            <v>20.06.2016</v>
          </cell>
          <cell r="L736" t="str">
            <v>R3 1262</v>
          </cell>
          <cell r="M736" t="str">
            <v>U3 020023</v>
          </cell>
          <cell r="N736" t="str">
            <v>Ablesung</v>
          </cell>
          <cell r="O736">
            <v>33.682000000000002</v>
          </cell>
          <cell r="P736">
            <v>739.01</v>
          </cell>
          <cell r="Q736"/>
          <cell r="R736">
            <v>739</v>
          </cell>
          <cell r="S736"/>
          <cell r="T736"/>
          <cell r="U736"/>
          <cell r="V736"/>
          <cell r="W736"/>
          <cell r="X736"/>
          <cell r="Y736">
            <v>39.189</v>
          </cell>
          <cell r="Z736">
            <v>374.24444444444447</v>
          </cell>
        </row>
        <row r="737">
          <cell r="A737" t="str">
            <v>H0133</v>
          </cell>
          <cell r="B737" t="str">
            <v>Attenhoferstrasse 8a</v>
          </cell>
          <cell r="C737">
            <v>42655</v>
          </cell>
          <cell r="D737">
            <v>9866605038</v>
          </cell>
          <cell r="E737" t="str">
            <v>Verrechnet</v>
          </cell>
          <cell r="F737">
            <v>0.09</v>
          </cell>
          <cell r="G737">
            <v>1.1000000000000001</v>
          </cell>
          <cell r="H737"/>
          <cell r="I737"/>
          <cell r="J737" t="str">
            <v>Messung HW Wärme NT</v>
          </cell>
          <cell r="K737" t="str">
            <v>15.09.2016</v>
          </cell>
          <cell r="L737" t="str">
            <v>R3 1262</v>
          </cell>
          <cell r="M737" t="str">
            <v>U3 020023</v>
          </cell>
          <cell r="N737" t="str">
            <v>Ablesung</v>
          </cell>
          <cell r="O737">
            <v>10.49</v>
          </cell>
          <cell r="P737">
            <v>476.15</v>
          </cell>
          <cell r="Q737"/>
          <cell r="R737">
            <v>476.2</v>
          </cell>
          <cell r="S737"/>
          <cell r="T737"/>
          <cell r="U737"/>
          <cell r="V737"/>
          <cell r="W737"/>
          <cell r="X737"/>
          <cell r="Y737">
            <v>18.943000000000001</v>
          </cell>
          <cell r="Z737">
            <v>116.55555555555556</v>
          </cell>
        </row>
        <row r="738">
          <cell r="A738" t="str">
            <v>H0133</v>
          </cell>
          <cell r="B738" t="str">
            <v>Attenhoferstrasse 8a</v>
          </cell>
          <cell r="C738">
            <v>42752</v>
          </cell>
          <cell r="D738">
            <v>9866607174</v>
          </cell>
          <cell r="E738" t="str">
            <v>Verrechnet</v>
          </cell>
          <cell r="F738">
            <v>0.09</v>
          </cell>
          <cell r="G738">
            <v>1.1000000000000001</v>
          </cell>
          <cell r="H738"/>
          <cell r="I738"/>
          <cell r="J738" t="str">
            <v>Messung HW Wärme NT</v>
          </cell>
          <cell r="K738" t="str">
            <v>13.12.2016</v>
          </cell>
          <cell r="L738" t="str">
            <v>R3 1262</v>
          </cell>
          <cell r="M738" t="str">
            <v>U3 020023</v>
          </cell>
          <cell r="N738" t="str">
            <v>Ablesung</v>
          </cell>
          <cell r="O738">
            <v>45.186</v>
          </cell>
          <cell r="P738">
            <v>851.76</v>
          </cell>
          <cell r="Q738"/>
          <cell r="R738">
            <v>851.8</v>
          </cell>
          <cell r="S738"/>
          <cell r="T738"/>
          <cell r="U738"/>
          <cell r="V738"/>
          <cell r="W738"/>
          <cell r="X738"/>
          <cell r="Y738">
            <v>45.615000000000002</v>
          </cell>
          <cell r="Z738">
            <v>502.06666666666666</v>
          </cell>
        </row>
        <row r="739">
          <cell r="A739" t="str">
            <v>H0134</v>
          </cell>
          <cell r="B739" t="str">
            <v xml:space="preserve">Ilgenstrasse 4 </v>
          </cell>
          <cell r="C739">
            <v>42478</v>
          </cell>
          <cell r="D739">
            <v>9866600902</v>
          </cell>
          <cell r="E739" t="str">
            <v>Verrechnet</v>
          </cell>
          <cell r="F739">
            <v>0.1</v>
          </cell>
          <cell r="G739">
            <v>1.35</v>
          </cell>
          <cell r="H739"/>
          <cell r="I739"/>
          <cell r="J739" t="str">
            <v>Messung HW Wärme NT</v>
          </cell>
          <cell r="K739" t="str">
            <v>18.03.2016</v>
          </cell>
          <cell r="L739" t="str">
            <v>R3 1276</v>
          </cell>
          <cell r="M739" t="str">
            <v>U3 020119</v>
          </cell>
          <cell r="N739" t="str">
            <v>Ablesung</v>
          </cell>
          <cell r="O739">
            <v>96.727000000000004</v>
          </cell>
          <cell r="P739">
            <v>1691.97</v>
          </cell>
          <cell r="Q739"/>
          <cell r="R739">
            <v>1692</v>
          </cell>
          <cell r="S739"/>
          <cell r="T739"/>
          <cell r="U739"/>
          <cell r="V739"/>
          <cell r="W739"/>
          <cell r="X739"/>
          <cell r="Y739">
            <v>49.155999999999999</v>
          </cell>
          <cell r="Z739">
            <v>967.27</v>
          </cell>
        </row>
        <row r="740">
          <cell r="A740" t="str">
            <v>H0134</v>
          </cell>
          <cell r="B740" t="str">
            <v xml:space="preserve">Ilgenstrasse 4 </v>
          </cell>
          <cell r="C740">
            <v>42566</v>
          </cell>
          <cell r="D740">
            <v>9866603138</v>
          </cell>
          <cell r="E740" t="str">
            <v>Verrechnet</v>
          </cell>
          <cell r="F740">
            <v>0.1</v>
          </cell>
          <cell r="G740">
            <v>1.35</v>
          </cell>
          <cell r="H740"/>
          <cell r="I740"/>
          <cell r="J740" t="str">
            <v>Messung HW Wärme NT</v>
          </cell>
          <cell r="K740" t="str">
            <v>23.06.2016</v>
          </cell>
          <cell r="L740" t="str">
            <v>R3 1276</v>
          </cell>
          <cell r="M740" t="str">
            <v>U3 020119</v>
          </cell>
          <cell r="N740" t="str">
            <v>Ablesung</v>
          </cell>
          <cell r="O740">
            <v>48.500999999999998</v>
          </cell>
          <cell r="P740">
            <v>1043.71</v>
          </cell>
          <cell r="Q740"/>
          <cell r="R740">
            <v>1043.7</v>
          </cell>
          <cell r="S740"/>
          <cell r="T740"/>
          <cell r="U740"/>
          <cell r="V740"/>
          <cell r="W740"/>
          <cell r="X740"/>
          <cell r="Y740">
            <v>39.957000000000001</v>
          </cell>
          <cell r="Z740">
            <v>485.01</v>
          </cell>
        </row>
        <row r="741">
          <cell r="A741" t="str">
            <v>H0134</v>
          </cell>
          <cell r="B741" t="str">
            <v xml:space="preserve">Ilgenstrasse 4 </v>
          </cell>
          <cell r="C741">
            <v>42655</v>
          </cell>
          <cell r="D741">
            <v>9866605039</v>
          </cell>
          <cell r="E741" t="str">
            <v>Verrechnet</v>
          </cell>
          <cell r="F741">
            <v>0.1</v>
          </cell>
          <cell r="G741">
            <v>1.35</v>
          </cell>
          <cell r="H741"/>
          <cell r="I741"/>
          <cell r="J741" t="str">
            <v>Messung HW Wärme NT</v>
          </cell>
          <cell r="K741" t="str">
            <v>19.09.2016</v>
          </cell>
          <cell r="L741" t="str">
            <v>R3 1276</v>
          </cell>
          <cell r="M741" t="str">
            <v>U3 020119</v>
          </cell>
          <cell r="N741" t="str">
            <v>Ablesung</v>
          </cell>
          <cell r="O741">
            <v>12.95</v>
          </cell>
          <cell r="P741">
            <v>525.58000000000004</v>
          </cell>
          <cell r="Q741"/>
          <cell r="R741">
            <v>525.6</v>
          </cell>
          <cell r="S741"/>
          <cell r="T741"/>
          <cell r="U741"/>
          <cell r="V741"/>
          <cell r="W741"/>
          <cell r="X741"/>
          <cell r="Y741">
            <v>21.186</v>
          </cell>
          <cell r="Z741">
            <v>129.5</v>
          </cell>
        </row>
        <row r="742">
          <cell r="A742" t="str">
            <v>H0134</v>
          </cell>
          <cell r="B742" t="str">
            <v xml:space="preserve">Ilgenstrasse 4 </v>
          </cell>
          <cell r="C742">
            <v>42752</v>
          </cell>
          <cell r="D742">
            <v>9866607175</v>
          </cell>
          <cell r="E742" t="str">
            <v>Verrechnet</v>
          </cell>
          <cell r="F742">
            <v>0.1</v>
          </cell>
          <cell r="G742">
            <v>1.35</v>
          </cell>
          <cell r="H742"/>
          <cell r="I742"/>
          <cell r="J742" t="str">
            <v>Messung HW Wärme NT</v>
          </cell>
          <cell r="K742" t="str">
            <v>15.12.2016</v>
          </cell>
          <cell r="L742" t="str">
            <v>R3 1276</v>
          </cell>
          <cell r="M742" t="str">
            <v>U3 020119</v>
          </cell>
          <cell r="N742" t="str">
            <v>Ablesung</v>
          </cell>
          <cell r="O742">
            <v>71.346999999999994</v>
          </cell>
          <cell r="P742">
            <v>1355.91</v>
          </cell>
          <cell r="Q742"/>
          <cell r="R742">
            <v>1355.9</v>
          </cell>
          <cell r="S742"/>
          <cell r="T742"/>
          <cell r="U742"/>
          <cell r="V742"/>
          <cell r="W742"/>
          <cell r="X742"/>
          <cell r="Y742">
            <v>45.244</v>
          </cell>
          <cell r="Z742">
            <v>713.47</v>
          </cell>
        </row>
        <row r="743">
          <cell r="A743" t="str">
            <v>H0135</v>
          </cell>
          <cell r="B743" t="str">
            <v xml:space="preserve">Hofstrasse 27 </v>
          </cell>
          <cell r="C743">
            <v>42478</v>
          </cell>
          <cell r="D743">
            <v>9866601962</v>
          </cell>
          <cell r="E743" t="str">
            <v>Verrechnet</v>
          </cell>
          <cell r="F743">
            <v>1.4999999999999999E-2</v>
          </cell>
          <cell r="G743">
            <v>0.2</v>
          </cell>
          <cell r="H743"/>
          <cell r="I743"/>
          <cell r="J743" t="str">
            <v>Messung HW Wärme NT</v>
          </cell>
          <cell r="K743" t="str">
            <v>03.04.2016</v>
          </cell>
          <cell r="L743" t="str">
            <v>R3 1277</v>
          </cell>
          <cell r="M743" t="str">
            <v>U3 020122</v>
          </cell>
          <cell r="N743" t="str">
            <v>Ablesung</v>
          </cell>
          <cell r="O743">
            <v>17.170000000000002</v>
          </cell>
          <cell r="P743">
            <v>267.24</v>
          </cell>
          <cell r="Q743"/>
          <cell r="R743">
            <v>267.3</v>
          </cell>
          <cell r="S743"/>
          <cell r="T743"/>
          <cell r="U743"/>
          <cell r="V743"/>
          <cell r="W743"/>
          <cell r="X743"/>
          <cell r="Y743">
            <v>55.244999999999997</v>
          </cell>
          <cell r="Z743">
            <v>1144.6666666666667</v>
          </cell>
        </row>
        <row r="744">
          <cell r="A744" t="str">
            <v>H0135</v>
          </cell>
          <cell r="B744" t="str">
            <v xml:space="preserve">Hofstrasse 27 </v>
          </cell>
          <cell r="C744">
            <v>42566</v>
          </cell>
          <cell r="D744">
            <v>9866603945</v>
          </cell>
          <cell r="E744" t="str">
            <v>Verrechnet</v>
          </cell>
          <cell r="F744">
            <v>1.4999999999999999E-2</v>
          </cell>
          <cell r="G744">
            <v>0.2</v>
          </cell>
          <cell r="H744"/>
          <cell r="I744"/>
          <cell r="J744" t="str">
            <v>Messung HW Wärme NT</v>
          </cell>
          <cell r="K744" t="str">
            <v>28.06.2016</v>
          </cell>
          <cell r="L744" t="str">
            <v>R3 1277</v>
          </cell>
          <cell r="M744" t="str">
            <v>U3 020122</v>
          </cell>
          <cell r="N744" t="str">
            <v>Ablesung</v>
          </cell>
          <cell r="O744">
            <v>3.35</v>
          </cell>
          <cell r="P744">
            <v>58.31</v>
          </cell>
          <cell r="Q744"/>
          <cell r="R744">
            <v>57.6</v>
          </cell>
          <cell r="S744"/>
          <cell r="T744"/>
          <cell r="U744"/>
          <cell r="V744"/>
          <cell r="W744"/>
          <cell r="X744"/>
          <cell r="Y744">
            <v>49.399000000000001</v>
          </cell>
          <cell r="Z744">
            <v>223.33333333333331</v>
          </cell>
        </row>
        <row r="745">
          <cell r="A745" t="str">
            <v>H0135</v>
          </cell>
          <cell r="B745" t="str">
            <v xml:space="preserve">Hofstrasse 27 </v>
          </cell>
          <cell r="C745">
            <v>42655</v>
          </cell>
          <cell r="D745">
            <v>9866605819</v>
          </cell>
          <cell r="E745" t="str">
            <v>Verrechnet</v>
          </cell>
          <cell r="F745">
            <v>1.4999999999999999E-2</v>
          </cell>
          <cell r="G745">
            <v>0.2</v>
          </cell>
          <cell r="H745"/>
          <cell r="I745"/>
          <cell r="J745" t="str">
            <v>Messung HW Wärme NT</v>
          </cell>
          <cell r="K745" t="str">
            <v>30.09.2016</v>
          </cell>
          <cell r="L745" t="str">
            <v>R3 1277</v>
          </cell>
          <cell r="M745" t="str">
            <v>U3 020122</v>
          </cell>
          <cell r="N745" t="str">
            <v>Ablesung</v>
          </cell>
          <cell r="O745">
            <v>0.33100000000000002</v>
          </cell>
          <cell r="P745">
            <v>6.48</v>
          </cell>
          <cell r="Q745"/>
          <cell r="R745">
            <v>7.1</v>
          </cell>
          <cell r="S745"/>
          <cell r="T745"/>
          <cell r="U745"/>
          <cell r="V745"/>
          <cell r="W745"/>
          <cell r="X745"/>
          <cell r="Y745">
            <v>43.920999999999999</v>
          </cell>
          <cell r="Z745">
            <v>22.066666666666659</v>
          </cell>
        </row>
        <row r="746">
          <cell r="A746" t="str">
            <v>H0135</v>
          </cell>
          <cell r="B746" t="str">
            <v xml:space="preserve">Hofstrasse 27 </v>
          </cell>
          <cell r="C746">
            <v>42752</v>
          </cell>
          <cell r="D746">
            <v>9866607901</v>
          </cell>
          <cell r="E746" t="str">
            <v>Verrechnet</v>
          </cell>
          <cell r="F746">
            <v>1.4999999999999999E-2</v>
          </cell>
          <cell r="G746">
            <v>0.2</v>
          </cell>
          <cell r="H746"/>
          <cell r="I746"/>
          <cell r="J746" t="str">
            <v>Messung HW Wärme NT</v>
          </cell>
          <cell r="K746" t="str">
            <v>20.12.2016</v>
          </cell>
          <cell r="L746" t="str">
            <v>R3 1277</v>
          </cell>
          <cell r="M746" t="str">
            <v>U3 020122</v>
          </cell>
          <cell r="N746" t="str">
            <v>Ablesung</v>
          </cell>
          <cell r="O746">
            <v>11.366</v>
          </cell>
          <cell r="P746">
            <v>188.09</v>
          </cell>
          <cell r="Q746"/>
          <cell r="R746">
            <v>188.2</v>
          </cell>
          <cell r="S746"/>
          <cell r="T746"/>
          <cell r="U746"/>
          <cell r="V746"/>
          <cell r="W746"/>
          <cell r="X746"/>
          <cell r="Y746">
            <v>51.959000000000003</v>
          </cell>
          <cell r="Z746">
            <v>757.73333333333323</v>
          </cell>
        </row>
        <row r="747">
          <cell r="A747" t="str">
            <v>H0136</v>
          </cell>
          <cell r="B747" t="str">
            <v xml:space="preserve">Zürichbergstrasse 18 </v>
          </cell>
          <cell r="C747">
            <v>42478</v>
          </cell>
          <cell r="D747">
            <v>9866600510</v>
          </cell>
          <cell r="E747" t="str">
            <v>Verrechnet</v>
          </cell>
          <cell r="F747">
            <v>0.1</v>
          </cell>
          <cell r="G747">
            <v>1.3069999999999999</v>
          </cell>
          <cell r="H747"/>
          <cell r="I747"/>
          <cell r="J747" t="str">
            <v>Messung HW Wärme NT</v>
          </cell>
          <cell r="K747" t="str">
            <v>16.03.2016</v>
          </cell>
          <cell r="L747" t="str">
            <v>R3 1260</v>
          </cell>
          <cell r="M747" t="str">
            <v>U3 020163</v>
          </cell>
          <cell r="N747" t="str">
            <v>Ablesung</v>
          </cell>
          <cell r="O747">
            <v>95.42</v>
          </cell>
          <cell r="P747">
            <v>1543.22</v>
          </cell>
          <cell r="Q747"/>
          <cell r="R747">
            <v>1543.3</v>
          </cell>
          <cell r="S747"/>
          <cell r="T747"/>
          <cell r="U747"/>
          <cell r="V747"/>
          <cell r="W747"/>
          <cell r="X747"/>
          <cell r="Y747">
            <v>53.165999999999997</v>
          </cell>
          <cell r="Z747">
            <v>954.2</v>
          </cell>
        </row>
        <row r="748">
          <cell r="A748" t="str">
            <v>H0136</v>
          </cell>
          <cell r="B748" t="str">
            <v xml:space="preserve">Zürichbergstrasse 18 </v>
          </cell>
          <cell r="C748">
            <v>42566</v>
          </cell>
          <cell r="D748">
            <v>9866602527</v>
          </cell>
          <cell r="E748" t="str">
            <v>Verrechnet</v>
          </cell>
          <cell r="F748">
            <v>0.1</v>
          </cell>
          <cell r="G748">
            <v>1.3069999999999999</v>
          </cell>
          <cell r="H748"/>
          <cell r="I748"/>
          <cell r="J748" t="str">
            <v>Messung HW Wärme NT</v>
          </cell>
          <cell r="K748" t="str">
            <v>20.06.2016</v>
          </cell>
          <cell r="L748" t="str">
            <v>R3 1260</v>
          </cell>
          <cell r="M748" t="str">
            <v>U3 020163</v>
          </cell>
          <cell r="N748" t="str">
            <v>Ablesung</v>
          </cell>
          <cell r="O748">
            <v>44.396999999999998</v>
          </cell>
          <cell r="P748">
            <v>778.38</v>
          </cell>
          <cell r="Q748"/>
          <cell r="R748">
            <v>778.3</v>
          </cell>
          <cell r="S748"/>
          <cell r="T748"/>
          <cell r="U748"/>
          <cell r="V748"/>
          <cell r="W748"/>
          <cell r="X748"/>
          <cell r="Y748">
            <v>49.043999999999997</v>
          </cell>
          <cell r="Z748">
            <v>443.97</v>
          </cell>
        </row>
        <row r="749">
          <cell r="A749" t="str">
            <v>H0136</v>
          </cell>
          <cell r="B749" t="str">
            <v xml:space="preserve">Zürichbergstrasse 18 </v>
          </cell>
          <cell r="C749">
            <v>42655</v>
          </cell>
          <cell r="D749">
            <v>9866604756</v>
          </cell>
          <cell r="E749" t="str">
            <v>Verrechnet</v>
          </cell>
          <cell r="F749">
            <v>0.1</v>
          </cell>
          <cell r="G749">
            <v>1.3069999999999999</v>
          </cell>
          <cell r="H749"/>
          <cell r="I749"/>
          <cell r="J749" t="str">
            <v>Messung HW Wärme NT</v>
          </cell>
          <cell r="K749" t="str">
            <v>15.09.2016</v>
          </cell>
          <cell r="L749" t="str">
            <v>R3 1260</v>
          </cell>
          <cell r="M749" t="str">
            <v>U3 020163</v>
          </cell>
          <cell r="N749" t="str">
            <v>Ablesung</v>
          </cell>
          <cell r="O749">
            <v>7.3</v>
          </cell>
          <cell r="P749">
            <v>162.88</v>
          </cell>
          <cell r="Q749"/>
          <cell r="R749">
            <v>162.9</v>
          </cell>
          <cell r="S749"/>
          <cell r="T749"/>
          <cell r="U749"/>
          <cell r="V749"/>
          <cell r="W749"/>
          <cell r="X749"/>
          <cell r="Y749">
            <v>38.536999999999999</v>
          </cell>
          <cell r="Z749">
            <v>73</v>
          </cell>
        </row>
        <row r="750">
          <cell r="A750" t="str">
            <v>H0136</v>
          </cell>
          <cell r="B750" t="str">
            <v xml:space="preserve">Zürichbergstrasse 18 </v>
          </cell>
          <cell r="C750">
            <v>42752</v>
          </cell>
          <cell r="D750">
            <v>9866606542</v>
          </cell>
          <cell r="E750" t="str">
            <v>Verrechnet</v>
          </cell>
          <cell r="F750">
            <v>0.1</v>
          </cell>
          <cell r="G750">
            <v>1.3069999999999999</v>
          </cell>
          <cell r="H750"/>
          <cell r="I750"/>
          <cell r="J750" t="str">
            <v>Messung HW Wärme NT</v>
          </cell>
          <cell r="K750" t="str">
            <v>13.12.2016</v>
          </cell>
          <cell r="L750" t="str">
            <v>R3 1260</v>
          </cell>
          <cell r="M750" t="str">
            <v>U3 020163</v>
          </cell>
          <cell r="N750" t="str">
            <v>Ablesung</v>
          </cell>
          <cell r="O750">
            <v>70.564999999999998</v>
          </cell>
          <cell r="P750">
            <v>1208.49</v>
          </cell>
          <cell r="Q750"/>
          <cell r="R750">
            <v>1208.5</v>
          </cell>
          <cell r="S750"/>
          <cell r="T750"/>
          <cell r="U750"/>
          <cell r="V750"/>
          <cell r="W750"/>
          <cell r="X750"/>
          <cell r="Y750">
            <v>50.207000000000001</v>
          </cell>
          <cell r="Z750">
            <v>705.65</v>
          </cell>
        </row>
        <row r="751">
          <cell r="A751" t="str">
            <v>H0138</v>
          </cell>
          <cell r="B751" t="str">
            <v xml:space="preserve">Freiestrasse 17 </v>
          </cell>
          <cell r="C751">
            <v>42488</v>
          </cell>
          <cell r="D751">
            <v>9866602049</v>
          </cell>
          <cell r="E751" t="str">
            <v>Verrechnet</v>
          </cell>
          <cell r="F751">
            <v>0.08</v>
          </cell>
          <cell r="G751">
            <v>1.1200000000000001</v>
          </cell>
          <cell r="H751"/>
          <cell r="I751"/>
          <cell r="J751" t="str">
            <v>Messung HW Wärme NT</v>
          </cell>
          <cell r="K751" t="str">
            <v>17.03.2016</v>
          </cell>
          <cell r="L751" t="str">
            <v>R3 1254</v>
          </cell>
          <cell r="M751" t="str">
            <v>U3 020065</v>
          </cell>
          <cell r="N751" t="str">
            <v>Ablesung</v>
          </cell>
          <cell r="O751">
            <v>82.730999999999995</v>
          </cell>
          <cell r="P751">
            <v>1500.68</v>
          </cell>
          <cell r="Q751"/>
          <cell r="R751">
            <v>1500.6</v>
          </cell>
          <cell r="S751"/>
          <cell r="T751"/>
          <cell r="U751"/>
          <cell r="V751"/>
          <cell r="W751"/>
          <cell r="X751"/>
          <cell r="Y751">
            <v>47.402000000000001</v>
          </cell>
          <cell r="Z751">
            <v>1034.1375</v>
          </cell>
        </row>
        <row r="752">
          <cell r="A752" t="str">
            <v>H0138</v>
          </cell>
          <cell r="B752" t="str">
            <v xml:space="preserve">Freiestrasse 17 </v>
          </cell>
          <cell r="C752">
            <v>42566</v>
          </cell>
          <cell r="D752">
            <v>9866602528</v>
          </cell>
          <cell r="E752" t="str">
            <v>Gemahnt</v>
          </cell>
          <cell r="F752">
            <v>0.08</v>
          </cell>
          <cell r="G752">
            <v>1.1200000000000001</v>
          </cell>
          <cell r="H752"/>
          <cell r="I752"/>
          <cell r="J752" t="str">
            <v>Messung HW Wärme NT</v>
          </cell>
          <cell r="K752" t="str">
            <v>21.06.2016</v>
          </cell>
          <cell r="L752" t="str">
            <v>R3 1254</v>
          </cell>
          <cell r="M752" t="str">
            <v>U3 020065</v>
          </cell>
          <cell r="N752" t="str">
            <v>Ablesung</v>
          </cell>
          <cell r="O752">
            <v>42.290999999999997</v>
          </cell>
          <cell r="P752">
            <v>878.12</v>
          </cell>
          <cell r="Q752"/>
          <cell r="R752">
            <v>878.1</v>
          </cell>
          <cell r="S752"/>
          <cell r="T752"/>
          <cell r="U752"/>
          <cell r="V752"/>
          <cell r="W752"/>
          <cell r="X752"/>
          <cell r="Y752">
            <v>41.411000000000001</v>
          </cell>
          <cell r="Z752">
            <v>528.63750000000005</v>
          </cell>
        </row>
        <row r="753">
          <cell r="A753" t="str">
            <v>H0138</v>
          </cell>
          <cell r="B753" t="str">
            <v xml:space="preserve">Freiestrasse 17 </v>
          </cell>
          <cell r="C753">
            <v>42655</v>
          </cell>
          <cell r="D753">
            <v>9866604580</v>
          </cell>
          <cell r="E753" t="str">
            <v>Verrechnet</v>
          </cell>
          <cell r="F753">
            <v>0.08</v>
          </cell>
          <cell r="G753">
            <v>1.1200000000000001</v>
          </cell>
          <cell r="H753"/>
          <cell r="I753"/>
          <cell r="J753" t="str">
            <v>Messung HW Wärme NT</v>
          </cell>
          <cell r="K753" t="str">
            <v>16.09.2016</v>
          </cell>
          <cell r="L753" t="str">
            <v>R3 1254</v>
          </cell>
          <cell r="M753" t="str">
            <v>U3 020065</v>
          </cell>
          <cell r="N753" t="str">
            <v>Ablesung</v>
          </cell>
          <cell r="O753">
            <v>7.69</v>
          </cell>
          <cell r="P753">
            <v>342.48</v>
          </cell>
          <cell r="Q753"/>
          <cell r="R753">
            <v>342.5</v>
          </cell>
          <cell r="S753"/>
          <cell r="T753"/>
          <cell r="U753"/>
          <cell r="V753"/>
          <cell r="W753"/>
          <cell r="X753"/>
          <cell r="Y753">
            <v>19.306999999999999</v>
          </cell>
          <cell r="Z753">
            <v>96.125</v>
          </cell>
        </row>
        <row r="754">
          <cell r="A754" t="str">
            <v>H0138</v>
          </cell>
          <cell r="B754" t="str">
            <v xml:space="preserve">Freiestrasse 17 </v>
          </cell>
          <cell r="C754">
            <v>42752</v>
          </cell>
          <cell r="D754">
            <v>9866606543</v>
          </cell>
          <cell r="E754" t="str">
            <v>Verrechnet</v>
          </cell>
          <cell r="F754">
            <v>0.08</v>
          </cell>
          <cell r="G754">
            <v>1.1200000000000001</v>
          </cell>
          <cell r="H754"/>
          <cell r="I754"/>
          <cell r="J754" t="str">
            <v>Messung HW Wärme NT</v>
          </cell>
          <cell r="K754" t="str">
            <v>14.12.2016</v>
          </cell>
          <cell r="L754" t="str">
            <v>R3 1254</v>
          </cell>
          <cell r="M754" t="str">
            <v>U3 020065</v>
          </cell>
          <cell r="N754" t="str">
            <v>Ablesung</v>
          </cell>
          <cell r="O754">
            <v>58.145000000000003</v>
          </cell>
          <cell r="P754">
            <v>1139.6500000000001</v>
          </cell>
          <cell r="Q754"/>
          <cell r="R754">
            <v>1139.7</v>
          </cell>
          <cell r="S754"/>
          <cell r="T754"/>
          <cell r="U754"/>
          <cell r="V754"/>
          <cell r="W754"/>
          <cell r="X754"/>
          <cell r="Y754">
            <v>43.869</v>
          </cell>
          <cell r="Z754">
            <v>726.8125</v>
          </cell>
        </row>
        <row r="755">
          <cell r="A755" t="str">
            <v>H0139</v>
          </cell>
          <cell r="B755" t="str">
            <v xml:space="preserve">Hirschengraben 70 </v>
          </cell>
          <cell r="C755">
            <v>42478</v>
          </cell>
          <cell r="D755">
            <v>9866601238</v>
          </cell>
          <cell r="E755" t="str">
            <v>Verrechnet</v>
          </cell>
          <cell r="F755">
            <v>6.5000000000000002E-2</v>
          </cell>
          <cell r="G755">
            <v>1.5</v>
          </cell>
          <cell r="H755"/>
          <cell r="I755"/>
          <cell r="J755" t="str">
            <v>Hirschengraben 70 HW Wärme NT</v>
          </cell>
          <cell r="K755" t="str">
            <v>18.03.2016</v>
          </cell>
          <cell r="L755" t="str">
            <v>R3 1274</v>
          </cell>
          <cell r="M755" t="str">
            <v>U3 020017</v>
          </cell>
          <cell r="N755" t="str">
            <v>Ablesung</v>
          </cell>
          <cell r="O755">
            <v>53.631999999999998</v>
          </cell>
          <cell r="P755">
            <v>1492.44</v>
          </cell>
          <cell r="Q755"/>
          <cell r="R755">
            <v>1492.2</v>
          </cell>
          <cell r="S755"/>
          <cell r="T755"/>
          <cell r="U755"/>
          <cell r="V755"/>
          <cell r="W755"/>
          <cell r="X755"/>
          <cell r="Y755">
            <v>30.899000000000001</v>
          </cell>
          <cell r="Z755">
            <v>825.10769230769233</v>
          </cell>
        </row>
        <row r="756">
          <cell r="A756" t="str">
            <v>H0139</v>
          </cell>
          <cell r="B756" t="str">
            <v xml:space="preserve">Hirschengraben 70 </v>
          </cell>
          <cell r="C756">
            <v>42566</v>
          </cell>
          <cell r="D756">
            <v>9866603394</v>
          </cell>
          <cell r="E756" t="str">
            <v>Verrechnet</v>
          </cell>
          <cell r="F756">
            <v>6.5000000000000002E-2</v>
          </cell>
          <cell r="G756">
            <v>1.5</v>
          </cell>
          <cell r="H756"/>
          <cell r="I756"/>
          <cell r="J756" t="str">
            <v>Hirschengraben 70 HW Wärme NT</v>
          </cell>
          <cell r="K756" t="str">
            <v>23.06.2016</v>
          </cell>
          <cell r="L756" t="str">
            <v>R3 1274</v>
          </cell>
          <cell r="M756" t="str">
            <v>U3 020017</v>
          </cell>
          <cell r="N756" t="str">
            <v>Ablesung</v>
          </cell>
          <cell r="O756">
            <v>24.8</v>
          </cell>
          <cell r="P756">
            <v>692.04</v>
          </cell>
          <cell r="Q756"/>
          <cell r="R756">
            <v>692</v>
          </cell>
          <cell r="S756"/>
          <cell r="T756"/>
          <cell r="U756"/>
          <cell r="V756"/>
          <cell r="W756"/>
          <cell r="X756"/>
          <cell r="Y756">
            <v>30.812999999999999</v>
          </cell>
          <cell r="Z756">
            <v>381.53846153846155</v>
          </cell>
        </row>
        <row r="757">
          <cell r="A757" t="str">
            <v>H0139</v>
          </cell>
          <cell r="B757" t="str">
            <v xml:space="preserve">Hirschengraben 70 </v>
          </cell>
          <cell r="C757">
            <v>42655</v>
          </cell>
          <cell r="D757">
            <v>9866605459</v>
          </cell>
          <cell r="E757" t="str">
            <v>Verrechnet</v>
          </cell>
          <cell r="F757">
            <v>6.5000000000000002E-2</v>
          </cell>
          <cell r="G757">
            <v>1.5</v>
          </cell>
          <cell r="H757"/>
          <cell r="I757"/>
          <cell r="J757" t="str">
            <v>Hirschengraben 70 HW Wärme NT</v>
          </cell>
          <cell r="K757" t="str">
            <v>19.09.2016</v>
          </cell>
          <cell r="L757" t="str">
            <v>R3 1274</v>
          </cell>
          <cell r="M757" t="str">
            <v>U3 020017</v>
          </cell>
          <cell r="N757" t="str">
            <v>Ablesung</v>
          </cell>
          <cell r="O757">
            <v>1.76</v>
          </cell>
          <cell r="P757">
            <v>47.92</v>
          </cell>
          <cell r="Q757"/>
          <cell r="R757">
            <v>47.9</v>
          </cell>
          <cell r="S757"/>
          <cell r="T757"/>
          <cell r="U757"/>
          <cell r="V757"/>
          <cell r="W757"/>
          <cell r="X757"/>
          <cell r="Y757">
            <v>31.58</v>
          </cell>
          <cell r="Z757">
            <v>27.07692307692307</v>
          </cell>
        </row>
        <row r="758">
          <cell r="A758" t="str">
            <v>H0139</v>
          </cell>
          <cell r="B758" t="str">
            <v xml:space="preserve">Hirschengraben 70 </v>
          </cell>
          <cell r="C758">
            <v>42752</v>
          </cell>
          <cell r="D758">
            <v>9866607374</v>
          </cell>
          <cell r="E758" t="str">
            <v>Verrechnet</v>
          </cell>
          <cell r="F758">
            <v>6.5000000000000002E-2</v>
          </cell>
          <cell r="G758">
            <v>1.5</v>
          </cell>
          <cell r="H758"/>
          <cell r="I758"/>
          <cell r="J758" t="str">
            <v>Hirschengraben 70 HW Wärme NT</v>
          </cell>
          <cell r="K758" t="str">
            <v>15.12.2016</v>
          </cell>
          <cell r="L758" t="str">
            <v>R3 1274</v>
          </cell>
          <cell r="M758" t="str">
            <v>U3 020017</v>
          </cell>
          <cell r="N758" t="str">
            <v>Ablesung</v>
          </cell>
          <cell r="O758">
            <v>37.421999999999997</v>
          </cell>
          <cell r="P758">
            <v>1054.55</v>
          </cell>
          <cell r="Q758"/>
          <cell r="R758">
            <v>1054.5999999999999</v>
          </cell>
          <cell r="S758"/>
          <cell r="T758"/>
          <cell r="U758"/>
          <cell r="V758"/>
          <cell r="W758"/>
          <cell r="X758"/>
          <cell r="Y758">
            <v>30.513000000000002</v>
          </cell>
          <cell r="Z758">
            <v>575.72307692307697</v>
          </cell>
        </row>
        <row r="759">
          <cell r="A759" t="str">
            <v>H0140</v>
          </cell>
          <cell r="B759" t="str">
            <v xml:space="preserve">Dolderstrasse 39 </v>
          </cell>
          <cell r="C759">
            <v>42478</v>
          </cell>
          <cell r="D759">
            <v>9866600903</v>
          </cell>
          <cell r="E759" t="str">
            <v>Verrechnet</v>
          </cell>
          <cell r="F759">
            <v>0.14000000000000001</v>
          </cell>
          <cell r="G759">
            <v>1.95</v>
          </cell>
          <cell r="H759"/>
          <cell r="I759"/>
          <cell r="J759" t="str">
            <v>Messung HW Wärme NT</v>
          </cell>
          <cell r="K759" t="str">
            <v>17.03.2016</v>
          </cell>
          <cell r="L759" t="str">
            <v>R3 1264</v>
          </cell>
          <cell r="M759" t="str">
            <v>U3 020002</v>
          </cell>
          <cell r="N759" t="str">
            <v>Ablesung</v>
          </cell>
          <cell r="O759">
            <v>99.311000000000007</v>
          </cell>
          <cell r="P759">
            <v>1687.4</v>
          </cell>
          <cell r="Q759"/>
          <cell r="R759">
            <v>1687.4</v>
          </cell>
          <cell r="S759"/>
          <cell r="T759"/>
          <cell r="U759"/>
          <cell r="V759"/>
          <cell r="W759"/>
          <cell r="X759"/>
          <cell r="Y759">
            <v>50.606000000000002</v>
          </cell>
          <cell r="Z759">
            <v>709.36428571428564</v>
          </cell>
        </row>
        <row r="760">
          <cell r="A760" t="str">
            <v>H0140</v>
          </cell>
          <cell r="B760" t="str">
            <v xml:space="preserve">Dolderstrasse 39 </v>
          </cell>
          <cell r="C760">
            <v>42566</v>
          </cell>
          <cell r="D760">
            <v>9866602810</v>
          </cell>
          <cell r="E760" t="str">
            <v>Verrechnet</v>
          </cell>
          <cell r="F760">
            <v>0.14000000000000001</v>
          </cell>
          <cell r="G760">
            <v>1.95</v>
          </cell>
          <cell r="H760"/>
          <cell r="I760"/>
          <cell r="J760" t="str">
            <v>Messung HW Wärme NT</v>
          </cell>
          <cell r="K760" t="str">
            <v>21.06.2016</v>
          </cell>
          <cell r="L760" t="str">
            <v>R3 1264</v>
          </cell>
          <cell r="M760" t="str">
            <v>U3 020002</v>
          </cell>
          <cell r="N760" t="str">
            <v>Ablesung</v>
          </cell>
          <cell r="O760">
            <v>52.104999999999997</v>
          </cell>
          <cell r="P760">
            <v>1215.98</v>
          </cell>
          <cell r="Q760"/>
          <cell r="R760">
            <v>1216</v>
          </cell>
          <cell r="S760"/>
          <cell r="T760"/>
          <cell r="U760"/>
          <cell r="V760"/>
          <cell r="W760"/>
          <cell r="X760"/>
          <cell r="Y760">
            <v>36.844999999999999</v>
          </cell>
          <cell r="Z760">
            <v>372.17857142857144</v>
          </cell>
        </row>
        <row r="761">
          <cell r="A761" t="str">
            <v>H0140</v>
          </cell>
          <cell r="B761" t="str">
            <v xml:space="preserve">Dolderstrasse 39 </v>
          </cell>
          <cell r="C761">
            <v>42655</v>
          </cell>
          <cell r="D761">
            <v>9866604786</v>
          </cell>
          <cell r="E761" t="str">
            <v>Verrechnet</v>
          </cell>
          <cell r="F761">
            <v>0.14000000000000001</v>
          </cell>
          <cell r="G761">
            <v>1.95</v>
          </cell>
          <cell r="H761"/>
          <cell r="I761"/>
          <cell r="J761" t="str">
            <v>Messung HW Wärme NT</v>
          </cell>
          <cell r="K761" t="str">
            <v>16.09.2016</v>
          </cell>
          <cell r="L761" t="str">
            <v>R3 1264</v>
          </cell>
          <cell r="M761" t="str">
            <v>U3 020002</v>
          </cell>
          <cell r="N761" t="str">
            <v>Ablesung</v>
          </cell>
          <cell r="O761">
            <v>15.65</v>
          </cell>
          <cell r="P761">
            <v>919.12</v>
          </cell>
          <cell r="Q761"/>
          <cell r="R761">
            <v>919.1</v>
          </cell>
          <cell r="S761"/>
          <cell r="T761"/>
          <cell r="U761"/>
          <cell r="V761"/>
          <cell r="W761"/>
          <cell r="X761"/>
          <cell r="Y761">
            <v>14.641</v>
          </cell>
          <cell r="Z761">
            <v>111.78571428571428</v>
          </cell>
        </row>
        <row r="762">
          <cell r="A762" t="str">
            <v>H0140</v>
          </cell>
          <cell r="B762" t="str">
            <v xml:space="preserve">Dolderstrasse 39 </v>
          </cell>
          <cell r="C762">
            <v>42752</v>
          </cell>
          <cell r="D762">
            <v>9866607019</v>
          </cell>
          <cell r="E762" t="str">
            <v>Verrechnet</v>
          </cell>
          <cell r="F762">
            <v>0.14000000000000001</v>
          </cell>
          <cell r="G762">
            <v>1.95</v>
          </cell>
          <cell r="H762"/>
          <cell r="I762"/>
          <cell r="J762" t="str">
            <v>Messung HW Wärme NT</v>
          </cell>
          <cell r="K762" t="str">
            <v>15.12.2016</v>
          </cell>
          <cell r="L762" t="str">
            <v>R3 1264</v>
          </cell>
          <cell r="M762" t="str">
            <v>U3 020002</v>
          </cell>
          <cell r="N762" t="str">
            <v>Ablesung</v>
          </cell>
          <cell r="O762">
            <v>77.007000000000005</v>
          </cell>
          <cell r="P762">
            <v>1518.47</v>
          </cell>
          <cell r="Q762"/>
          <cell r="R762">
            <v>1518.5</v>
          </cell>
          <cell r="S762"/>
          <cell r="T762"/>
          <cell r="U762"/>
          <cell r="V762"/>
          <cell r="W762"/>
          <cell r="X762"/>
          <cell r="Y762">
            <v>43.606000000000002</v>
          </cell>
          <cell r="Z762">
            <v>550.04999999999995</v>
          </cell>
        </row>
        <row r="763">
          <cell r="A763" t="str">
            <v>H0141</v>
          </cell>
          <cell r="B763" t="str">
            <v xml:space="preserve">Eleonorenstrasse 30 </v>
          </cell>
          <cell r="C763">
            <v>42478</v>
          </cell>
          <cell r="D763">
            <v>9866600458</v>
          </cell>
          <cell r="E763" t="str">
            <v>Verrechnet</v>
          </cell>
          <cell r="F763">
            <v>0.02</v>
          </cell>
          <cell r="G763">
            <v>0.3</v>
          </cell>
          <cell r="H763"/>
          <cell r="I763"/>
          <cell r="J763" t="str">
            <v>Messung HW Wärme NT</v>
          </cell>
          <cell r="K763" t="str">
            <v>21.03.2016</v>
          </cell>
          <cell r="L763" t="str">
            <v>R3 1282</v>
          </cell>
          <cell r="M763" t="str">
            <v>U3 020008</v>
          </cell>
          <cell r="N763" t="str">
            <v>Ablesung</v>
          </cell>
          <cell r="O763">
            <v>19.390999999999998</v>
          </cell>
          <cell r="P763">
            <v>283.56</v>
          </cell>
          <cell r="Q763"/>
          <cell r="R763">
            <v>283.60000000000002</v>
          </cell>
          <cell r="S763"/>
          <cell r="T763"/>
          <cell r="U763"/>
          <cell r="V763"/>
          <cell r="W763"/>
          <cell r="X763"/>
          <cell r="Y763">
            <v>58.8</v>
          </cell>
          <cell r="Z763">
            <v>969.55</v>
          </cell>
        </row>
        <row r="764">
          <cell r="A764" t="str">
            <v>H0141</v>
          </cell>
          <cell r="B764" t="str">
            <v xml:space="preserve">Eleonorenstrasse 30 </v>
          </cell>
          <cell r="C764">
            <v>42566</v>
          </cell>
          <cell r="D764">
            <v>9866602472</v>
          </cell>
          <cell r="E764" t="str">
            <v>Verrechnet</v>
          </cell>
          <cell r="F764">
            <v>0.02</v>
          </cell>
          <cell r="G764">
            <v>0.3</v>
          </cell>
          <cell r="H764"/>
          <cell r="I764"/>
          <cell r="J764" t="str">
            <v>Messung HW Wärme NT</v>
          </cell>
          <cell r="K764" t="str">
            <v>28.06.2016</v>
          </cell>
          <cell r="L764" t="str">
            <v>R3 1282</v>
          </cell>
          <cell r="M764" t="str">
            <v>U3 020008</v>
          </cell>
          <cell r="N764" t="str">
            <v>Ablesung</v>
          </cell>
          <cell r="O764">
            <v>8.2669999999999995</v>
          </cell>
          <cell r="P764">
            <v>135.58000000000001</v>
          </cell>
          <cell r="Q764"/>
          <cell r="R764">
            <v>136</v>
          </cell>
          <cell r="S764"/>
          <cell r="T764"/>
          <cell r="U764"/>
          <cell r="V764"/>
          <cell r="W764"/>
          <cell r="X764"/>
          <cell r="Y764">
            <v>52.429000000000002</v>
          </cell>
          <cell r="Z764">
            <v>413.35</v>
          </cell>
        </row>
        <row r="765">
          <cell r="A765" t="str">
            <v>H0141</v>
          </cell>
          <cell r="B765" t="str">
            <v xml:space="preserve">Eleonorenstrasse 30 </v>
          </cell>
          <cell r="C765">
            <v>42655</v>
          </cell>
          <cell r="D765">
            <v>9866604470</v>
          </cell>
          <cell r="E765" t="str">
            <v>Verrechnet</v>
          </cell>
          <cell r="F765">
            <v>0.02</v>
          </cell>
          <cell r="G765">
            <v>0.3</v>
          </cell>
          <cell r="H765"/>
          <cell r="I765"/>
          <cell r="J765" t="str">
            <v>Messung HW Wärme NT</v>
          </cell>
          <cell r="K765" t="str">
            <v>26.09.2016</v>
          </cell>
          <cell r="L765" t="str">
            <v>R3 1282</v>
          </cell>
          <cell r="M765" t="str">
            <v>U3 020008</v>
          </cell>
          <cell r="N765" t="str">
            <v>Ablesung</v>
          </cell>
          <cell r="O765">
            <v>1.1930000000000001</v>
          </cell>
          <cell r="P765">
            <v>28.8</v>
          </cell>
          <cell r="Q765"/>
          <cell r="R765">
            <v>28.4</v>
          </cell>
          <cell r="S765"/>
          <cell r="T765"/>
          <cell r="U765"/>
          <cell r="V765"/>
          <cell r="W765"/>
          <cell r="X765"/>
          <cell r="Y765">
            <v>35.618000000000002</v>
          </cell>
          <cell r="Z765">
            <v>59.65</v>
          </cell>
        </row>
        <row r="766">
          <cell r="A766" t="str">
            <v>H0141</v>
          </cell>
          <cell r="B766" t="str">
            <v xml:space="preserve">Eleonorenstrasse 30 </v>
          </cell>
          <cell r="C766">
            <v>42752</v>
          </cell>
          <cell r="D766">
            <v>9866606247</v>
          </cell>
          <cell r="E766" t="str">
            <v>Verrechnet</v>
          </cell>
          <cell r="F766">
            <v>0.02</v>
          </cell>
          <cell r="G766">
            <v>0.3</v>
          </cell>
          <cell r="H766"/>
          <cell r="I766"/>
          <cell r="J766" t="str">
            <v>Messung HW Wärme NT</v>
          </cell>
          <cell r="K766" t="str">
            <v>14.12.2016</v>
          </cell>
          <cell r="L766" t="str">
            <v>R3 1282</v>
          </cell>
          <cell r="M766" t="str">
            <v>U3 020008</v>
          </cell>
          <cell r="N766" t="str">
            <v>Ablesung</v>
          </cell>
          <cell r="O766">
            <v>12.991</v>
          </cell>
          <cell r="P766">
            <v>201</v>
          </cell>
          <cell r="Q766"/>
          <cell r="R766">
            <v>201</v>
          </cell>
          <cell r="S766"/>
          <cell r="T766"/>
          <cell r="U766"/>
          <cell r="V766"/>
          <cell r="W766"/>
          <cell r="X766"/>
          <cell r="Y766">
            <v>55.573</v>
          </cell>
          <cell r="Z766">
            <v>649.54999999999995</v>
          </cell>
        </row>
        <row r="767">
          <cell r="A767" t="str">
            <v>H0142</v>
          </cell>
          <cell r="B767" t="str">
            <v xml:space="preserve">Fehrenstrasse 4 </v>
          </cell>
          <cell r="C767">
            <v>42478</v>
          </cell>
          <cell r="D767">
            <v>9866601786</v>
          </cell>
          <cell r="E767" t="str">
            <v>Verrechnet</v>
          </cell>
          <cell r="F767">
            <v>0.03</v>
          </cell>
          <cell r="G767">
            <v>0.3</v>
          </cell>
          <cell r="H767"/>
          <cell r="I767"/>
          <cell r="J767" t="str">
            <v>Messung HW Wärme NT</v>
          </cell>
          <cell r="K767" t="str">
            <v>17.03.2016</v>
          </cell>
          <cell r="L767" t="str">
            <v>R3 1280</v>
          </cell>
          <cell r="M767" t="str">
            <v>U3 020007</v>
          </cell>
          <cell r="N767" t="str">
            <v>Ablesung</v>
          </cell>
          <cell r="O767">
            <v>24.501999999999999</v>
          </cell>
          <cell r="P767">
            <v>346.94</v>
          </cell>
          <cell r="Q767"/>
          <cell r="R767">
            <v>346.9</v>
          </cell>
          <cell r="S767"/>
          <cell r="T767"/>
          <cell r="U767"/>
          <cell r="V767"/>
          <cell r="W767"/>
          <cell r="X767"/>
          <cell r="Y767">
            <v>60.725000000000001</v>
          </cell>
          <cell r="Z767">
            <v>816.73333333333323</v>
          </cell>
        </row>
        <row r="768">
          <cell r="A768" t="str">
            <v>H0142</v>
          </cell>
          <cell r="B768" t="str">
            <v xml:space="preserve">Fehrenstrasse 4 </v>
          </cell>
          <cell r="C768">
            <v>42566</v>
          </cell>
          <cell r="D768">
            <v>9866603713</v>
          </cell>
          <cell r="E768" t="str">
            <v>Verrechnet</v>
          </cell>
          <cell r="F768">
            <v>0.03</v>
          </cell>
          <cell r="G768">
            <v>0.3</v>
          </cell>
          <cell r="H768"/>
          <cell r="I768"/>
          <cell r="J768" t="str">
            <v>Messung HW Wärme NT</v>
          </cell>
          <cell r="K768" t="str">
            <v>21.06.2016</v>
          </cell>
          <cell r="L768" t="str">
            <v>R3 1280</v>
          </cell>
          <cell r="M768" t="str">
            <v>U3 020007</v>
          </cell>
          <cell r="N768" t="str">
            <v>Ablesung</v>
          </cell>
          <cell r="O768">
            <v>12.83</v>
          </cell>
          <cell r="P768">
            <v>222.51</v>
          </cell>
          <cell r="Q768"/>
          <cell r="R768">
            <v>222.6</v>
          </cell>
          <cell r="S768"/>
          <cell r="T768"/>
          <cell r="U768"/>
          <cell r="V768"/>
          <cell r="W768"/>
          <cell r="X768"/>
          <cell r="Y768">
            <v>49.579000000000001</v>
          </cell>
          <cell r="Z768">
            <v>427.66666666666663</v>
          </cell>
        </row>
        <row r="769">
          <cell r="A769" t="str">
            <v>H0142</v>
          </cell>
          <cell r="B769" t="str">
            <v xml:space="preserve">Fehrenstrasse 4 </v>
          </cell>
          <cell r="C769">
            <v>42655</v>
          </cell>
          <cell r="D769">
            <v>9866605820</v>
          </cell>
          <cell r="E769" t="str">
            <v>Gemahnt</v>
          </cell>
          <cell r="F769">
            <v>0.03</v>
          </cell>
          <cell r="G769">
            <v>0.3</v>
          </cell>
          <cell r="H769"/>
          <cell r="I769"/>
          <cell r="J769" t="str">
            <v>Messung HW Wärme NT</v>
          </cell>
          <cell r="K769" t="str">
            <v>16.09.2016</v>
          </cell>
          <cell r="L769" t="str">
            <v>R3 1280</v>
          </cell>
          <cell r="M769" t="str">
            <v>U3 020007</v>
          </cell>
          <cell r="N769" t="str">
            <v>Ablesung</v>
          </cell>
          <cell r="O769">
            <v>3.1</v>
          </cell>
          <cell r="P769">
            <v>87.38</v>
          </cell>
          <cell r="Q769"/>
          <cell r="R769">
            <v>87.3</v>
          </cell>
          <cell r="S769"/>
          <cell r="T769"/>
          <cell r="U769"/>
          <cell r="V769"/>
          <cell r="W769"/>
          <cell r="X769"/>
          <cell r="Y769">
            <v>30.504999999999999</v>
          </cell>
          <cell r="Z769">
            <v>103.33333333333331</v>
          </cell>
        </row>
        <row r="770">
          <cell r="A770" t="str">
            <v>H0142</v>
          </cell>
          <cell r="B770" t="str">
            <v xml:space="preserve">Fehrenstrasse 4 </v>
          </cell>
          <cell r="C770">
            <v>42752</v>
          </cell>
          <cell r="D770">
            <v>9866607902</v>
          </cell>
          <cell r="E770" t="str">
            <v>Verrechnet</v>
          </cell>
          <cell r="F770">
            <v>0.03</v>
          </cell>
          <cell r="G770">
            <v>0.3</v>
          </cell>
          <cell r="H770"/>
          <cell r="I770"/>
          <cell r="J770" t="str">
            <v>Messung HW Wärme NT</v>
          </cell>
          <cell r="K770" t="str">
            <v>14.12.2016</v>
          </cell>
          <cell r="L770" t="str">
            <v>R3 1280</v>
          </cell>
          <cell r="M770" t="str">
            <v>U3 020007</v>
          </cell>
          <cell r="N770" t="str">
            <v>Ablesung</v>
          </cell>
          <cell r="O770">
            <v>17.094999999999999</v>
          </cell>
          <cell r="P770">
            <v>266.77</v>
          </cell>
          <cell r="Q770"/>
          <cell r="R770">
            <v>266.8</v>
          </cell>
          <cell r="S770"/>
          <cell r="T770"/>
          <cell r="U770"/>
          <cell r="V770"/>
          <cell r="W770"/>
          <cell r="X770"/>
          <cell r="Y770">
            <v>55.1</v>
          </cell>
          <cell r="Z770">
            <v>569.83333333333337</v>
          </cell>
        </row>
        <row r="771">
          <cell r="A771" t="str">
            <v>H0143</v>
          </cell>
          <cell r="B771" t="str">
            <v xml:space="preserve">Ilgenstrasse 8 </v>
          </cell>
          <cell r="C771">
            <v>42478</v>
          </cell>
          <cell r="D771">
            <v>9866600512</v>
          </cell>
          <cell r="E771" t="str">
            <v>Verrechnet</v>
          </cell>
          <cell r="F771">
            <v>0.03</v>
          </cell>
          <cell r="G771">
            <v>0.45</v>
          </cell>
          <cell r="H771"/>
          <cell r="I771"/>
          <cell r="J771" t="str">
            <v>Messung HW Wärme NT</v>
          </cell>
          <cell r="K771" t="str">
            <v>18.03.2016</v>
          </cell>
          <cell r="L771" t="str">
            <v>W1 020433</v>
          </cell>
          <cell r="M771"/>
          <cell r="N771" t="str">
            <v>Ablesung</v>
          </cell>
          <cell r="O771">
            <v>26.9</v>
          </cell>
          <cell r="P771">
            <v>432.84</v>
          </cell>
          <cell r="Q771"/>
          <cell r="R771"/>
          <cell r="S771"/>
          <cell r="T771"/>
          <cell r="U771"/>
          <cell r="V771"/>
          <cell r="W771"/>
          <cell r="X771"/>
          <cell r="Y771">
            <v>53.436999999999998</v>
          </cell>
          <cell r="Z771">
            <v>896.66666666666674</v>
          </cell>
        </row>
        <row r="772">
          <cell r="A772" t="str">
            <v>H0143</v>
          </cell>
          <cell r="B772" t="str">
            <v xml:space="preserve">Ilgenstrasse 8 </v>
          </cell>
          <cell r="C772">
            <v>42566</v>
          </cell>
          <cell r="D772">
            <v>9866602529</v>
          </cell>
          <cell r="E772" t="str">
            <v>Verrechnet</v>
          </cell>
          <cell r="F772">
            <v>0.03</v>
          </cell>
          <cell r="G772">
            <v>0.45</v>
          </cell>
          <cell r="H772"/>
          <cell r="I772"/>
          <cell r="J772" t="str">
            <v>Messung HW Wärme NT</v>
          </cell>
          <cell r="K772" t="str">
            <v>23.06.2016</v>
          </cell>
          <cell r="L772" t="str">
            <v>W1 020433</v>
          </cell>
          <cell r="M772"/>
          <cell r="N772" t="str">
            <v>Ablesung</v>
          </cell>
          <cell r="O772">
            <v>13.74</v>
          </cell>
          <cell r="P772">
            <v>257.24</v>
          </cell>
          <cell r="Q772"/>
          <cell r="R772"/>
          <cell r="S772"/>
          <cell r="T772"/>
          <cell r="U772"/>
          <cell r="V772"/>
          <cell r="W772"/>
          <cell r="X772"/>
          <cell r="Y772">
            <v>45.927</v>
          </cell>
          <cell r="Z772">
            <v>458</v>
          </cell>
        </row>
        <row r="773">
          <cell r="A773" t="str">
            <v>H0143</v>
          </cell>
          <cell r="B773" t="str">
            <v xml:space="preserve">Ilgenstrasse 8 </v>
          </cell>
          <cell r="C773">
            <v>42655</v>
          </cell>
          <cell r="D773">
            <v>9866604581</v>
          </cell>
          <cell r="E773" t="str">
            <v>Verrechnet</v>
          </cell>
          <cell r="F773">
            <v>0.03</v>
          </cell>
          <cell r="G773">
            <v>0.45</v>
          </cell>
          <cell r="H773"/>
          <cell r="I773"/>
          <cell r="J773" t="str">
            <v>Messung HW Wärme NT</v>
          </cell>
          <cell r="K773" t="str">
            <v>19.09.2016</v>
          </cell>
          <cell r="L773" t="str">
            <v>W1 020433</v>
          </cell>
          <cell r="M773"/>
          <cell r="N773" t="str">
            <v>Ablesung</v>
          </cell>
          <cell r="O773">
            <v>2.3439999999999999</v>
          </cell>
          <cell r="P773">
            <v>87.41</v>
          </cell>
          <cell r="Q773"/>
          <cell r="R773"/>
          <cell r="S773"/>
          <cell r="T773"/>
          <cell r="U773"/>
          <cell r="V773"/>
          <cell r="W773"/>
          <cell r="X773"/>
          <cell r="Y773">
            <v>23.058</v>
          </cell>
          <cell r="Z773">
            <v>78.133333333333326</v>
          </cell>
        </row>
        <row r="774">
          <cell r="A774" t="str">
            <v>H0143</v>
          </cell>
          <cell r="B774" t="str">
            <v xml:space="preserve">Ilgenstrasse 8 </v>
          </cell>
          <cell r="C774">
            <v>42752</v>
          </cell>
          <cell r="D774">
            <v>9866606544</v>
          </cell>
          <cell r="E774" t="str">
            <v>Verrechnet</v>
          </cell>
          <cell r="F774">
            <v>0.03</v>
          </cell>
          <cell r="G774">
            <v>0.45</v>
          </cell>
          <cell r="H774"/>
          <cell r="I774"/>
          <cell r="J774" t="str">
            <v>Messung HW Wärme NT</v>
          </cell>
          <cell r="K774" t="str">
            <v>15.12.2016</v>
          </cell>
          <cell r="L774" t="str">
            <v>W1 020433</v>
          </cell>
          <cell r="M774"/>
          <cell r="N774" t="str">
            <v>Ablesung</v>
          </cell>
          <cell r="O774">
            <v>20.204000000000001</v>
          </cell>
          <cell r="P774">
            <v>351.94</v>
          </cell>
          <cell r="Q774"/>
          <cell r="R774"/>
          <cell r="S774"/>
          <cell r="T774"/>
          <cell r="U774"/>
          <cell r="V774"/>
          <cell r="W774"/>
          <cell r="X774"/>
          <cell r="Y774">
            <v>49.362000000000002</v>
          </cell>
          <cell r="Z774">
            <v>673.46666666666658</v>
          </cell>
        </row>
        <row r="775">
          <cell r="A775" t="str">
            <v>H0144</v>
          </cell>
          <cell r="B775" t="str">
            <v xml:space="preserve">Klosbachstrasse 99 </v>
          </cell>
          <cell r="C775">
            <v>42478</v>
          </cell>
          <cell r="D775">
            <v>9866600205</v>
          </cell>
          <cell r="E775" t="str">
            <v>Verrechnet</v>
          </cell>
          <cell r="F775">
            <v>7.4999999999999997E-2</v>
          </cell>
          <cell r="G775">
            <v>0.95</v>
          </cell>
          <cell r="H775"/>
          <cell r="I775"/>
          <cell r="J775" t="str">
            <v>Messung HW Wärme NT</v>
          </cell>
          <cell r="K775" t="str">
            <v>17.03.2016</v>
          </cell>
          <cell r="L775" t="str">
            <v>R3 1126</v>
          </cell>
          <cell r="M775" t="str">
            <v>U3 20135</v>
          </cell>
          <cell r="N775" t="str">
            <v>Ablesung</v>
          </cell>
          <cell r="O775">
            <v>53.901000000000003</v>
          </cell>
          <cell r="P775">
            <v>860.45</v>
          </cell>
          <cell r="Q775"/>
          <cell r="R775">
            <v>860.4</v>
          </cell>
          <cell r="S775"/>
          <cell r="T775"/>
          <cell r="U775"/>
          <cell r="V775"/>
          <cell r="W775"/>
          <cell r="X775"/>
          <cell r="Y775">
            <v>53.863</v>
          </cell>
          <cell r="Z775">
            <v>718.68</v>
          </cell>
        </row>
        <row r="776">
          <cell r="A776" t="str">
            <v>H0144</v>
          </cell>
          <cell r="B776" t="str">
            <v xml:space="preserve">Klosbachstrasse 99 </v>
          </cell>
          <cell r="C776">
            <v>42566</v>
          </cell>
          <cell r="D776">
            <v>9866602243</v>
          </cell>
          <cell r="E776" t="str">
            <v>Verrechnet</v>
          </cell>
          <cell r="F776">
            <v>7.4999999999999997E-2</v>
          </cell>
          <cell r="G776">
            <v>0.95</v>
          </cell>
          <cell r="H776"/>
          <cell r="I776"/>
          <cell r="J776" t="str">
            <v>Messung HW Wärme NT</v>
          </cell>
          <cell r="K776" t="str">
            <v>23.06.2016</v>
          </cell>
          <cell r="L776" t="str">
            <v>R3 1126</v>
          </cell>
          <cell r="M776" t="str">
            <v>U3 20135</v>
          </cell>
          <cell r="N776" t="str">
            <v>Ablesung</v>
          </cell>
          <cell r="O776">
            <v>28.004999999999999</v>
          </cell>
          <cell r="P776">
            <v>512.75</v>
          </cell>
          <cell r="Q776"/>
          <cell r="R776">
            <v>512.70000000000005</v>
          </cell>
          <cell r="S776"/>
          <cell r="T776"/>
          <cell r="U776"/>
          <cell r="V776"/>
          <cell r="W776"/>
          <cell r="X776"/>
          <cell r="Y776">
            <v>46.962000000000003</v>
          </cell>
          <cell r="Z776">
            <v>373.4</v>
          </cell>
        </row>
        <row r="777">
          <cell r="A777" t="str">
            <v>H0144</v>
          </cell>
          <cell r="B777" t="str">
            <v xml:space="preserve">Klosbachstrasse 99 </v>
          </cell>
          <cell r="C777">
            <v>42655</v>
          </cell>
          <cell r="D777">
            <v>9866604201</v>
          </cell>
          <cell r="E777" t="str">
            <v>Verrechnet</v>
          </cell>
          <cell r="F777">
            <v>7.4999999999999997E-2</v>
          </cell>
          <cell r="G777">
            <v>0.95</v>
          </cell>
          <cell r="H777"/>
          <cell r="I777"/>
          <cell r="J777" t="str">
            <v>Messung HW Wärme NT</v>
          </cell>
          <cell r="K777" t="str">
            <v>19.09.2016</v>
          </cell>
          <cell r="L777" t="str">
            <v>R3 1126</v>
          </cell>
          <cell r="M777" t="str">
            <v>U3 20135</v>
          </cell>
          <cell r="N777" t="str">
            <v>Ablesung</v>
          </cell>
          <cell r="O777">
            <v>5.74</v>
          </cell>
          <cell r="P777">
            <v>171.07</v>
          </cell>
          <cell r="Q777"/>
          <cell r="R777">
            <v>171.1</v>
          </cell>
          <cell r="S777"/>
          <cell r="T777"/>
          <cell r="U777"/>
          <cell r="V777"/>
          <cell r="W777"/>
          <cell r="X777"/>
          <cell r="Y777">
            <v>28.850999999999999</v>
          </cell>
          <cell r="Z777">
            <v>76.533333333333331</v>
          </cell>
        </row>
        <row r="778">
          <cell r="A778" t="str">
            <v>H0144</v>
          </cell>
          <cell r="B778" t="str">
            <v xml:space="preserve">Klosbachstrasse 99 </v>
          </cell>
          <cell r="C778">
            <v>42752</v>
          </cell>
          <cell r="D778">
            <v>9866606248</v>
          </cell>
          <cell r="E778" t="str">
            <v>Verrechnet</v>
          </cell>
          <cell r="F778">
            <v>7.4999999999999997E-2</v>
          </cell>
          <cell r="G778">
            <v>0.95</v>
          </cell>
          <cell r="H778"/>
          <cell r="I778"/>
          <cell r="J778" t="str">
            <v>Messung HW Wärme NT</v>
          </cell>
          <cell r="K778" t="str">
            <v>15.12.2016</v>
          </cell>
          <cell r="L778" t="str">
            <v>R3 1126</v>
          </cell>
          <cell r="M778" t="str">
            <v>U3 20135</v>
          </cell>
          <cell r="N778" t="str">
            <v>Ablesung</v>
          </cell>
          <cell r="O778">
            <v>38.874000000000002</v>
          </cell>
          <cell r="P778">
            <v>668.22</v>
          </cell>
          <cell r="Q778"/>
          <cell r="R778">
            <v>668.3</v>
          </cell>
          <cell r="S778"/>
          <cell r="T778"/>
          <cell r="U778"/>
          <cell r="V778"/>
          <cell r="W778"/>
          <cell r="X778"/>
          <cell r="Y778">
            <v>50.021999999999998</v>
          </cell>
          <cell r="Z778">
            <v>518.32000000000005</v>
          </cell>
        </row>
        <row r="779">
          <cell r="A779" t="str">
            <v>H0145</v>
          </cell>
          <cell r="B779" t="str">
            <v xml:space="preserve">Freiestrasse 12 </v>
          </cell>
          <cell r="C779">
            <v>42478</v>
          </cell>
          <cell r="D779">
            <v>9866600206</v>
          </cell>
          <cell r="E779" t="str">
            <v>Verrechnet</v>
          </cell>
          <cell r="F779">
            <v>0.08</v>
          </cell>
          <cell r="G779">
            <v>1.71</v>
          </cell>
          <cell r="H779"/>
          <cell r="I779"/>
          <cell r="J779" t="str">
            <v>Freiestrasse 12 HW Wärme NT</v>
          </cell>
          <cell r="K779" t="str">
            <v>17.03.2016</v>
          </cell>
          <cell r="L779" t="str">
            <v>W1 025075</v>
          </cell>
          <cell r="M779"/>
          <cell r="N779" t="str">
            <v>Ablesung</v>
          </cell>
          <cell r="O779">
            <v>37.018000000000001</v>
          </cell>
          <cell r="P779">
            <v>1617.24</v>
          </cell>
          <cell r="Q779"/>
          <cell r="R779"/>
          <cell r="S779"/>
          <cell r="T779"/>
          <cell r="U779"/>
          <cell r="V779"/>
          <cell r="W779"/>
          <cell r="X779"/>
          <cell r="Y779">
            <v>19.681999999999999</v>
          </cell>
          <cell r="Z779">
            <v>462.72500000000002</v>
          </cell>
        </row>
        <row r="780">
          <cell r="A780" t="str">
            <v>H0145</v>
          </cell>
          <cell r="B780" t="str">
            <v xml:space="preserve">Freiestrasse 12 </v>
          </cell>
          <cell r="C780">
            <v>42566</v>
          </cell>
          <cell r="D780">
            <v>9866602244</v>
          </cell>
          <cell r="E780" t="str">
            <v>Verrechnet</v>
          </cell>
          <cell r="F780">
            <v>0.08</v>
          </cell>
          <cell r="G780">
            <v>1.71</v>
          </cell>
          <cell r="H780"/>
          <cell r="I780"/>
          <cell r="J780" t="str">
            <v>Freiestrasse 12 HW Wärme NT</v>
          </cell>
          <cell r="K780" t="str">
            <v>21.06.2016</v>
          </cell>
          <cell r="L780" t="str">
            <v>W1 025075</v>
          </cell>
          <cell r="M780"/>
          <cell r="N780" t="str">
            <v>Ablesung</v>
          </cell>
          <cell r="O780">
            <v>23.905000000000001</v>
          </cell>
          <cell r="P780">
            <v>1542.04</v>
          </cell>
          <cell r="Q780"/>
          <cell r="R780"/>
          <cell r="S780"/>
          <cell r="T780"/>
          <cell r="U780"/>
          <cell r="V780"/>
          <cell r="W780"/>
          <cell r="X780"/>
          <cell r="Y780">
            <v>13.329000000000001</v>
          </cell>
          <cell r="Z780">
            <v>298.8125</v>
          </cell>
        </row>
        <row r="781">
          <cell r="A781" t="str">
            <v>H0145</v>
          </cell>
          <cell r="B781" t="str">
            <v xml:space="preserve">Freiestrasse 12 </v>
          </cell>
          <cell r="C781">
            <v>42655</v>
          </cell>
          <cell r="D781">
            <v>9866604202</v>
          </cell>
          <cell r="E781" t="str">
            <v>Verrechnet</v>
          </cell>
          <cell r="F781">
            <v>0.08</v>
          </cell>
          <cell r="G781">
            <v>1.71</v>
          </cell>
          <cell r="H781"/>
          <cell r="I781"/>
          <cell r="J781" t="str">
            <v>Freiestrasse 12 HW Wärme NT</v>
          </cell>
          <cell r="K781" t="str">
            <v>16.09.2016</v>
          </cell>
          <cell r="L781" t="str">
            <v>W1 025075</v>
          </cell>
          <cell r="M781"/>
          <cell r="N781" t="str">
            <v>Ablesung</v>
          </cell>
          <cell r="O781">
            <v>7.93</v>
          </cell>
          <cell r="P781">
            <v>990.4</v>
          </cell>
          <cell r="Q781"/>
          <cell r="R781"/>
          <cell r="S781"/>
          <cell r="T781"/>
          <cell r="U781"/>
          <cell r="V781"/>
          <cell r="W781"/>
          <cell r="X781"/>
          <cell r="Y781">
            <v>6.8849999999999998</v>
          </cell>
          <cell r="Z781">
            <v>99.125</v>
          </cell>
        </row>
        <row r="782">
          <cell r="A782" t="str">
            <v>H0145</v>
          </cell>
          <cell r="B782" t="str">
            <v xml:space="preserve">Freiestrasse 12 </v>
          </cell>
          <cell r="C782">
            <v>42752</v>
          </cell>
          <cell r="D782">
            <v>9866606249</v>
          </cell>
          <cell r="E782" t="str">
            <v>Verrechnet</v>
          </cell>
          <cell r="F782">
            <v>0.08</v>
          </cell>
          <cell r="G782">
            <v>1.71</v>
          </cell>
          <cell r="H782"/>
          <cell r="I782"/>
          <cell r="J782" t="str">
            <v>Freiestrasse 12 HW Wärme NT</v>
          </cell>
          <cell r="K782" t="str">
            <v>14.12.2016</v>
          </cell>
          <cell r="L782" t="str">
            <v>W1 025075</v>
          </cell>
          <cell r="M782"/>
          <cell r="N782" t="str">
            <v>Ablesung</v>
          </cell>
          <cell r="O782">
            <v>28.812999999999999</v>
          </cell>
          <cell r="P782">
            <v>1548.07</v>
          </cell>
          <cell r="Q782"/>
          <cell r="R782"/>
          <cell r="S782"/>
          <cell r="T782"/>
          <cell r="U782"/>
          <cell r="V782"/>
          <cell r="W782"/>
          <cell r="X782"/>
          <cell r="Y782">
            <v>16.004000000000001</v>
          </cell>
          <cell r="Z782">
            <v>360.16250000000002</v>
          </cell>
        </row>
        <row r="783">
          <cell r="A783" t="str">
            <v>H0146</v>
          </cell>
          <cell r="B783" t="str">
            <v xml:space="preserve">Freiestrasse 14 </v>
          </cell>
          <cell r="C783">
            <v>42478</v>
          </cell>
          <cell r="D783">
            <v>9866600207</v>
          </cell>
          <cell r="E783" t="str">
            <v>Verrechnet</v>
          </cell>
          <cell r="F783">
            <v>0.15</v>
          </cell>
          <cell r="G783">
            <v>3.21</v>
          </cell>
          <cell r="H783"/>
          <cell r="I783"/>
          <cell r="J783" t="str">
            <v>Freiestrasse 14 HW Wärme NT</v>
          </cell>
          <cell r="K783" t="str">
            <v>17.03.2016</v>
          </cell>
          <cell r="L783" t="str">
            <v>W1 025077</v>
          </cell>
          <cell r="M783"/>
          <cell r="N783" t="str">
            <v>Ablesung</v>
          </cell>
          <cell r="O783">
            <v>74.507000000000005</v>
          </cell>
          <cell r="P783">
            <v>2504.4</v>
          </cell>
          <cell r="Q783"/>
          <cell r="R783"/>
          <cell r="S783"/>
          <cell r="T783"/>
          <cell r="U783"/>
          <cell r="V783"/>
          <cell r="W783"/>
          <cell r="X783"/>
          <cell r="Y783">
            <v>25.581</v>
          </cell>
          <cell r="Z783">
            <v>496.71333333333337</v>
          </cell>
        </row>
        <row r="784">
          <cell r="A784" t="str">
            <v>H0146</v>
          </cell>
          <cell r="B784" t="str">
            <v xml:space="preserve">Freiestrasse 14 </v>
          </cell>
          <cell r="C784">
            <v>42566</v>
          </cell>
          <cell r="D784">
            <v>9866602473</v>
          </cell>
          <cell r="E784" t="str">
            <v>Verrechnet</v>
          </cell>
          <cell r="F784">
            <v>0.15</v>
          </cell>
          <cell r="G784">
            <v>3.21</v>
          </cell>
          <cell r="H784"/>
          <cell r="I784"/>
          <cell r="J784" t="str">
            <v>Freiestrasse 14 HW Wärme NT</v>
          </cell>
          <cell r="K784" t="str">
            <v>21.06.2016</v>
          </cell>
          <cell r="L784" t="str">
            <v>W1 025077</v>
          </cell>
          <cell r="M784"/>
          <cell r="N784" t="str">
            <v>Ablesung</v>
          </cell>
          <cell r="O784">
            <v>44.576999999999998</v>
          </cell>
          <cell r="P784">
            <v>1646.1</v>
          </cell>
          <cell r="Q784"/>
          <cell r="R784"/>
          <cell r="S784"/>
          <cell r="T784"/>
          <cell r="U784"/>
          <cell r="V784"/>
          <cell r="W784"/>
          <cell r="X784"/>
          <cell r="Y784">
            <v>23.285</v>
          </cell>
          <cell r="Z784">
            <v>297.18</v>
          </cell>
        </row>
        <row r="785">
          <cell r="A785" t="str">
            <v>H0146</v>
          </cell>
          <cell r="B785" t="str">
            <v xml:space="preserve">Freiestrasse 14 </v>
          </cell>
          <cell r="C785">
            <v>42655</v>
          </cell>
          <cell r="D785">
            <v>9866604203</v>
          </cell>
          <cell r="E785" t="str">
            <v>Verrechnet</v>
          </cell>
          <cell r="F785">
            <v>0.15</v>
          </cell>
          <cell r="G785">
            <v>3.21</v>
          </cell>
          <cell r="H785"/>
          <cell r="I785"/>
          <cell r="J785" t="str">
            <v>Freiestrasse 14 HW Wärme NT</v>
          </cell>
          <cell r="K785" t="str">
            <v>16.09.2016</v>
          </cell>
          <cell r="L785" t="str">
            <v>W1 025077</v>
          </cell>
          <cell r="M785"/>
          <cell r="N785" t="str">
            <v>Ablesung</v>
          </cell>
          <cell r="O785">
            <v>9.7880000000000003</v>
          </cell>
          <cell r="P785">
            <v>502.3</v>
          </cell>
          <cell r="Q785"/>
          <cell r="R785"/>
          <cell r="S785"/>
          <cell r="T785"/>
          <cell r="U785"/>
          <cell r="V785"/>
          <cell r="W785"/>
          <cell r="X785"/>
          <cell r="Y785">
            <v>16.754999999999999</v>
          </cell>
          <cell r="Z785">
            <v>65.25333333333333</v>
          </cell>
        </row>
        <row r="786">
          <cell r="A786" t="str">
            <v>H0146</v>
          </cell>
          <cell r="B786" t="str">
            <v xml:space="preserve">Freiestrasse 14 </v>
          </cell>
          <cell r="C786">
            <v>42752</v>
          </cell>
          <cell r="D786">
            <v>9866606250</v>
          </cell>
          <cell r="E786" t="str">
            <v>Verrechnet</v>
          </cell>
          <cell r="F786">
            <v>0.15</v>
          </cell>
          <cell r="G786">
            <v>3.21</v>
          </cell>
          <cell r="H786"/>
          <cell r="I786"/>
          <cell r="J786" t="str">
            <v>Freiestrasse 14 HW Wärme NT</v>
          </cell>
          <cell r="K786" t="str">
            <v>14.12.2016</v>
          </cell>
          <cell r="L786" t="str">
            <v>W1 025077</v>
          </cell>
          <cell r="M786"/>
          <cell r="N786" t="str">
            <v>Ablesung</v>
          </cell>
          <cell r="O786">
            <v>57.246000000000002</v>
          </cell>
          <cell r="P786">
            <v>2028.53</v>
          </cell>
          <cell r="Q786"/>
          <cell r="R786"/>
          <cell r="S786"/>
          <cell r="T786"/>
          <cell r="U786"/>
          <cell r="V786"/>
          <cell r="W786"/>
          <cell r="X786"/>
          <cell r="Y786">
            <v>24.265000000000001</v>
          </cell>
          <cell r="Z786">
            <v>381.64</v>
          </cell>
        </row>
        <row r="787">
          <cell r="A787" t="str">
            <v>H0147</v>
          </cell>
          <cell r="B787" t="str">
            <v xml:space="preserve">Schönleinstrasse 10 </v>
          </cell>
          <cell r="C787">
            <v>42478</v>
          </cell>
          <cell r="D787">
            <v>9866601787</v>
          </cell>
          <cell r="E787" t="str">
            <v>Verrechnet</v>
          </cell>
          <cell r="F787">
            <v>0.17</v>
          </cell>
          <cell r="G787">
            <v>3.64</v>
          </cell>
          <cell r="H787"/>
          <cell r="I787"/>
          <cell r="J787" t="str">
            <v>Schönleinstrasse 10 HW Wärme NT</v>
          </cell>
          <cell r="K787" t="str">
            <v>16.03.2016</v>
          </cell>
          <cell r="L787" t="str">
            <v>W1 025085</v>
          </cell>
          <cell r="M787"/>
          <cell r="N787" t="str">
            <v>Ablesung</v>
          </cell>
          <cell r="O787">
            <v>75.481999999999999</v>
          </cell>
          <cell r="P787">
            <v>3650.2</v>
          </cell>
          <cell r="Q787"/>
          <cell r="R787"/>
          <cell r="S787"/>
          <cell r="T787"/>
          <cell r="U787"/>
          <cell r="V787"/>
          <cell r="W787"/>
          <cell r="X787"/>
          <cell r="Y787">
            <v>17.780999999999999</v>
          </cell>
          <cell r="Z787">
            <v>444.01176470588234</v>
          </cell>
        </row>
        <row r="788">
          <cell r="A788" t="str">
            <v>H0147</v>
          </cell>
          <cell r="B788" t="str">
            <v xml:space="preserve">Schönleinstrasse 10 </v>
          </cell>
          <cell r="C788">
            <v>42566</v>
          </cell>
          <cell r="D788">
            <v>9866603714</v>
          </cell>
          <cell r="E788" t="str">
            <v>Verrechnet</v>
          </cell>
          <cell r="F788">
            <v>0.17</v>
          </cell>
          <cell r="G788">
            <v>3.64</v>
          </cell>
          <cell r="H788"/>
          <cell r="I788"/>
          <cell r="J788" t="str">
            <v>Schönleinstrasse 10 HW Wärme NT</v>
          </cell>
          <cell r="K788" t="str">
            <v>20.06.2016</v>
          </cell>
          <cell r="L788" t="str">
            <v>W1 025085</v>
          </cell>
          <cell r="M788"/>
          <cell r="N788" t="str">
            <v>Ablesung</v>
          </cell>
          <cell r="O788">
            <v>36.835000000000001</v>
          </cell>
          <cell r="P788">
            <v>3388.88</v>
          </cell>
          <cell r="Q788"/>
          <cell r="R788"/>
          <cell r="S788"/>
          <cell r="T788"/>
          <cell r="U788"/>
          <cell r="V788"/>
          <cell r="W788"/>
          <cell r="X788"/>
          <cell r="Y788">
            <v>9.3460000000000001</v>
          </cell>
          <cell r="Z788">
            <v>216.67647058823528</v>
          </cell>
        </row>
        <row r="789">
          <cell r="A789" t="str">
            <v>H0147</v>
          </cell>
          <cell r="B789" t="str">
            <v xml:space="preserve">Schönleinstrasse 10 </v>
          </cell>
          <cell r="C789">
            <v>42655</v>
          </cell>
          <cell r="D789">
            <v>9866605821</v>
          </cell>
          <cell r="E789" t="str">
            <v>Verrechnet</v>
          </cell>
          <cell r="F789">
            <v>0.17</v>
          </cell>
          <cell r="G789">
            <v>3.64</v>
          </cell>
          <cell r="H789"/>
          <cell r="I789"/>
          <cell r="J789" t="str">
            <v>Schönleinstrasse 10 HW Wärme NT</v>
          </cell>
          <cell r="K789" t="str">
            <v>15.09.2016</v>
          </cell>
          <cell r="L789" t="str">
            <v>W1 025085</v>
          </cell>
          <cell r="M789"/>
          <cell r="N789" t="str">
            <v>Ablesung</v>
          </cell>
          <cell r="O789">
            <v>10.608000000000001</v>
          </cell>
          <cell r="P789">
            <v>1713.37</v>
          </cell>
          <cell r="Q789"/>
          <cell r="R789"/>
          <cell r="S789"/>
          <cell r="T789"/>
          <cell r="U789"/>
          <cell r="V789"/>
          <cell r="W789"/>
          <cell r="X789"/>
          <cell r="Y789">
            <v>5.3239999999999998</v>
          </cell>
          <cell r="Z789">
            <v>62.4</v>
          </cell>
        </row>
        <row r="790">
          <cell r="A790" t="str">
            <v>H0147</v>
          </cell>
          <cell r="B790" t="str">
            <v xml:space="preserve">Schönleinstrasse 10 </v>
          </cell>
          <cell r="C790">
            <v>42752</v>
          </cell>
          <cell r="D790">
            <v>9866607903</v>
          </cell>
          <cell r="E790" t="str">
            <v>Verrechnet</v>
          </cell>
          <cell r="F790">
            <v>0.17</v>
          </cell>
          <cell r="G790">
            <v>3.64</v>
          </cell>
          <cell r="H790"/>
          <cell r="I790"/>
          <cell r="J790" t="str">
            <v>Schönleinstrasse 10 HW Wärme NT</v>
          </cell>
          <cell r="K790" t="str">
            <v>13.12.2016</v>
          </cell>
          <cell r="L790" t="str">
            <v>W1 025085</v>
          </cell>
          <cell r="M790"/>
          <cell r="N790" t="str">
            <v>Ablesung</v>
          </cell>
          <cell r="O790">
            <v>57.143000000000001</v>
          </cell>
          <cell r="P790">
            <v>1710.86</v>
          </cell>
          <cell r="Q790"/>
          <cell r="R790"/>
          <cell r="S790"/>
          <cell r="T790"/>
          <cell r="U790"/>
          <cell r="V790"/>
          <cell r="W790"/>
          <cell r="X790"/>
          <cell r="Y790">
            <v>28.719000000000001</v>
          </cell>
          <cell r="Z790">
            <v>336.13529411764705</v>
          </cell>
        </row>
        <row r="791">
          <cell r="A791" t="str">
            <v>H0150</v>
          </cell>
          <cell r="B791" t="str">
            <v xml:space="preserve">Römerhofplatz 5 </v>
          </cell>
          <cell r="C791">
            <v>42478</v>
          </cell>
          <cell r="D791">
            <v>9866600904</v>
          </cell>
          <cell r="E791" t="str">
            <v>Verrechnet</v>
          </cell>
          <cell r="F791">
            <v>0.255</v>
          </cell>
          <cell r="G791">
            <v>3.28</v>
          </cell>
          <cell r="H791"/>
          <cell r="I791"/>
          <cell r="J791" t="str">
            <v>Messung HW Wärme NT</v>
          </cell>
          <cell r="K791" t="str">
            <v>17.03.2016</v>
          </cell>
          <cell r="L791" t="str">
            <v>R3 1124</v>
          </cell>
          <cell r="M791" t="str">
            <v>U3 25002</v>
          </cell>
          <cell r="N791" t="str">
            <v>Ablesung</v>
          </cell>
          <cell r="O791">
            <v>137.994</v>
          </cell>
          <cell r="P791">
            <v>2260.5100000000002</v>
          </cell>
          <cell r="Q791"/>
          <cell r="R791">
            <v>2260.5</v>
          </cell>
          <cell r="S791"/>
          <cell r="T791"/>
          <cell r="U791"/>
          <cell r="V791"/>
          <cell r="W791"/>
          <cell r="X791"/>
          <cell r="Y791">
            <v>52.49</v>
          </cell>
          <cell r="Z791">
            <v>541.15294117647056</v>
          </cell>
        </row>
        <row r="792">
          <cell r="A792" t="str">
            <v>H0150</v>
          </cell>
          <cell r="B792" t="str">
            <v xml:space="preserve">Römerhofplatz 5 </v>
          </cell>
          <cell r="C792">
            <v>42566</v>
          </cell>
          <cell r="D792">
            <v>9866602811</v>
          </cell>
          <cell r="E792" t="str">
            <v>Verrechnet</v>
          </cell>
          <cell r="F792">
            <v>0.255</v>
          </cell>
          <cell r="G792">
            <v>3.28</v>
          </cell>
          <cell r="H792"/>
          <cell r="I792"/>
          <cell r="J792" t="str">
            <v>Messung HW Wärme NT</v>
          </cell>
          <cell r="K792" t="str">
            <v>23.06.2016</v>
          </cell>
          <cell r="L792" t="str">
            <v>R3 1124</v>
          </cell>
          <cell r="M792" t="str">
            <v>U3 25002</v>
          </cell>
          <cell r="N792" t="str">
            <v>Ablesung</v>
          </cell>
          <cell r="O792">
            <v>56.137</v>
          </cell>
          <cell r="P792">
            <v>1270.47</v>
          </cell>
          <cell r="Q792"/>
          <cell r="R792">
            <v>1270.5</v>
          </cell>
          <cell r="S792"/>
          <cell r="T792"/>
          <cell r="U792"/>
          <cell r="V792"/>
          <cell r="W792"/>
          <cell r="X792"/>
          <cell r="Y792">
            <v>37.993000000000002</v>
          </cell>
          <cell r="Z792">
            <v>220.14509803921567</v>
          </cell>
        </row>
        <row r="793">
          <cell r="A793" t="str">
            <v>H0150</v>
          </cell>
          <cell r="B793" t="str">
            <v xml:space="preserve">Römerhofplatz 5 </v>
          </cell>
          <cell r="C793">
            <v>42655</v>
          </cell>
          <cell r="D793">
            <v>9866605040</v>
          </cell>
          <cell r="E793" t="str">
            <v>Verrechnet</v>
          </cell>
          <cell r="F793">
            <v>0.255</v>
          </cell>
          <cell r="G793">
            <v>3.28</v>
          </cell>
          <cell r="H793"/>
          <cell r="I793"/>
          <cell r="J793" t="str">
            <v>Messung HW Wärme NT</v>
          </cell>
          <cell r="K793" t="str">
            <v>19.09.2016</v>
          </cell>
          <cell r="L793" t="str">
            <v>R3 1124</v>
          </cell>
          <cell r="M793" t="str">
            <v>U3 25002</v>
          </cell>
          <cell r="N793" t="str">
            <v>Ablesung</v>
          </cell>
          <cell r="O793">
            <v>13.05</v>
          </cell>
          <cell r="P793">
            <v>724.82</v>
          </cell>
          <cell r="Q793"/>
          <cell r="R793">
            <v>724.8</v>
          </cell>
          <cell r="S793"/>
          <cell r="T793"/>
          <cell r="U793"/>
          <cell r="V793"/>
          <cell r="W793"/>
          <cell r="X793"/>
          <cell r="Y793">
            <v>15.481</v>
          </cell>
          <cell r="Z793">
            <v>51.17647058823529</v>
          </cell>
        </row>
        <row r="794">
          <cell r="A794" t="str">
            <v>H0150</v>
          </cell>
          <cell r="B794" t="str">
            <v xml:space="preserve">Römerhofplatz 5 </v>
          </cell>
          <cell r="C794">
            <v>42752</v>
          </cell>
          <cell r="D794">
            <v>9866607020</v>
          </cell>
          <cell r="E794" t="str">
            <v>Verrechnet</v>
          </cell>
          <cell r="F794">
            <v>0.255</v>
          </cell>
          <cell r="G794">
            <v>3.28</v>
          </cell>
          <cell r="H794"/>
          <cell r="I794"/>
          <cell r="J794" t="str">
            <v>Messung HW Wärme NT</v>
          </cell>
          <cell r="K794" t="str">
            <v>15.12.2016</v>
          </cell>
          <cell r="L794" t="str">
            <v>R3 1124</v>
          </cell>
          <cell r="M794" t="str">
            <v>U3 25002</v>
          </cell>
          <cell r="N794" t="str">
            <v>Ablesung</v>
          </cell>
          <cell r="O794">
            <v>93.191000000000003</v>
          </cell>
          <cell r="P794">
            <v>2410.7800000000002</v>
          </cell>
          <cell r="Q794"/>
          <cell r="R794">
            <v>2410.8000000000002</v>
          </cell>
          <cell r="S794"/>
          <cell r="T794"/>
          <cell r="U794"/>
          <cell r="V794"/>
          <cell r="W794"/>
          <cell r="X794"/>
          <cell r="Y794">
            <v>33.238</v>
          </cell>
          <cell r="Z794">
            <v>365.4549019607843</v>
          </cell>
        </row>
        <row r="795">
          <cell r="A795" t="str">
            <v>H0151</v>
          </cell>
          <cell r="B795" t="str">
            <v xml:space="preserve">Ritterstrasse 5 </v>
          </cell>
          <cell r="C795">
            <v>42478</v>
          </cell>
          <cell r="D795">
            <v>9866601788</v>
          </cell>
          <cell r="E795" t="str">
            <v>Verrechnet</v>
          </cell>
          <cell r="F795">
            <v>0.02</v>
          </cell>
          <cell r="G795">
            <v>0.3</v>
          </cell>
          <cell r="H795"/>
          <cell r="I795"/>
          <cell r="J795" t="str">
            <v>Messung HW Wärme NT</v>
          </cell>
          <cell r="K795" t="str">
            <v>17.03.2016</v>
          </cell>
          <cell r="L795" t="str">
            <v>W1 020711</v>
          </cell>
          <cell r="M795"/>
          <cell r="N795" t="str">
            <v>Ablesung</v>
          </cell>
          <cell r="O795">
            <v>16.457000000000001</v>
          </cell>
          <cell r="P795">
            <v>324.60000000000002</v>
          </cell>
          <cell r="Q795"/>
          <cell r="R795">
            <v>324.5</v>
          </cell>
          <cell r="S795"/>
          <cell r="T795"/>
          <cell r="U795"/>
          <cell r="V795"/>
          <cell r="W795"/>
          <cell r="X795"/>
          <cell r="Y795">
            <v>43.594000000000001</v>
          </cell>
          <cell r="Z795">
            <v>822.85</v>
          </cell>
        </row>
        <row r="796">
          <cell r="A796" t="str">
            <v>H0151</v>
          </cell>
          <cell r="B796" t="str">
            <v xml:space="preserve">Ritterstrasse 5 </v>
          </cell>
          <cell r="C796">
            <v>42566</v>
          </cell>
          <cell r="D796">
            <v>9866603715</v>
          </cell>
          <cell r="E796" t="str">
            <v>Verrechnet</v>
          </cell>
          <cell r="F796">
            <v>0.02</v>
          </cell>
          <cell r="G796">
            <v>0.3</v>
          </cell>
          <cell r="H796"/>
          <cell r="I796"/>
          <cell r="J796" t="str">
            <v>Messung HW Wärme NT</v>
          </cell>
          <cell r="K796" t="str">
            <v>17.06.2016</v>
          </cell>
          <cell r="L796" t="str">
            <v>W1 020711</v>
          </cell>
          <cell r="M796"/>
          <cell r="N796" t="str">
            <v>Ausbau</v>
          </cell>
          <cell r="O796">
            <v>8.5879999999999992</v>
          </cell>
          <cell r="P796">
            <v>194.5</v>
          </cell>
          <cell r="Q796"/>
          <cell r="R796">
            <v>194.5</v>
          </cell>
          <cell r="S796"/>
          <cell r="T796"/>
          <cell r="U796"/>
          <cell r="V796"/>
          <cell r="W796"/>
          <cell r="X796"/>
          <cell r="Y796">
            <v>37.966000000000001</v>
          </cell>
          <cell r="Z796">
            <v>429.4</v>
          </cell>
        </row>
        <row r="797">
          <cell r="A797" t="str">
            <v>H0151</v>
          </cell>
          <cell r="B797"/>
          <cell r="C797"/>
          <cell r="D797"/>
          <cell r="E797"/>
          <cell r="F797"/>
          <cell r="G797"/>
          <cell r="H797"/>
          <cell r="I797"/>
          <cell r="J797" t="str">
            <v>Messung HW Wärme NT</v>
          </cell>
          <cell r="K797" t="str">
            <v>17.06.2016</v>
          </cell>
          <cell r="L797" t="str">
            <v>W1 020711</v>
          </cell>
          <cell r="M797"/>
          <cell r="N797" t="str">
            <v>Einbau</v>
          </cell>
          <cell r="O797">
            <v>0</v>
          </cell>
          <cell r="P797">
            <v>0</v>
          </cell>
          <cell r="Q797"/>
          <cell r="R797"/>
          <cell r="S797"/>
          <cell r="T797"/>
          <cell r="U797"/>
          <cell r="V797"/>
          <cell r="W797"/>
          <cell r="X797"/>
          <cell r="Y797">
            <v>0</v>
          </cell>
          <cell r="Z797">
            <v>0</v>
          </cell>
        </row>
        <row r="798">
          <cell r="A798" t="str">
            <v>H0151</v>
          </cell>
          <cell r="B798"/>
          <cell r="C798"/>
          <cell r="D798"/>
          <cell r="E798"/>
          <cell r="F798"/>
          <cell r="G798"/>
          <cell r="H798"/>
          <cell r="I798"/>
          <cell r="J798" t="str">
            <v>Messung HW Wärme NT</v>
          </cell>
          <cell r="K798" t="str">
            <v>21.06.2016</v>
          </cell>
          <cell r="L798" t="str">
            <v>W1 020711</v>
          </cell>
          <cell r="M798"/>
          <cell r="N798" t="str">
            <v>Ablesung</v>
          </cell>
          <cell r="O798">
            <v>0.221</v>
          </cell>
          <cell r="P798">
            <v>5.98</v>
          </cell>
          <cell r="Q798"/>
          <cell r="R798"/>
          <cell r="S798"/>
          <cell r="T798"/>
          <cell r="U798"/>
          <cell r="V798"/>
          <cell r="W798"/>
          <cell r="X798"/>
          <cell r="Y798">
            <v>31.777000000000001</v>
          </cell>
          <cell r="Z798">
            <v>11.05</v>
          </cell>
        </row>
        <row r="799">
          <cell r="A799" t="str">
            <v>H0151</v>
          </cell>
          <cell r="B799" t="str">
            <v xml:space="preserve">Ritterstrasse 5 </v>
          </cell>
          <cell r="C799">
            <v>42655</v>
          </cell>
          <cell r="D799">
            <v>9866605822</v>
          </cell>
          <cell r="E799" t="str">
            <v>Verrechnet</v>
          </cell>
          <cell r="F799">
            <v>0.02</v>
          </cell>
          <cell r="G799">
            <v>0.3</v>
          </cell>
          <cell r="H799"/>
          <cell r="I799"/>
          <cell r="J799" t="str">
            <v>Messung HW Wärme NT</v>
          </cell>
          <cell r="K799" t="str">
            <v>16.09.2016</v>
          </cell>
          <cell r="L799" t="str">
            <v>W1 020711</v>
          </cell>
          <cell r="M799"/>
          <cell r="N799" t="str">
            <v>Ablesung</v>
          </cell>
          <cell r="O799">
            <v>3.4079999999999999</v>
          </cell>
          <cell r="P799">
            <v>119.35</v>
          </cell>
          <cell r="Q799"/>
          <cell r="R799"/>
          <cell r="S799"/>
          <cell r="T799"/>
          <cell r="U799"/>
          <cell r="V799"/>
          <cell r="W799"/>
          <cell r="X799"/>
          <cell r="Y799">
            <v>24.553000000000001</v>
          </cell>
          <cell r="Z799">
            <v>170.4</v>
          </cell>
        </row>
        <row r="800">
          <cell r="A800" t="str">
            <v>H0151</v>
          </cell>
          <cell r="B800" t="str">
            <v xml:space="preserve">Ritterstrasse 5 </v>
          </cell>
          <cell r="C800">
            <v>42752</v>
          </cell>
          <cell r="D800">
            <v>9866607904</v>
          </cell>
          <cell r="E800" t="str">
            <v>Verrechnet</v>
          </cell>
          <cell r="F800">
            <v>0.02</v>
          </cell>
          <cell r="G800">
            <v>0.3</v>
          </cell>
          <cell r="H800"/>
          <cell r="I800"/>
          <cell r="J800" t="str">
            <v>Messung HW Wärme NT</v>
          </cell>
          <cell r="K800" t="str">
            <v>14.12.2016</v>
          </cell>
          <cell r="L800" t="str">
            <v>W1 020711</v>
          </cell>
          <cell r="M800"/>
          <cell r="N800" t="str">
            <v>Ablesung</v>
          </cell>
          <cell r="O800">
            <v>13.269</v>
          </cell>
          <cell r="P800">
            <v>266.37</v>
          </cell>
          <cell r="Q800"/>
          <cell r="R800"/>
          <cell r="S800"/>
          <cell r="T800"/>
          <cell r="U800"/>
          <cell r="V800"/>
          <cell r="W800"/>
          <cell r="X800"/>
          <cell r="Y800">
            <v>42.832000000000001</v>
          </cell>
          <cell r="Z800">
            <v>663.45</v>
          </cell>
        </row>
        <row r="801">
          <cell r="A801" t="str">
            <v>H0152</v>
          </cell>
          <cell r="B801" t="str">
            <v xml:space="preserve">Freiensteinstrasse 6 </v>
          </cell>
          <cell r="C801">
            <v>42478</v>
          </cell>
          <cell r="D801">
            <v>9866601239</v>
          </cell>
          <cell r="E801" t="str">
            <v>Verrechnet</v>
          </cell>
          <cell r="F801">
            <v>4.4999999999999998E-2</v>
          </cell>
          <cell r="G801">
            <v>0.69</v>
          </cell>
          <cell r="H801"/>
          <cell r="I801"/>
          <cell r="J801" t="str">
            <v>Messung HW Wärme NT</v>
          </cell>
          <cell r="K801" t="str">
            <v>17.03.2016</v>
          </cell>
          <cell r="L801" t="str">
            <v>W1 020609</v>
          </cell>
          <cell r="M801"/>
          <cell r="N801" t="str">
            <v>Ablesung</v>
          </cell>
          <cell r="O801">
            <v>35.595999999999997</v>
          </cell>
          <cell r="P801">
            <v>608.82000000000005</v>
          </cell>
          <cell r="Q801"/>
          <cell r="R801"/>
          <cell r="S801"/>
          <cell r="T801"/>
          <cell r="U801"/>
          <cell r="V801"/>
          <cell r="W801"/>
          <cell r="X801"/>
          <cell r="Y801">
            <v>50.273000000000003</v>
          </cell>
          <cell r="Z801">
            <v>791.02222222222224</v>
          </cell>
        </row>
        <row r="802">
          <cell r="A802" t="str">
            <v>H0152</v>
          </cell>
          <cell r="B802" t="str">
            <v xml:space="preserve">Freiensteinstrasse 6 </v>
          </cell>
          <cell r="C802">
            <v>42566</v>
          </cell>
          <cell r="D802">
            <v>9866603139</v>
          </cell>
          <cell r="E802" t="str">
            <v>Verrechnet</v>
          </cell>
          <cell r="F802">
            <v>4.4999999999999998E-2</v>
          </cell>
          <cell r="G802">
            <v>0.69</v>
          </cell>
          <cell r="H802"/>
          <cell r="I802"/>
          <cell r="J802" t="str">
            <v>Messung HW Wärme NT</v>
          </cell>
          <cell r="K802" t="str">
            <v>21.06.2016</v>
          </cell>
          <cell r="L802" t="str">
            <v>W1 020609</v>
          </cell>
          <cell r="M802"/>
          <cell r="N802" t="str">
            <v>Ablesung</v>
          </cell>
          <cell r="O802">
            <v>18.658000000000001</v>
          </cell>
          <cell r="P802">
            <v>351.53</v>
          </cell>
          <cell r="Q802"/>
          <cell r="R802"/>
          <cell r="S802"/>
          <cell r="T802"/>
          <cell r="U802"/>
          <cell r="V802"/>
          <cell r="W802"/>
          <cell r="X802"/>
          <cell r="Y802">
            <v>45.637999999999998</v>
          </cell>
          <cell r="Z802">
            <v>414.62222222222226</v>
          </cell>
        </row>
        <row r="803">
          <cell r="A803" t="str">
            <v>H0152</v>
          </cell>
          <cell r="B803" t="str">
            <v xml:space="preserve">Freiensteinstrasse 6 </v>
          </cell>
          <cell r="C803">
            <v>42655</v>
          </cell>
          <cell r="D803">
            <v>9866605460</v>
          </cell>
          <cell r="E803" t="str">
            <v>Verrechnet</v>
          </cell>
          <cell r="F803">
            <v>4.4999999999999998E-2</v>
          </cell>
          <cell r="G803">
            <v>0.69</v>
          </cell>
          <cell r="H803"/>
          <cell r="I803"/>
          <cell r="J803" t="str">
            <v>Messung HW Wärme NT</v>
          </cell>
          <cell r="K803" t="str">
            <v>16.09.2016</v>
          </cell>
          <cell r="L803" t="str">
            <v>W1 020609</v>
          </cell>
          <cell r="M803"/>
          <cell r="N803" t="str">
            <v>Ablesung</v>
          </cell>
          <cell r="O803">
            <v>3.9</v>
          </cell>
          <cell r="P803">
            <v>121.23</v>
          </cell>
          <cell r="Q803"/>
          <cell r="R803"/>
          <cell r="S803"/>
          <cell r="T803"/>
          <cell r="U803"/>
          <cell r="V803"/>
          <cell r="W803"/>
          <cell r="X803"/>
          <cell r="Y803">
            <v>27.661000000000001</v>
          </cell>
          <cell r="Z803">
            <v>86.666666666666657</v>
          </cell>
        </row>
        <row r="804">
          <cell r="A804" t="str">
            <v>H0152</v>
          </cell>
          <cell r="B804" t="str">
            <v xml:space="preserve">Freiensteinstrasse 6 </v>
          </cell>
          <cell r="C804">
            <v>42752</v>
          </cell>
          <cell r="D804">
            <v>9866607375</v>
          </cell>
          <cell r="E804" t="str">
            <v>Verrechnet</v>
          </cell>
          <cell r="F804">
            <v>4.4999999999999998E-2</v>
          </cell>
          <cell r="G804">
            <v>0.69</v>
          </cell>
          <cell r="H804"/>
          <cell r="I804"/>
          <cell r="J804" t="str">
            <v>Messung HW Wärme NT</v>
          </cell>
          <cell r="K804" t="str">
            <v>14.12.2016</v>
          </cell>
          <cell r="L804" t="str">
            <v>W1 020609</v>
          </cell>
          <cell r="M804"/>
          <cell r="N804" t="str">
            <v>Ablesung</v>
          </cell>
          <cell r="O804">
            <v>27.690999999999999</v>
          </cell>
          <cell r="P804">
            <v>501.92</v>
          </cell>
          <cell r="Q804"/>
          <cell r="R804"/>
          <cell r="S804"/>
          <cell r="T804"/>
          <cell r="U804"/>
          <cell r="V804"/>
          <cell r="W804"/>
          <cell r="X804"/>
          <cell r="Y804">
            <v>47.438000000000002</v>
          </cell>
          <cell r="Z804">
            <v>615.3555555555555</v>
          </cell>
        </row>
        <row r="805">
          <cell r="A805" t="str">
            <v>H0153</v>
          </cell>
          <cell r="B805" t="str">
            <v xml:space="preserve">Nägelistrasse 7 </v>
          </cell>
          <cell r="C805">
            <v>42478</v>
          </cell>
          <cell r="D805">
            <v>9866600208</v>
          </cell>
          <cell r="E805" t="str">
            <v>Gemahnt</v>
          </cell>
          <cell r="F805">
            <v>2.5000000000000001E-2</v>
          </cell>
          <cell r="G805">
            <v>0.35</v>
          </cell>
          <cell r="H805"/>
          <cell r="I805"/>
          <cell r="J805" t="str">
            <v>Nägelistrasse 7 HW Wärme NT</v>
          </cell>
          <cell r="K805" t="str">
            <v>16.03.2016</v>
          </cell>
          <cell r="L805" t="str">
            <v>R3 1116</v>
          </cell>
          <cell r="M805" t="str">
            <v>U3 20131</v>
          </cell>
          <cell r="N805" t="str">
            <v>Ablesung</v>
          </cell>
          <cell r="O805">
            <v>27.175999999999998</v>
          </cell>
          <cell r="P805">
            <v>505.32</v>
          </cell>
          <cell r="Q805"/>
          <cell r="R805">
            <v>505.3</v>
          </cell>
          <cell r="S805"/>
          <cell r="T805"/>
          <cell r="U805"/>
          <cell r="V805"/>
          <cell r="W805"/>
          <cell r="X805"/>
          <cell r="Y805">
            <v>46.241999999999997</v>
          </cell>
          <cell r="Z805">
            <v>1087.04</v>
          </cell>
        </row>
        <row r="806">
          <cell r="A806" t="str">
            <v>H0153</v>
          </cell>
          <cell r="B806" t="str">
            <v xml:space="preserve">Nägelistrasse 7 </v>
          </cell>
          <cell r="C806">
            <v>42566</v>
          </cell>
          <cell r="D806">
            <v>9866604011</v>
          </cell>
          <cell r="E806" t="str">
            <v>Gemahnt</v>
          </cell>
          <cell r="F806">
            <v>2.5000000000000001E-2</v>
          </cell>
          <cell r="G806">
            <v>0.35</v>
          </cell>
          <cell r="H806"/>
          <cell r="I806"/>
          <cell r="J806" t="str">
            <v>Nägelistrasse 7 HW Wärme NT</v>
          </cell>
          <cell r="K806" t="str">
            <v>20.06.2016</v>
          </cell>
          <cell r="L806" t="str">
            <v>R3 1116</v>
          </cell>
          <cell r="M806" t="str">
            <v>U3 20131</v>
          </cell>
          <cell r="N806" t="str">
            <v>Ablesung</v>
          </cell>
          <cell r="O806">
            <v>14.877000000000001</v>
          </cell>
          <cell r="P806">
            <v>462.33</v>
          </cell>
          <cell r="Q806"/>
          <cell r="R806">
            <v>462.4</v>
          </cell>
          <cell r="S806"/>
          <cell r="T806"/>
          <cell r="U806"/>
          <cell r="V806"/>
          <cell r="W806"/>
          <cell r="X806"/>
          <cell r="Y806">
            <v>27.667999999999999</v>
          </cell>
          <cell r="Z806">
            <v>595.08000000000004</v>
          </cell>
        </row>
        <row r="807">
          <cell r="A807" t="str">
            <v>H0153</v>
          </cell>
          <cell r="B807" t="str">
            <v xml:space="preserve">Nägelistrasse 7 </v>
          </cell>
          <cell r="C807">
            <v>42655</v>
          </cell>
          <cell r="D807">
            <v>9866604562</v>
          </cell>
          <cell r="E807" t="str">
            <v>Gemahnt</v>
          </cell>
          <cell r="F807">
            <v>2.5000000000000001E-2</v>
          </cell>
          <cell r="G807">
            <v>0.35</v>
          </cell>
          <cell r="H807"/>
          <cell r="I807"/>
          <cell r="J807" t="str">
            <v>Nägelistrasse 7 HW Wärme NT</v>
          </cell>
          <cell r="K807" t="str">
            <v>15.09.2016</v>
          </cell>
          <cell r="L807" t="str">
            <v>R3 1116</v>
          </cell>
          <cell r="M807" t="str">
            <v>U3 20131</v>
          </cell>
          <cell r="N807" t="str">
            <v>Ablesung</v>
          </cell>
          <cell r="O807">
            <v>3.34</v>
          </cell>
          <cell r="P807">
            <v>337.98</v>
          </cell>
          <cell r="Q807"/>
          <cell r="R807">
            <v>337.9</v>
          </cell>
          <cell r="S807"/>
          <cell r="T807"/>
          <cell r="U807"/>
          <cell r="V807"/>
          <cell r="W807"/>
          <cell r="X807"/>
          <cell r="Y807">
            <v>8.4969999999999999</v>
          </cell>
          <cell r="Z807">
            <v>133.6</v>
          </cell>
        </row>
        <row r="808">
          <cell r="A808" t="str">
            <v>H0153</v>
          </cell>
          <cell r="B808" t="str">
            <v xml:space="preserve">Nägelistrasse 7 </v>
          </cell>
          <cell r="C808">
            <v>42752</v>
          </cell>
          <cell r="D808">
            <v>9866607332</v>
          </cell>
          <cell r="E808" t="str">
            <v>Verrechnet</v>
          </cell>
          <cell r="F808">
            <v>2.5000000000000001E-2</v>
          </cell>
          <cell r="G808">
            <v>0.35</v>
          </cell>
          <cell r="H808"/>
          <cell r="I808"/>
          <cell r="J808" t="str">
            <v>Nägelistrasse 7 HW Wärme NT</v>
          </cell>
          <cell r="K808" t="str">
            <v>13.12.2016</v>
          </cell>
          <cell r="L808" t="str">
            <v>R3 1116</v>
          </cell>
          <cell r="M808" t="str">
            <v>U3 20131</v>
          </cell>
          <cell r="N808" t="str">
            <v>Ablesung</v>
          </cell>
          <cell r="O808">
            <v>20.466999999999999</v>
          </cell>
          <cell r="P808">
            <v>495.88</v>
          </cell>
          <cell r="Q808"/>
          <cell r="R808">
            <v>495.9</v>
          </cell>
          <cell r="S808"/>
          <cell r="T808"/>
          <cell r="U808"/>
          <cell r="V808"/>
          <cell r="W808"/>
          <cell r="X808"/>
          <cell r="Y808">
            <v>35.488999999999997</v>
          </cell>
          <cell r="Z808">
            <v>818.68</v>
          </cell>
        </row>
        <row r="809">
          <cell r="A809" t="str">
            <v>H0154</v>
          </cell>
          <cell r="B809" t="str">
            <v xml:space="preserve">Pestalozzistrasse 46 </v>
          </cell>
          <cell r="C809">
            <v>42478</v>
          </cell>
          <cell r="D809">
            <v>9866600209</v>
          </cell>
          <cell r="E809" t="str">
            <v>Verrechnet</v>
          </cell>
          <cell r="F809">
            <v>0.02</v>
          </cell>
          <cell r="G809">
            <v>0.3</v>
          </cell>
          <cell r="H809"/>
          <cell r="I809"/>
          <cell r="J809" t="str">
            <v>Messung HW Wärme NT</v>
          </cell>
          <cell r="K809" t="str">
            <v>16.03.2016</v>
          </cell>
          <cell r="L809" t="str">
            <v>W1 020607</v>
          </cell>
          <cell r="M809"/>
          <cell r="N809" t="str">
            <v>Ablesung</v>
          </cell>
          <cell r="O809">
            <v>18.256</v>
          </cell>
          <cell r="P809">
            <v>301.77999999999997</v>
          </cell>
          <cell r="Q809"/>
          <cell r="R809"/>
          <cell r="S809"/>
          <cell r="T809"/>
          <cell r="U809"/>
          <cell r="V809"/>
          <cell r="W809"/>
          <cell r="X809"/>
          <cell r="Y809">
            <v>52.015999999999998</v>
          </cell>
          <cell r="Z809">
            <v>912.8</v>
          </cell>
        </row>
        <row r="810">
          <cell r="A810" t="str">
            <v>H0154</v>
          </cell>
          <cell r="B810" t="str">
            <v xml:space="preserve">Pestalozzistrasse 46 </v>
          </cell>
          <cell r="C810">
            <v>42566</v>
          </cell>
          <cell r="D810">
            <v>9866602474</v>
          </cell>
          <cell r="E810" t="str">
            <v>Verrechnet</v>
          </cell>
          <cell r="F810">
            <v>0.02</v>
          </cell>
          <cell r="G810">
            <v>0.3</v>
          </cell>
          <cell r="H810"/>
          <cell r="I810"/>
          <cell r="J810" t="str">
            <v>Messung HW Wärme NT</v>
          </cell>
          <cell r="K810" t="str">
            <v>20.06.2016</v>
          </cell>
          <cell r="L810" t="str">
            <v>W1 020607</v>
          </cell>
          <cell r="M810"/>
          <cell r="N810" t="str">
            <v>Ablesung</v>
          </cell>
          <cell r="O810">
            <v>8.15</v>
          </cell>
          <cell r="P810">
            <v>139.69999999999999</v>
          </cell>
          <cell r="Q810"/>
          <cell r="R810"/>
          <cell r="S810"/>
          <cell r="T810"/>
          <cell r="U810"/>
          <cell r="V810"/>
          <cell r="W810"/>
          <cell r="X810"/>
          <cell r="Y810">
            <v>50.162999999999997</v>
          </cell>
          <cell r="Z810">
            <v>407.5</v>
          </cell>
        </row>
        <row r="811">
          <cell r="A811" t="str">
            <v>H0154</v>
          </cell>
          <cell r="B811" t="str">
            <v xml:space="preserve">Pestalozzistrasse 46 </v>
          </cell>
          <cell r="C811">
            <v>42655</v>
          </cell>
          <cell r="D811">
            <v>9866604471</v>
          </cell>
          <cell r="E811" t="str">
            <v>Verrechnet</v>
          </cell>
          <cell r="F811">
            <v>0.02</v>
          </cell>
          <cell r="G811">
            <v>0.3</v>
          </cell>
          <cell r="H811"/>
          <cell r="I811"/>
          <cell r="J811" t="str">
            <v>Messung HW Wärme NT</v>
          </cell>
          <cell r="K811" t="str">
            <v>15.09.2016</v>
          </cell>
          <cell r="L811" t="str">
            <v>W1 020607</v>
          </cell>
          <cell r="M811"/>
          <cell r="N811" t="str">
            <v>Ablesung</v>
          </cell>
          <cell r="O811">
            <v>0.38400000000000001</v>
          </cell>
          <cell r="P811">
            <v>7.48</v>
          </cell>
          <cell r="Q811"/>
          <cell r="R811"/>
          <cell r="S811"/>
          <cell r="T811"/>
          <cell r="U811"/>
          <cell r="V811"/>
          <cell r="W811"/>
          <cell r="X811"/>
          <cell r="Y811">
            <v>44.142000000000003</v>
          </cell>
          <cell r="Z811">
            <v>19.2</v>
          </cell>
        </row>
        <row r="812">
          <cell r="A812" t="str">
            <v>H0154</v>
          </cell>
          <cell r="B812" t="str">
            <v xml:space="preserve">Pestalozzistrasse 46 </v>
          </cell>
          <cell r="C812">
            <v>42752</v>
          </cell>
          <cell r="D812">
            <v>9866606251</v>
          </cell>
          <cell r="E812" t="str">
            <v>Verrechnet</v>
          </cell>
          <cell r="F812">
            <v>0.02</v>
          </cell>
          <cell r="G812">
            <v>0.3</v>
          </cell>
          <cell r="H812"/>
          <cell r="I812"/>
          <cell r="J812" t="str">
            <v>Messung HW Wärme NT</v>
          </cell>
          <cell r="K812" t="str">
            <v>14.12.2016</v>
          </cell>
          <cell r="L812" t="str">
            <v>W1 020607</v>
          </cell>
          <cell r="M812"/>
          <cell r="N812" t="str">
            <v>Ablesung</v>
          </cell>
          <cell r="O812">
            <v>12.641999999999999</v>
          </cell>
          <cell r="P812">
            <v>220.63</v>
          </cell>
          <cell r="Q812"/>
          <cell r="R812"/>
          <cell r="S812"/>
          <cell r="T812"/>
          <cell r="U812"/>
          <cell r="V812"/>
          <cell r="W812"/>
          <cell r="X812"/>
          <cell r="Y812">
            <v>49.268999999999998</v>
          </cell>
          <cell r="Z812">
            <v>632.1</v>
          </cell>
        </row>
        <row r="813">
          <cell r="A813" t="str">
            <v>H0155</v>
          </cell>
          <cell r="B813" t="str">
            <v xml:space="preserve">Fehrenstrasse 8 </v>
          </cell>
          <cell r="C813">
            <v>42478</v>
          </cell>
          <cell r="D813">
            <v>9866601596</v>
          </cell>
          <cell r="E813" t="str">
            <v>Verrechnet</v>
          </cell>
          <cell r="F813">
            <v>0.09</v>
          </cell>
          <cell r="G813">
            <v>1.1499999999999999</v>
          </cell>
          <cell r="H813"/>
          <cell r="I813"/>
          <cell r="J813" t="str">
            <v>Messung HW Wärme NT</v>
          </cell>
          <cell r="K813" t="str">
            <v>17.03.2016</v>
          </cell>
          <cell r="L813" t="str">
            <v>R3 1125</v>
          </cell>
          <cell r="M813" t="str">
            <v>U3 20136</v>
          </cell>
          <cell r="N813" t="str">
            <v>Ablesung</v>
          </cell>
          <cell r="O813">
            <v>67.534000000000006</v>
          </cell>
          <cell r="P813">
            <v>2298.5500000000002</v>
          </cell>
          <cell r="Q813"/>
          <cell r="R813">
            <v>2298.5</v>
          </cell>
          <cell r="S813"/>
          <cell r="T813"/>
          <cell r="U813"/>
          <cell r="V813"/>
          <cell r="W813"/>
          <cell r="X813"/>
          <cell r="Y813">
            <v>25.263000000000002</v>
          </cell>
          <cell r="Z813">
            <v>750.37777777777774</v>
          </cell>
        </row>
        <row r="814">
          <cell r="A814" t="str">
            <v>H0155</v>
          </cell>
          <cell r="B814" t="str">
            <v xml:space="preserve">Fehrenstrasse 8 </v>
          </cell>
          <cell r="C814">
            <v>42566</v>
          </cell>
          <cell r="D814">
            <v>9866603716</v>
          </cell>
          <cell r="E814" t="str">
            <v>Verrechnet</v>
          </cell>
          <cell r="F814">
            <v>0.09</v>
          </cell>
          <cell r="G814">
            <v>1.1499999999999999</v>
          </cell>
          <cell r="H814"/>
          <cell r="I814"/>
          <cell r="J814" t="str">
            <v>Messung HW Wärme NT</v>
          </cell>
          <cell r="K814" t="str">
            <v>21.06.2016</v>
          </cell>
          <cell r="L814" t="str">
            <v>R3 1125</v>
          </cell>
          <cell r="M814" t="str">
            <v>U3 20136</v>
          </cell>
          <cell r="N814" t="str">
            <v>Ablesung</v>
          </cell>
          <cell r="O814">
            <v>37.432000000000002</v>
          </cell>
          <cell r="P814">
            <v>2564.8000000000002</v>
          </cell>
          <cell r="Q814"/>
          <cell r="R814">
            <v>2564.8000000000002</v>
          </cell>
          <cell r="S814"/>
          <cell r="T814"/>
          <cell r="U814"/>
          <cell r="V814"/>
          <cell r="W814"/>
          <cell r="X814"/>
          <cell r="Y814">
            <v>12.548999999999999</v>
          </cell>
          <cell r="Z814">
            <v>415.9111111111111</v>
          </cell>
        </row>
        <row r="815">
          <cell r="A815" t="str">
            <v>H0155</v>
          </cell>
          <cell r="B815" t="str">
            <v xml:space="preserve">Fehrenstrasse 8 </v>
          </cell>
          <cell r="C815">
            <v>42655</v>
          </cell>
          <cell r="D815">
            <v>9866605476</v>
          </cell>
          <cell r="E815" t="str">
            <v>Verrechnet</v>
          </cell>
          <cell r="F815">
            <v>0.09</v>
          </cell>
          <cell r="G815">
            <v>1.1499999999999999</v>
          </cell>
          <cell r="H815"/>
          <cell r="I815"/>
          <cell r="J815" t="str">
            <v>Messung HW Wärme NT</v>
          </cell>
          <cell r="K815" t="str">
            <v>16.09.2016</v>
          </cell>
          <cell r="L815" t="str">
            <v>R3 1125</v>
          </cell>
          <cell r="M815" t="str">
            <v>U3 20136</v>
          </cell>
          <cell r="N815" t="str">
            <v>Ablesung</v>
          </cell>
          <cell r="O815">
            <v>8.25</v>
          </cell>
          <cell r="P815">
            <v>809.52</v>
          </cell>
          <cell r="Q815"/>
          <cell r="R815">
            <v>809.5</v>
          </cell>
          <cell r="S815"/>
          <cell r="T815"/>
          <cell r="U815"/>
          <cell r="V815"/>
          <cell r="W815"/>
          <cell r="X815"/>
          <cell r="Y815">
            <v>8.7629999999999999</v>
          </cell>
          <cell r="Z815">
            <v>91.666666666666657</v>
          </cell>
        </row>
        <row r="816">
          <cell r="A816" t="str">
            <v>H0155</v>
          </cell>
          <cell r="B816" t="str">
            <v xml:space="preserve">Fehrenstrasse 8 </v>
          </cell>
          <cell r="C816">
            <v>42752</v>
          </cell>
          <cell r="D816">
            <v>9866607700</v>
          </cell>
          <cell r="E816" t="str">
            <v>Verrechnet</v>
          </cell>
          <cell r="F816">
            <v>0.09</v>
          </cell>
          <cell r="G816">
            <v>1.1499999999999999</v>
          </cell>
          <cell r="H816"/>
          <cell r="I816"/>
          <cell r="J816" t="str">
            <v>Messung HW Wärme NT</v>
          </cell>
          <cell r="K816" t="str">
            <v>14.12.2016</v>
          </cell>
          <cell r="L816" t="str">
            <v>R3 1125</v>
          </cell>
          <cell r="M816" t="str">
            <v>U3 20136</v>
          </cell>
          <cell r="N816" t="str">
            <v>Ablesung</v>
          </cell>
          <cell r="O816">
            <v>52.052999999999997</v>
          </cell>
          <cell r="P816">
            <v>2261.08</v>
          </cell>
          <cell r="Q816"/>
          <cell r="R816">
            <v>2261.1</v>
          </cell>
          <cell r="S816"/>
          <cell r="T816"/>
          <cell r="U816"/>
          <cell r="V816"/>
          <cell r="W816"/>
          <cell r="X816"/>
          <cell r="Y816">
            <v>19.795000000000002</v>
          </cell>
          <cell r="Z816">
            <v>578.36666666666667</v>
          </cell>
        </row>
        <row r="817">
          <cell r="A817" t="str">
            <v>H0156</v>
          </cell>
          <cell r="B817" t="str">
            <v xml:space="preserve">Ritterstrasse 12 </v>
          </cell>
          <cell r="C817">
            <v>42478</v>
          </cell>
          <cell r="D817">
            <v>9866600513</v>
          </cell>
          <cell r="E817" t="str">
            <v>Verrechnet</v>
          </cell>
          <cell r="F817">
            <v>0.05</v>
          </cell>
          <cell r="G817">
            <v>0.65</v>
          </cell>
          <cell r="H817"/>
          <cell r="I817"/>
          <cell r="J817" t="str">
            <v>Ritterstrasse 12 HW Wärme NT</v>
          </cell>
          <cell r="K817" t="str">
            <v>17.03.2016</v>
          </cell>
          <cell r="L817" t="str">
            <v>R3 1115</v>
          </cell>
          <cell r="M817" t="str">
            <v>U3 20132</v>
          </cell>
          <cell r="N817" t="str">
            <v>Ablesung</v>
          </cell>
          <cell r="O817">
            <v>17.866</v>
          </cell>
          <cell r="P817">
            <v>354.99</v>
          </cell>
          <cell r="Q817"/>
          <cell r="R817">
            <v>355</v>
          </cell>
          <cell r="S817"/>
          <cell r="T817"/>
          <cell r="U817"/>
          <cell r="V817"/>
          <cell r="W817"/>
          <cell r="X817"/>
          <cell r="Y817">
            <v>43.274000000000001</v>
          </cell>
          <cell r="Z817">
            <v>357.32</v>
          </cell>
        </row>
        <row r="818">
          <cell r="A818" t="str">
            <v>H0156</v>
          </cell>
          <cell r="B818" t="str">
            <v xml:space="preserve">Ritterstrasse 12 </v>
          </cell>
          <cell r="C818">
            <v>42566</v>
          </cell>
          <cell r="D818">
            <v>9866602724</v>
          </cell>
          <cell r="E818" t="str">
            <v>Verrechnet</v>
          </cell>
          <cell r="F818">
            <v>0.05</v>
          </cell>
          <cell r="G818">
            <v>0.65</v>
          </cell>
          <cell r="H818"/>
          <cell r="I818"/>
          <cell r="J818" t="str">
            <v>Ritterstrasse 12 HW Wärme NT</v>
          </cell>
          <cell r="K818" t="str">
            <v>21.06.2016</v>
          </cell>
          <cell r="L818" t="str">
            <v>R3 1115</v>
          </cell>
          <cell r="M818" t="str">
            <v>U3 20132</v>
          </cell>
          <cell r="N818" t="str">
            <v>Ablesung</v>
          </cell>
          <cell r="O818">
            <v>8.2460000000000004</v>
          </cell>
          <cell r="P818">
            <v>227.2</v>
          </cell>
          <cell r="Q818"/>
          <cell r="R818">
            <v>227.2</v>
          </cell>
          <cell r="S818"/>
          <cell r="T818"/>
          <cell r="U818"/>
          <cell r="V818"/>
          <cell r="W818"/>
          <cell r="X818"/>
          <cell r="Y818">
            <v>31.207000000000001</v>
          </cell>
          <cell r="Z818">
            <v>164.92</v>
          </cell>
        </row>
        <row r="819">
          <cell r="A819" t="str">
            <v>H0156</v>
          </cell>
          <cell r="B819" t="str">
            <v xml:space="preserve">Ritterstrasse 12 </v>
          </cell>
          <cell r="C819">
            <v>42655</v>
          </cell>
          <cell r="D819">
            <v>9866604582</v>
          </cell>
          <cell r="E819" t="str">
            <v>Verrechnet</v>
          </cell>
          <cell r="F819">
            <v>0.05</v>
          </cell>
          <cell r="G819">
            <v>0.65</v>
          </cell>
          <cell r="H819"/>
          <cell r="I819"/>
          <cell r="J819" t="str">
            <v>Ritterstrasse 12 HW Wärme NT</v>
          </cell>
          <cell r="K819" t="str">
            <v>16.09.2016</v>
          </cell>
          <cell r="L819" t="str">
            <v>R3 1115</v>
          </cell>
          <cell r="M819" t="str">
            <v>U3 20132</v>
          </cell>
          <cell r="N819" t="str">
            <v>Ablesung</v>
          </cell>
          <cell r="O819">
            <v>2.7469999999999999</v>
          </cell>
          <cell r="P819">
            <v>120.24</v>
          </cell>
          <cell r="Q819"/>
          <cell r="R819">
            <v>120.3</v>
          </cell>
          <cell r="S819"/>
          <cell r="T819"/>
          <cell r="U819"/>
          <cell r="V819"/>
          <cell r="W819"/>
          <cell r="X819"/>
          <cell r="Y819">
            <v>19.643999999999998</v>
          </cell>
          <cell r="Z819">
            <v>54.94</v>
          </cell>
        </row>
        <row r="820">
          <cell r="A820" t="str">
            <v>H0156</v>
          </cell>
          <cell r="B820" t="str">
            <v xml:space="preserve">Ritterstrasse 12 </v>
          </cell>
          <cell r="C820">
            <v>42752</v>
          </cell>
          <cell r="D820">
            <v>9866606545</v>
          </cell>
          <cell r="E820" t="str">
            <v>Verrechnet</v>
          </cell>
          <cell r="F820">
            <v>0.05</v>
          </cell>
          <cell r="G820">
            <v>0.65</v>
          </cell>
          <cell r="H820"/>
          <cell r="I820"/>
          <cell r="J820" t="str">
            <v>Ritterstrasse 12 HW Wärme NT</v>
          </cell>
          <cell r="K820" t="str">
            <v>14.12.2016</v>
          </cell>
          <cell r="L820" t="str">
            <v>R3 1115</v>
          </cell>
          <cell r="M820" t="str">
            <v>U3 20132</v>
          </cell>
          <cell r="N820" t="str">
            <v>Ablesung</v>
          </cell>
          <cell r="O820">
            <v>12.374000000000001</v>
          </cell>
          <cell r="P820">
            <v>287.55</v>
          </cell>
          <cell r="Q820"/>
          <cell r="R820">
            <v>287.5</v>
          </cell>
          <cell r="S820"/>
          <cell r="T820"/>
          <cell r="U820"/>
          <cell r="V820"/>
          <cell r="W820"/>
          <cell r="X820"/>
          <cell r="Y820">
            <v>37.000999999999998</v>
          </cell>
          <cell r="Z820">
            <v>247.48</v>
          </cell>
        </row>
        <row r="821">
          <cell r="A821" t="str">
            <v>H0157</v>
          </cell>
          <cell r="B821" t="str">
            <v xml:space="preserve">Fehrenstrasse 12 </v>
          </cell>
          <cell r="C821">
            <v>42478</v>
          </cell>
          <cell r="D821">
            <v>9866600514</v>
          </cell>
          <cell r="E821" t="str">
            <v>Verrechnet</v>
          </cell>
          <cell r="F821">
            <v>7.0000000000000007E-2</v>
          </cell>
          <cell r="G821">
            <v>0.89</v>
          </cell>
          <cell r="H821"/>
          <cell r="I821"/>
          <cell r="J821" t="str">
            <v>Messung HW Wärme NT</v>
          </cell>
          <cell r="K821" t="str">
            <v>17.03.2016</v>
          </cell>
          <cell r="L821" t="str">
            <v>R3 1122</v>
          </cell>
          <cell r="M821" t="str">
            <v>U3 20133</v>
          </cell>
          <cell r="N821" t="str">
            <v>Ablesung</v>
          </cell>
          <cell r="O821">
            <v>58.252000000000002</v>
          </cell>
          <cell r="P821">
            <v>915.62</v>
          </cell>
          <cell r="Q821"/>
          <cell r="R821">
            <v>915.6</v>
          </cell>
          <cell r="S821"/>
          <cell r="T821"/>
          <cell r="U821"/>
          <cell r="V821"/>
          <cell r="W821"/>
          <cell r="X821"/>
          <cell r="Y821">
            <v>54.704000000000001</v>
          </cell>
          <cell r="Z821">
            <v>832.17142857142869</v>
          </cell>
        </row>
        <row r="822">
          <cell r="A822" t="str">
            <v>H0157</v>
          </cell>
          <cell r="B822" t="str">
            <v xml:space="preserve">Fehrenstrasse 12 </v>
          </cell>
          <cell r="C822">
            <v>42566</v>
          </cell>
          <cell r="D822">
            <v>9866603058</v>
          </cell>
          <cell r="E822" t="str">
            <v>Verrechnet</v>
          </cell>
          <cell r="F822">
            <v>7.0000000000000007E-2</v>
          </cell>
          <cell r="G822">
            <v>0.89</v>
          </cell>
          <cell r="H822"/>
          <cell r="I822"/>
          <cell r="J822" t="str">
            <v>Messung HW Wärme NT</v>
          </cell>
          <cell r="K822" t="str">
            <v>21.06.2016</v>
          </cell>
          <cell r="L822" t="str">
            <v>R3 1122</v>
          </cell>
          <cell r="M822" t="str">
            <v>U3 20133</v>
          </cell>
          <cell r="N822" t="str">
            <v>Ablesung</v>
          </cell>
          <cell r="O822">
            <v>33.363</v>
          </cell>
          <cell r="P822">
            <v>674.14</v>
          </cell>
          <cell r="Q822"/>
          <cell r="R822">
            <v>674.1</v>
          </cell>
          <cell r="S822"/>
          <cell r="T822"/>
          <cell r="U822"/>
          <cell r="V822"/>
          <cell r="W822"/>
          <cell r="X822"/>
          <cell r="Y822">
            <v>42.554000000000002</v>
          </cell>
          <cell r="Z822">
            <v>476.6142857142857</v>
          </cell>
        </row>
        <row r="823">
          <cell r="A823" t="str">
            <v>H0157</v>
          </cell>
          <cell r="B823" t="str">
            <v xml:space="preserve">Fehrenstrasse 12 </v>
          </cell>
          <cell r="C823">
            <v>42655</v>
          </cell>
          <cell r="D823">
            <v>9866605018</v>
          </cell>
          <cell r="E823" t="str">
            <v>Verrechnet</v>
          </cell>
          <cell r="F823">
            <v>7.0000000000000007E-2</v>
          </cell>
          <cell r="G823">
            <v>0.89</v>
          </cell>
          <cell r="H823"/>
          <cell r="I823"/>
          <cell r="J823" t="str">
            <v>Messung HW Wärme NT</v>
          </cell>
          <cell r="K823" t="str">
            <v>16.09.2016</v>
          </cell>
          <cell r="L823" t="str">
            <v>R3 1122</v>
          </cell>
          <cell r="M823" t="str">
            <v>U3 20133</v>
          </cell>
          <cell r="N823" t="str">
            <v>Ablesung</v>
          </cell>
          <cell r="O823">
            <v>10.25</v>
          </cell>
          <cell r="P823">
            <v>482.92</v>
          </cell>
          <cell r="Q823"/>
          <cell r="R823">
            <v>482.9</v>
          </cell>
          <cell r="S823"/>
          <cell r="T823"/>
          <cell r="U823"/>
          <cell r="V823"/>
          <cell r="W823"/>
          <cell r="X823"/>
          <cell r="Y823">
            <v>18.25</v>
          </cell>
          <cell r="Z823">
            <v>146.42857142857142</v>
          </cell>
        </row>
        <row r="824">
          <cell r="A824" t="str">
            <v>H0157</v>
          </cell>
          <cell r="B824" t="str">
            <v xml:space="preserve">Fehrenstrasse 12 </v>
          </cell>
          <cell r="C824">
            <v>42752</v>
          </cell>
          <cell r="D824">
            <v>9866606546</v>
          </cell>
          <cell r="E824" t="str">
            <v>Verrechnet</v>
          </cell>
          <cell r="F824">
            <v>7.0000000000000007E-2</v>
          </cell>
          <cell r="G824">
            <v>0.89</v>
          </cell>
          <cell r="H824"/>
          <cell r="I824"/>
          <cell r="J824" t="str">
            <v>Messung HW Wärme NT</v>
          </cell>
          <cell r="K824" t="str">
            <v>14.12.2016</v>
          </cell>
          <cell r="L824" t="str">
            <v>R3 1122</v>
          </cell>
          <cell r="M824" t="str">
            <v>U3 20133</v>
          </cell>
          <cell r="N824" t="str">
            <v>Ablesung</v>
          </cell>
          <cell r="O824">
            <v>44.234999999999999</v>
          </cell>
          <cell r="P824">
            <v>785.59</v>
          </cell>
          <cell r="Q824"/>
          <cell r="R824">
            <v>785.6</v>
          </cell>
          <cell r="S824"/>
          <cell r="T824"/>
          <cell r="U824"/>
          <cell r="V824"/>
          <cell r="W824"/>
          <cell r="X824"/>
          <cell r="Y824">
            <v>48.415999999999997</v>
          </cell>
          <cell r="Z824">
            <v>631.92857142857144</v>
          </cell>
        </row>
        <row r="825">
          <cell r="A825" t="str">
            <v>H0158</v>
          </cell>
          <cell r="B825" t="str">
            <v xml:space="preserve">Hofstrasse 25 </v>
          </cell>
          <cell r="C825">
            <v>42478</v>
          </cell>
          <cell r="D825">
            <v>9866601552</v>
          </cell>
          <cell r="E825" t="str">
            <v>Verrechnet</v>
          </cell>
          <cell r="F825">
            <v>0.01</v>
          </cell>
          <cell r="G825">
            <v>0.14000000000000001</v>
          </cell>
          <cell r="H825"/>
          <cell r="I825"/>
          <cell r="J825" t="str">
            <v>Messung HW Wärme NT</v>
          </cell>
          <cell r="K825" t="str">
            <v>06.04.2016</v>
          </cell>
          <cell r="L825" t="str">
            <v>R3 1123</v>
          </cell>
          <cell r="M825" t="str">
            <v>U3 20134</v>
          </cell>
          <cell r="N825" t="str">
            <v>Ablesung</v>
          </cell>
          <cell r="O825">
            <v>8.91</v>
          </cell>
          <cell r="P825">
            <v>152.63999999999999</v>
          </cell>
          <cell r="Q825"/>
          <cell r="R825">
            <v>152</v>
          </cell>
          <cell r="S825"/>
          <cell r="T825"/>
          <cell r="U825"/>
          <cell r="V825"/>
          <cell r="W825"/>
          <cell r="X825"/>
          <cell r="Y825">
            <v>50.191000000000003</v>
          </cell>
          <cell r="Z825">
            <v>891</v>
          </cell>
        </row>
        <row r="826">
          <cell r="A826" t="str">
            <v>H0158</v>
          </cell>
          <cell r="B826" t="str">
            <v xml:space="preserve">Hofstrasse 25 </v>
          </cell>
          <cell r="C826">
            <v>42566</v>
          </cell>
          <cell r="D826">
            <v>9866603635</v>
          </cell>
          <cell r="E826" t="str">
            <v>Verrechnet</v>
          </cell>
          <cell r="F826">
            <v>0.01</v>
          </cell>
          <cell r="G826">
            <v>0.14000000000000001</v>
          </cell>
          <cell r="H826"/>
          <cell r="I826"/>
          <cell r="J826" t="str">
            <v>Messung HW Wärme NT</v>
          </cell>
          <cell r="K826" t="str">
            <v>30.06.2016</v>
          </cell>
          <cell r="L826" t="str">
            <v>R3 1123</v>
          </cell>
          <cell r="M826" t="str">
            <v>U3 20134</v>
          </cell>
          <cell r="N826" t="str">
            <v>Ablesung</v>
          </cell>
          <cell r="O826">
            <v>2.79</v>
          </cell>
          <cell r="P826">
            <v>48</v>
          </cell>
          <cell r="Q826"/>
          <cell r="R826">
            <v>48</v>
          </cell>
          <cell r="S826"/>
          <cell r="T826"/>
          <cell r="U826"/>
          <cell r="V826"/>
          <cell r="W826"/>
          <cell r="X826"/>
          <cell r="Y826">
            <v>49.978999999999999</v>
          </cell>
          <cell r="Z826">
            <v>279</v>
          </cell>
        </row>
        <row r="827">
          <cell r="A827" t="str">
            <v>H0158</v>
          </cell>
          <cell r="B827" t="str">
            <v xml:space="preserve">Hofstrasse 25 </v>
          </cell>
          <cell r="C827">
            <v>42655</v>
          </cell>
          <cell r="D827">
            <v>9866605465</v>
          </cell>
          <cell r="E827" t="str">
            <v>Verrechnet</v>
          </cell>
          <cell r="F827">
            <v>0.01</v>
          </cell>
          <cell r="G827">
            <v>0.14000000000000001</v>
          </cell>
          <cell r="H827"/>
          <cell r="I827"/>
          <cell r="J827" t="str">
            <v>Messung HW Wärme NT</v>
          </cell>
          <cell r="K827" t="str">
            <v>19.09.2016</v>
          </cell>
          <cell r="L827" t="str">
            <v>R3 1123</v>
          </cell>
          <cell r="M827" t="str">
            <v>U3 20134</v>
          </cell>
          <cell r="N827" t="str">
            <v>Ablesung</v>
          </cell>
          <cell r="O827">
            <v>0</v>
          </cell>
          <cell r="P827">
            <v>0</v>
          </cell>
          <cell r="Q827"/>
          <cell r="R827">
            <v>0</v>
          </cell>
          <cell r="S827"/>
          <cell r="T827"/>
          <cell r="U827"/>
          <cell r="V827"/>
          <cell r="W827"/>
          <cell r="X827"/>
          <cell r="Y827"/>
          <cell r="Z827">
            <v>0</v>
          </cell>
        </row>
        <row r="828">
          <cell r="A828" t="str">
            <v>H0158</v>
          </cell>
          <cell r="B828" t="str">
            <v xml:space="preserve">Hofstrasse 25 </v>
          </cell>
          <cell r="C828">
            <v>42752</v>
          </cell>
          <cell r="D828">
            <v>9866607376</v>
          </cell>
          <cell r="E828" t="str">
            <v>Verrechnet</v>
          </cell>
          <cell r="F828">
            <v>0.01</v>
          </cell>
          <cell r="G828">
            <v>0.14000000000000001</v>
          </cell>
          <cell r="H828"/>
          <cell r="I828"/>
          <cell r="J828" t="str">
            <v>Messung HW Wärme NT</v>
          </cell>
          <cell r="K828" t="str">
            <v>14.12.2016</v>
          </cell>
          <cell r="L828" t="str">
            <v>R3 1123</v>
          </cell>
          <cell r="M828" t="str">
            <v>U3 20134</v>
          </cell>
          <cell r="N828" t="str">
            <v>Ablesung</v>
          </cell>
          <cell r="O828">
            <v>5.2110000000000003</v>
          </cell>
          <cell r="P828">
            <v>168.13</v>
          </cell>
          <cell r="Q828"/>
          <cell r="R828">
            <v>167</v>
          </cell>
          <cell r="S828"/>
          <cell r="T828"/>
          <cell r="U828"/>
          <cell r="V828"/>
          <cell r="W828"/>
          <cell r="X828"/>
          <cell r="Y828">
            <v>26.65</v>
          </cell>
          <cell r="Z828">
            <v>521.1</v>
          </cell>
        </row>
        <row r="829">
          <cell r="A829" t="str">
            <v>H0159</v>
          </cell>
          <cell r="B829" t="str">
            <v xml:space="preserve">Klosbachstrasse 103 </v>
          </cell>
          <cell r="C829">
            <v>42478</v>
          </cell>
          <cell r="D829">
            <v>9866601789</v>
          </cell>
          <cell r="E829" t="str">
            <v>Gemahnt</v>
          </cell>
          <cell r="F829">
            <v>0.06</v>
          </cell>
          <cell r="G829">
            <v>0.76</v>
          </cell>
          <cell r="H829"/>
          <cell r="I829"/>
          <cell r="J829" t="str">
            <v>Messung HW Wärme NT</v>
          </cell>
          <cell r="K829" t="str">
            <v>17.03.2016</v>
          </cell>
          <cell r="L829" t="str">
            <v>R3 1128</v>
          </cell>
          <cell r="M829" t="str">
            <v>U3 20138</v>
          </cell>
          <cell r="N829" t="str">
            <v>Ablesung</v>
          </cell>
          <cell r="O829">
            <v>46.097999999999999</v>
          </cell>
          <cell r="P829">
            <v>786.07</v>
          </cell>
          <cell r="Q829"/>
          <cell r="R829">
            <v>786</v>
          </cell>
          <cell r="S829"/>
          <cell r="T829"/>
          <cell r="U829"/>
          <cell r="V829"/>
          <cell r="W829"/>
          <cell r="X829"/>
          <cell r="Y829">
            <v>50.423999999999999</v>
          </cell>
          <cell r="Z829">
            <v>768.3</v>
          </cell>
        </row>
        <row r="830">
          <cell r="A830" t="str">
            <v>H0159</v>
          </cell>
          <cell r="B830" t="str">
            <v xml:space="preserve">Klosbachstrasse 103 </v>
          </cell>
          <cell r="C830">
            <v>42566</v>
          </cell>
          <cell r="D830">
            <v>9866603717</v>
          </cell>
          <cell r="E830" t="str">
            <v>Verrechnet</v>
          </cell>
          <cell r="F830">
            <v>0.06</v>
          </cell>
          <cell r="G830">
            <v>0.76</v>
          </cell>
          <cell r="H830"/>
          <cell r="I830"/>
          <cell r="J830" t="str">
            <v>Messung HW Wärme NT</v>
          </cell>
          <cell r="K830" t="str">
            <v>23.06.2016</v>
          </cell>
          <cell r="L830" t="str">
            <v>R3 1128</v>
          </cell>
          <cell r="M830" t="str">
            <v>U3 20138</v>
          </cell>
          <cell r="N830" t="str">
            <v>Ablesung</v>
          </cell>
          <cell r="O830">
            <v>22.622</v>
          </cell>
          <cell r="P830">
            <v>410.69</v>
          </cell>
          <cell r="Q830"/>
          <cell r="R830">
            <v>410.7</v>
          </cell>
          <cell r="S830"/>
          <cell r="T830"/>
          <cell r="U830"/>
          <cell r="V830"/>
          <cell r="W830"/>
          <cell r="X830"/>
          <cell r="Y830">
            <v>47.363</v>
          </cell>
          <cell r="Z830">
            <v>377.03333333333336</v>
          </cell>
        </row>
        <row r="831">
          <cell r="A831" t="str">
            <v>H0159</v>
          </cell>
          <cell r="B831" t="str">
            <v xml:space="preserve">Klosbachstrasse 103 </v>
          </cell>
          <cell r="C831">
            <v>42655</v>
          </cell>
          <cell r="D831">
            <v>9866605823</v>
          </cell>
          <cell r="E831" t="str">
            <v>Verrechnet</v>
          </cell>
          <cell r="F831">
            <v>0.06</v>
          </cell>
          <cell r="G831">
            <v>0.76</v>
          </cell>
          <cell r="H831"/>
          <cell r="I831"/>
          <cell r="J831" t="str">
            <v>Messung HW Wärme NT</v>
          </cell>
          <cell r="K831" t="str">
            <v>19.09.2016</v>
          </cell>
          <cell r="L831" t="str">
            <v>R3 1128</v>
          </cell>
          <cell r="M831" t="str">
            <v>U3 20138</v>
          </cell>
          <cell r="N831" t="str">
            <v>Ablesung</v>
          </cell>
          <cell r="O831">
            <v>2.75</v>
          </cell>
          <cell r="P831">
            <v>59.08</v>
          </cell>
          <cell r="Q831"/>
          <cell r="R831">
            <v>59.1</v>
          </cell>
          <cell r="S831"/>
          <cell r="T831"/>
          <cell r="U831"/>
          <cell r="V831"/>
          <cell r="W831"/>
          <cell r="X831"/>
          <cell r="Y831">
            <v>40.023000000000003</v>
          </cell>
          <cell r="Z831">
            <v>45.833333333333329</v>
          </cell>
        </row>
        <row r="832">
          <cell r="A832" t="str">
            <v>H0159</v>
          </cell>
          <cell r="B832" t="str">
            <v xml:space="preserve">Klosbachstrasse 103 </v>
          </cell>
          <cell r="C832">
            <v>42752</v>
          </cell>
          <cell r="D832">
            <v>9866607905</v>
          </cell>
          <cell r="E832" t="str">
            <v>Verrechnet</v>
          </cell>
          <cell r="F832">
            <v>0.06</v>
          </cell>
          <cell r="G832">
            <v>0.76</v>
          </cell>
          <cell r="H832"/>
          <cell r="I832"/>
          <cell r="J832" t="str">
            <v>Messung HW Wärme NT</v>
          </cell>
          <cell r="K832" t="str">
            <v>15.12.2016</v>
          </cell>
          <cell r="L832" t="str">
            <v>R3 1128</v>
          </cell>
          <cell r="M832" t="str">
            <v>U3 20138</v>
          </cell>
          <cell r="N832" t="str">
            <v>Ablesung</v>
          </cell>
          <cell r="O832">
            <v>33.779000000000003</v>
          </cell>
          <cell r="P832">
            <v>615.37</v>
          </cell>
          <cell r="Q832"/>
          <cell r="R832">
            <v>615.4</v>
          </cell>
          <cell r="S832"/>
          <cell r="T832"/>
          <cell r="U832"/>
          <cell r="V832"/>
          <cell r="W832"/>
          <cell r="X832"/>
          <cell r="Y832">
            <v>47.198999999999998</v>
          </cell>
          <cell r="Z832">
            <v>562.98333333333335</v>
          </cell>
        </row>
        <row r="833">
          <cell r="A833" t="str">
            <v>H0160</v>
          </cell>
          <cell r="B833" t="str">
            <v xml:space="preserve">Treichlerstrasse 1 </v>
          </cell>
          <cell r="C833">
            <v>42478</v>
          </cell>
          <cell r="D833">
            <v>9866600515</v>
          </cell>
          <cell r="E833" t="str">
            <v>Verrechnet</v>
          </cell>
          <cell r="F833">
            <v>0.03</v>
          </cell>
          <cell r="G833">
            <v>0.4</v>
          </cell>
          <cell r="H833"/>
          <cell r="I833"/>
          <cell r="J833" t="str">
            <v>Messung HW Wärme NT</v>
          </cell>
          <cell r="K833" t="str">
            <v>17.03.2016</v>
          </cell>
          <cell r="L833" t="str">
            <v>W2 020002</v>
          </cell>
          <cell r="M833"/>
          <cell r="N833" t="str">
            <v>Ablesung</v>
          </cell>
          <cell r="O833">
            <v>33.381999999999998</v>
          </cell>
          <cell r="P833">
            <v>567.37</v>
          </cell>
          <cell r="Q833"/>
          <cell r="R833">
            <v>572.4</v>
          </cell>
          <cell r="S833"/>
          <cell r="T833"/>
          <cell r="U833"/>
          <cell r="V833"/>
          <cell r="W833"/>
          <cell r="X833"/>
          <cell r="Y833">
            <v>50.59</v>
          </cell>
          <cell r="Z833">
            <v>1112.7333333333333</v>
          </cell>
        </row>
        <row r="834">
          <cell r="A834" t="str">
            <v>H0160</v>
          </cell>
          <cell r="B834" t="str">
            <v xml:space="preserve">Treichlerstrasse 1 </v>
          </cell>
          <cell r="C834">
            <v>42566</v>
          </cell>
          <cell r="D834">
            <v>9866602530</v>
          </cell>
          <cell r="E834" t="str">
            <v>Verrechnet</v>
          </cell>
          <cell r="F834">
            <v>0.03</v>
          </cell>
          <cell r="G834">
            <v>0.4</v>
          </cell>
          <cell r="H834"/>
          <cell r="I834"/>
          <cell r="J834" t="str">
            <v>Messung HW Wärme NT</v>
          </cell>
          <cell r="K834" t="str">
            <v>21.06.2016</v>
          </cell>
          <cell r="L834" t="str">
            <v>W2 020002</v>
          </cell>
          <cell r="M834"/>
          <cell r="N834" t="str">
            <v>Ablesung</v>
          </cell>
          <cell r="O834">
            <v>17.305</v>
          </cell>
          <cell r="P834">
            <v>355.75</v>
          </cell>
          <cell r="Q834"/>
          <cell r="R834">
            <v>350.7</v>
          </cell>
          <cell r="S834"/>
          <cell r="T834"/>
          <cell r="U834"/>
          <cell r="V834"/>
          <cell r="W834"/>
          <cell r="X834"/>
          <cell r="Y834">
            <v>41.826000000000001</v>
          </cell>
          <cell r="Z834">
            <v>576.83333333333337</v>
          </cell>
        </row>
        <row r="835">
          <cell r="A835" t="str">
            <v>H0160</v>
          </cell>
          <cell r="B835" t="str">
            <v xml:space="preserve">Treichlerstrasse 1 </v>
          </cell>
          <cell r="C835">
            <v>42655</v>
          </cell>
          <cell r="D835">
            <v>9866604583</v>
          </cell>
          <cell r="E835" t="str">
            <v>Verrechnet</v>
          </cell>
          <cell r="F835">
            <v>0.03</v>
          </cell>
          <cell r="G835">
            <v>0.4</v>
          </cell>
          <cell r="H835"/>
          <cell r="I835"/>
          <cell r="J835" t="str">
            <v>Messung HW Wärme NT</v>
          </cell>
          <cell r="K835" t="str">
            <v>16.09.2016</v>
          </cell>
          <cell r="L835" t="str">
            <v>W2 020002</v>
          </cell>
          <cell r="M835"/>
          <cell r="N835" t="str">
            <v>Ablesung</v>
          </cell>
          <cell r="O835">
            <v>4.2699999999999996</v>
          </cell>
          <cell r="P835">
            <v>161.47</v>
          </cell>
          <cell r="Q835"/>
          <cell r="R835">
            <v>161.5</v>
          </cell>
          <cell r="S835"/>
          <cell r="T835"/>
          <cell r="U835"/>
          <cell r="V835"/>
          <cell r="W835"/>
          <cell r="X835"/>
          <cell r="Y835">
            <v>22.738</v>
          </cell>
          <cell r="Z835">
            <v>142.33333333333331</v>
          </cell>
        </row>
        <row r="836">
          <cell r="A836" t="str">
            <v>H0160</v>
          </cell>
          <cell r="B836" t="str">
            <v xml:space="preserve">Treichlerstrasse 1 </v>
          </cell>
          <cell r="C836">
            <v>42752</v>
          </cell>
          <cell r="D836">
            <v>9866606547</v>
          </cell>
          <cell r="E836" t="str">
            <v>Verrechnet</v>
          </cell>
          <cell r="F836">
            <v>0.03</v>
          </cell>
          <cell r="G836">
            <v>0.4</v>
          </cell>
          <cell r="H836"/>
          <cell r="I836"/>
          <cell r="J836" t="str">
            <v>Messung HW Wärme NT</v>
          </cell>
          <cell r="K836" t="str">
            <v>14.12.2016</v>
          </cell>
          <cell r="L836" t="str">
            <v>W2 020002</v>
          </cell>
          <cell r="M836"/>
          <cell r="N836" t="str">
            <v>Ablesung</v>
          </cell>
          <cell r="O836">
            <v>24.989000000000001</v>
          </cell>
          <cell r="P836">
            <v>467.41</v>
          </cell>
          <cell r="Q836"/>
          <cell r="R836">
            <v>467.4</v>
          </cell>
          <cell r="S836"/>
          <cell r="T836"/>
          <cell r="U836"/>
          <cell r="V836"/>
          <cell r="W836"/>
          <cell r="X836"/>
          <cell r="Y836">
            <v>45.97</v>
          </cell>
          <cell r="Z836">
            <v>832.9666666666667</v>
          </cell>
        </row>
        <row r="837">
          <cell r="A837" t="str">
            <v>H0161</v>
          </cell>
          <cell r="B837" t="str">
            <v xml:space="preserve">Zürichbergstrasse 22 </v>
          </cell>
          <cell r="C837">
            <v>42499</v>
          </cell>
          <cell r="D837">
            <v>9866602070</v>
          </cell>
          <cell r="E837" t="str">
            <v>Verrechnet</v>
          </cell>
          <cell r="F837">
            <v>0.03</v>
          </cell>
          <cell r="G837">
            <v>0.44</v>
          </cell>
          <cell r="H837"/>
          <cell r="I837"/>
          <cell r="J837" t="str">
            <v>Messung HW Wärme NT</v>
          </cell>
          <cell r="K837" t="str">
            <v>17.03.2016</v>
          </cell>
          <cell r="L837" t="str">
            <v>R3 1130</v>
          </cell>
          <cell r="M837" t="str">
            <v>U3 20141</v>
          </cell>
          <cell r="N837" t="str">
            <v>Ablesung</v>
          </cell>
          <cell r="O837">
            <v>23.052</v>
          </cell>
          <cell r="P837">
            <v>343.9</v>
          </cell>
          <cell r="Q837"/>
          <cell r="R837">
            <v>344</v>
          </cell>
          <cell r="S837"/>
          <cell r="T837"/>
          <cell r="U837"/>
          <cell r="V837"/>
          <cell r="W837"/>
          <cell r="X837"/>
          <cell r="Y837">
            <v>57.636000000000003</v>
          </cell>
          <cell r="Z837">
            <v>768.4</v>
          </cell>
        </row>
        <row r="838">
          <cell r="A838" t="str">
            <v>H0161</v>
          </cell>
          <cell r="B838" t="str">
            <v xml:space="preserve">Zürichbergstrasse 22 </v>
          </cell>
          <cell r="C838">
            <v>42566</v>
          </cell>
          <cell r="D838">
            <v>9866603946</v>
          </cell>
          <cell r="E838" t="str">
            <v>Verrechnet</v>
          </cell>
          <cell r="F838">
            <v>0.03</v>
          </cell>
          <cell r="G838">
            <v>0.44</v>
          </cell>
          <cell r="H838"/>
          <cell r="I838"/>
          <cell r="J838" t="str">
            <v>Messung HW Wärme NT</v>
          </cell>
          <cell r="K838" t="str">
            <v>20.06.2016</v>
          </cell>
          <cell r="L838" t="str">
            <v>R3 1130</v>
          </cell>
          <cell r="M838" t="str">
            <v>U3 20141</v>
          </cell>
          <cell r="N838" t="str">
            <v>Ablesung</v>
          </cell>
          <cell r="O838">
            <v>9.1189999999999998</v>
          </cell>
          <cell r="P838">
            <v>154.30000000000001</v>
          </cell>
          <cell r="Q838"/>
          <cell r="R838">
            <v>154.30000000000001</v>
          </cell>
          <cell r="S838"/>
          <cell r="T838"/>
          <cell r="U838"/>
          <cell r="V838"/>
          <cell r="W838"/>
          <cell r="X838"/>
          <cell r="Y838">
            <v>50.816000000000003</v>
          </cell>
          <cell r="Z838">
            <v>303.96666666666664</v>
          </cell>
        </row>
        <row r="839">
          <cell r="A839" t="str">
            <v>H0161</v>
          </cell>
          <cell r="B839" t="str">
            <v xml:space="preserve">Zürichbergstrasse 22 </v>
          </cell>
          <cell r="C839">
            <v>42655</v>
          </cell>
          <cell r="D839">
            <v>9866605477</v>
          </cell>
          <cell r="E839" t="str">
            <v>Verrechnet</v>
          </cell>
          <cell r="F839">
            <v>0.03</v>
          </cell>
          <cell r="G839">
            <v>0.44</v>
          </cell>
          <cell r="H839"/>
          <cell r="I839"/>
          <cell r="J839" t="str">
            <v>Messung HW Wärme NT</v>
          </cell>
          <cell r="K839" t="str">
            <v>15.09.2016</v>
          </cell>
          <cell r="L839" t="str">
            <v>R3 1130</v>
          </cell>
          <cell r="M839" t="str">
            <v>U3 20141</v>
          </cell>
          <cell r="N839" t="str">
            <v>Ablesung</v>
          </cell>
          <cell r="O839">
            <v>1.27</v>
          </cell>
          <cell r="P839">
            <v>44.9</v>
          </cell>
          <cell r="Q839"/>
          <cell r="R839">
            <v>44.9</v>
          </cell>
          <cell r="S839"/>
          <cell r="T839"/>
          <cell r="U839"/>
          <cell r="V839"/>
          <cell r="W839"/>
          <cell r="X839"/>
          <cell r="Y839">
            <v>24.321000000000002</v>
          </cell>
          <cell r="Z839">
            <v>42.333333333333329</v>
          </cell>
        </row>
        <row r="840">
          <cell r="A840" t="str">
            <v>H0161</v>
          </cell>
          <cell r="B840" t="str">
            <v xml:space="preserve">Zürichbergstrasse 22 </v>
          </cell>
          <cell r="C840">
            <v>42752</v>
          </cell>
          <cell r="D840">
            <v>9866607701</v>
          </cell>
          <cell r="E840" t="str">
            <v>Verrechnet</v>
          </cell>
          <cell r="F840">
            <v>0.03</v>
          </cell>
          <cell r="G840">
            <v>0.44</v>
          </cell>
          <cell r="H840"/>
          <cell r="I840"/>
          <cell r="J840" t="str">
            <v>Messung HW Wärme NT</v>
          </cell>
          <cell r="K840" t="str">
            <v>13.12.2016</v>
          </cell>
          <cell r="L840" t="str">
            <v>R3 1130</v>
          </cell>
          <cell r="M840" t="str">
            <v>U3 20141</v>
          </cell>
          <cell r="N840" t="str">
            <v>Ablesung</v>
          </cell>
          <cell r="O840">
            <v>14.061</v>
          </cell>
          <cell r="P840">
            <v>216.9</v>
          </cell>
          <cell r="Q840"/>
          <cell r="R840">
            <v>216.8</v>
          </cell>
          <cell r="S840"/>
          <cell r="T840"/>
          <cell r="U840"/>
          <cell r="V840"/>
          <cell r="W840"/>
          <cell r="X840"/>
          <cell r="Y840">
            <v>55.741</v>
          </cell>
          <cell r="Z840">
            <v>468.7</v>
          </cell>
        </row>
        <row r="841">
          <cell r="A841" t="str">
            <v>H0162</v>
          </cell>
          <cell r="B841" t="str">
            <v xml:space="preserve">Zürichbergstrasse 38 </v>
          </cell>
          <cell r="C841">
            <v>42478</v>
          </cell>
          <cell r="D841">
            <v>9866600210</v>
          </cell>
          <cell r="E841" t="str">
            <v>Verrechnet</v>
          </cell>
          <cell r="F841">
            <v>7.0000000000000007E-2</v>
          </cell>
          <cell r="G841">
            <v>0.875</v>
          </cell>
          <cell r="H841"/>
          <cell r="I841"/>
          <cell r="J841" t="str">
            <v>Messung HW Wärme NT</v>
          </cell>
          <cell r="K841" t="str">
            <v>16.03.2016</v>
          </cell>
          <cell r="L841" t="str">
            <v>R3 1131</v>
          </cell>
          <cell r="M841" t="str">
            <v>U3 20140</v>
          </cell>
          <cell r="N841" t="str">
            <v>Ablesung</v>
          </cell>
          <cell r="O841">
            <v>31.37</v>
          </cell>
          <cell r="P841">
            <v>508.6</v>
          </cell>
          <cell r="Q841"/>
          <cell r="R841">
            <v>508.5</v>
          </cell>
          <cell r="S841"/>
          <cell r="T841"/>
          <cell r="U841"/>
          <cell r="V841"/>
          <cell r="W841"/>
          <cell r="X841"/>
          <cell r="Y841">
            <v>53.033999999999999</v>
          </cell>
          <cell r="Z841">
            <v>448.14285714285711</v>
          </cell>
        </row>
        <row r="842">
          <cell r="A842" t="str">
            <v>H0162</v>
          </cell>
          <cell r="B842" t="str">
            <v xml:space="preserve">Zürichbergstrasse 38 </v>
          </cell>
          <cell r="C842">
            <v>42566</v>
          </cell>
          <cell r="D842">
            <v>9866602245</v>
          </cell>
          <cell r="E842" t="str">
            <v>Verrechnet</v>
          </cell>
          <cell r="F842">
            <v>7.0000000000000007E-2</v>
          </cell>
          <cell r="G842">
            <v>0.875</v>
          </cell>
          <cell r="H842"/>
          <cell r="I842"/>
          <cell r="J842" t="str">
            <v>Messung HW Wärme NT</v>
          </cell>
          <cell r="K842" t="str">
            <v>20.06.2016</v>
          </cell>
          <cell r="L842" t="str">
            <v>R3 1131</v>
          </cell>
          <cell r="M842" t="str">
            <v>U3 20140</v>
          </cell>
          <cell r="N842" t="str">
            <v>Ablesung</v>
          </cell>
          <cell r="O842">
            <v>14.914999999999999</v>
          </cell>
          <cell r="P842">
            <v>281.2</v>
          </cell>
          <cell r="Q842"/>
          <cell r="R842">
            <v>281.3</v>
          </cell>
          <cell r="S842"/>
          <cell r="T842"/>
          <cell r="U842"/>
          <cell r="V842"/>
          <cell r="W842"/>
          <cell r="X842"/>
          <cell r="Y842">
            <v>45.606999999999999</v>
          </cell>
          <cell r="Z842">
            <v>213.07142857142856</v>
          </cell>
        </row>
        <row r="843">
          <cell r="A843" t="str">
            <v>H0162</v>
          </cell>
          <cell r="B843" t="str">
            <v xml:space="preserve">Zürichbergstrasse 38 </v>
          </cell>
          <cell r="C843">
            <v>42655</v>
          </cell>
          <cell r="D843">
            <v>9866604204</v>
          </cell>
          <cell r="E843" t="str">
            <v>Verrechnet</v>
          </cell>
          <cell r="F843">
            <v>7.0000000000000007E-2</v>
          </cell>
          <cell r="G843">
            <v>0.875</v>
          </cell>
          <cell r="H843"/>
          <cell r="I843"/>
          <cell r="J843" t="str">
            <v>Messung HW Wärme NT</v>
          </cell>
          <cell r="K843" t="str">
            <v>15.09.2016</v>
          </cell>
          <cell r="L843" t="str">
            <v>R3 1131</v>
          </cell>
          <cell r="M843" t="str">
            <v>U3 20140</v>
          </cell>
          <cell r="N843" t="str">
            <v>Ablesung</v>
          </cell>
          <cell r="O843">
            <v>1.83</v>
          </cell>
          <cell r="P843">
            <v>64.3</v>
          </cell>
          <cell r="Q843"/>
          <cell r="R843">
            <v>64.3</v>
          </cell>
          <cell r="S843"/>
          <cell r="T843"/>
          <cell r="U843"/>
          <cell r="V843"/>
          <cell r="W843"/>
          <cell r="X843"/>
          <cell r="Y843">
            <v>24.471</v>
          </cell>
          <cell r="Z843">
            <v>26.142857142857139</v>
          </cell>
        </row>
        <row r="844">
          <cell r="A844" t="str">
            <v>H0162</v>
          </cell>
          <cell r="B844" t="str">
            <v xml:space="preserve">Zürichbergstrasse 38 </v>
          </cell>
          <cell r="C844">
            <v>42752</v>
          </cell>
          <cell r="D844">
            <v>9866606252</v>
          </cell>
          <cell r="E844" t="str">
            <v>Verrechnet</v>
          </cell>
          <cell r="F844">
            <v>7.0000000000000007E-2</v>
          </cell>
          <cell r="G844">
            <v>0.875</v>
          </cell>
          <cell r="H844"/>
          <cell r="I844"/>
          <cell r="J844" t="str">
            <v>Messung HW Wärme NT</v>
          </cell>
          <cell r="K844" t="str">
            <v>13.12.2016</v>
          </cell>
          <cell r="L844" t="str">
            <v>R3 1131</v>
          </cell>
          <cell r="M844" t="str">
            <v>U3 20140</v>
          </cell>
          <cell r="N844" t="str">
            <v>Ablesung</v>
          </cell>
          <cell r="O844">
            <v>22.36</v>
          </cell>
          <cell r="P844">
            <v>396.7</v>
          </cell>
          <cell r="Q844"/>
          <cell r="R844">
            <v>396.7</v>
          </cell>
          <cell r="S844"/>
          <cell r="T844"/>
          <cell r="U844"/>
          <cell r="V844"/>
          <cell r="W844"/>
          <cell r="X844"/>
          <cell r="Y844">
            <v>48.465000000000003</v>
          </cell>
          <cell r="Z844">
            <v>319.42857142857144</v>
          </cell>
        </row>
        <row r="845">
          <cell r="A845" t="str">
            <v>H0163</v>
          </cell>
          <cell r="B845" t="str">
            <v xml:space="preserve">Haselweg 1 </v>
          </cell>
          <cell r="C845">
            <v>42478</v>
          </cell>
          <cell r="D845">
            <v>9866601790</v>
          </cell>
          <cell r="E845" t="str">
            <v>Verrechnet</v>
          </cell>
          <cell r="F845">
            <v>0.02</v>
          </cell>
          <cell r="G845">
            <v>0.28000000000000003</v>
          </cell>
          <cell r="H845"/>
          <cell r="I845"/>
          <cell r="J845" t="str">
            <v>Messung HW Wärme NT</v>
          </cell>
          <cell r="K845" t="str">
            <v>17.03.2016</v>
          </cell>
          <cell r="L845" t="str">
            <v>R3 1129</v>
          </cell>
          <cell r="M845" t="str">
            <v>U3 20139</v>
          </cell>
          <cell r="N845" t="str">
            <v>Ablesung</v>
          </cell>
          <cell r="O845">
            <v>16.552</v>
          </cell>
          <cell r="P845">
            <v>298.7</v>
          </cell>
          <cell r="Q845"/>
          <cell r="R845">
            <v>298</v>
          </cell>
          <cell r="S845"/>
          <cell r="T845"/>
          <cell r="U845"/>
          <cell r="V845"/>
          <cell r="W845"/>
          <cell r="X845"/>
          <cell r="Y845">
            <v>47.646999999999998</v>
          </cell>
          <cell r="Z845">
            <v>827.6</v>
          </cell>
        </row>
        <row r="846">
          <cell r="A846" t="str">
            <v>H0163</v>
          </cell>
          <cell r="B846" t="str">
            <v xml:space="preserve">Haselweg 1 </v>
          </cell>
          <cell r="C846">
            <v>42566</v>
          </cell>
          <cell r="D846">
            <v>9866603718</v>
          </cell>
          <cell r="E846" t="str">
            <v>Verrechnet</v>
          </cell>
          <cell r="F846">
            <v>0.02</v>
          </cell>
          <cell r="G846">
            <v>0.28000000000000003</v>
          </cell>
          <cell r="H846"/>
          <cell r="I846"/>
          <cell r="J846" t="str">
            <v>Messung HW Wärme NT</v>
          </cell>
          <cell r="K846" t="str">
            <v>20.06.2016</v>
          </cell>
          <cell r="L846" t="str">
            <v>R3 1129</v>
          </cell>
          <cell r="M846" t="str">
            <v>U3 20139</v>
          </cell>
          <cell r="N846" t="str">
            <v>Ablesung</v>
          </cell>
          <cell r="O846">
            <v>8.1609999999999996</v>
          </cell>
          <cell r="P846">
            <v>178</v>
          </cell>
          <cell r="Q846"/>
          <cell r="R846">
            <v>178.7</v>
          </cell>
          <cell r="S846"/>
          <cell r="T846"/>
          <cell r="U846"/>
          <cell r="V846"/>
          <cell r="W846"/>
          <cell r="X846"/>
          <cell r="Y846">
            <v>39.421999999999997</v>
          </cell>
          <cell r="Z846">
            <v>408.05</v>
          </cell>
        </row>
        <row r="847">
          <cell r="A847" t="str">
            <v>H0163</v>
          </cell>
          <cell r="B847" t="str">
            <v xml:space="preserve">Haselweg 1 </v>
          </cell>
          <cell r="C847">
            <v>42655</v>
          </cell>
          <cell r="D847">
            <v>9866605824</v>
          </cell>
          <cell r="E847" t="str">
            <v>Verrechnet</v>
          </cell>
          <cell r="F847">
            <v>0.02</v>
          </cell>
          <cell r="G847">
            <v>0.28000000000000003</v>
          </cell>
          <cell r="H847"/>
          <cell r="I847"/>
          <cell r="J847" t="str">
            <v>Messung HW Wärme NT</v>
          </cell>
          <cell r="K847" t="str">
            <v>16.09.2016</v>
          </cell>
          <cell r="L847" t="str">
            <v>R3 1129</v>
          </cell>
          <cell r="M847" t="str">
            <v>U3 20139</v>
          </cell>
          <cell r="N847" t="str">
            <v>Ablesung</v>
          </cell>
          <cell r="O847">
            <v>2.8050000000000002</v>
          </cell>
          <cell r="P847">
            <v>116.3</v>
          </cell>
          <cell r="Q847"/>
          <cell r="R847">
            <v>116.3</v>
          </cell>
          <cell r="S847"/>
          <cell r="T847"/>
          <cell r="U847"/>
          <cell r="V847"/>
          <cell r="W847"/>
          <cell r="X847"/>
          <cell r="Y847">
            <v>20.738</v>
          </cell>
          <cell r="Z847">
            <v>140.25</v>
          </cell>
        </row>
        <row r="848">
          <cell r="A848" t="str">
            <v>H0163</v>
          </cell>
          <cell r="B848" t="str">
            <v xml:space="preserve">Haselweg 1 </v>
          </cell>
          <cell r="C848">
            <v>42752</v>
          </cell>
          <cell r="D848">
            <v>9866607906</v>
          </cell>
          <cell r="E848" t="str">
            <v>Verrechnet</v>
          </cell>
          <cell r="F848">
            <v>0.02</v>
          </cell>
          <cell r="G848">
            <v>0.28000000000000003</v>
          </cell>
          <cell r="H848"/>
          <cell r="I848"/>
          <cell r="J848" t="str">
            <v>Messung HW Wärme NT</v>
          </cell>
          <cell r="K848" t="str">
            <v>14.12.2016</v>
          </cell>
          <cell r="L848" t="str">
            <v>R3 1129</v>
          </cell>
          <cell r="M848" t="str">
            <v>U3 20139</v>
          </cell>
          <cell r="N848" t="str">
            <v>Ablesung</v>
          </cell>
          <cell r="O848">
            <v>11.647</v>
          </cell>
          <cell r="P848">
            <v>228.1</v>
          </cell>
          <cell r="Q848"/>
          <cell r="R848">
            <v>228.1</v>
          </cell>
          <cell r="S848"/>
          <cell r="T848"/>
          <cell r="U848"/>
          <cell r="V848"/>
          <cell r="W848"/>
          <cell r="X848"/>
          <cell r="Y848">
            <v>43.905000000000001</v>
          </cell>
          <cell r="Z848">
            <v>582.35</v>
          </cell>
        </row>
        <row r="849">
          <cell r="A849" t="str">
            <v>H0164</v>
          </cell>
          <cell r="B849" t="str">
            <v xml:space="preserve">Bolleystrasse 34 </v>
          </cell>
          <cell r="C849">
            <v>42478</v>
          </cell>
          <cell r="D849">
            <v>9866600905</v>
          </cell>
          <cell r="E849" t="str">
            <v>Verrechnet</v>
          </cell>
          <cell r="F849">
            <v>7.0000000000000007E-2</v>
          </cell>
          <cell r="G849">
            <v>1.25</v>
          </cell>
          <cell r="H849"/>
          <cell r="I849"/>
          <cell r="J849" t="str">
            <v>MESSUNG HW Wärme NT</v>
          </cell>
          <cell r="K849" t="str">
            <v>16.03.2016</v>
          </cell>
          <cell r="L849" t="str">
            <v>W3 020135</v>
          </cell>
          <cell r="M849"/>
          <cell r="N849" t="str">
            <v>Ablesung</v>
          </cell>
          <cell r="O849">
            <v>38.917000000000002</v>
          </cell>
          <cell r="P849">
            <v>1348.3789999999999</v>
          </cell>
          <cell r="Q849"/>
          <cell r="R849"/>
          <cell r="S849"/>
          <cell r="T849"/>
          <cell r="U849"/>
          <cell r="V849"/>
          <cell r="W849"/>
          <cell r="X849"/>
          <cell r="Y849">
            <v>24.817</v>
          </cell>
          <cell r="Z849">
            <v>555.95714285714291</v>
          </cell>
        </row>
        <row r="850">
          <cell r="A850" t="str">
            <v>H0164</v>
          </cell>
          <cell r="B850" t="str">
            <v xml:space="preserve">Bolleystrasse 34 </v>
          </cell>
          <cell r="C850">
            <v>42566</v>
          </cell>
          <cell r="D850">
            <v>9866602812</v>
          </cell>
          <cell r="E850" t="str">
            <v>Verrechnet</v>
          </cell>
          <cell r="F850">
            <v>7.0000000000000007E-2</v>
          </cell>
          <cell r="G850">
            <v>1.25</v>
          </cell>
          <cell r="H850"/>
          <cell r="I850"/>
          <cell r="J850" t="str">
            <v>MESSUNG HW Wärme NT</v>
          </cell>
          <cell r="K850" t="str">
            <v>20.06.2016</v>
          </cell>
          <cell r="L850" t="str">
            <v>W3 020135</v>
          </cell>
          <cell r="M850"/>
          <cell r="N850" t="str">
            <v>Ablesung</v>
          </cell>
          <cell r="O850">
            <v>21.504000000000001</v>
          </cell>
          <cell r="P850">
            <v>951.03099999999995</v>
          </cell>
          <cell r="Q850"/>
          <cell r="R850"/>
          <cell r="S850"/>
          <cell r="T850"/>
          <cell r="U850"/>
          <cell r="V850"/>
          <cell r="W850"/>
          <cell r="X850"/>
          <cell r="Y850">
            <v>19.442</v>
          </cell>
          <cell r="Z850">
            <v>307.2</v>
          </cell>
        </row>
        <row r="851">
          <cell r="A851" t="str">
            <v>H0164</v>
          </cell>
          <cell r="B851" t="str">
            <v xml:space="preserve">Bolleystrasse 34 </v>
          </cell>
          <cell r="C851">
            <v>42655</v>
          </cell>
          <cell r="D851">
            <v>9866604787</v>
          </cell>
          <cell r="E851" t="str">
            <v>Verrechnet</v>
          </cell>
          <cell r="F851">
            <v>7.0000000000000007E-2</v>
          </cell>
          <cell r="G851">
            <v>1.25</v>
          </cell>
          <cell r="H851"/>
          <cell r="I851"/>
          <cell r="J851" t="str">
            <v>MESSUNG HW Wärme NT</v>
          </cell>
          <cell r="K851" t="str">
            <v>15.09.2016</v>
          </cell>
          <cell r="L851" t="str">
            <v>W3 020135</v>
          </cell>
          <cell r="M851"/>
          <cell r="N851" t="str">
            <v>Ablesung</v>
          </cell>
          <cell r="O851">
            <v>5.53</v>
          </cell>
          <cell r="P851">
            <v>454.06700000000001</v>
          </cell>
          <cell r="Q851"/>
          <cell r="R851"/>
          <cell r="S851"/>
          <cell r="T851"/>
          <cell r="U851"/>
          <cell r="V851"/>
          <cell r="W851"/>
          <cell r="X851"/>
          <cell r="Y851">
            <v>10.472</v>
          </cell>
          <cell r="Z851">
            <v>79</v>
          </cell>
        </row>
        <row r="852">
          <cell r="A852" t="str">
            <v>H0164</v>
          </cell>
          <cell r="B852" t="str">
            <v xml:space="preserve">Bolleystrasse 34 </v>
          </cell>
          <cell r="C852">
            <v>42752</v>
          </cell>
          <cell r="D852">
            <v>9866606928</v>
          </cell>
          <cell r="E852" t="str">
            <v>Verrechnet</v>
          </cell>
          <cell r="F852">
            <v>7.0000000000000007E-2</v>
          </cell>
          <cell r="G852">
            <v>1.25</v>
          </cell>
          <cell r="H852"/>
          <cell r="I852"/>
          <cell r="J852" t="str">
            <v>MESSUNG HW Wärme NT</v>
          </cell>
          <cell r="K852" t="str">
            <v>13.12.2016</v>
          </cell>
          <cell r="L852" t="str">
            <v>W3 020135</v>
          </cell>
          <cell r="M852"/>
          <cell r="N852" t="str">
            <v>Ablesung</v>
          </cell>
          <cell r="O852">
            <v>28.24</v>
          </cell>
          <cell r="P852">
            <v>1103.1099999999999</v>
          </cell>
          <cell r="Q852"/>
          <cell r="R852"/>
          <cell r="S852"/>
          <cell r="T852"/>
          <cell r="U852"/>
          <cell r="V852"/>
          <cell r="W852"/>
          <cell r="X852"/>
          <cell r="Y852">
            <v>22.012</v>
          </cell>
          <cell r="Z852">
            <v>403.42857142857144</v>
          </cell>
        </row>
        <row r="853">
          <cell r="A853" t="str">
            <v>H0166</v>
          </cell>
          <cell r="B853" t="str">
            <v xml:space="preserve">Bolleystrasse 40 </v>
          </cell>
          <cell r="C853">
            <v>42478</v>
          </cell>
          <cell r="D853">
            <v>9866601791</v>
          </cell>
          <cell r="E853" t="str">
            <v>Verrechnet</v>
          </cell>
          <cell r="F853">
            <v>7.0000000000000007E-2</v>
          </cell>
          <cell r="G853">
            <v>3</v>
          </cell>
          <cell r="H853"/>
          <cell r="I853"/>
          <cell r="J853" t="str">
            <v>Messung HW Wärme NT</v>
          </cell>
          <cell r="K853" t="str">
            <v>16.03.2016</v>
          </cell>
          <cell r="L853" t="str">
            <v>W3 020283</v>
          </cell>
          <cell r="M853"/>
          <cell r="N853" t="str">
            <v>Ablesung</v>
          </cell>
          <cell r="O853">
            <v>24.550999999999998</v>
          </cell>
          <cell r="P853">
            <v>1938.32</v>
          </cell>
          <cell r="Q853"/>
          <cell r="R853"/>
          <cell r="S853"/>
          <cell r="T853"/>
          <cell r="U853"/>
          <cell r="V853"/>
          <cell r="W853"/>
          <cell r="X853"/>
          <cell r="Y853">
            <v>10.891</v>
          </cell>
          <cell r="Z853">
            <v>350.72857142857146</v>
          </cell>
        </row>
        <row r="854">
          <cell r="A854" t="str">
            <v>H0166</v>
          </cell>
          <cell r="B854" t="str">
            <v xml:space="preserve">Bolleystrasse 40 </v>
          </cell>
          <cell r="C854">
            <v>42566</v>
          </cell>
          <cell r="D854">
            <v>9866603719</v>
          </cell>
          <cell r="E854" t="str">
            <v>Verrechnet</v>
          </cell>
          <cell r="F854">
            <v>7.0000000000000007E-2</v>
          </cell>
          <cell r="G854">
            <v>3</v>
          </cell>
          <cell r="H854"/>
          <cell r="I854"/>
          <cell r="J854" t="str">
            <v>Messung HW Wärme NT</v>
          </cell>
          <cell r="K854" t="str">
            <v>20.06.2016</v>
          </cell>
          <cell r="L854" t="str">
            <v>W3 020283</v>
          </cell>
          <cell r="M854"/>
          <cell r="N854" t="str">
            <v>Ablesung</v>
          </cell>
          <cell r="O854">
            <v>11.778</v>
          </cell>
          <cell r="P854">
            <v>915</v>
          </cell>
          <cell r="Q854"/>
          <cell r="R854"/>
          <cell r="S854"/>
          <cell r="T854"/>
          <cell r="U854"/>
          <cell r="V854"/>
          <cell r="W854"/>
          <cell r="X854"/>
          <cell r="Y854">
            <v>11.068</v>
          </cell>
          <cell r="Z854">
            <v>168.25714285714284</v>
          </cell>
        </row>
        <row r="855">
          <cell r="A855" t="str">
            <v>H0166</v>
          </cell>
          <cell r="B855" t="str">
            <v xml:space="preserve">Bolleystrasse 40 </v>
          </cell>
          <cell r="C855">
            <v>42655</v>
          </cell>
          <cell r="D855">
            <v>9866606025</v>
          </cell>
          <cell r="E855" t="str">
            <v>Verrechnet</v>
          </cell>
          <cell r="F855">
            <v>7.0000000000000007E-2</v>
          </cell>
          <cell r="G855">
            <v>3</v>
          </cell>
          <cell r="H855"/>
          <cell r="I855"/>
          <cell r="J855" t="str">
            <v>Messung HW Wärme NT</v>
          </cell>
          <cell r="K855" t="str">
            <v>15.09.2016</v>
          </cell>
          <cell r="L855" t="str">
            <v>W3 020283</v>
          </cell>
          <cell r="M855"/>
          <cell r="N855" t="str">
            <v>Ablesung</v>
          </cell>
          <cell r="O855">
            <v>0.17</v>
          </cell>
          <cell r="P855">
            <v>17.86</v>
          </cell>
          <cell r="Q855"/>
          <cell r="R855"/>
          <cell r="S855"/>
          <cell r="T855"/>
          <cell r="U855"/>
          <cell r="V855"/>
          <cell r="W855"/>
          <cell r="X855"/>
          <cell r="Y855">
            <v>8.1839999999999993</v>
          </cell>
          <cell r="Z855">
            <v>2.4285714285714199</v>
          </cell>
        </row>
        <row r="856">
          <cell r="A856" t="str">
            <v>H0166</v>
          </cell>
          <cell r="B856" t="str">
            <v xml:space="preserve">Bolleystrasse 40 </v>
          </cell>
          <cell r="C856">
            <v>42752</v>
          </cell>
          <cell r="D856">
            <v>9866607907</v>
          </cell>
          <cell r="E856" t="str">
            <v>Verrechnet</v>
          </cell>
          <cell r="F856">
            <v>7.0000000000000007E-2</v>
          </cell>
          <cell r="G856">
            <v>3</v>
          </cell>
          <cell r="H856"/>
          <cell r="I856"/>
          <cell r="J856" t="str">
            <v>Messung HW Wärme NT</v>
          </cell>
          <cell r="K856" t="str">
            <v>13.12.2016</v>
          </cell>
          <cell r="L856" t="str">
            <v>W3 020283</v>
          </cell>
          <cell r="M856"/>
          <cell r="N856" t="str">
            <v>Ablesung</v>
          </cell>
          <cell r="O856">
            <v>15.318</v>
          </cell>
          <cell r="P856">
            <v>933.24</v>
          </cell>
          <cell r="Q856"/>
          <cell r="R856"/>
          <cell r="S856"/>
          <cell r="T856"/>
          <cell r="U856"/>
          <cell r="V856"/>
          <cell r="W856"/>
          <cell r="X856"/>
          <cell r="Y856">
            <v>14.113</v>
          </cell>
          <cell r="Z856">
            <v>218.82857142857145</v>
          </cell>
        </row>
        <row r="857">
          <cell r="A857" t="str">
            <v>H0168</v>
          </cell>
          <cell r="B857" t="str">
            <v xml:space="preserve">Plattenstrasse 80 </v>
          </cell>
          <cell r="C857">
            <v>42478</v>
          </cell>
          <cell r="D857">
            <v>9866600211</v>
          </cell>
          <cell r="E857" t="str">
            <v>Verrechnet</v>
          </cell>
          <cell r="F857">
            <v>3.5000000000000003E-2</v>
          </cell>
          <cell r="G857">
            <v>0.52</v>
          </cell>
          <cell r="H857"/>
          <cell r="I857"/>
          <cell r="J857" t="str">
            <v>Messung HW Wärme NT</v>
          </cell>
          <cell r="K857" t="str">
            <v>17.03.2016</v>
          </cell>
          <cell r="L857" t="str">
            <v>R3 1140</v>
          </cell>
          <cell r="M857" t="str">
            <v>U3 20144</v>
          </cell>
          <cell r="N857" t="str">
            <v>Ablesung</v>
          </cell>
          <cell r="O857">
            <v>30.042000000000002</v>
          </cell>
          <cell r="P857">
            <v>479.58</v>
          </cell>
          <cell r="Q857"/>
          <cell r="R857">
            <v>479.5</v>
          </cell>
          <cell r="S857"/>
          <cell r="T857"/>
          <cell r="U857"/>
          <cell r="V857"/>
          <cell r="W857"/>
          <cell r="X857"/>
          <cell r="Y857">
            <v>53.863</v>
          </cell>
          <cell r="Z857">
            <v>858.34285714285716</v>
          </cell>
        </row>
        <row r="858">
          <cell r="A858" t="str">
            <v>H0168</v>
          </cell>
          <cell r="B858" t="str">
            <v xml:space="preserve">Plattenstrasse 80 </v>
          </cell>
          <cell r="C858">
            <v>42566</v>
          </cell>
          <cell r="D858">
            <v>9866602246</v>
          </cell>
          <cell r="E858" t="str">
            <v>Verrechnet</v>
          </cell>
          <cell r="F858">
            <v>3.5000000000000003E-2</v>
          </cell>
          <cell r="G858">
            <v>0.52</v>
          </cell>
          <cell r="H858"/>
          <cell r="I858"/>
          <cell r="J858" t="str">
            <v>Messung HW Wärme NT</v>
          </cell>
          <cell r="K858" t="str">
            <v>21.06.2016</v>
          </cell>
          <cell r="L858" t="str">
            <v>R3 1140</v>
          </cell>
          <cell r="M858" t="str">
            <v>U3 20144</v>
          </cell>
          <cell r="N858" t="str">
            <v>Ablesung</v>
          </cell>
          <cell r="O858">
            <v>13.769</v>
          </cell>
          <cell r="P858">
            <v>235.75</v>
          </cell>
          <cell r="Q858"/>
          <cell r="R858">
            <v>235.8</v>
          </cell>
          <cell r="S858"/>
          <cell r="T858"/>
          <cell r="U858"/>
          <cell r="V858"/>
          <cell r="W858"/>
          <cell r="X858"/>
          <cell r="Y858">
            <v>50.219000000000001</v>
          </cell>
          <cell r="Z858">
            <v>393.4</v>
          </cell>
        </row>
        <row r="859">
          <cell r="A859" t="str">
            <v>H0168</v>
          </cell>
          <cell r="B859" t="str">
            <v xml:space="preserve">Plattenstrasse 80 </v>
          </cell>
          <cell r="C859">
            <v>42655</v>
          </cell>
          <cell r="D859">
            <v>9866604472</v>
          </cell>
          <cell r="E859" t="str">
            <v>Verrechnet</v>
          </cell>
          <cell r="F859">
            <v>3.5000000000000003E-2</v>
          </cell>
          <cell r="G859">
            <v>0.52</v>
          </cell>
          <cell r="H859"/>
          <cell r="I859"/>
          <cell r="J859" t="str">
            <v>Messung HW Wärme NT</v>
          </cell>
          <cell r="K859" t="str">
            <v>16.09.2016</v>
          </cell>
          <cell r="L859" t="str">
            <v>R3 1140</v>
          </cell>
          <cell r="M859" t="str">
            <v>U3 20144</v>
          </cell>
          <cell r="N859" t="str">
            <v>Ablesung</v>
          </cell>
          <cell r="O859">
            <v>1.05</v>
          </cell>
          <cell r="P859">
            <v>21.06</v>
          </cell>
          <cell r="Q859"/>
          <cell r="R859">
            <v>21</v>
          </cell>
          <cell r="S859"/>
          <cell r="T859"/>
          <cell r="U859"/>
          <cell r="V859"/>
          <cell r="W859"/>
          <cell r="X859"/>
          <cell r="Y859">
            <v>42.87</v>
          </cell>
          <cell r="Z859">
            <v>30</v>
          </cell>
        </row>
        <row r="860">
          <cell r="A860" t="str">
            <v>H0168</v>
          </cell>
          <cell r="B860" t="str">
            <v xml:space="preserve">Plattenstrasse 80 </v>
          </cell>
          <cell r="C860">
            <v>42752</v>
          </cell>
          <cell r="D860">
            <v>9866606253</v>
          </cell>
          <cell r="E860" t="str">
            <v>Verrechnet</v>
          </cell>
          <cell r="F860">
            <v>3.5000000000000003E-2</v>
          </cell>
          <cell r="G860">
            <v>0.52</v>
          </cell>
          <cell r="H860"/>
          <cell r="I860"/>
          <cell r="J860" t="str">
            <v>Messung HW Wärme NT</v>
          </cell>
          <cell r="K860" t="str">
            <v>14.12.2016</v>
          </cell>
          <cell r="L860" t="str">
            <v>R3 1140</v>
          </cell>
          <cell r="M860" t="str">
            <v>U3 20144</v>
          </cell>
          <cell r="N860" t="str">
            <v>Ablesung</v>
          </cell>
          <cell r="O860">
            <v>21.847000000000001</v>
          </cell>
          <cell r="P860">
            <v>367.52</v>
          </cell>
          <cell r="Q860"/>
          <cell r="R860">
            <v>367.6</v>
          </cell>
          <cell r="S860"/>
          <cell r="T860"/>
          <cell r="U860"/>
          <cell r="V860"/>
          <cell r="W860"/>
          <cell r="X860"/>
          <cell r="Y860">
            <v>51.113</v>
          </cell>
          <cell r="Z860">
            <v>624.20000000000005</v>
          </cell>
        </row>
        <row r="861">
          <cell r="A861" t="str">
            <v>H0169</v>
          </cell>
          <cell r="B861" t="str">
            <v xml:space="preserve">Steinwiesstrasse 62 </v>
          </cell>
          <cell r="C861">
            <v>42478</v>
          </cell>
          <cell r="D861">
            <v>9866600516</v>
          </cell>
          <cell r="E861" t="str">
            <v>Verrechnet</v>
          </cell>
          <cell r="F861">
            <v>2.5000000000000001E-2</v>
          </cell>
          <cell r="G861">
            <v>0.37</v>
          </cell>
          <cell r="H861"/>
          <cell r="I861"/>
          <cell r="J861" t="str">
            <v>MESSUNG HW Wärme NT</v>
          </cell>
          <cell r="K861" t="str">
            <v>23.03.2016</v>
          </cell>
          <cell r="L861" t="str">
            <v>R3 1157</v>
          </cell>
          <cell r="M861" t="str">
            <v>U3 020149</v>
          </cell>
          <cell r="N861" t="str">
            <v>Ablesung</v>
          </cell>
          <cell r="O861">
            <v>18.696999999999999</v>
          </cell>
          <cell r="P861">
            <v>302.42</v>
          </cell>
          <cell r="Q861"/>
          <cell r="R861">
            <v>302.39999999999998</v>
          </cell>
          <cell r="S861"/>
          <cell r="T861"/>
          <cell r="U861"/>
          <cell r="V861"/>
          <cell r="W861"/>
          <cell r="X861"/>
          <cell r="Y861">
            <v>53.16</v>
          </cell>
          <cell r="Z861">
            <v>747.88</v>
          </cell>
        </row>
        <row r="862">
          <cell r="A862" t="str">
            <v>H0169</v>
          </cell>
          <cell r="B862" t="str">
            <v xml:space="preserve">Steinwiesstrasse 62 </v>
          </cell>
          <cell r="C862">
            <v>42566</v>
          </cell>
          <cell r="D862">
            <v>9866602726</v>
          </cell>
          <cell r="E862" t="str">
            <v>Verrechnet</v>
          </cell>
          <cell r="F862">
            <v>2.5000000000000001E-2</v>
          </cell>
          <cell r="G862">
            <v>0.37</v>
          </cell>
          <cell r="H862"/>
          <cell r="I862"/>
          <cell r="J862" t="str">
            <v>MESSUNG HW Wärme NT</v>
          </cell>
          <cell r="K862" t="str">
            <v>24.06.2016</v>
          </cell>
          <cell r="L862" t="str">
            <v>R3 1157</v>
          </cell>
          <cell r="M862" t="str">
            <v>U3 020149</v>
          </cell>
          <cell r="N862" t="str">
            <v>Ablesung</v>
          </cell>
          <cell r="O862">
            <v>6.8129999999999997</v>
          </cell>
          <cell r="P862">
            <v>122.61</v>
          </cell>
          <cell r="Q862"/>
          <cell r="R862">
            <v>122.6</v>
          </cell>
          <cell r="S862"/>
          <cell r="T862"/>
          <cell r="U862"/>
          <cell r="V862"/>
          <cell r="W862"/>
          <cell r="X862"/>
          <cell r="Y862">
            <v>47.779000000000003</v>
          </cell>
          <cell r="Z862">
            <v>272.52</v>
          </cell>
        </row>
        <row r="863">
          <cell r="A863" t="str">
            <v>H0169</v>
          </cell>
          <cell r="B863" t="str">
            <v xml:space="preserve">Steinwiesstrasse 62 </v>
          </cell>
          <cell r="C863">
            <v>42655</v>
          </cell>
          <cell r="D863">
            <v>9866604560</v>
          </cell>
          <cell r="E863" t="str">
            <v>Verrechnet</v>
          </cell>
          <cell r="F863">
            <v>2.5000000000000001E-2</v>
          </cell>
          <cell r="G863">
            <v>0.37</v>
          </cell>
          <cell r="H863"/>
          <cell r="I863"/>
          <cell r="J863" t="str">
            <v>MESSUNG HW Wärme NT</v>
          </cell>
          <cell r="K863" t="str">
            <v>23.09.2016</v>
          </cell>
          <cell r="L863" t="str">
            <v>R3 1157</v>
          </cell>
          <cell r="M863" t="str">
            <v>U3 020149</v>
          </cell>
          <cell r="N863" t="str">
            <v>Ablesung</v>
          </cell>
          <cell r="O863">
            <v>1.5469999999999999</v>
          </cell>
          <cell r="P863">
            <v>42.88</v>
          </cell>
          <cell r="Q863"/>
          <cell r="R863">
            <v>42.9</v>
          </cell>
          <cell r="S863"/>
          <cell r="T863"/>
          <cell r="U863"/>
          <cell r="V863"/>
          <cell r="W863"/>
          <cell r="X863"/>
          <cell r="Y863">
            <v>31.021000000000001</v>
          </cell>
          <cell r="Z863">
            <v>61.88</v>
          </cell>
        </row>
        <row r="864">
          <cell r="A864" t="str">
            <v>H0169</v>
          </cell>
          <cell r="B864" t="str">
            <v xml:space="preserve">Steinwiesstrasse 62 </v>
          </cell>
          <cell r="C864">
            <v>42752</v>
          </cell>
          <cell r="D864">
            <v>9866606548</v>
          </cell>
          <cell r="E864" t="str">
            <v>Verrechnet</v>
          </cell>
          <cell r="F864">
            <v>2.5000000000000001E-2</v>
          </cell>
          <cell r="G864">
            <v>0.37</v>
          </cell>
          <cell r="H864"/>
          <cell r="I864"/>
          <cell r="J864" t="str">
            <v>MESSUNG HW Wärme NT</v>
          </cell>
          <cell r="K864" t="str">
            <v>21.12.2016</v>
          </cell>
          <cell r="L864" t="str">
            <v>R3 1157</v>
          </cell>
          <cell r="M864" t="str">
            <v>U3 020149</v>
          </cell>
          <cell r="N864" t="str">
            <v>Ablesung</v>
          </cell>
          <cell r="O864">
            <v>13.46</v>
          </cell>
          <cell r="P864">
            <v>219.3</v>
          </cell>
          <cell r="Q864"/>
          <cell r="R864">
            <v>218.8</v>
          </cell>
          <cell r="S864"/>
          <cell r="T864"/>
          <cell r="U864"/>
          <cell r="V864"/>
          <cell r="W864"/>
          <cell r="X864"/>
          <cell r="Y864">
            <v>52.774999999999999</v>
          </cell>
          <cell r="Z864">
            <v>538.4</v>
          </cell>
        </row>
        <row r="865">
          <cell r="A865" t="str">
            <v>H0170</v>
          </cell>
          <cell r="B865" t="str">
            <v xml:space="preserve">Moussonstrasse 6 </v>
          </cell>
          <cell r="C865">
            <v>42478</v>
          </cell>
          <cell r="D865">
            <v>9866601240</v>
          </cell>
          <cell r="E865" t="str">
            <v>Verrechnet</v>
          </cell>
          <cell r="F865">
            <v>4.4999999999999998E-2</v>
          </cell>
          <cell r="G865">
            <v>1.2</v>
          </cell>
          <cell r="H865"/>
          <cell r="I865"/>
          <cell r="J865" t="str">
            <v>Moussonstrasse 6 HW Wärme NT</v>
          </cell>
          <cell r="K865" t="str">
            <v>16.03.2016</v>
          </cell>
          <cell r="L865" t="str">
            <v>R3 1139</v>
          </cell>
          <cell r="M865" t="str">
            <v>U3 20142</v>
          </cell>
          <cell r="N865" t="str">
            <v>Ablesung</v>
          </cell>
          <cell r="O865">
            <v>54.704000000000001</v>
          </cell>
          <cell r="P865">
            <v>2329.79</v>
          </cell>
          <cell r="Q865"/>
          <cell r="R865">
            <v>2329.8000000000002</v>
          </cell>
          <cell r="S865"/>
          <cell r="T865"/>
          <cell r="U865"/>
          <cell r="V865"/>
          <cell r="W865"/>
          <cell r="X865"/>
          <cell r="Y865">
            <v>20.189</v>
          </cell>
          <cell r="Z865">
            <v>1215.6444444444444</v>
          </cell>
        </row>
        <row r="866">
          <cell r="A866" t="str">
            <v>H0170</v>
          </cell>
          <cell r="B866" t="str">
            <v xml:space="preserve">Moussonstrasse 6 </v>
          </cell>
          <cell r="C866">
            <v>42566</v>
          </cell>
          <cell r="D866">
            <v>9866603636</v>
          </cell>
          <cell r="E866" t="str">
            <v>Verrechnet</v>
          </cell>
          <cell r="F866">
            <v>4.4999999999999998E-2</v>
          </cell>
          <cell r="G866">
            <v>1.2</v>
          </cell>
          <cell r="H866"/>
          <cell r="I866"/>
          <cell r="J866" t="str">
            <v>Moussonstrasse 6 HW Wärme NT</v>
          </cell>
          <cell r="K866" t="str">
            <v>20.06.2016</v>
          </cell>
          <cell r="L866" t="str">
            <v>R3 1139</v>
          </cell>
          <cell r="M866" t="str">
            <v>U3 20142</v>
          </cell>
          <cell r="N866" t="str">
            <v>Ablesung</v>
          </cell>
          <cell r="O866">
            <v>39.381</v>
          </cell>
          <cell r="P866">
            <v>1990.59</v>
          </cell>
          <cell r="Q866"/>
          <cell r="R866">
            <v>1990.6</v>
          </cell>
          <cell r="S866"/>
          <cell r="T866"/>
          <cell r="U866"/>
          <cell r="V866"/>
          <cell r="W866"/>
          <cell r="X866"/>
          <cell r="Y866">
            <v>17.010999999999999</v>
          </cell>
          <cell r="Z866">
            <v>875.13333333333333</v>
          </cell>
        </row>
        <row r="867">
          <cell r="A867" t="str">
            <v>H0170</v>
          </cell>
          <cell r="B867" t="str">
            <v xml:space="preserve">Moussonstrasse 6 </v>
          </cell>
          <cell r="C867">
            <v>42655</v>
          </cell>
          <cell r="D867">
            <v>9866605478</v>
          </cell>
          <cell r="E867" t="str">
            <v>Verrechnet</v>
          </cell>
          <cell r="F867">
            <v>4.4999999999999998E-2</v>
          </cell>
          <cell r="G867">
            <v>1.2</v>
          </cell>
          <cell r="H867"/>
          <cell r="I867"/>
          <cell r="J867" t="str">
            <v>Moussonstrasse 6 HW Wärme NT</v>
          </cell>
          <cell r="K867" t="str">
            <v>15.09.2016</v>
          </cell>
          <cell r="L867" t="str">
            <v>R3 1139</v>
          </cell>
          <cell r="M867" t="str">
            <v>U3 20142</v>
          </cell>
          <cell r="N867" t="str">
            <v>Ablesung</v>
          </cell>
          <cell r="O867">
            <v>9.7200000000000006</v>
          </cell>
          <cell r="P867">
            <v>714.6</v>
          </cell>
          <cell r="Q867"/>
          <cell r="R867">
            <v>713.8</v>
          </cell>
          <cell r="S867"/>
          <cell r="T867"/>
          <cell r="U867"/>
          <cell r="V867"/>
          <cell r="W867"/>
          <cell r="X867"/>
          <cell r="Y867">
            <v>11.696</v>
          </cell>
          <cell r="Z867">
            <v>216</v>
          </cell>
        </row>
        <row r="868">
          <cell r="A868" t="str">
            <v>H0170</v>
          </cell>
          <cell r="B868" t="str">
            <v xml:space="preserve">Moussonstrasse 6 </v>
          </cell>
          <cell r="C868">
            <v>42752</v>
          </cell>
          <cell r="D868">
            <v>9866607541</v>
          </cell>
          <cell r="E868" t="str">
            <v>Verrechnet</v>
          </cell>
          <cell r="F868">
            <v>4.4999999999999998E-2</v>
          </cell>
          <cell r="G868">
            <v>1.2</v>
          </cell>
          <cell r="H868"/>
          <cell r="I868"/>
          <cell r="J868" t="str">
            <v>Moussonstrasse 6 HW Wärme NT</v>
          </cell>
          <cell r="K868" t="str">
            <v>13.12.2016</v>
          </cell>
          <cell r="L868" t="str">
            <v>R3 1139</v>
          </cell>
          <cell r="M868" t="str">
            <v>U3 20142</v>
          </cell>
          <cell r="N868" t="str">
            <v>Ablesung</v>
          </cell>
          <cell r="O868">
            <v>41.691000000000003</v>
          </cell>
          <cell r="P868">
            <v>2042.38</v>
          </cell>
          <cell r="Q868"/>
          <cell r="R868">
            <v>2042.4</v>
          </cell>
          <cell r="S868"/>
          <cell r="T868"/>
          <cell r="U868"/>
          <cell r="V868"/>
          <cell r="W868"/>
          <cell r="X868"/>
          <cell r="Y868">
            <v>17.552</v>
          </cell>
          <cell r="Z868">
            <v>926.4666666666667</v>
          </cell>
        </row>
        <row r="869">
          <cell r="A869" t="str">
            <v>H0171</v>
          </cell>
          <cell r="B869" t="str">
            <v xml:space="preserve">Ilgenstrasse 7 </v>
          </cell>
          <cell r="C869">
            <v>42478</v>
          </cell>
          <cell r="D869">
            <v>9866600906</v>
          </cell>
          <cell r="E869" t="str">
            <v>Verrechnet</v>
          </cell>
          <cell r="F869">
            <v>5.5E-2</v>
          </cell>
          <cell r="G869">
            <v>0.68</v>
          </cell>
          <cell r="H869"/>
          <cell r="I869"/>
          <cell r="J869" t="str">
            <v>Messung HW Wärme NT</v>
          </cell>
          <cell r="K869" t="str">
            <v>18.03.2016</v>
          </cell>
          <cell r="L869" t="str">
            <v>R3 1141</v>
          </cell>
          <cell r="M869" t="str">
            <v>U3 20145</v>
          </cell>
          <cell r="N869" t="str">
            <v>Ablesung</v>
          </cell>
          <cell r="O869">
            <v>25.239000000000001</v>
          </cell>
          <cell r="P869">
            <v>391.22</v>
          </cell>
          <cell r="Q869"/>
          <cell r="R869">
            <v>391</v>
          </cell>
          <cell r="S869"/>
          <cell r="T869"/>
          <cell r="U869"/>
          <cell r="V869"/>
          <cell r="W869"/>
          <cell r="X869"/>
          <cell r="Y869">
            <v>55.472000000000001</v>
          </cell>
          <cell r="Z869">
            <v>458.89090909090913</v>
          </cell>
        </row>
        <row r="870">
          <cell r="A870" t="str">
            <v>H0171</v>
          </cell>
          <cell r="B870" t="str">
            <v xml:space="preserve">Ilgenstrasse 7 </v>
          </cell>
          <cell r="C870">
            <v>42566</v>
          </cell>
          <cell r="D870">
            <v>9866602813</v>
          </cell>
          <cell r="E870" t="str">
            <v>Verrechnet</v>
          </cell>
          <cell r="F870">
            <v>5.5E-2</v>
          </cell>
          <cell r="G870">
            <v>0.68</v>
          </cell>
          <cell r="H870"/>
          <cell r="I870"/>
          <cell r="J870" t="str">
            <v>Messung HW Wärme NT</v>
          </cell>
          <cell r="K870" t="str">
            <v>30.06.2016</v>
          </cell>
          <cell r="L870" t="str">
            <v>R3 1141</v>
          </cell>
          <cell r="M870" t="str">
            <v>U3 20145</v>
          </cell>
          <cell r="N870" t="str">
            <v>Ablesung</v>
          </cell>
          <cell r="O870">
            <v>13.984999999999999</v>
          </cell>
          <cell r="P870">
            <v>333.86</v>
          </cell>
          <cell r="Q870"/>
          <cell r="R870">
            <v>334.94</v>
          </cell>
          <cell r="S870"/>
          <cell r="T870"/>
          <cell r="U870"/>
          <cell r="V870"/>
          <cell r="W870"/>
          <cell r="X870"/>
          <cell r="Y870">
            <v>36.018000000000001</v>
          </cell>
          <cell r="Z870">
            <v>254.27272727272728</v>
          </cell>
        </row>
        <row r="871">
          <cell r="A871" t="str">
            <v>H0171</v>
          </cell>
          <cell r="B871" t="str">
            <v xml:space="preserve">Ilgenstrasse 7 </v>
          </cell>
          <cell r="C871">
            <v>42655</v>
          </cell>
          <cell r="D871">
            <v>9866604788</v>
          </cell>
          <cell r="E871" t="str">
            <v>Verrechnet</v>
          </cell>
          <cell r="F871">
            <v>5.5E-2</v>
          </cell>
          <cell r="G871">
            <v>0.68</v>
          </cell>
          <cell r="H871"/>
          <cell r="I871"/>
          <cell r="J871" t="str">
            <v>Messung HW Wärme NT</v>
          </cell>
          <cell r="K871" t="str">
            <v>19.09.2016</v>
          </cell>
          <cell r="L871" t="str">
            <v>R3 1141</v>
          </cell>
          <cell r="M871" t="str">
            <v>U3 20145</v>
          </cell>
          <cell r="N871" t="str">
            <v>Ablesung</v>
          </cell>
          <cell r="O871">
            <v>4.5640000000000001</v>
          </cell>
          <cell r="P871">
            <v>241.96</v>
          </cell>
          <cell r="Q871"/>
          <cell r="R871">
            <v>241.26</v>
          </cell>
          <cell r="S871"/>
          <cell r="T871"/>
          <cell r="U871"/>
          <cell r="V871"/>
          <cell r="W871"/>
          <cell r="X871"/>
          <cell r="Y871">
            <v>16.219000000000001</v>
          </cell>
          <cell r="Z871">
            <v>82.981818181818184</v>
          </cell>
        </row>
        <row r="872">
          <cell r="A872" t="str">
            <v>H0171</v>
          </cell>
          <cell r="B872" t="str">
            <v xml:space="preserve">Ilgenstrasse 7 </v>
          </cell>
          <cell r="C872">
            <v>42752</v>
          </cell>
          <cell r="D872">
            <v>9866606929</v>
          </cell>
          <cell r="E872" t="str">
            <v>Verrechnet</v>
          </cell>
          <cell r="F872">
            <v>5.5E-2</v>
          </cell>
          <cell r="G872">
            <v>0.68</v>
          </cell>
          <cell r="H872"/>
          <cell r="I872"/>
          <cell r="J872" t="str">
            <v>Messung HW Wärme NT</v>
          </cell>
          <cell r="K872" t="str">
            <v>15.12.2016</v>
          </cell>
          <cell r="L872" t="str">
            <v>R3 1141</v>
          </cell>
          <cell r="M872" t="str">
            <v>U3 20145</v>
          </cell>
          <cell r="N872" t="str">
            <v>Ablesung</v>
          </cell>
          <cell r="O872">
            <v>16.536000000000001</v>
          </cell>
          <cell r="P872">
            <v>333.25</v>
          </cell>
          <cell r="Q872"/>
          <cell r="R872">
            <v>361.9</v>
          </cell>
          <cell r="S872"/>
          <cell r="T872"/>
          <cell r="U872"/>
          <cell r="V872"/>
          <cell r="W872"/>
          <cell r="X872"/>
          <cell r="Y872">
            <v>42.665999999999997</v>
          </cell>
          <cell r="Z872">
            <v>300.65454545454543</v>
          </cell>
        </row>
        <row r="873">
          <cell r="A873" t="str">
            <v>H0172</v>
          </cell>
          <cell r="B873" t="str">
            <v xml:space="preserve">Hirschengraben 60 </v>
          </cell>
          <cell r="C873">
            <v>42474</v>
          </cell>
          <cell r="D873">
            <v>9866600178</v>
          </cell>
          <cell r="E873" t="str">
            <v>Verrechnet</v>
          </cell>
          <cell r="F873"/>
          <cell r="G873"/>
          <cell r="H873"/>
          <cell r="I873"/>
          <cell r="J873" t="str">
            <v>Hirschengraben 60 HW Wärme NT</v>
          </cell>
          <cell r="K873" t="str">
            <v>18.03.2016</v>
          </cell>
          <cell r="L873" t="str">
            <v>R1 985</v>
          </cell>
          <cell r="M873" t="str">
            <v>U1 25018</v>
          </cell>
          <cell r="N873" t="str">
            <v>Ablesung</v>
          </cell>
          <cell r="O873">
            <v>105.77500000000001</v>
          </cell>
          <cell r="P873">
            <v>3412.79</v>
          </cell>
          <cell r="Q873"/>
          <cell r="R873">
            <v>3412</v>
          </cell>
          <cell r="S873"/>
          <cell r="T873"/>
          <cell r="U873"/>
          <cell r="V873"/>
          <cell r="W873"/>
          <cell r="X873"/>
          <cell r="Y873">
            <v>26.65</v>
          </cell>
          <cell r="Z873"/>
        </row>
        <row r="874">
          <cell r="A874" t="str">
            <v>H0172</v>
          </cell>
          <cell r="B874" t="str">
            <v xml:space="preserve">Hirschengraben 60 </v>
          </cell>
          <cell r="C874">
            <v>42565</v>
          </cell>
          <cell r="D874">
            <v>9866602212</v>
          </cell>
          <cell r="E874" t="str">
            <v>Verrechnet</v>
          </cell>
          <cell r="F874"/>
          <cell r="G874"/>
          <cell r="H874"/>
          <cell r="I874"/>
          <cell r="J874" t="str">
            <v>Hirschengraben 60 HW Wärme NT</v>
          </cell>
          <cell r="K874" t="str">
            <v>23.06.2016</v>
          </cell>
          <cell r="L874" t="str">
            <v>R1 985</v>
          </cell>
          <cell r="M874" t="str">
            <v>U1 25018</v>
          </cell>
          <cell r="N874" t="str">
            <v>Ablesung</v>
          </cell>
          <cell r="O874">
            <v>46.704000000000001</v>
          </cell>
          <cell r="P874">
            <v>1890.12</v>
          </cell>
          <cell r="Q874"/>
          <cell r="R874">
            <v>1891</v>
          </cell>
          <cell r="S874"/>
          <cell r="T874"/>
          <cell r="U874"/>
          <cell r="V874"/>
          <cell r="W874"/>
          <cell r="X874"/>
          <cell r="Y874">
            <v>21.245999999999999</v>
          </cell>
          <cell r="Z874"/>
        </row>
        <row r="875">
          <cell r="A875" t="str">
            <v>H0172</v>
          </cell>
          <cell r="B875" t="str">
            <v xml:space="preserve">Hirschengraben 60 </v>
          </cell>
          <cell r="C875">
            <v>42747</v>
          </cell>
          <cell r="D875">
            <v>9866606216</v>
          </cell>
          <cell r="E875" t="str">
            <v>Verrechnet</v>
          </cell>
          <cell r="F875"/>
          <cell r="G875"/>
          <cell r="H875"/>
          <cell r="I875"/>
          <cell r="J875" t="str">
            <v>Hirschengraben 60 HW Wärme NT</v>
          </cell>
          <cell r="K875" t="str">
            <v>15.12.2016</v>
          </cell>
          <cell r="L875" t="str">
            <v>R1 985</v>
          </cell>
          <cell r="M875" t="str">
            <v>U1 25018</v>
          </cell>
          <cell r="N875" t="str">
            <v>Ablesung</v>
          </cell>
          <cell r="O875">
            <v>70.106999999999999</v>
          </cell>
          <cell r="P875">
            <v>2440.23</v>
          </cell>
          <cell r="Q875"/>
          <cell r="R875">
            <v>2440</v>
          </cell>
          <cell r="S875"/>
          <cell r="T875"/>
          <cell r="U875"/>
          <cell r="V875"/>
          <cell r="W875"/>
          <cell r="X875"/>
          <cell r="Y875">
            <v>24.702999999999999</v>
          </cell>
          <cell r="Z875"/>
        </row>
        <row r="876">
          <cell r="A876" t="str">
            <v>H0173</v>
          </cell>
          <cell r="B876" t="str">
            <v xml:space="preserve">Freiensteinstrasse 5 </v>
          </cell>
          <cell r="C876">
            <v>42478</v>
          </cell>
          <cell r="D876">
            <v>9866601792</v>
          </cell>
          <cell r="E876" t="str">
            <v>Verrechnet</v>
          </cell>
          <cell r="F876">
            <v>2.5000000000000001E-2</v>
          </cell>
          <cell r="G876">
            <v>0.35</v>
          </cell>
          <cell r="H876"/>
          <cell r="I876"/>
          <cell r="J876" t="str">
            <v>MESSUNG HW Wärme NT</v>
          </cell>
          <cell r="K876" t="str">
            <v>17.03.2016</v>
          </cell>
          <cell r="L876" t="str">
            <v>R3 01153</v>
          </cell>
          <cell r="M876" t="str">
            <v>U3 0020032</v>
          </cell>
          <cell r="N876" t="str">
            <v>Ablesung</v>
          </cell>
          <cell r="O876">
            <v>26.035</v>
          </cell>
          <cell r="P876">
            <v>468.64</v>
          </cell>
          <cell r="Q876"/>
          <cell r="R876">
            <v>468.6</v>
          </cell>
          <cell r="S876"/>
          <cell r="T876"/>
          <cell r="U876"/>
          <cell r="V876"/>
          <cell r="W876"/>
          <cell r="X876"/>
          <cell r="Y876">
            <v>47.768000000000001</v>
          </cell>
          <cell r="Z876">
            <v>1041.4000000000001</v>
          </cell>
        </row>
        <row r="877">
          <cell r="A877" t="str">
            <v>H0173</v>
          </cell>
          <cell r="B877" t="str">
            <v xml:space="preserve">Freiensteinstrasse 5 </v>
          </cell>
          <cell r="C877">
            <v>42566</v>
          </cell>
          <cell r="D877">
            <v>9866603947</v>
          </cell>
          <cell r="E877" t="str">
            <v>Verrechnet</v>
          </cell>
          <cell r="F877">
            <v>2.5000000000000001E-2</v>
          </cell>
          <cell r="G877">
            <v>0.35</v>
          </cell>
          <cell r="H877"/>
          <cell r="I877"/>
          <cell r="J877" t="str">
            <v>MESSUNG HW Wärme NT</v>
          </cell>
          <cell r="K877" t="str">
            <v>21.06.2016</v>
          </cell>
          <cell r="L877" t="str">
            <v>R3 01153</v>
          </cell>
          <cell r="M877" t="str">
            <v>U3 0020032</v>
          </cell>
          <cell r="N877" t="str">
            <v>Ablesung</v>
          </cell>
          <cell r="O877">
            <v>13.257999999999999</v>
          </cell>
          <cell r="P877">
            <v>320.98</v>
          </cell>
          <cell r="Q877"/>
          <cell r="R877">
            <v>321</v>
          </cell>
          <cell r="S877"/>
          <cell r="T877"/>
          <cell r="U877"/>
          <cell r="V877"/>
          <cell r="W877"/>
          <cell r="X877"/>
          <cell r="Y877">
            <v>35.515999999999998</v>
          </cell>
          <cell r="Z877">
            <v>530.32000000000005</v>
          </cell>
        </row>
        <row r="878">
          <cell r="A878" t="str">
            <v>H0173</v>
          </cell>
          <cell r="B878" t="str">
            <v xml:space="preserve">Freiensteinstrasse 5 </v>
          </cell>
          <cell r="C878">
            <v>42655</v>
          </cell>
          <cell r="D878">
            <v>9866606026</v>
          </cell>
          <cell r="E878" t="str">
            <v>Verrechnet</v>
          </cell>
          <cell r="F878">
            <v>2.5000000000000001E-2</v>
          </cell>
          <cell r="G878">
            <v>0.35</v>
          </cell>
          <cell r="H878"/>
          <cell r="I878"/>
          <cell r="J878" t="str">
            <v>MESSUNG HW Wärme NT</v>
          </cell>
          <cell r="K878" t="str">
            <v>16.09.2016</v>
          </cell>
          <cell r="L878" t="str">
            <v>R3 01153</v>
          </cell>
          <cell r="M878" t="str">
            <v>U3 0020032</v>
          </cell>
          <cell r="N878" t="str">
            <v>Ablesung</v>
          </cell>
          <cell r="O878">
            <v>4.32</v>
          </cell>
          <cell r="P878">
            <v>158.86000000000001</v>
          </cell>
          <cell r="Q878"/>
          <cell r="R878">
            <v>158.9</v>
          </cell>
          <cell r="S878"/>
          <cell r="T878"/>
          <cell r="U878"/>
          <cell r="V878"/>
          <cell r="W878"/>
          <cell r="X878"/>
          <cell r="Y878">
            <v>23.382000000000001</v>
          </cell>
          <cell r="Z878">
            <v>172.8</v>
          </cell>
        </row>
        <row r="879">
          <cell r="A879" t="str">
            <v>H0173</v>
          </cell>
          <cell r="B879" t="str">
            <v xml:space="preserve">Freiensteinstrasse 5 </v>
          </cell>
          <cell r="C879">
            <v>42747</v>
          </cell>
          <cell r="D879">
            <v>9866606217</v>
          </cell>
          <cell r="E879" t="str">
            <v>Verrechnet</v>
          </cell>
          <cell r="F879">
            <v>2.5000000000000001E-2</v>
          </cell>
          <cell r="G879">
            <v>0.35</v>
          </cell>
          <cell r="H879"/>
          <cell r="I879"/>
          <cell r="J879" t="str">
            <v>MESSUNG HW Wärme NT</v>
          </cell>
          <cell r="K879" t="str">
            <v>14.12.2016</v>
          </cell>
          <cell r="L879" t="str">
            <v>R3 01153</v>
          </cell>
          <cell r="M879" t="str">
            <v>U3 0020032</v>
          </cell>
          <cell r="N879" t="str">
            <v>Ablesung</v>
          </cell>
          <cell r="O879">
            <v>19.231000000000002</v>
          </cell>
          <cell r="P879">
            <v>411.22</v>
          </cell>
          <cell r="Q879"/>
          <cell r="R879">
            <v>411.2</v>
          </cell>
          <cell r="S879"/>
          <cell r="T879"/>
          <cell r="U879"/>
          <cell r="V879"/>
          <cell r="W879"/>
          <cell r="X879"/>
          <cell r="Y879">
            <v>40.210999999999999</v>
          </cell>
          <cell r="Z879">
            <v>769.24</v>
          </cell>
        </row>
        <row r="880">
          <cell r="A880" t="str">
            <v>H0174</v>
          </cell>
          <cell r="B880" t="str">
            <v xml:space="preserve">Zürichbergstrasse 24 </v>
          </cell>
          <cell r="C880">
            <v>42478</v>
          </cell>
          <cell r="D880">
            <v>9866600907</v>
          </cell>
          <cell r="E880" t="str">
            <v>Verrechnet</v>
          </cell>
          <cell r="F880">
            <v>0.08</v>
          </cell>
          <cell r="G880">
            <v>1.2</v>
          </cell>
          <cell r="H880"/>
          <cell r="I880"/>
          <cell r="J880" t="str">
            <v>Messung HW Wärme NT</v>
          </cell>
          <cell r="K880" t="str">
            <v>16.03.2016</v>
          </cell>
          <cell r="L880" t="str">
            <v>R3 1184</v>
          </cell>
          <cell r="M880" t="str">
            <v>U3 020148</v>
          </cell>
          <cell r="N880" t="str">
            <v>Ablesung</v>
          </cell>
          <cell r="O880">
            <v>57.994</v>
          </cell>
          <cell r="P880">
            <v>984.9</v>
          </cell>
          <cell r="Q880"/>
          <cell r="R880">
            <v>984.8</v>
          </cell>
          <cell r="S880"/>
          <cell r="T880"/>
          <cell r="U880"/>
          <cell r="V880"/>
          <cell r="W880"/>
          <cell r="X880"/>
          <cell r="Y880">
            <v>50.63</v>
          </cell>
          <cell r="Z880">
            <v>724.92499999999995</v>
          </cell>
        </row>
        <row r="881">
          <cell r="A881" t="str">
            <v>H0174</v>
          </cell>
          <cell r="B881" t="str">
            <v xml:space="preserve">Zürichbergstrasse 24 </v>
          </cell>
          <cell r="C881">
            <v>42566</v>
          </cell>
          <cell r="D881">
            <v>9866602814</v>
          </cell>
          <cell r="E881" t="str">
            <v>Verrechnet</v>
          </cell>
          <cell r="F881">
            <v>0.08</v>
          </cell>
          <cell r="G881">
            <v>1.2</v>
          </cell>
          <cell r="H881"/>
          <cell r="I881"/>
          <cell r="J881" t="str">
            <v>Messung HW Wärme NT</v>
          </cell>
          <cell r="K881" t="str">
            <v>20.06.2016</v>
          </cell>
          <cell r="L881" t="str">
            <v>R3 1184</v>
          </cell>
          <cell r="M881" t="str">
            <v>U3 020148</v>
          </cell>
          <cell r="N881" t="str">
            <v>Ablesung</v>
          </cell>
          <cell r="O881">
            <v>33.700000000000003</v>
          </cell>
          <cell r="P881">
            <v>706.5</v>
          </cell>
          <cell r="Q881"/>
          <cell r="R881">
            <v>706.5</v>
          </cell>
          <cell r="S881"/>
          <cell r="T881"/>
          <cell r="U881"/>
          <cell r="V881"/>
          <cell r="W881"/>
          <cell r="X881"/>
          <cell r="Y881">
            <v>41.015000000000001</v>
          </cell>
          <cell r="Z881">
            <v>421.25</v>
          </cell>
        </row>
        <row r="882">
          <cell r="A882" t="str">
            <v>H0174</v>
          </cell>
          <cell r="B882" t="str">
            <v xml:space="preserve">Zürichbergstrasse 24 </v>
          </cell>
          <cell r="C882">
            <v>42655</v>
          </cell>
          <cell r="D882">
            <v>9866604789</v>
          </cell>
          <cell r="E882" t="str">
            <v>Verrechnet</v>
          </cell>
          <cell r="F882">
            <v>0.08</v>
          </cell>
          <cell r="G882">
            <v>1.2</v>
          </cell>
          <cell r="H882"/>
          <cell r="I882"/>
          <cell r="J882" t="str">
            <v>Messung HW Wärme NT</v>
          </cell>
          <cell r="K882" t="str">
            <v>15.09.2016</v>
          </cell>
          <cell r="L882" t="str">
            <v>R3 1184</v>
          </cell>
          <cell r="M882" t="str">
            <v>U3 020148</v>
          </cell>
          <cell r="N882" t="str">
            <v>Ablesung</v>
          </cell>
          <cell r="O882">
            <v>10.07</v>
          </cell>
          <cell r="P882">
            <v>354.4</v>
          </cell>
          <cell r="Q882"/>
          <cell r="R882">
            <v>354.4</v>
          </cell>
          <cell r="S882"/>
          <cell r="T882"/>
          <cell r="U882"/>
          <cell r="V882"/>
          <cell r="W882"/>
          <cell r="X882"/>
          <cell r="Y882">
            <v>24.431999999999999</v>
          </cell>
          <cell r="Z882">
            <v>125.875</v>
          </cell>
        </row>
        <row r="883">
          <cell r="A883" t="str">
            <v>H0174</v>
          </cell>
          <cell r="B883" t="str">
            <v xml:space="preserve">Zürichbergstrasse 24 </v>
          </cell>
          <cell r="C883">
            <v>42752</v>
          </cell>
          <cell r="D883">
            <v>9866607021</v>
          </cell>
          <cell r="E883" t="str">
            <v>Verrechnet</v>
          </cell>
          <cell r="F883">
            <v>0.08</v>
          </cell>
          <cell r="G883">
            <v>1.2</v>
          </cell>
          <cell r="H883"/>
          <cell r="I883"/>
          <cell r="J883" t="str">
            <v>Messung HW Wärme NT</v>
          </cell>
          <cell r="K883" t="str">
            <v>13.12.2016</v>
          </cell>
          <cell r="L883" t="str">
            <v>R3 1184</v>
          </cell>
          <cell r="M883" t="str">
            <v>U3 020148</v>
          </cell>
          <cell r="N883" t="str">
            <v>Ablesung</v>
          </cell>
          <cell r="O883">
            <v>44.762999999999998</v>
          </cell>
          <cell r="P883">
            <v>874.3</v>
          </cell>
          <cell r="Q883"/>
          <cell r="R883">
            <v>874.3</v>
          </cell>
          <cell r="S883"/>
          <cell r="T883"/>
          <cell r="U883"/>
          <cell r="V883"/>
          <cell r="W883"/>
          <cell r="X883"/>
          <cell r="Y883">
            <v>44.023000000000003</v>
          </cell>
          <cell r="Z883">
            <v>559.53750000000002</v>
          </cell>
        </row>
        <row r="884">
          <cell r="A884" t="str">
            <v>H0175</v>
          </cell>
          <cell r="B884" t="str">
            <v xml:space="preserve">Ritterstrasse 2 </v>
          </cell>
          <cell r="C884">
            <v>42478</v>
          </cell>
          <cell r="D884">
            <v>9866600212</v>
          </cell>
          <cell r="E884" t="str">
            <v>Verrechnet</v>
          </cell>
          <cell r="F884">
            <v>0.03</v>
          </cell>
          <cell r="G884">
            <v>0.45</v>
          </cell>
          <cell r="H884"/>
          <cell r="I884"/>
          <cell r="J884" t="str">
            <v>Messung HW Wärme NT</v>
          </cell>
          <cell r="K884" t="str">
            <v>17.03.2016</v>
          </cell>
          <cell r="L884" t="str">
            <v>R3 1185</v>
          </cell>
          <cell r="M884" t="str">
            <v>U3 020150</v>
          </cell>
          <cell r="N884" t="str">
            <v>Ablesung</v>
          </cell>
          <cell r="O884">
            <v>27.834</v>
          </cell>
          <cell r="P884">
            <v>402.01</v>
          </cell>
          <cell r="Q884"/>
          <cell r="R884">
            <v>402</v>
          </cell>
          <cell r="S884"/>
          <cell r="T884"/>
          <cell r="U884"/>
          <cell r="V884"/>
          <cell r="W884"/>
          <cell r="X884"/>
          <cell r="Y884">
            <v>59.533000000000001</v>
          </cell>
          <cell r="Z884">
            <v>927.8</v>
          </cell>
        </row>
        <row r="885">
          <cell r="A885" t="str">
            <v>H0175</v>
          </cell>
          <cell r="B885" t="str">
            <v xml:space="preserve">Ritterstrasse 2 </v>
          </cell>
          <cell r="C885">
            <v>42566</v>
          </cell>
          <cell r="D885">
            <v>9866602247</v>
          </cell>
          <cell r="E885" t="str">
            <v>Gemahnt</v>
          </cell>
          <cell r="F885">
            <v>0.03</v>
          </cell>
          <cell r="G885">
            <v>0.45</v>
          </cell>
          <cell r="H885"/>
          <cell r="I885"/>
          <cell r="J885" t="str">
            <v>Messung HW Wärme NT</v>
          </cell>
          <cell r="K885" t="str">
            <v>21.06.2016</v>
          </cell>
          <cell r="L885" t="str">
            <v>R3 1185</v>
          </cell>
          <cell r="M885" t="str">
            <v>U3 020150</v>
          </cell>
          <cell r="N885" t="str">
            <v>Ablesung</v>
          </cell>
          <cell r="O885">
            <v>12.603</v>
          </cell>
          <cell r="P885">
            <v>195.38</v>
          </cell>
          <cell r="Q885"/>
          <cell r="R885">
            <v>195.4</v>
          </cell>
          <cell r="S885"/>
          <cell r="T885"/>
          <cell r="U885"/>
          <cell r="V885"/>
          <cell r="W885"/>
          <cell r="X885"/>
          <cell r="Y885">
            <v>55.463999999999999</v>
          </cell>
          <cell r="Z885">
            <v>420.1</v>
          </cell>
        </row>
        <row r="886">
          <cell r="A886" t="str">
            <v>H0175</v>
          </cell>
          <cell r="B886" t="str">
            <v xml:space="preserve">Ritterstrasse 2 </v>
          </cell>
          <cell r="C886">
            <v>42655</v>
          </cell>
          <cell r="D886">
            <v>9866604473</v>
          </cell>
          <cell r="E886" t="str">
            <v>Verrechnet</v>
          </cell>
          <cell r="F886">
            <v>0.03</v>
          </cell>
          <cell r="G886">
            <v>0.45</v>
          </cell>
          <cell r="H886"/>
          <cell r="I886"/>
          <cell r="J886" t="str">
            <v>Messung HW Wärme NT</v>
          </cell>
          <cell r="K886" t="str">
            <v>16.09.2016</v>
          </cell>
          <cell r="L886" t="str">
            <v>R3 1185</v>
          </cell>
          <cell r="M886" t="str">
            <v>U3 020150</v>
          </cell>
          <cell r="N886" t="str">
            <v>Ablesung</v>
          </cell>
          <cell r="O886">
            <v>0.48</v>
          </cell>
          <cell r="P886">
            <v>8.67</v>
          </cell>
          <cell r="Q886"/>
          <cell r="R886">
            <v>8.6999999999999993</v>
          </cell>
          <cell r="S886"/>
          <cell r="T886"/>
          <cell r="U886"/>
          <cell r="V886"/>
          <cell r="W886"/>
          <cell r="X886"/>
          <cell r="Y886">
            <v>47.603999999999999</v>
          </cell>
          <cell r="Z886">
            <v>16</v>
          </cell>
        </row>
        <row r="887">
          <cell r="A887" t="str">
            <v>H0175</v>
          </cell>
          <cell r="B887" t="str">
            <v xml:space="preserve">Ritterstrasse 2 </v>
          </cell>
          <cell r="C887">
            <v>42752</v>
          </cell>
          <cell r="D887">
            <v>9866606254</v>
          </cell>
          <cell r="E887" t="str">
            <v>Verrechnet</v>
          </cell>
          <cell r="F887">
            <v>0.03</v>
          </cell>
          <cell r="G887">
            <v>0.45</v>
          </cell>
          <cell r="H887"/>
          <cell r="I887"/>
          <cell r="J887" t="str">
            <v>Messung HW Wärme NT</v>
          </cell>
          <cell r="K887" t="str">
            <v>14.12.2016</v>
          </cell>
          <cell r="L887" t="str">
            <v>R3 1185</v>
          </cell>
          <cell r="M887" t="str">
            <v>U3 020150</v>
          </cell>
          <cell r="N887" t="str">
            <v>Ablesung</v>
          </cell>
          <cell r="O887">
            <v>20.161999999999999</v>
          </cell>
          <cell r="P887">
            <v>305.73</v>
          </cell>
          <cell r="Q887"/>
          <cell r="R887">
            <v>305.7</v>
          </cell>
          <cell r="S887"/>
          <cell r="T887"/>
          <cell r="U887"/>
          <cell r="V887"/>
          <cell r="W887"/>
          <cell r="X887"/>
          <cell r="Y887">
            <v>56.704000000000001</v>
          </cell>
          <cell r="Z887">
            <v>672.06666666666661</v>
          </cell>
        </row>
        <row r="888">
          <cell r="A888" t="str">
            <v>H0176</v>
          </cell>
          <cell r="B888" t="str">
            <v xml:space="preserve">Plattenstrasse 44 </v>
          </cell>
          <cell r="C888">
            <v>42478</v>
          </cell>
          <cell r="D888">
            <v>9866600908</v>
          </cell>
          <cell r="E888" t="str">
            <v>Verrechnet</v>
          </cell>
          <cell r="F888">
            <v>0.04</v>
          </cell>
          <cell r="G888">
            <v>0.5</v>
          </cell>
          <cell r="H888"/>
          <cell r="I888"/>
          <cell r="J888" t="str">
            <v>Messung HW Wärme NT</v>
          </cell>
          <cell r="K888" t="str">
            <v>17.03.2016</v>
          </cell>
          <cell r="L888" t="str">
            <v>R3 1179</v>
          </cell>
          <cell r="M888" t="str">
            <v>U3 020075</v>
          </cell>
          <cell r="N888" t="str">
            <v>Ablesung</v>
          </cell>
          <cell r="O888">
            <v>34.341000000000001</v>
          </cell>
          <cell r="P888">
            <v>545.11</v>
          </cell>
          <cell r="Q888"/>
          <cell r="R888">
            <v>545.1</v>
          </cell>
          <cell r="S888"/>
          <cell r="T888"/>
          <cell r="U888"/>
          <cell r="V888"/>
          <cell r="W888"/>
          <cell r="X888"/>
          <cell r="Y888">
            <v>54.168999999999997</v>
          </cell>
          <cell r="Z888">
            <v>858.52499999999998</v>
          </cell>
        </row>
        <row r="889">
          <cell r="A889" t="str">
            <v>H0176</v>
          </cell>
          <cell r="B889" t="str">
            <v xml:space="preserve">Plattenstrasse 44 </v>
          </cell>
          <cell r="C889">
            <v>42566</v>
          </cell>
          <cell r="D889">
            <v>9866603323</v>
          </cell>
          <cell r="E889" t="str">
            <v>Verrechnet</v>
          </cell>
          <cell r="F889">
            <v>0.04</v>
          </cell>
          <cell r="G889">
            <v>0.5</v>
          </cell>
          <cell r="H889"/>
          <cell r="I889"/>
          <cell r="J889" t="str">
            <v>Messung HW Wärme NT</v>
          </cell>
          <cell r="K889" t="str">
            <v>21.06.2016</v>
          </cell>
          <cell r="L889" t="str">
            <v>R3 1179</v>
          </cell>
          <cell r="M889" t="str">
            <v>U3 020075</v>
          </cell>
          <cell r="N889" t="str">
            <v>Ablesung</v>
          </cell>
          <cell r="O889">
            <v>18.021000000000001</v>
          </cell>
          <cell r="P889">
            <v>328.47</v>
          </cell>
          <cell r="Q889"/>
          <cell r="R889">
            <v>328.4</v>
          </cell>
          <cell r="S889"/>
          <cell r="T889"/>
          <cell r="U889"/>
          <cell r="V889"/>
          <cell r="W889"/>
          <cell r="X889"/>
          <cell r="Y889">
            <v>47.173999999999999</v>
          </cell>
          <cell r="Z889">
            <v>450.52499999999998</v>
          </cell>
        </row>
        <row r="890">
          <cell r="A890" t="str">
            <v>H0176</v>
          </cell>
          <cell r="B890" t="str">
            <v xml:space="preserve">Plattenstrasse 44 </v>
          </cell>
          <cell r="C890">
            <v>42655</v>
          </cell>
          <cell r="D890">
            <v>9866605041</v>
          </cell>
          <cell r="E890" t="str">
            <v>Verrechnet</v>
          </cell>
          <cell r="F890">
            <v>0.04</v>
          </cell>
          <cell r="G890">
            <v>0.5</v>
          </cell>
          <cell r="H890"/>
          <cell r="I890"/>
          <cell r="J890" t="str">
            <v>Messung HW Wärme NT</v>
          </cell>
          <cell r="K890" t="str">
            <v>19.09.2016</v>
          </cell>
          <cell r="L890" t="str">
            <v>R3 1179</v>
          </cell>
          <cell r="M890" t="str">
            <v>U3 020075</v>
          </cell>
          <cell r="N890" t="str">
            <v>Ablesung</v>
          </cell>
          <cell r="O890">
            <v>3.64</v>
          </cell>
          <cell r="P890">
            <v>121.74</v>
          </cell>
          <cell r="Q890"/>
          <cell r="R890">
            <v>121.7</v>
          </cell>
          <cell r="S890"/>
          <cell r="T890"/>
          <cell r="U890"/>
          <cell r="V890"/>
          <cell r="W890"/>
          <cell r="X890"/>
          <cell r="Y890">
            <v>25.709</v>
          </cell>
          <cell r="Z890">
            <v>91</v>
          </cell>
        </row>
        <row r="891">
          <cell r="A891" t="str">
            <v>H0176</v>
          </cell>
          <cell r="B891" t="str">
            <v xml:space="preserve">Plattenstrasse 44 </v>
          </cell>
          <cell r="C891">
            <v>42752</v>
          </cell>
          <cell r="D891">
            <v>9866607176</v>
          </cell>
          <cell r="E891" t="str">
            <v>Verrechnet</v>
          </cell>
          <cell r="F891">
            <v>0.04</v>
          </cell>
          <cell r="G891">
            <v>0.5</v>
          </cell>
          <cell r="H891"/>
          <cell r="I891"/>
          <cell r="J891" t="str">
            <v>Messung HW Wärme NT</v>
          </cell>
          <cell r="K891" t="str">
            <v>14.12.2016</v>
          </cell>
          <cell r="L891" t="str">
            <v>R3 1179</v>
          </cell>
          <cell r="M891" t="str">
            <v>U3 020075</v>
          </cell>
          <cell r="N891" t="str">
            <v>Ablesung</v>
          </cell>
          <cell r="O891">
            <v>26.225999999999999</v>
          </cell>
          <cell r="P891">
            <v>450.91</v>
          </cell>
          <cell r="Q891"/>
          <cell r="R891">
            <v>451</v>
          </cell>
          <cell r="S891"/>
          <cell r="T891"/>
          <cell r="U891"/>
          <cell r="V891"/>
          <cell r="W891"/>
          <cell r="X891"/>
          <cell r="Y891">
            <v>50.011000000000003</v>
          </cell>
          <cell r="Z891">
            <v>655.65</v>
          </cell>
        </row>
        <row r="892">
          <cell r="A892" t="str">
            <v>H0178</v>
          </cell>
          <cell r="B892" t="str">
            <v xml:space="preserve">Attenhoferstrasse 17 </v>
          </cell>
          <cell r="C892">
            <v>42478</v>
          </cell>
          <cell r="D892">
            <v>9866600909</v>
          </cell>
          <cell r="E892" t="str">
            <v>Verrechnet</v>
          </cell>
          <cell r="F892">
            <v>0.06</v>
          </cell>
          <cell r="G892">
            <v>0.65</v>
          </cell>
          <cell r="H892"/>
          <cell r="I892"/>
          <cell r="J892" t="str">
            <v>Messung HW Wärme NT</v>
          </cell>
          <cell r="K892" t="str">
            <v>16.03.2016</v>
          </cell>
          <cell r="L892" t="str">
            <v>R3 1187</v>
          </cell>
          <cell r="M892" t="str">
            <v>U3 020152</v>
          </cell>
          <cell r="N892" t="str">
            <v>Ablesung</v>
          </cell>
          <cell r="O892">
            <v>45.546999999999997</v>
          </cell>
          <cell r="P892">
            <v>648.39</v>
          </cell>
          <cell r="Q892"/>
          <cell r="R892">
            <v>648.4</v>
          </cell>
          <cell r="S892"/>
          <cell r="T892"/>
          <cell r="U892"/>
          <cell r="V892"/>
          <cell r="W892"/>
          <cell r="X892"/>
          <cell r="Y892">
            <v>60.401000000000003</v>
          </cell>
          <cell r="Z892">
            <v>759.11666666666667</v>
          </cell>
        </row>
        <row r="893">
          <cell r="A893" t="str">
            <v>H0178</v>
          </cell>
          <cell r="B893" t="str">
            <v xml:space="preserve">Attenhoferstrasse 17 </v>
          </cell>
          <cell r="C893">
            <v>42566</v>
          </cell>
          <cell r="D893">
            <v>9866603324</v>
          </cell>
          <cell r="E893" t="str">
            <v>Verrechnet</v>
          </cell>
          <cell r="F893">
            <v>0.06</v>
          </cell>
          <cell r="G893">
            <v>0.65</v>
          </cell>
          <cell r="H893"/>
          <cell r="I893"/>
          <cell r="J893" t="str">
            <v>Messung HW Wärme NT</v>
          </cell>
          <cell r="K893" t="str">
            <v>20.06.2016</v>
          </cell>
          <cell r="L893" t="str">
            <v>R3 1187</v>
          </cell>
          <cell r="M893" t="str">
            <v>U3 020152</v>
          </cell>
          <cell r="N893" t="str">
            <v>Ablesung</v>
          </cell>
          <cell r="O893">
            <v>24.408000000000001</v>
          </cell>
          <cell r="P893">
            <v>432.56</v>
          </cell>
          <cell r="Q893"/>
          <cell r="R893">
            <v>432.5</v>
          </cell>
          <cell r="S893"/>
          <cell r="T893"/>
          <cell r="U893"/>
          <cell r="V893"/>
          <cell r="W893"/>
          <cell r="X893"/>
          <cell r="Y893">
            <v>48.518000000000001</v>
          </cell>
          <cell r="Z893">
            <v>406.8</v>
          </cell>
        </row>
        <row r="894">
          <cell r="A894" t="str">
            <v>H0178</v>
          </cell>
          <cell r="B894" t="str">
            <v xml:space="preserve">Attenhoferstrasse 17 </v>
          </cell>
          <cell r="C894">
            <v>42655</v>
          </cell>
          <cell r="D894">
            <v>9866605271</v>
          </cell>
          <cell r="E894" t="str">
            <v>Verrechnet</v>
          </cell>
          <cell r="F894">
            <v>0.06</v>
          </cell>
          <cell r="G894">
            <v>0.65</v>
          </cell>
          <cell r="H894"/>
          <cell r="I894"/>
          <cell r="J894" t="str">
            <v>Messung HW Wärme NT</v>
          </cell>
          <cell r="K894" t="str">
            <v>15.09.2016</v>
          </cell>
          <cell r="L894" t="str">
            <v>R3 1187</v>
          </cell>
          <cell r="M894" t="str">
            <v>U3 020152</v>
          </cell>
          <cell r="N894" t="str">
            <v>Ablesung</v>
          </cell>
          <cell r="O894">
            <v>6</v>
          </cell>
          <cell r="P894">
            <v>182.23</v>
          </cell>
          <cell r="Q894"/>
          <cell r="R894">
            <v>182.3</v>
          </cell>
          <cell r="S894"/>
          <cell r="T894"/>
          <cell r="U894"/>
          <cell r="V894"/>
          <cell r="W894"/>
          <cell r="X894"/>
          <cell r="Y894">
            <v>28.311</v>
          </cell>
          <cell r="Z894">
            <v>100</v>
          </cell>
        </row>
        <row r="895">
          <cell r="A895" t="str">
            <v>H0178</v>
          </cell>
          <cell r="B895" t="str">
            <v xml:space="preserve">Attenhoferstrasse 17 </v>
          </cell>
          <cell r="C895">
            <v>42752</v>
          </cell>
          <cell r="D895">
            <v>9866607177</v>
          </cell>
          <cell r="E895" t="str">
            <v>Verrechnet</v>
          </cell>
          <cell r="F895">
            <v>0.06</v>
          </cell>
          <cell r="G895">
            <v>0.65</v>
          </cell>
          <cell r="H895"/>
          <cell r="I895"/>
          <cell r="J895" t="str">
            <v>Messung HW Wärme NT</v>
          </cell>
          <cell r="K895" t="str">
            <v>13.12.2016</v>
          </cell>
          <cell r="L895" t="str">
            <v>R3 1187</v>
          </cell>
          <cell r="M895" t="str">
            <v>U3 020152</v>
          </cell>
          <cell r="N895" t="str">
            <v>Ablesung</v>
          </cell>
          <cell r="O895">
            <v>32.838999999999999</v>
          </cell>
          <cell r="P895">
            <v>513.5</v>
          </cell>
          <cell r="Q895"/>
          <cell r="R895">
            <v>513.5</v>
          </cell>
          <cell r="S895"/>
          <cell r="T895"/>
          <cell r="U895"/>
          <cell r="V895"/>
          <cell r="W895"/>
          <cell r="X895"/>
          <cell r="Y895">
            <v>54.988</v>
          </cell>
          <cell r="Z895">
            <v>547.31666666666661</v>
          </cell>
        </row>
        <row r="896">
          <cell r="A896" t="str">
            <v>H0179</v>
          </cell>
          <cell r="B896" t="str">
            <v xml:space="preserve">Plattenstrasse 78 </v>
          </cell>
          <cell r="C896">
            <v>42478</v>
          </cell>
          <cell r="D896">
            <v>9866600517</v>
          </cell>
          <cell r="E896" t="str">
            <v>Verrechnet</v>
          </cell>
          <cell r="F896">
            <v>4.4999999999999998E-2</v>
          </cell>
          <cell r="G896">
            <v>0.56000000000000005</v>
          </cell>
          <cell r="H896"/>
          <cell r="I896"/>
          <cell r="J896" t="str">
            <v>Messung HW Wärme NT</v>
          </cell>
          <cell r="K896" t="str">
            <v>17.03.2016</v>
          </cell>
          <cell r="L896" t="str">
            <v>R3 1189</v>
          </cell>
          <cell r="M896" t="str">
            <v>U3 020153</v>
          </cell>
          <cell r="N896" t="str">
            <v>Ablesung</v>
          </cell>
          <cell r="O896">
            <v>74.418000000000006</v>
          </cell>
          <cell r="P896">
            <v>1285.18</v>
          </cell>
          <cell r="Q896"/>
          <cell r="R896">
            <v>1285.0999999999999</v>
          </cell>
          <cell r="S896"/>
          <cell r="T896"/>
          <cell r="U896"/>
          <cell r="V896"/>
          <cell r="W896"/>
          <cell r="X896"/>
          <cell r="Y896">
            <v>49.789000000000001</v>
          </cell>
          <cell r="Z896">
            <v>1653.7333333333333</v>
          </cell>
        </row>
        <row r="897">
          <cell r="A897" t="str">
            <v>H0179</v>
          </cell>
          <cell r="B897" t="str">
            <v xml:space="preserve">Plattenstrasse 78 </v>
          </cell>
          <cell r="C897">
            <v>42566</v>
          </cell>
          <cell r="D897">
            <v>9866603059</v>
          </cell>
          <cell r="E897" t="str">
            <v>Verrechnet</v>
          </cell>
          <cell r="F897">
            <v>4.4999999999999998E-2</v>
          </cell>
          <cell r="G897">
            <v>0.56000000000000005</v>
          </cell>
          <cell r="H897"/>
          <cell r="I897"/>
          <cell r="J897" t="str">
            <v>Messung HW Wärme NT</v>
          </cell>
          <cell r="K897" t="str">
            <v>21.06.2016</v>
          </cell>
          <cell r="L897" t="str">
            <v>R3 1189</v>
          </cell>
          <cell r="M897" t="str">
            <v>U3 020153</v>
          </cell>
          <cell r="N897" t="str">
            <v>Ablesung</v>
          </cell>
          <cell r="O897">
            <v>38.488999999999997</v>
          </cell>
          <cell r="P897">
            <v>700.59</v>
          </cell>
          <cell r="Q897"/>
          <cell r="R897">
            <v>700.6</v>
          </cell>
          <cell r="S897"/>
          <cell r="T897"/>
          <cell r="U897"/>
          <cell r="V897"/>
          <cell r="W897"/>
          <cell r="X897"/>
          <cell r="Y897">
            <v>47.238</v>
          </cell>
          <cell r="Z897">
            <v>855.31111111111102</v>
          </cell>
        </row>
        <row r="898">
          <cell r="A898" t="str">
            <v>H0179</v>
          </cell>
          <cell r="B898" t="str">
            <v xml:space="preserve">Plattenstrasse 78 </v>
          </cell>
          <cell r="C898">
            <v>42655</v>
          </cell>
          <cell r="D898">
            <v>9866604790</v>
          </cell>
          <cell r="E898" t="str">
            <v>Gemahnt</v>
          </cell>
          <cell r="F898">
            <v>4.4999999999999998E-2</v>
          </cell>
          <cell r="G898">
            <v>0.56000000000000005</v>
          </cell>
          <cell r="H898"/>
          <cell r="I898"/>
          <cell r="J898" t="str">
            <v>Messung HW Wärme NT</v>
          </cell>
          <cell r="K898" t="str">
            <v>16.09.2016</v>
          </cell>
          <cell r="L898" t="str">
            <v>R3 1189</v>
          </cell>
          <cell r="M898" t="str">
            <v>U3 020153</v>
          </cell>
          <cell r="N898" t="str">
            <v>Ablesung</v>
          </cell>
          <cell r="O898">
            <v>8.39</v>
          </cell>
          <cell r="P898">
            <v>167.6</v>
          </cell>
          <cell r="Q898"/>
          <cell r="R898">
            <v>167.2</v>
          </cell>
          <cell r="S898"/>
          <cell r="T898"/>
          <cell r="U898"/>
          <cell r="V898"/>
          <cell r="W898"/>
          <cell r="X898"/>
          <cell r="Y898">
            <v>43.043999999999997</v>
          </cell>
          <cell r="Z898">
            <v>186.44444444444443</v>
          </cell>
        </row>
        <row r="899">
          <cell r="A899" t="str">
            <v>H0179</v>
          </cell>
          <cell r="B899" t="str">
            <v xml:space="preserve">Plattenstrasse 78 </v>
          </cell>
          <cell r="C899">
            <v>42752</v>
          </cell>
          <cell r="D899">
            <v>9866606549</v>
          </cell>
          <cell r="E899" t="str">
            <v>Verrechnet</v>
          </cell>
          <cell r="F899">
            <v>4.4999999999999998E-2</v>
          </cell>
          <cell r="G899">
            <v>0.56000000000000005</v>
          </cell>
          <cell r="H899"/>
          <cell r="I899"/>
          <cell r="J899" t="str">
            <v>Messung HW Wärme NT</v>
          </cell>
          <cell r="K899" t="str">
            <v>14.12.2016</v>
          </cell>
          <cell r="L899" t="str">
            <v>R3 1189</v>
          </cell>
          <cell r="M899" t="str">
            <v>U3 020153</v>
          </cell>
          <cell r="N899" t="str">
            <v>Ablesung</v>
          </cell>
          <cell r="O899">
            <v>53.97</v>
          </cell>
          <cell r="P899">
            <v>981.79</v>
          </cell>
          <cell r="Q899"/>
          <cell r="R899">
            <v>982.2</v>
          </cell>
          <cell r="S899"/>
          <cell r="T899"/>
          <cell r="U899"/>
          <cell r="V899"/>
          <cell r="W899"/>
          <cell r="X899"/>
          <cell r="Y899">
            <v>47.267000000000003</v>
          </cell>
          <cell r="Z899">
            <v>1199.3333333333333</v>
          </cell>
        </row>
        <row r="900">
          <cell r="A900" t="str">
            <v>H0180</v>
          </cell>
          <cell r="B900" t="str">
            <v xml:space="preserve">Ritterstrasse 10 </v>
          </cell>
          <cell r="C900">
            <v>42478</v>
          </cell>
          <cell r="D900">
            <v>9866601241</v>
          </cell>
          <cell r="E900" t="str">
            <v>Verrechnet</v>
          </cell>
          <cell r="F900">
            <v>4.4999999999999998E-2</v>
          </cell>
          <cell r="G900">
            <v>0.98</v>
          </cell>
          <cell r="H900"/>
          <cell r="I900"/>
          <cell r="J900" t="str">
            <v>Messung HW Wärme NT</v>
          </cell>
          <cell r="K900" t="str">
            <v>17.03.2016</v>
          </cell>
          <cell r="L900" t="str">
            <v>R3 1206</v>
          </cell>
          <cell r="M900" t="str">
            <v>U3 20095</v>
          </cell>
          <cell r="N900" t="str">
            <v>Ablesung</v>
          </cell>
          <cell r="O900">
            <v>28.600999999999999</v>
          </cell>
          <cell r="P900">
            <v>466.64</v>
          </cell>
          <cell r="Q900"/>
          <cell r="R900">
            <v>466.6</v>
          </cell>
          <cell r="S900"/>
          <cell r="T900"/>
          <cell r="U900"/>
          <cell r="V900"/>
          <cell r="W900"/>
          <cell r="X900"/>
          <cell r="Y900">
            <v>52.701000000000001</v>
          </cell>
          <cell r="Z900">
            <v>635.57777777777778</v>
          </cell>
        </row>
        <row r="901">
          <cell r="A901" t="str">
            <v>H0180</v>
          </cell>
          <cell r="B901" t="str">
            <v xml:space="preserve">Ritterstrasse 10 </v>
          </cell>
          <cell r="C901">
            <v>42566</v>
          </cell>
          <cell r="D901">
            <v>9866603637</v>
          </cell>
          <cell r="E901" t="str">
            <v>Verrechnet</v>
          </cell>
          <cell r="F901">
            <v>4.4999999999999998E-2</v>
          </cell>
          <cell r="G901">
            <v>0.98</v>
          </cell>
          <cell r="H901"/>
          <cell r="I901"/>
          <cell r="J901" t="str">
            <v>Messung HW Wärme NT</v>
          </cell>
          <cell r="K901" t="str">
            <v>21.06.2016</v>
          </cell>
          <cell r="L901" t="str">
            <v>R3 1206</v>
          </cell>
          <cell r="M901" t="str">
            <v>U3 20095</v>
          </cell>
          <cell r="N901" t="str">
            <v>Ablesung</v>
          </cell>
          <cell r="O901">
            <v>13.866</v>
          </cell>
          <cell r="P901">
            <v>235.11</v>
          </cell>
          <cell r="Q901"/>
          <cell r="R901">
            <v>235.2</v>
          </cell>
          <cell r="S901"/>
          <cell r="T901"/>
          <cell r="U901"/>
          <cell r="V901"/>
          <cell r="W901"/>
          <cell r="X901"/>
          <cell r="Y901">
            <v>50.710999999999999</v>
          </cell>
          <cell r="Z901">
            <v>308.13333333333333</v>
          </cell>
        </row>
        <row r="902">
          <cell r="A902" t="str">
            <v>H0180</v>
          </cell>
          <cell r="B902" t="str">
            <v xml:space="preserve">Ritterstrasse 10 </v>
          </cell>
          <cell r="C902">
            <v>42655</v>
          </cell>
          <cell r="D902">
            <v>9866605461</v>
          </cell>
          <cell r="E902" t="str">
            <v>Verrechnet</v>
          </cell>
          <cell r="F902">
            <v>4.4999999999999998E-2</v>
          </cell>
          <cell r="G902">
            <v>0.98</v>
          </cell>
          <cell r="H902"/>
          <cell r="I902"/>
          <cell r="J902" t="str">
            <v>Messung HW Wärme NT</v>
          </cell>
          <cell r="K902" t="str">
            <v>16.09.2016</v>
          </cell>
          <cell r="L902" t="str">
            <v>R3 1206</v>
          </cell>
          <cell r="M902" t="str">
            <v>U3 20095</v>
          </cell>
          <cell r="N902" t="str">
            <v>Ablesung</v>
          </cell>
          <cell r="O902">
            <v>0.67500000000000004</v>
          </cell>
          <cell r="P902">
            <v>13.19</v>
          </cell>
          <cell r="Q902"/>
          <cell r="R902">
            <v>13.2</v>
          </cell>
          <cell r="S902"/>
          <cell r="T902"/>
          <cell r="U902"/>
          <cell r="V902"/>
          <cell r="W902"/>
          <cell r="X902"/>
          <cell r="Y902">
            <v>44.003</v>
          </cell>
          <cell r="Z902">
            <v>15</v>
          </cell>
        </row>
        <row r="903">
          <cell r="A903" t="str">
            <v>H0180</v>
          </cell>
          <cell r="B903" t="str">
            <v xml:space="preserve">Ritterstrasse 10 </v>
          </cell>
          <cell r="C903">
            <v>42752</v>
          </cell>
          <cell r="D903">
            <v>9866607377</v>
          </cell>
          <cell r="E903" t="str">
            <v>Verrechnet</v>
          </cell>
          <cell r="F903">
            <v>4.4999999999999998E-2</v>
          </cell>
          <cell r="G903">
            <v>0.98</v>
          </cell>
          <cell r="H903"/>
          <cell r="I903"/>
          <cell r="J903" t="str">
            <v>Messung HW Wärme NT</v>
          </cell>
          <cell r="K903" t="str">
            <v>14.12.2016</v>
          </cell>
          <cell r="L903" t="str">
            <v>R3 1206</v>
          </cell>
          <cell r="M903" t="str">
            <v>U3 20095</v>
          </cell>
          <cell r="N903" t="str">
            <v>Ablesung</v>
          </cell>
          <cell r="O903">
            <v>21.081</v>
          </cell>
          <cell r="P903">
            <v>361.03</v>
          </cell>
          <cell r="Q903"/>
          <cell r="R903">
            <v>361</v>
          </cell>
          <cell r="S903"/>
          <cell r="T903"/>
          <cell r="U903"/>
          <cell r="V903"/>
          <cell r="W903"/>
          <cell r="X903"/>
          <cell r="Y903">
            <v>50.207000000000001</v>
          </cell>
          <cell r="Z903">
            <v>468.46666666666664</v>
          </cell>
        </row>
        <row r="904">
          <cell r="A904" t="str">
            <v>H0181</v>
          </cell>
          <cell r="B904" t="str">
            <v xml:space="preserve">Hirschengraben 52 </v>
          </cell>
          <cell r="C904">
            <v>42478</v>
          </cell>
          <cell r="D904">
            <v>9866600518</v>
          </cell>
          <cell r="E904" t="str">
            <v>Verrechnet</v>
          </cell>
          <cell r="F904">
            <v>0.05</v>
          </cell>
          <cell r="G904">
            <v>1.3</v>
          </cell>
          <cell r="H904"/>
          <cell r="I904"/>
          <cell r="J904" t="str">
            <v>Hirschengraben 52 HW Wärme NT</v>
          </cell>
          <cell r="K904" t="str">
            <v>18.03.2016</v>
          </cell>
          <cell r="L904" t="str">
            <v>W1 020045</v>
          </cell>
          <cell r="M904"/>
          <cell r="N904" t="str">
            <v>Ablesung</v>
          </cell>
          <cell r="O904">
            <v>38.235999999999997</v>
          </cell>
          <cell r="P904">
            <v>1037.32</v>
          </cell>
          <cell r="Q904"/>
          <cell r="R904"/>
          <cell r="S904"/>
          <cell r="T904"/>
          <cell r="U904"/>
          <cell r="V904"/>
          <cell r="W904"/>
          <cell r="X904"/>
          <cell r="Y904">
            <v>31.693999999999999</v>
          </cell>
          <cell r="Z904">
            <v>764.72</v>
          </cell>
        </row>
        <row r="905">
          <cell r="A905" t="str">
            <v>H0181</v>
          </cell>
          <cell r="B905" t="str">
            <v xml:space="preserve">Hirschengraben 52 </v>
          </cell>
          <cell r="C905">
            <v>42566</v>
          </cell>
          <cell r="D905">
            <v>9866602531</v>
          </cell>
          <cell r="E905" t="str">
            <v>Verrechnet</v>
          </cell>
          <cell r="F905">
            <v>0.05</v>
          </cell>
          <cell r="G905">
            <v>1.3</v>
          </cell>
          <cell r="H905"/>
          <cell r="I905"/>
          <cell r="J905" t="str">
            <v>Hirschengraben 52 HW Wärme NT</v>
          </cell>
          <cell r="K905" t="str">
            <v>23.06.2016</v>
          </cell>
          <cell r="L905" t="str">
            <v>W1 020045</v>
          </cell>
          <cell r="M905"/>
          <cell r="N905" t="str">
            <v>Ablesung</v>
          </cell>
          <cell r="O905">
            <v>13.09</v>
          </cell>
          <cell r="P905">
            <v>389.74</v>
          </cell>
          <cell r="Q905"/>
          <cell r="R905"/>
          <cell r="S905"/>
          <cell r="T905"/>
          <cell r="U905"/>
          <cell r="V905"/>
          <cell r="W905"/>
          <cell r="X905"/>
          <cell r="Y905">
            <v>28.879000000000001</v>
          </cell>
          <cell r="Z905">
            <v>261.8</v>
          </cell>
        </row>
        <row r="906">
          <cell r="A906" t="str">
            <v>H0181</v>
          </cell>
          <cell r="B906" t="str">
            <v xml:space="preserve">Hirschengraben 52 </v>
          </cell>
          <cell r="C906">
            <v>42655</v>
          </cell>
          <cell r="D906">
            <v>9866604584</v>
          </cell>
          <cell r="E906" t="str">
            <v>Verrechnet</v>
          </cell>
          <cell r="F906">
            <v>0.05</v>
          </cell>
          <cell r="G906">
            <v>1.3</v>
          </cell>
          <cell r="H906"/>
          <cell r="I906"/>
          <cell r="J906" t="str">
            <v>Hirschengraben 52 HW Wärme NT</v>
          </cell>
          <cell r="K906" t="str">
            <v>19.09.2016</v>
          </cell>
          <cell r="L906" t="str">
            <v>W1 020045</v>
          </cell>
          <cell r="M906"/>
          <cell r="N906" t="str">
            <v>Ablesung</v>
          </cell>
          <cell r="O906">
            <v>0.82299999999999995</v>
          </cell>
          <cell r="P906">
            <v>57.54</v>
          </cell>
          <cell r="Q906"/>
          <cell r="R906"/>
          <cell r="S906"/>
          <cell r="T906"/>
          <cell r="U906"/>
          <cell r="V906"/>
          <cell r="W906"/>
          <cell r="X906"/>
          <cell r="Y906">
            <v>12.298</v>
          </cell>
          <cell r="Z906">
            <v>16.46</v>
          </cell>
        </row>
        <row r="907">
          <cell r="A907" t="str">
            <v>H0181</v>
          </cell>
          <cell r="B907" t="str">
            <v xml:space="preserve">Hirschengraben 52 </v>
          </cell>
          <cell r="C907">
            <v>42752</v>
          </cell>
          <cell r="D907">
            <v>9866606550</v>
          </cell>
          <cell r="E907" t="str">
            <v>Verrechnet</v>
          </cell>
          <cell r="F907">
            <v>0.05</v>
          </cell>
          <cell r="G907">
            <v>1.3</v>
          </cell>
          <cell r="H907"/>
          <cell r="I907"/>
          <cell r="J907" t="str">
            <v>Hirschengraben 52 HW Wärme NT</v>
          </cell>
          <cell r="K907" t="str">
            <v>15.12.2016</v>
          </cell>
          <cell r="L907" t="str">
            <v>W1 020045</v>
          </cell>
          <cell r="M907"/>
          <cell r="N907" t="str">
            <v>Ablesung</v>
          </cell>
          <cell r="O907">
            <v>20.856999999999999</v>
          </cell>
          <cell r="P907">
            <v>570.64</v>
          </cell>
          <cell r="Q907"/>
          <cell r="R907"/>
          <cell r="S907"/>
          <cell r="T907"/>
          <cell r="U907"/>
          <cell r="V907"/>
          <cell r="W907"/>
          <cell r="X907"/>
          <cell r="Y907">
            <v>31.428000000000001</v>
          </cell>
          <cell r="Z907">
            <v>417.14</v>
          </cell>
        </row>
        <row r="908">
          <cell r="A908" t="str">
            <v>H0182</v>
          </cell>
          <cell r="B908" t="str">
            <v xml:space="preserve">Pestalozzistrasse 34 </v>
          </cell>
          <cell r="C908">
            <v>42478</v>
          </cell>
          <cell r="D908">
            <v>9866600519</v>
          </cell>
          <cell r="E908" t="str">
            <v>Verrechnet</v>
          </cell>
          <cell r="F908">
            <v>0.06</v>
          </cell>
          <cell r="G908">
            <v>0.89</v>
          </cell>
          <cell r="H908"/>
          <cell r="I908"/>
          <cell r="J908" t="str">
            <v>Messung HW Wärme NT</v>
          </cell>
          <cell r="K908" t="str">
            <v>16.03.2016</v>
          </cell>
          <cell r="L908" t="str">
            <v>R3 1236</v>
          </cell>
          <cell r="M908" t="str">
            <v>U3 20098</v>
          </cell>
          <cell r="N908" t="str">
            <v>Ablesung</v>
          </cell>
          <cell r="O908">
            <v>48.822000000000003</v>
          </cell>
          <cell r="P908">
            <v>918.39</v>
          </cell>
          <cell r="Q908"/>
          <cell r="R908">
            <v>918.4</v>
          </cell>
          <cell r="S908"/>
          <cell r="T908"/>
          <cell r="U908"/>
          <cell r="V908"/>
          <cell r="W908"/>
          <cell r="X908"/>
          <cell r="Y908">
            <v>45.71</v>
          </cell>
          <cell r="Z908">
            <v>813.7</v>
          </cell>
        </row>
        <row r="909">
          <cell r="A909" t="str">
            <v>H0182</v>
          </cell>
          <cell r="B909" t="str">
            <v xml:space="preserve">Pestalozzistrasse 34 </v>
          </cell>
          <cell r="C909">
            <v>42566</v>
          </cell>
          <cell r="D909">
            <v>9866602532</v>
          </cell>
          <cell r="E909" t="str">
            <v>Verrechnet</v>
          </cell>
          <cell r="F909">
            <v>0.06</v>
          </cell>
          <cell r="G909">
            <v>0.89</v>
          </cell>
          <cell r="H909"/>
          <cell r="I909"/>
          <cell r="J909" t="str">
            <v>Messung HW Wärme NT</v>
          </cell>
          <cell r="K909" t="str">
            <v>20.06.2016</v>
          </cell>
          <cell r="L909" t="str">
            <v>R3 1236</v>
          </cell>
          <cell r="M909" t="str">
            <v>U3 20098</v>
          </cell>
          <cell r="N909" t="str">
            <v>Ablesung</v>
          </cell>
          <cell r="O909">
            <v>26.626000000000001</v>
          </cell>
          <cell r="P909">
            <v>578.12</v>
          </cell>
          <cell r="Q909"/>
          <cell r="R909">
            <v>578.1</v>
          </cell>
          <cell r="S909"/>
          <cell r="T909"/>
          <cell r="U909"/>
          <cell r="V909"/>
          <cell r="W909"/>
          <cell r="X909"/>
          <cell r="Y909">
            <v>39.600999999999999</v>
          </cell>
          <cell r="Z909">
            <v>443.76666666666665</v>
          </cell>
        </row>
        <row r="910">
          <cell r="A910" t="str">
            <v>H0182</v>
          </cell>
          <cell r="B910" t="str">
            <v xml:space="preserve">Pestalozzistrasse 34 </v>
          </cell>
          <cell r="C910">
            <v>42655</v>
          </cell>
          <cell r="D910">
            <v>9866604561</v>
          </cell>
          <cell r="E910" t="str">
            <v>Verrechnet</v>
          </cell>
          <cell r="F910">
            <v>0.06</v>
          </cell>
          <cell r="G910">
            <v>0.89</v>
          </cell>
          <cell r="H910"/>
          <cell r="I910"/>
          <cell r="J910" t="str">
            <v>Messung HW Wärme NT</v>
          </cell>
          <cell r="K910" t="str">
            <v>15.09.2016</v>
          </cell>
          <cell r="L910" t="str">
            <v>R3 1236</v>
          </cell>
          <cell r="M910" t="str">
            <v>U3 20098</v>
          </cell>
          <cell r="N910" t="str">
            <v>Ablesung</v>
          </cell>
          <cell r="O910">
            <v>5.35</v>
          </cell>
          <cell r="P910">
            <v>243.66</v>
          </cell>
          <cell r="Q910"/>
          <cell r="R910">
            <v>243.6</v>
          </cell>
          <cell r="S910"/>
          <cell r="T910"/>
          <cell r="U910"/>
          <cell r="V910"/>
          <cell r="W910"/>
          <cell r="X910"/>
          <cell r="Y910">
            <v>18.879000000000001</v>
          </cell>
          <cell r="Z910">
            <v>89.166666666666657</v>
          </cell>
        </row>
        <row r="911">
          <cell r="A911" t="str">
            <v>H0182</v>
          </cell>
          <cell r="B911" t="str">
            <v xml:space="preserve">Pestalozzistrasse 34 </v>
          </cell>
          <cell r="C911">
            <v>42752</v>
          </cell>
          <cell r="D911">
            <v>9866606551</v>
          </cell>
          <cell r="E911" t="str">
            <v>Verrechnet</v>
          </cell>
          <cell r="F911">
            <v>0.06</v>
          </cell>
          <cell r="G911">
            <v>0.89</v>
          </cell>
          <cell r="H911"/>
          <cell r="I911"/>
          <cell r="J911" t="str">
            <v>Messung HW Wärme NT</v>
          </cell>
          <cell r="K911" t="str">
            <v>14.12.2016</v>
          </cell>
          <cell r="L911" t="str">
            <v>R3 1236</v>
          </cell>
          <cell r="M911" t="str">
            <v>U3 20098</v>
          </cell>
          <cell r="N911" t="str">
            <v>Ablesung</v>
          </cell>
          <cell r="O911">
            <v>37.064</v>
          </cell>
          <cell r="P911">
            <v>762.07</v>
          </cell>
          <cell r="Q911"/>
          <cell r="R911">
            <v>762.1</v>
          </cell>
          <cell r="S911"/>
          <cell r="T911"/>
          <cell r="U911"/>
          <cell r="V911"/>
          <cell r="W911"/>
          <cell r="X911"/>
          <cell r="Y911">
            <v>41.819000000000003</v>
          </cell>
          <cell r="Z911">
            <v>617.73333333333335</v>
          </cell>
        </row>
        <row r="912">
          <cell r="A912" t="str">
            <v>H0184</v>
          </cell>
          <cell r="B912" t="str">
            <v xml:space="preserve">Unionstrasse 5 </v>
          </cell>
          <cell r="C912">
            <v>42478</v>
          </cell>
          <cell r="D912">
            <v>9866600213</v>
          </cell>
          <cell r="E912" t="str">
            <v>Verrechnet</v>
          </cell>
          <cell r="F912">
            <v>2.5000000000000001E-2</v>
          </cell>
          <cell r="G912">
            <v>0.37</v>
          </cell>
          <cell r="H912"/>
          <cell r="I912"/>
          <cell r="J912" t="str">
            <v>Messung HW Wärme NT</v>
          </cell>
          <cell r="K912" t="str">
            <v>17.03.2016</v>
          </cell>
          <cell r="L912" t="str">
            <v>R3 1208</v>
          </cell>
          <cell r="M912" t="str">
            <v>U3 020158</v>
          </cell>
          <cell r="N912" t="str">
            <v>Ablesung</v>
          </cell>
          <cell r="O912">
            <v>24.391999999999999</v>
          </cell>
          <cell r="P912">
            <v>354.09</v>
          </cell>
          <cell r="Q912"/>
          <cell r="R912">
            <v>354.1</v>
          </cell>
          <cell r="S912"/>
          <cell r="T912"/>
          <cell r="U912"/>
          <cell r="V912"/>
          <cell r="W912"/>
          <cell r="X912"/>
          <cell r="Y912">
            <v>59.231999999999999</v>
          </cell>
          <cell r="Z912">
            <v>975.68</v>
          </cell>
        </row>
        <row r="913">
          <cell r="A913" t="str">
            <v>H0184</v>
          </cell>
          <cell r="B913" t="str">
            <v xml:space="preserve">Unionstrasse 5 </v>
          </cell>
          <cell r="C913">
            <v>42566</v>
          </cell>
          <cell r="D913">
            <v>9866602248</v>
          </cell>
          <cell r="E913" t="str">
            <v>Gemahnt</v>
          </cell>
          <cell r="F913">
            <v>2.5000000000000001E-2</v>
          </cell>
          <cell r="G913">
            <v>0.37</v>
          </cell>
          <cell r="H913"/>
          <cell r="I913"/>
          <cell r="J913" t="str">
            <v>Messung HW Wärme NT</v>
          </cell>
          <cell r="K913" t="str">
            <v>21.06.2016</v>
          </cell>
          <cell r="L913" t="str">
            <v>R3 1208</v>
          </cell>
          <cell r="M913" t="str">
            <v>U3 020158</v>
          </cell>
          <cell r="N913" t="str">
            <v>Ablesung</v>
          </cell>
          <cell r="O913">
            <v>8.2200000000000006</v>
          </cell>
          <cell r="P913">
            <v>196.11</v>
          </cell>
          <cell r="Q913"/>
          <cell r="R913">
            <v>196.1</v>
          </cell>
          <cell r="S913"/>
          <cell r="T913"/>
          <cell r="U913"/>
          <cell r="V913"/>
          <cell r="W913"/>
          <cell r="X913"/>
          <cell r="Y913">
            <v>36.040999999999997</v>
          </cell>
          <cell r="Z913">
            <v>328.8</v>
          </cell>
        </row>
        <row r="914">
          <cell r="A914" t="str">
            <v>H0184</v>
          </cell>
          <cell r="B914" t="str">
            <v xml:space="preserve">Unionstrasse 5 </v>
          </cell>
          <cell r="C914">
            <v>42655</v>
          </cell>
          <cell r="D914">
            <v>9866604205</v>
          </cell>
          <cell r="E914" t="str">
            <v>Verrechnet</v>
          </cell>
          <cell r="F914">
            <v>2.5000000000000001E-2</v>
          </cell>
          <cell r="G914">
            <v>0.37</v>
          </cell>
          <cell r="H914"/>
          <cell r="I914"/>
          <cell r="J914" t="str">
            <v>Messung HW Wärme NT</v>
          </cell>
          <cell r="K914" t="str">
            <v>16.09.2016</v>
          </cell>
          <cell r="L914" t="str">
            <v>R3 1208</v>
          </cell>
          <cell r="M914" t="str">
            <v>U3 020158</v>
          </cell>
          <cell r="N914" t="str">
            <v>Ablesung</v>
          </cell>
          <cell r="O914">
            <v>2.9</v>
          </cell>
          <cell r="P914">
            <v>99.18</v>
          </cell>
          <cell r="Q914"/>
          <cell r="R914">
            <v>99.2</v>
          </cell>
          <cell r="S914"/>
          <cell r="T914"/>
          <cell r="U914"/>
          <cell r="V914"/>
          <cell r="W914"/>
          <cell r="X914"/>
          <cell r="Y914">
            <v>25.141999999999999</v>
          </cell>
          <cell r="Z914">
            <v>116</v>
          </cell>
        </row>
        <row r="915">
          <cell r="A915" t="str">
            <v>H0184</v>
          </cell>
          <cell r="B915" t="str">
            <v xml:space="preserve">Unionstrasse 5 </v>
          </cell>
          <cell r="C915">
            <v>42752</v>
          </cell>
          <cell r="D915">
            <v>9866606255</v>
          </cell>
          <cell r="E915" t="str">
            <v>Verrechnet</v>
          </cell>
          <cell r="F915">
            <v>2.5000000000000001E-2</v>
          </cell>
          <cell r="G915">
            <v>0.37</v>
          </cell>
          <cell r="H915"/>
          <cell r="I915"/>
          <cell r="J915" t="str">
            <v>Messung HW Wärme NT</v>
          </cell>
          <cell r="K915" t="str">
            <v>15.12.2016</v>
          </cell>
          <cell r="L915" t="str">
            <v>R3 1208</v>
          </cell>
          <cell r="M915" t="str">
            <v>U3 020158</v>
          </cell>
          <cell r="N915" t="str">
            <v>Ablesung</v>
          </cell>
          <cell r="O915">
            <v>13.538</v>
          </cell>
          <cell r="P915">
            <v>226.96</v>
          </cell>
          <cell r="Q915"/>
          <cell r="R915">
            <v>227</v>
          </cell>
          <cell r="S915"/>
          <cell r="T915"/>
          <cell r="U915"/>
          <cell r="V915"/>
          <cell r="W915"/>
          <cell r="X915"/>
          <cell r="Y915">
            <v>51.289000000000001</v>
          </cell>
          <cell r="Z915">
            <v>541.52</v>
          </cell>
        </row>
        <row r="916">
          <cell r="A916" t="str">
            <v>H0185</v>
          </cell>
          <cell r="B916" t="str">
            <v xml:space="preserve">Unionstrasse 7 </v>
          </cell>
          <cell r="C916">
            <v>42478</v>
          </cell>
          <cell r="D916">
            <v>9866601242</v>
          </cell>
          <cell r="E916" t="str">
            <v>Verrechnet</v>
          </cell>
          <cell r="F916">
            <v>3.5000000000000003E-2</v>
          </cell>
          <cell r="G916">
            <v>0.52</v>
          </cell>
          <cell r="H916"/>
          <cell r="I916"/>
          <cell r="J916" t="str">
            <v>Messung HW Wärme NT</v>
          </cell>
          <cell r="K916" t="str">
            <v>17.03.2016</v>
          </cell>
          <cell r="L916" t="str">
            <v>R3 1207</v>
          </cell>
          <cell r="M916" t="str">
            <v>U3 020161</v>
          </cell>
          <cell r="N916" t="str">
            <v>Ablesung</v>
          </cell>
          <cell r="O916">
            <v>25.651</v>
          </cell>
          <cell r="P916">
            <v>435.5</v>
          </cell>
          <cell r="Q916"/>
          <cell r="R916">
            <v>435.5</v>
          </cell>
          <cell r="S916"/>
          <cell r="T916"/>
          <cell r="U916"/>
          <cell r="V916"/>
          <cell r="W916"/>
          <cell r="X916"/>
          <cell r="Y916">
            <v>50.645000000000003</v>
          </cell>
          <cell r="Z916">
            <v>732.88571428571424</v>
          </cell>
        </row>
        <row r="917">
          <cell r="A917" t="str">
            <v>H0185</v>
          </cell>
          <cell r="B917" t="str">
            <v xml:space="preserve">Unionstrasse 7 </v>
          </cell>
          <cell r="C917">
            <v>42566</v>
          </cell>
          <cell r="D917">
            <v>9866603395</v>
          </cell>
          <cell r="E917" t="str">
            <v>Verrechnet</v>
          </cell>
          <cell r="F917">
            <v>3.5000000000000003E-2</v>
          </cell>
          <cell r="G917">
            <v>0.52</v>
          </cell>
          <cell r="H917"/>
          <cell r="I917"/>
          <cell r="J917" t="str">
            <v>Messung HW Wärme NT</v>
          </cell>
          <cell r="K917" t="str">
            <v>21.06.2016</v>
          </cell>
          <cell r="L917" t="str">
            <v>R3 1207</v>
          </cell>
          <cell r="M917" t="str">
            <v>U3 020161</v>
          </cell>
          <cell r="N917" t="str">
            <v>Ablesung</v>
          </cell>
          <cell r="O917">
            <v>12.12</v>
          </cell>
          <cell r="P917">
            <v>241.3</v>
          </cell>
          <cell r="Q917"/>
          <cell r="R917">
            <v>241.3</v>
          </cell>
          <cell r="S917"/>
          <cell r="T917"/>
          <cell r="U917"/>
          <cell r="V917"/>
          <cell r="W917"/>
          <cell r="X917"/>
          <cell r="Y917">
            <v>43.188000000000002</v>
          </cell>
          <cell r="Z917">
            <v>346.28571428571428</v>
          </cell>
        </row>
        <row r="918">
          <cell r="A918" t="str">
            <v>H0185</v>
          </cell>
          <cell r="B918" t="str">
            <v xml:space="preserve">Unionstrasse 7 </v>
          </cell>
          <cell r="C918">
            <v>42655</v>
          </cell>
          <cell r="D918">
            <v>9866605291</v>
          </cell>
          <cell r="E918" t="str">
            <v>Verrechnet</v>
          </cell>
          <cell r="F918">
            <v>3.5000000000000003E-2</v>
          </cell>
          <cell r="G918">
            <v>0.52</v>
          </cell>
          <cell r="H918"/>
          <cell r="I918"/>
          <cell r="J918" t="str">
            <v>Messung HW Wärme NT</v>
          </cell>
          <cell r="K918" t="str">
            <v>16.09.2016</v>
          </cell>
          <cell r="L918" t="str">
            <v>R3 1207</v>
          </cell>
          <cell r="M918" t="str">
            <v>U3 020161</v>
          </cell>
          <cell r="N918" t="str">
            <v>Ablesung</v>
          </cell>
          <cell r="O918">
            <v>2.5299999999999998</v>
          </cell>
          <cell r="P918">
            <v>91.63</v>
          </cell>
          <cell r="Q918"/>
          <cell r="R918">
            <v>91.7</v>
          </cell>
          <cell r="S918"/>
          <cell r="T918"/>
          <cell r="U918"/>
          <cell r="V918"/>
          <cell r="W918"/>
          <cell r="X918"/>
          <cell r="Y918">
            <v>23.741</v>
          </cell>
          <cell r="Z918">
            <v>72.285714285714278</v>
          </cell>
        </row>
        <row r="919">
          <cell r="A919" t="str">
            <v>H0185</v>
          </cell>
          <cell r="B919" t="str">
            <v xml:space="preserve">Unionstrasse 7 </v>
          </cell>
          <cell r="C919">
            <v>42752</v>
          </cell>
          <cell r="D919">
            <v>9866607542</v>
          </cell>
          <cell r="E919" t="str">
            <v>Verrechnet</v>
          </cell>
          <cell r="F919">
            <v>3.5000000000000003E-2</v>
          </cell>
          <cell r="G919">
            <v>0.52</v>
          </cell>
          <cell r="H919"/>
          <cell r="I919"/>
          <cell r="J919" t="str">
            <v>Messung HW Wärme NT</v>
          </cell>
          <cell r="K919" t="str">
            <v>15.12.2016</v>
          </cell>
          <cell r="L919" t="str">
            <v>R3 1207</v>
          </cell>
          <cell r="M919" t="str">
            <v>U3 020161</v>
          </cell>
          <cell r="N919" t="str">
            <v>Ablesung</v>
          </cell>
          <cell r="O919">
            <v>18.739999999999998</v>
          </cell>
          <cell r="P919">
            <v>341.37</v>
          </cell>
          <cell r="Q919"/>
          <cell r="R919">
            <v>341.4</v>
          </cell>
          <cell r="S919"/>
          <cell r="T919"/>
          <cell r="U919"/>
          <cell r="V919"/>
          <cell r="W919"/>
          <cell r="X919"/>
          <cell r="Y919">
            <v>47.201999999999998</v>
          </cell>
          <cell r="Z919">
            <v>535.42857142857144</v>
          </cell>
        </row>
        <row r="920">
          <cell r="A920" t="str">
            <v>H0186</v>
          </cell>
          <cell r="B920" t="str">
            <v xml:space="preserve">Plattenstrasse 68 </v>
          </cell>
          <cell r="C920">
            <v>42478</v>
          </cell>
          <cell r="D920">
            <v>9866600910</v>
          </cell>
          <cell r="E920" t="str">
            <v>Verrechnet</v>
          </cell>
          <cell r="F920">
            <v>0.08</v>
          </cell>
          <cell r="G920">
            <v>1.55</v>
          </cell>
          <cell r="H920"/>
          <cell r="I920"/>
          <cell r="J920" t="str">
            <v>Messung HW Wärme NT</v>
          </cell>
          <cell r="K920" t="str">
            <v>17.03.2016</v>
          </cell>
          <cell r="L920" t="str">
            <v>R3 1209</v>
          </cell>
          <cell r="M920" t="str">
            <v>U3 020159</v>
          </cell>
          <cell r="N920" t="str">
            <v>Ablesung</v>
          </cell>
          <cell r="O920">
            <v>66.938000000000002</v>
          </cell>
          <cell r="P920">
            <v>1100.03</v>
          </cell>
          <cell r="Q920"/>
          <cell r="R920">
            <v>1100</v>
          </cell>
          <cell r="S920"/>
          <cell r="T920"/>
          <cell r="U920"/>
          <cell r="V920"/>
          <cell r="W920"/>
          <cell r="X920"/>
          <cell r="Y920">
            <v>52.323</v>
          </cell>
          <cell r="Z920">
            <v>836.72500000000002</v>
          </cell>
        </row>
        <row r="921">
          <cell r="A921" t="str">
            <v>H0186</v>
          </cell>
          <cell r="B921" t="str">
            <v xml:space="preserve">Plattenstrasse 68 </v>
          </cell>
          <cell r="C921">
            <v>42566</v>
          </cell>
          <cell r="D921">
            <v>9866602815</v>
          </cell>
          <cell r="E921" t="str">
            <v>Verrechnet</v>
          </cell>
          <cell r="F921">
            <v>0.08</v>
          </cell>
          <cell r="G921">
            <v>1.55</v>
          </cell>
          <cell r="H921"/>
          <cell r="I921"/>
          <cell r="J921" t="str">
            <v>Messung HW Wärme NT</v>
          </cell>
          <cell r="K921" t="str">
            <v>21.06.2016</v>
          </cell>
          <cell r="L921" t="str">
            <v>R3 1209</v>
          </cell>
          <cell r="M921" t="str">
            <v>U3 020159</v>
          </cell>
          <cell r="N921" t="str">
            <v>Ablesung</v>
          </cell>
          <cell r="O921">
            <v>36.042000000000002</v>
          </cell>
          <cell r="P921">
            <v>677.61</v>
          </cell>
          <cell r="Q921"/>
          <cell r="R921">
            <v>677.6</v>
          </cell>
          <cell r="S921"/>
          <cell r="T921"/>
          <cell r="U921"/>
          <cell r="V921"/>
          <cell r="W921"/>
          <cell r="X921"/>
          <cell r="Y921">
            <v>45.734999999999999</v>
          </cell>
          <cell r="Z921">
            <v>450.52499999999998</v>
          </cell>
        </row>
        <row r="922">
          <cell r="A922" t="str">
            <v>H0186</v>
          </cell>
          <cell r="B922" t="str">
            <v xml:space="preserve">Plattenstrasse 68 </v>
          </cell>
          <cell r="C922">
            <v>42655</v>
          </cell>
          <cell r="D922">
            <v>9866605042</v>
          </cell>
          <cell r="E922" t="str">
            <v>Verrechnet</v>
          </cell>
          <cell r="F922">
            <v>0.08</v>
          </cell>
          <cell r="G922">
            <v>1.55</v>
          </cell>
          <cell r="H922"/>
          <cell r="I922"/>
          <cell r="J922" t="str">
            <v>Messung HW Wärme NT</v>
          </cell>
          <cell r="K922" t="str">
            <v>16.09.2016</v>
          </cell>
          <cell r="L922" t="str">
            <v>R3 1209</v>
          </cell>
          <cell r="M922" t="str">
            <v>U3 020159</v>
          </cell>
          <cell r="N922" t="str">
            <v>Ablesung</v>
          </cell>
          <cell r="O922">
            <v>8.52</v>
          </cell>
          <cell r="P922">
            <v>257.06</v>
          </cell>
          <cell r="Q922"/>
          <cell r="R922">
            <v>257</v>
          </cell>
          <cell r="S922"/>
          <cell r="T922"/>
          <cell r="U922"/>
          <cell r="V922"/>
          <cell r="W922"/>
          <cell r="X922"/>
          <cell r="Y922">
            <v>28.498999999999999</v>
          </cell>
          <cell r="Z922">
            <v>106.5</v>
          </cell>
        </row>
        <row r="923">
          <cell r="A923" t="str">
            <v>H0186</v>
          </cell>
          <cell r="B923" t="str">
            <v xml:space="preserve">Plattenstrasse 68 </v>
          </cell>
          <cell r="C923">
            <v>42752</v>
          </cell>
          <cell r="D923">
            <v>9866607022</v>
          </cell>
          <cell r="E923" t="str">
            <v>Verrechnet</v>
          </cell>
          <cell r="F923">
            <v>0.08</v>
          </cell>
          <cell r="G923">
            <v>1.55</v>
          </cell>
          <cell r="H923"/>
          <cell r="I923"/>
          <cell r="J923" t="str">
            <v>Messung HW Wärme NT</v>
          </cell>
          <cell r="K923" t="str">
            <v>14.12.2016</v>
          </cell>
          <cell r="L923" t="str">
            <v>R3 1209</v>
          </cell>
          <cell r="M923" t="str">
            <v>U3 020159</v>
          </cell>
          <cell r="N923" t="str">
            <v>Ablesung</v>
          </cell>
          <cell r="O923">
            <v>49.728999999999999</v>
          </cell>
          <cell r="P923">
            <v>887.35</v>
          </cell>
          <cell r="Q923"/>
          <cell r="R923">
            <v>887.4</v>
          </cell>
          <cell r="S923"/>
          <cell r="T923"/>
          <cell r="U923"/>
          <cell r="V923"/>
          <cell r="W923"/>
          <cell r="X923"/>
          <cell r="Y923">
            <v>48.188000000000002</v>
          </cell>
          <cell r="Z923">
            <v>621.61249999999995</v>
          </cell>
        </row>
        <row r="924">
          <cell r="A924" t="str">
            <v>H0187</v>
          </cell>
          <cell r="B924" t="str">
            <v xml:space="preserve">Freiestrasse 29 </v>
          </cell>
          <cell r="C924">
            <v>42478</v>
          </cell>
          <cell r="D924">
            <v>9866600911</v>
          </cell>
          <cell r="E924" t="str">
            <v>Verrechnet</v>
          </cell>
          <cell r="F924">
            <v>0.09</v>
          </cell>
          <cell r="G924">
            <v>1.45</v>
          </cell>
          <cell r="H924"/>
          <cell r="I924"/>
          <cell r="J924" t="str">
            <v>Messung HW Wärme NT</v>
          </cell>
          <cell r="K924" t="str">
            <v>17.03.2016</v>
          </cell>
          <cell r="L924" t="str">
            <v>R3 1210</v>
          </cell>
          <cell r="M924" t="str">
            <v>U3 020160</v>
          </cell>
          <cell r="N924" t="str">
            <v>Ablesung</v>
          </cell>
          <cell r="O924">
            <v>80.584000000000003</v>
          </cell>
          <cell r="P924">
            <v>1505.17</v>
          </cell>
          <cell r="Q924"/>
          <cell r="R924">
            <v>1505.2</v>
          </cell>
          <cell r="S924"/>
          <cell r="T924"/>
          <cell r="U924"/>
          <cell r="V924"/>
          <cell r="W924"/>
          <cell r="X924"/>
          <cell r="Y924">
            <v>46.034999999999997</v>
          </cell>
          <cell r="Z924">
            <v>895.37777777777774</v>
          </cell>
        </row>
        <row r="925">
          <cell r="A925" t="str">
            <v>H0187</v>
          </cell>
          <cell r="B925" t="str">
            <v xml:space="preserve">Freiestrasse 29 </v>
          </cell>
          <cell r="C925">
            <v>42566</v>
          </cell>
          <cell r="D925">
            <v>9866602816</v>
          </cell>
          <cell r="E925" t="str">
            <v>Verrechnet</v>
          </cell>
          <cell r="F925">
            <v>0.09</v>
          </cell>
          <cell r="G925">
            <v>1.45</v>
          </cell>
          <cell r="H925"/>
          <cell r="I925"/>
          <cell r="J925" t="str">
            <v>Messung HW Wärme NT</v>
          </cell>
          <cell r="K925" t="str">
            <v>21.06.2016</v>
          </cell>
          <cell r="L925" t="str">
            <v>R3 1210</v>
          </cell>
          <cell r="M925" t="str">
            <v>U3 020160</v>
          </cell>
          <cell r="N925" t="str">
            <v>Ablesung</v>
          </cell>
          <cell r="O925">
            <v>43.829000000000001</v>
          </cell>
          <cell r="P925">
            <v>906.94</v>
          </cell>
          <cell r="Q925"/>
          <cell r="R925">
            <v>906.9</v>
          </cell>
          <cell r="S925"/>
          <cell r="T925"/>
          <cell r="U925"/>
          <cell r="V925"/>
          <cell r="W925"/>
          <cell r="X925"/>
          <cell r="Y925">
            <v>41.552999999999997</v>
          </cell>
          <cell r="Z925">
            <v>486.98888888888888</v>
          </cell>
        </row>
        <row r="926">
          <cell r="A926" t="str">
            <v>H0187</v>
          </cell>
          <cell r="B926" t="str">
            <v xml:space="preserve">Freiestrasse 29 </v>
          </cell>
          <cell r="C926">
            <v>42655</v>
          </cell>
          <cell r="D926">
            <v>9866605043</v>
          </cell>
          <cell r="E926" t="str">
            <v>Verrechnet</v>
          </cell>
          <cell r="F926">
            <v>0.09</v>
          </cell>
          <cell r="G926">
            <v>1.45</v>
          </cell>
          <cell r="H926"/>
          <cell r="I926"/>
          <cell r="J926" t="str">
            <v>Messung HW Wärme NT</v>
          </cell>
          <cell r="K926" t="str">
            <v>16.09.2016</v>
          </cell>
          <cell r="L926" t="str">
            <v>R3 1210</v>
          </cell>
          <cell r="M926" t="str">
            <v>U3 020160</v>
          </cell>
          <cell r="N926" t="str">
            <v>Ablesung</v>
          </cell>
          <cell r="O926">
            <v>10.944000000000001</v>
          </cell>
          <cell r="P926">
            <v>383.94</v>
          </cell>
          <cell r="Q926"/>
          <cell r="R926">
            <v>383.9</v>
          </cell>
          <cell r="S926"/>
          <cell r="T926"/>
          <cell r="U926"/>
          <cell r="V926"/>
          <cell r="W926"/>
          <cell r="X926"/>
          <cell r="Y926">
            <v>24.509</v>
          </cell>
          <cell r="Z926">
            <v>121.6</v>
          </cell>
        </row>
        <row r="927">
          <cell r="A927" t="str">
            <v>H0187</v>
          </cell>
          <cell r="B927" t="str">
            <v xml:space="preserve">Freiestrasse 29 </v>
          </cell>
          <cell r="C927">
            <v>42752</v>
          </cell>
          <cell r="D927">
            <v>9866607023</v>
          </cell>
          <cell r="E927" t="str">
            <v>Verrechnet</v>
          </cell>
          <cell r="F927">
            <v>0.09</v>
          </cell>
          <cell r="G927">
            <v>1.45</v>
          </cell>
          <cell r="H927"/>
          <cell r="I927"/>
          <cell r="J927" t="str">
            <v>Messung HW Wärme NT</v>
          </cell>
          <cell r="K927" t="str">
            <v>14.12.2016</v>
          </cell>
          <cell r="L927" t="str">
            <v>R3 1210</v>
          </cell>
          <cell r="M927" t="str">
            <v>U3 020160</v>
          </cell>
          <cell r="N927" t="str">
            <v>Ablesung</v>
          </cell>
          <cell r="O927">
            <v>58.676000000000002</v>
          </cell>
          <cell r="P927">
            <v>1209.57</v>
          </cell>
          <cell r="Q927"/>
          <cell r="R927">
            <v>1209.5999999999999</v>
          </cell>
          <cell r="S927"/>
          <cell r="T927"/>
          <cell r="U927"/>
          <cell r="V927"/>
          <cell r="W927"/>
          <cell r="X927"/>
          <cell r="Y927">
            <v>41.710999999999999</v>
          </cell>
          <cell r="Z927">
            <v>651.95555555555552</v>
          </cell>
        </row>
        <row r="928">
          <cell r="A928" t="str">
            <v>H0188</v>
          </cell>
          <cell r="B928" t="str">
            <v xml:space="preserve">Ilgenstrasse 15 </v>
          </cell>
          <cell r="C928">
            <v>42478</v>
          </cell>
          <cell r="D928">
            <v>9866601243</v>
          </cell>
          <cell r="E928" t="str">
            <v>Verrechnet</v>
          </cell>
          <cell r="F928">
            <v>0.35</v>
          </cell>
          <cell r="G928">
            <v>4.5999999999999996</v>
          </cell>
          <cell r="H928"/>
          <cell r="I928"/>
          <cell r="J928" t="str">
            <v>Messung HW Wärme NT</v>
          </cell>
          <cell r="K928" t="str">
            <v>17.03.2016</v>
          </cell>
          <cell r="L928" t="str">
            <v>W1 040005</v>
          </cell>
          <cell r="M928"/>
          <cell r="N928" t="str">
            <v>Ablesung</v>
          </cell>
          <cell r="O928">
            <v>162.244</v>
          </cell>
          <cell r="P928">
            <v>2485.04</v>
          </cell>
          <cell r="Q928"/>
          <cell r="R928"/>
          <cell r="S928"/>
          <cell r="T928"/>
          <cell r="U928"/>
          <cell r="V928"/>
          <cell r="W928"/>
          <cell r="X928"/>
          <cell r="Y928">
            <v>56.137999999999998</v>
          </cell>
          <cell r="Z928">
            <v>463.5542857142857</v>
          </cell>
        </row>
        <row r="929">
          <cell r="A929" t="str">
            <v>H0188</v>
          </cell>
          <cell r="B929" t="str">
            <v xml:space="preserve">Ilgenstrasse 15 </v>
          </cell>
          <cell r="C929">
            <v>42566</v>
          </cell>
          <cell r="D929">
            <v>9866603638</v>
          </cell>
          <cell r="E929" t="str">
            <v>Verrechnet</v>
          </cell>
          <cell r="F929">
            <v>0.35</v>
          </cell>
          <cell r="G929">
            <v>4.5999999999999996</v>
          </cell>
          <cell r="H929"/>
          <cell r="I929"/>
          <cell r="J929" t="str">
            <v>Messung HW Wärme NT</v>
          </cell>
          <cell r="K929" t="str">
            <v>21.06.2016</v>
          </cell>
          <cell r="L929" t="str">
            <v>W1 040005</v>
          </cell>
          <cell r="M929"/>
          <cell r="N929" t="str">
            <v>Ablesung</v>
          </cell>
          <cell r="O929">
            <v>70.652000000000001</v>
          </cell>
          <cell r="P929">
            <v>1342.15</v>
          </cell>
          <cell r="Q929"/>
          <cell r="R929"/>
          <cell r="S929"/>
          <cell r="T929"/>
          <cell r="U929"/>
          <cell r="V929"/>
          <cell r="W929"/>
          <cell r="X929"/>
          <cell r="Y929">
            <v>45.262999999999998</v>
          </cell>
          <cell r="Z929">
            <v>201.86285714285711</v>
          </cell>
        </row>
        <row r="930">
          <cell r="A930" t="str">
            <v>H0188</v>
          </cell>
          <cell r="B930" t="str">
            <v xml:space="preserve">Ilgenstrasse 15 </v>
          </cell>
          <cell r="C930">
            <v>42655</v>
          </cell>
          <cell r="D930">
            <v>9866605479</v>
          </cell>
          <cell r="E930" t="str">
            <v>Verrechnet</v>
          </cell>
          <cell r="F930">
            <v>0.35</v>
          </cell>
          <cell r="G930">
            <v>4.5999999999999996</v>
          </cell>
          <cell r="H930"/>
          <cell r="I930"/>
          <cell r="J930" t="str">
            <v>Messung HW Wärme NT</v>
          </cell>
          <cell r="K930" t="str">
            <v>19.09.2016</v>
          </cell>
          <cell r="L930" t="str">
            <v>W1 040005</v>
          </cell>
          <cell r="M930"/>
          <cell r="N930" t="str">
            <v>Ablesung</v>
          </cell>
          <cell r="O930">
            <v>15.48</v>
          </cell>
          <cell r="P930">
            <v>836.05</v>
          </cell>
          <cell r="Q930"/>
          <cell r="R930"/>
          <cell r="S930"/>
          <cell r="T930"/>
          <cell r="U930"/>
          <cell r="V930"/>
          <cell r="W930"/>
          <cell r="X930"/>
          <cell r="Y930">
            <v>15.920999999999999</v>
          </cell>
          <cell r="Z930">
            <v>44.228571428571421</v>
          </cell>
        </row>
        <row r="931">
          <cell r="A931" t="str">
            <v>H0188</v>
          </cell>
          <cell r="B931" t="str">
            <v xml:space="preserve">Ilgenstrasse 15 </v>
          </cell>
          <cell r="C931">
            <v>42752</v>
          </cell>
          <cell r="D931">
            <v>9866607702</v>
          </cell>
          <cell r="E931" t="str">
            <v>Verrechnet</v>
          </cell>
          <cell r="F931">
            <v>0.35</v>
          </cell>
          <cell r="G931">
            <v>4.5999999999999996</v>
          </cell>
          <cell r="H931"/>
          <cell r="I931"/>
          <cell r="J931" t="str">
            <v>Messung HW Wärme NT</v>
          </cell>
          <cell r="K931" t="str">
            <v>15.12.2016</v>
          </cell>
          <cell r="L931" t="str">
            <v>W1 040005</v>
          </cell>
          <cell r="M931"/>
          <cell r="N931" t="str">
            <v>Ablesung</v>
          </cell>
          <cell r="O931">
            <v>114.989</v>
          </cell>
          <cell r="P931">
            <v>1940.9</v>
          </cell>
          <cell r="Q931"/>
          <cell r="R931"/>
          <cell r="S931"/>
          <cell r="T931"/>
          <cell r="U931"/>
          <cell r="V931"/>
          <cell r="W931"/>
          <cell r="X931"/>
          <cell r="Y931">
            <v>50.942</v>
          </cell>
          <cell r="Z931">
            <v>328.54</v>
          </cell>
        </row>
        <row r="932">
          <cell r="A932" t="str">
            <v>H0189</v>
          </cell>
          <cell r="B932" t="str">
            <v xml:space="preserve">Florhofgasse 7 </v>
          </cell>
          <cell r="C932">
            <v>42478</v>
          </cell>
          <cell r="D932">
            <v>9866601598</v>
          </cell>
          <cell r="E932" t="str">
            <v>Verrechnet</v>
          </cell>
          <cell r="F932">
            <v>0.05</v>
          </cell>
          <cell r="G932">
            <v>1.3</v>
          </cell>
          <cell r="H932"/>
          <cell r="I932"/>
          <cell r="J932" t="str">
            <v>Messung HW Wärme NT</v>
          </cell>
          <cell r="K932" t="str">
            <v>29.03.2016</v>
          </cell>
          <cell r="L932" t="str">
            <v>R3 1238</v>
          </cell>
          <cell r="M932" t="str">
            <v>U3 20106</v>
          </cell>
          <cell r="N932" t="str">
            <v>Ablesung</v>
          </cell>
          <cell r="O932">
            <v>42.844000000000001</v>
          </cell>
          <cell r="P932">
            <v>1213.5899999999999</v>
          </cell>
          <cell r="Q932"/>
          <cell r="R932">
            <v>1213.0999999999999</v>
          </cell>
          <cell r="S932"/>
          <cell r="T932"/>
          <cell r="U932"/>
          <cell r="V932"/>
          <cell r="W932"/>
          <cell r="X932"/>
          <cell r="Y932">
            <v>30.356000000000002</v>
          </cell>
          <cell r="Z932">
            <v>856.88</v>
          </cell>
        </row>
        <row r="933">
          <cell r="A933" t="str">
            <v>H0189</v>
          </cell>
          <cell r="B933" t="str">
            <v xml:space="preserve">Florhofgasse 7 </v>
          </cell>
          <cell r="C933">
            <v>42566</v>
          </cell>
          <cell r="D933">
            <v>9866603720</v>
          </cell>
          <cell r="E933" t="str">
            <v>Gemahnt</v>
          </cell>
          <cell r="F933">
            <v>0.05</v>
          </cell>
          <cell r="G933">
            <v>1.3</v>
          </cell>
          <cell r="H933"/>
          <cell r="I933"/>
          <cell r="J933" t="str">
            <v>Messung HW Wärme NT</v>
          </cell>
          <cell r="K933" t="str">
            <v>23.06.2016</v>
          </cell>
          <cell r="L933" t="str">
            <v>R3 1238</v>
          </cell>
          <cell r="M933" t="str">
            <v>U3 20106</v>
          </cell>
          <cell r="N933" t="str">
            <v>Ablesung</v>
          </cell>
          <cell r="O933">
            <v>18.728999999999999</v>
          </cell>
          <cell r="P933">
            <v>708.91</v>
          </cell>
          <cell r="Q933"/>
          <cell r="R933">
            <v>708.9</v>
          </cell>
          <cell r="S933"/>
          <cell r="T933"/>
          <cell r="U933"/>
          <cell r="V933"/>
          <cell r="W933"/>
          <cell r="X933"/>
          <cell r="Y933">
            <v>22.716999999999999</v>
          </cell>
          <cell r="Z933">
            <v>374.58</v>
          </cell>
        </row>
        <row r="934">
          <cell r="A934" t="str">
            <v>H0189</v>
          </cell>
          <cell r="B934" t="str">
            <v xml:space="preserve">Florhofgasse 7 </v>
          </cell>
          <cell r="C934">
            <v>42655</v>
          </cell>
          <cell r="D934">
            <v>9866605480</v>
          </cell>
          <cell r="E934" t="str">
            <v>Gemahnt</v>
          </cell>
          <cell r="F934">
            <v>0.05</v>
          </cell>
          <cell r="G934">
            <v>1.3</v>
          </cell>
          <cell r="H934"/>
          <cell r="I934"/>
          <cell r="J934" t="str">
            <v>Messung HW Wärme NT</v>
          </cell>
          <cell r="K934" t="str">
            <v>19.09.2016</v>
          </cell>
          <cell r="L934" t="str">
            <v>R3 1238</v>
          </cell>
          <cell r="M934" t="str">
            <v>U3 20106</v>
          </cell>
          <cell r="N934" t="str">
            <v>Ablesung</v>
          </cell>
          <cell r="O934">
            <v>6</v>
          </cell>
          <cell r="P934">
            <v>395.92</v>
          </cell>
          <cell r="Q934"/>
          <cell r="R934">
            <v>395.8</v>
          </cell>
          <cell r="S934"/>
          <cell r="T934"/>
          <cell r="U934"/>
          <cell r="V934"/>
          <cell r="W934"/>
          <cell r="X934"/>
          <cell r="Y934">
            <v>13.031000000000001</v>
          </cell>
          <cell r="Z934">
            <v>120</v>
          </cell>
        </row>
        <row r="935">
          <cell r="A935" t="str">
            <v>H0189</v>
          </cell>
          <cell r="B935" t="str">
            <v xml:space="preserve">Florhofgasse 7 </v>
          </cell>
          <cell r="C935">
            <v>42752</v>
          </cell>
          <cell r="D935">
            <v>9866607703</v>
          </cell>
          <cell r="E935" t="str">
            <v>Verrechnet</v>
          </cell>
          <cell r="F935">
            <v>0.05</v>
          </cell>
          <cell r="G935">
            <v>1.3</v>
          </cell>
          <cell r="H935"/>
          <cell r="I935"/>
          <cell r="J935" t="str">
            <v>Messung HW Wärme NT</v>
          </cell>
          <cell r="K935" t="str">
            <v>15.12.2016</v>
          </cell>
          <cell r="L935" t="str">
            <v>R3 1238</v>
          </cell>
          <cell r="M935" t="str">
            <v>U3 20106</v>
          </cell>
          <cell r="N935" t="str">
            <v>Ablesung</v>
          </cell>
          <cell r="O935">
            <v>31.545999999999999</v>
          </cell>
          <cell r="P935">
            <v>951.44</v>
          </cell>
          <cell r="Q935"/>
          <cell r="R935">
            <v>951.5</v>
          </cell>
          <cell r="S935"/>
          <cell r="T935"/>
          <cell r="U935"/>
          <cell r="V935"/>
          <cell r="W935"/>
          <cell r="X935"/>
          <cell r="Y935">
            <v>28.509</v>
          </cell>
          <cell r="Z935">
            <v>630.91999999999996</v>
          </cell>
        </row>
        <row r="936">
          <cell r="A936" t="str">
            <v>H0190</v>
          </cell>
          <cell r="B936" t="str">
            <v xml:space="preserve">Eleonorenstrasse 16 </v>
          </cell>
          <cell r="C936">
            <v>42478</v>
          </cell>
          <cell r="D936">
            <v>9866600520</v>
          </cell>
          <cell r="E936" t="str">
            <v>Verrechnet</v>
          </cell>
          <cell r="F936">
            <v>0.03</v>
          </cell>
          <cell r="G936">
            <v>0.41</v>
          </cell>
          <cell r="H936"/>
          <cell r="I936"/>
          <cell r="J936" t="str">
            <v>Messung HW Wärme NT</v>
          </cell>
          <cell r="K936" t="str">
            <v>17.03.2016</v>
          </cell>
          <cell r="L936" t="str">
            <v>W1 020120</v>
          </cell>
          <cell r="M936"/>
          <cell r="N936" t="str">
            <v>Ablesung</v>
          </cell>
          <cell r="O936">
            <v>14.097</v>
          </cell>
          <cell r="P936">
            <v>292.97000000000003</v>
          </cell>
          <cell r="Q936"/>
          <cell r="R936"/>
          <cell r="S936"/>
          <cell r="T936"/>
          <cell r="U936"/>
          <cell r="V936"/>
          <cell r="W936"/>
          <cell r="X936"/>
          <cell r="Y936">
            <v>41.374000000000002</v>
          </cell>
          <cell r="Z936">
            <v>469.9</v>
          </cell>
        </row>
        <row r="937">
          <cell r="A937" t="str">
            <v>H0190</v>
          </cell>
          <cell r="B937" t="str">
            <v xml:space="preserve">Eleonorenstrasse 16 </v>
          </cell>
          <cell r="C937">
            <v>42566</v>
          </cell>
          <cell r="D937">
            <v>9866602533</v>
          </cell>
          <cell r="E937" t="str">
            <v>Gemahnt</v>
          </cell>
          <cell r="F937">
            <v>0.03</v>
          </cell>
          <cell r="G937">
            <v>0.41</v>
          </cell>
          <cell r="H937"/>
          <cell r="I937"/>
          <cell r="J937" t="str">
            <v>Messung HW Wärme NT</v>
          </cell>
          <cell r="K937" t="str">
            <v>20.06.2016</v>
          </cell>
          <cell r="L937" t="str">
            <v>W1 020120</v>
          </cell>
          <cell r="M937"/>
          <cell r="N937" t="str">
            <v>Ablesung</v>
          </cell>
          <cell r="O937">
            <v>6.5460000000000003</v>
          </cell>
          <cell r="P937">
            <v>177.94</v>
          </cell>
          <cell r="Q937"/>
          <cell r="R937"/>
          <cell r="S937"/>
          <cell r="T937"/>
          <cell r="U937"/>
          <cell r="V937"/>
          <cell r="W937"/>
          <cell r="X937"/>
          <cell r="Y937">
            <v>31.632000000000001</v>
          </cell>
          <cell r="Z937">
            <v>218.2</v>
          </cell>
        </row>
        <row r="938">
          <cell r="A938" t="str">
            <v>H0190</v>
          </cell>
          <cell r="B938" t="str">
            <v xml:space="preserve">Eleonorenstrasse 16 </v>
          </cell>
          <cell r="C938">
            <v>42655</v>
          </cell>
          <cell r="D938">
            <v>9866604483</v>
          </cell>
          <cell r="E938" t="str">
            <v>Verrechnet</v>
          </cell>
          <cell r="F938">
            <v>0.03</v>
          </cell>
          <cell r="G938">
            <v>0.41</v>
          </cell>
          <cell r="H938"/>
          <cell r="I938"/>
          <cell r="J938" t="str">
            <v>Messung HW Wärme NT</v>
          </cell>
          <cell r="K938" t="str">
            <v>30.09.2016</v>
          </cell>
          <cell r="L938" t="str">
            <v>W1 020120</v>
          </cell>
          <cell r="M938"/>
          <cell r="N938" t="str">
            <v>Ablesung</v>
          </cell>
          <cell r="O938">
            <v>2.7679999999999998</v>
          </cell>
          <cell r="P938">
            <v>118.5</v>
          </cell>
          <cell r="Q938"/>
          <cell r="R938"/>
          <cell r="S938"/>
          <cell r="T938"/>
          <cell r="U938"/>
          <cell r="V938"/>
          <cell r="W938"/>
          <cell r="X938"/>
          <cell r="Y938">
            <v>20.085000000000001</v>
          </cell>
          <cell r="Z938">
            <v>92.266666666666666</v>
          </cell>
        </row>
        <row r="939">
          <cell r="A939" t="str">
            <v>H0190</v>
          </cell>
          <cell r="B939" t="str">
            <v xml:space="preserve">Eleonorenstrasse 16 </v>
          </cell>
          <cell r="C939">
            <v>42752</v>
          </cell>
          <cell r="D939">
            <v>9866606552</v>
          </cell>
          <cell r="E939" t="str">
            <v>Verrechnet</v>
          </cell>
          <cell r="F939">
            <v>0.03</v>
          </cell>
          <cell r="G939">
            <v>0.41</v>
          </cell>
          <cell r="H939"/>
          <cell r="I939"/>
          <cell r="J939" t="str">
            <v>Messung HW Wärme NT</v>
          </cell>
          <cell r="K939" t="str">
            <v>14.12.2016</v>
          </cell>
          <cell r="L939" t="str">
            <v>W1 020120</v>
          </cell>
          <cell r="M939"/>
          <cell r="N939" t="str">
            <v>Ablesung</v>
          </cell>
          <cell r="O939">
            <v>9.3059999999999992</v>
          </cell>
          <cell r="P939">
            <v>214.3</v>
          </cell>
          <cell r="Q939"/>
          <cell r="R939"/>
          <cell r="S939"/>
          <cell r="T939"/>
          <cell r="U939"/>
          <cell r="V939"/>
          <cell r="W939"/>
          <cell r="X939"/>
          <cell r="Y939">
            <v>37.338999999999999</v>
          </cell>
          <cell r="Z939">
            <v>310.2</v>
          </cell>
        </row>
        <row r="940">
          <cell r="A940" t="str">
            <v>H0191</v>
          </cell>
          <cell r="B940" t="str">
            <v xml:space="preserve">Ilgenstrasse 6 </v>
          </cell>
          <cell r="C940">
            <v>42478</v>
          </cell>
          <cell r="D940">
            <v>9866601793</v>
          </cell>
          <cell r="E940" t="str">
            <v>Verrechnet</v>
          </cell>
          <cell r="F940">
            <v>0.03</v>
          </cell>
          <cell r="G940">
            <v>0.38</v>
          </cell>
          <cell r="H940"/>
          <cell r="I940"/>
          <cell r="J940" t="str">
            <v>Messung HW Wärme NT</v>
          </cell>
          <cell r="K940" t="str">
            <v>18.03.2016</v>
          </cell>
          <cell r="L940" t="str">
            <v>W3 020276</v>
          </cell>
          <cell r="M940"/>
          <cell r="N940" t="str">
            <v>Ablesung</v>
          </cell>
          <cell r="O940">
            <v>35.128999999999998</v>
          </cell>
          <cell r="P940">
            <v>527.28</v>
          </cell>
          <cell r="Q940"/>
          <cell r="R940"/>
          <cell r="S940"/>
          <cell r="T940"/>
          <cell r="U940"/>
          <cell r="V940"/>
          <cell r="W940"/>
          <cell r="X940"/>
          <cell r="Y940">
            <v>57.286000000000001</v>
          </cell>
          <cell r="Z940">
            <v>1170.9666666666667</v>
          </cell>
        </row>
        <row r="941">
          <cell r="A941" t="str">
            <v>H0191</v>
          </cell>
          <cell r="B941" t="str">
            <v xml:space="preserve">Ilgenstrasse 6 </v>
          </cell>
          <cell r="C941">
            <v>42566</v>
          </cell>
          <cell r="D941">
            <v>9866603721</v>
          </cell>
          <cell r="E941" t="str">
            <v>Verrechnet</v>
          </cell>
          <cell r="F941">
            <v>0.03</v>
          </cell>
          <cell r="G941">
            <v>0.38</v>
          </cell>
          <cell r="H941"/>
          <cell r="I941"/>
          <cell r="J941" t="str">
            <v>Messung HW Wärme NT</v>
          </cell>
          <cell r="K941" t="str">
            <v>23.06.2016</v>
          </cell>
          <cell r="L941" t="str">
            <v>W3 020276</v>
          </cell>
          <cell r="M941"/>
          <cell r="N941" t="str">
            <v>Ablesung</v>
          </cell>
          <cell r="O941">
            <v>17.437000000000001</v>
          </cell>
          <cell r="P941">
            <v>297.12</v>
          </cell>
          <cell r="Q941"/>
          <cell r="R941"/>
          <cell r="S941"/>
          <cell r="T941"/>
          <cell r="U941"/>
          <cell r="V941"/>
          <cell r="W941"/>
          <cell r="X941"/>
          <cell r="Y941">
            <v>50.462000000000003</v>
          </cell>
          <cell r="Z941">
            <v>581.23333333333335</v>
          </cell>
        </row>
        <row r="942">
          <cell r="A942" t="str">
            <v>H0191</v>
          </cell>
          <cell r="B942" t="str">
            <v xml:space="preserve">Ilgenstrasse 6 </v>
          </cell>
          <cell r="C942">
            <v>42655</v>
          </cell>
          <cell r="D942">
            <v>9866605825</v>
          </cell>
          <cell r="E942" t="str">
            <v>Verrechnet</v>
          </cell>
          <cell r="F942">
            <v>0.03</v>
          </cell>
          <cell r="G942">
            <v>0.38</v>
          </cell>
          <cell r="H942"/>
          <cell r="I942"/>
          <cell r="J942" t="str">
            <v>Messung HW Wärme NT</v>
          </cell>
          <cell r="K942" t="str">
            <v>19.09.2016</v>
          </cell>
          <cell r="L942" t="str">
            <v>W3 020276</v>
          </cell>
          <cell r="M942"/>
          <cell r="N942" t="str">
            <v>Ablesung</v>
          </cell>
          <cell r="O942">
            <v>3.51</v>
          </cell>
          <cell r="P942">
            <v>98.68</v>
          </cell>
          <cell r="Q942"/>
          <cell r="R942"/>
          <cell r="S942"/>
          <cell r="T942"/>
          <cell r="U942"/>
          <cell r="V942"/>
          <cell r="W942"/>
          <cell r="X942"/>
          <cell r="Y942">
            <v>30.584</v>
          </cell>
          <cell r="Z942">
            <v>117</v>
          </cell>
        </row>
        <row r="943">
          <cell r="A943" t="str">
            <v>H0191</v>
          </cell>
          <cell r="B943" t="str">
            <v xml:space="preserve">Ilgenstrasse 6 </v>
          </cell>
          <cell r="C943">
            <v>42752</v>
          </cell>
          <cell r="D943">
            <v>9866607908</v>
          </cell>
          <cell r="E943" t="str">
            <v>Verrechnet</v>
          </cell>
          <cell r="F943">
            <v>0.03</v>
          </cell>
          <cell r="G943">
            <v>0.38</v>
          </cell>
          <cell r="H943"/>
          <cell r="I943"/>
          <cell r="J943" t="str">
            <v>Messung HW Wärme NT</v>
          </cell>
          <cell r="K943" t="str">
            <v>15.12.2016</v>
          </cell>
          <cell r="L943" t="str">
            <v>W3 020276</v>
          </cell>
          <cell r="M943"/>
          <cell r="N943" t="str">
            <v>Ablesung</v>
          </cell>
          <cell r="O943">
            <v>26.05</v>
          </cell>
          <cell r="P943">
            <v>415.19</v>
          </cell>
          <cell r="Q943"/>
          <cell r="R943"/>
          <cell r="S943"/>
          <cell r="T943"/>
          <cell r="U943"/>
          <cell r="V943"/>
          <cell r="W943"/>
          <cell r="X943"/>
          <cell r="Y943">
            <v>53.948999999999998</v>
          </cell>
          <cell r="Z943">
            <v>868.33333333333326</v>
          </cell>
        </row>
        <row r="944">
          <cell r="A944" t="str">
            <v>H0192</v>
          </cell>
          <cell r="B944" t="str">
            <v xml:space="preserve">Florhofgasse 4 </v>
          </cell>
          <cell r="C944">
            <v>42478</v>
          </cell>
          <cell r="D944">
            <v>9866600521</v>
          </cell>
          <cell r="E944" t="str">
            <v>Verrechnet</v>
          </cell>
          <cell r="F944">
            <v>0.16</v>
          </cell>
          <cell r="G944">
            <v>3.93</v>
          </cell>
          <cell r="H944"/>
          <cell r="I944"/>
          <cell r="J944" t="str">
            <v>Messung HW Wärme NT</v>
          </cell>
          <cell r="K944" t="str">
            <v>18.03.2016</v>
          </cell>
          <cell r="L944" t="str">
            <v>W1 025028</v>
          </cell>
          <cell r="M944"/>
          <cell r="N944" t="str">
            <v>Ablesung</v>
          </cell>
          <cell r="O944">
            <v>88.72</v>
          </cell>
          <cell r="P944">
            <v>2712.28</v>
          </cell>
          <cell r="Q944"/>
          <cell r="R944"/>
          <cell r="S944"/>
          <cell r="T944"/>
          <cell r="U944"/>
          <cell r="V944"/>
          <cell r="W944"/>
          <cell r="X944"/>
          <cell r="Y944">
            <v>28.126000000000001</v>
          </cell>
          <cell r="Z944">
            <v>554.5</v>
          </cell>
        </row>
        <row r="945">
          <cell r="A945" t="str">
            <v>H0192</v>
          </cell>
          <cell r="B945" t="str">
            <v xml:space="preserve">Florhofgasse 4 </v>
          </cell>
          <cell r="C945">
            <v>42566</v>
          </cell>
          <cell r="D945">
            <v>9866602817</v>
          </cell>
          <cell r="E945" t="str">
            <v>Verrechnet</v>
          </cell>
          <cell r="F945">
            <v>0.16</v>
          </cell>
          <cell r="G945">
            <v>3.93</v>
          </cell>
          <cell r="H945"/>
          <cell r="I945"/>
          <cell r="J945" t="str">
            <v>Messung HW Wärme NT</v>
          </cell>
          <cell r="K945" t="str">
            <v>23.06.2016</v>
          </cell>
          <cell r="L945" t="str">
            <v>W1 025028</v>
          </cell>
          <cell r="M945"/>
          <cell r="N945" t="str">
            <v>Ablesung</v>
          </cell>
          <cell r="O945">
            <v>55.313000000000002</v>
          </cell>
          <cell r="P945">
            <v>2450.56</v>
          </cell>
          <cell r="Q945"/>
          <cell r="R945"/>
          <cell r="S945"/>
          <cell r="T945"/>
          <cell r="U945"/>
          <cell r="V945"/>
          <cell r="W945"/>
          <cell r="X945"/>
          <cell r="Y945">
            <v>19.408000000000001</v>
          </cell>
          <cell r="Z945">
            <v>345.70625000000001</v>
          </cell>
        </row>
        <row r="946">
          <cell r="A946" t="str">
            <v>H0192</v>
          </cell>
          <cell r="B946" t="str">
            <v xml:space="preserve">Florhofgasse 4 </v>
          </cell>
          <cell r="C946">
            <v>42655</v>
          </cell>
          <cell r="D946">
            <v>9866604791</v>
          </cell>
          <cell r="E946" t="str">
            <v>Verrechnet</v>
          </cell>
          <cell r="F946">
            <v>0.16</v>
          </cell>
          <cell r="G946">
            <v>3.93</v>
          </cell>
          <cell r="H946"/>
          <cell r="I946"/>
          <cell r="J946" t="str">
            <v>Messung HW Wärme NT</v>
          </cell>
          <cell r="K946" t="str">
            <v>19.09.2016</v>
          </cell>
          <cell r="L946" t="str">
            <v>W1 025028</v>
          </cell>
          <cell r="M946"/>
          <cell r="N946" t="str">
            <v>Ablesung</v>
          </cell>
          <cell r="O946">
            <v>19.678999999999998</v>
          </cell>
          <cell r="P946">
            <v>1528.53</v>
          </cell>
          <cell r="Q946"/>
          <cell r="R946"/>
          <cell r="S946"/>
          <cell r="T946"/>
          <cell r="U946"/>
          <cell r="V946"/>
          <cell r="W946"/>
          <cell r="X946"/>
          <cell r="Y946">
            <v>11.07</v>
          </cell>
          <cell r="Z946">
            <v>122.99375000000001</v>
          </cell>
        </row>
        <row r="947">
          <cell r="A947" t="str">
            <v>H0192</v>
          </cell>
          <cell r="B947" t="str">
            <v xml:space="preserve">Florhofgasse 4 </v>
          </cell>
          <cell r="C947">
            <v>42752</v>
          </cell>
          <cell r="D947">
            <v>9866606553</v>
          </cell>
          <cell r="E947" t="str">
            <v>Verrechnet</v>
          </cell>
          <cell r="F947">
            <v>0.16</v>
          </cell>
          <cell r="G947">
            <v>3.93</v>
          </cell>
          <cell r="H947"/>
          <cell r="I947"/>
          <cell r="J947" t="str">
            <v>Messung HW Wärme NT</v>
          </cell>
          <cell r="K947" t="str">
            <v>15.12.2016</v>
          </cell>
          <cell r="L947" t="str">
            <v>W1 025028</v>
          </cell>
          <cell r="M947"/>
          <cell r="N947" t="str">
            <v>Ablesung</v>
          </cell>
          <cell r="O947">
            <v>76.105999999999995</v>
          </cell>
          <cell r="P947">
            <v>2639.83</v>
          </cell>
          <cell r="Q947"/>
          <cell r="R947"/>
          <cell r="S947"/>
          <cell r="T947"/>
          <cell r="U947"/>
          <cell r="V947"/>
          <cell r="W947"/>
          <cell r="X947"/>
          <cell r="Y947">
            <v>24.789000000000001</v>
          </cell>
          <cell r="Z947">
            <v>475.66250000000002</v>
          </cell>
        </row>
        <row r="948">
          <cell r="A948" t="str">
            <v>H0194</v>
          </cell>
          <cell r="B948" t="str">
            <v xml:space="preserve">Eleonorenstrasse 9 </v>
          </cell>
          <cell r="C948">
            <v>42478</v>
          </cell>
          <cell r="D948">
            <v>9866601794</v>
          </cell>
          <cell r="E948" t="str">
            <v>Verrechnet</v>
          </cell>
          <cell r="F948">
            <v>5.5E-2</v>
          </cell>
          <cell r="G948">
            <v>0.75</v>
          </cell>
          <cell r="H948"/>
          <cell r="I948"/>
          <cell r="J948" t="str">
            <v>Messung HW Wärme NT</v>
          </cell>
          <cell r="K948" t="str">
            <v>16.03.2016</v>
          </cell>
          <cell r="L948" t="str">
            <v>W1 020232</v>
          </cell>
          <cell r="M948"/>
          <cell r="N948" t="str">
            <v>Ablesung</v>
          </cell>
          <cell r="O948">
            <v>57.652000000000001</v>
          </cell>
          <cell r="P948">
            <v>890.6</v>
          </cell>
          <cell r="Q948"/>
          <cell r="R948"/>
          <cell r="S948"/>
          <cell r="T948"/>
          <cell r="U948"/>
          <cell r="V948"/>
          <cell r="W948"/>
          <cell r="X948"/>
          <cell r="Y948">
            <v>55.661000000000001</v>
          </cell>
          <cell r="Z948">
            <v>1048.2181818181818</v>
          </cell>
        </row>
        <row r="949">
          <cell r="A949" t="str">
            <v>H0194</v>
          </cell>
          <cell r="B949" t="str">
            <v xml:space="preserve">Eleonorenstrasse 9 </v>
          </cell>
          <cell r="C949">
            <v>42566</v>
          </cell>
          <cell r="D949">
            <v>9866603722</v>
          </cell>
          <cell r="E949" t="str">
            <v>Verrechnet</v>
          </cell>
          <cell r="F949">
            <v>5.5E-2</v>
          </cell>
          <cell r="G949">
            <v>0.75</v>
          </cell>
          <cell r="H949"/>
          <cell r="I949"/>
          <cell r="J949" t="str">
            <v>Messung HW Wärme NT</v>
          </cell>
          <cell r="K949" t="str">
            <v>20.06.2016</v>
          </cell>
          <cell r="L949" t="str">
            <v>W1 020232</v>
          </cell>
          <cell r="M949"/>
          <cell r="N949" t="str">
            <v>Ablesung</v>
          </cell>
          <cell r="O949">
            <v>31.751999999999999</v>
          </cell>
          <cell r="P949">
            <v>559.74</v>
          </cell>
          <cell r="Q949"/>
          <cell r="R949"/>
          <cell r="S949"/>
          <cell r="T949"/>
          <cell r="U949"/>
          <cell r="V949"/>
          <cell r="W949"/>
          <cell r="X949"/>
          <cell r="Y949">
            <v>48.776000000000003</v>
          </cell>
          <cell r="Z949">
            <v>577.30909090909086</v>
          </cell>
        </row>
        <row r="950">
          <cell r="A950" t="str">
            <v>H0194</v>
          </cell>
          <cell r="B950" t="str">
            <v xml:space="preserve">Eleonorenstrasse 9 </v>
          </cell>
          <cell r="C950">
            <v>42655</v>
          </cell>
          <cell r="D950">
            <v>9866605826</v>
          </cell>
          <cell r="E950" t="str">
            <v>Verrechnet</v>
          </cell>
          <cell r="F950">
            <v>5.5E-2</v>
          </cell>
          <cell r="G950">
            <v>0.75</v>
          </cell>
          <cell r="H950"/>
          <cell r="I950"/>
          <cell r="J950" t="str">
            <v>Messung HW Wärme NT</v>
          </cell>
          <cell r="K950" t="str">
            <v>15.09.2016</v>
          </cell>
          <cell r="L950" t="str">
            <v>W1 020232</v>
          </cell>
          <cell r="M950"/>
          <cell r="N950" t="str">
            <v>Ablesung</v>
          </cell>
          <cell r="O950">
            <v>5.96</v>
          </cell>
          <cell r="P950">
            <v>196.19</v>
          </cell>
          <cell r="Q950"/>
          <cell r="R950"/>
          <cell r="S950"/>
          <cell r="T950"/>
          <cell r="U950"/>
          <cell r="V950"/>
          <cell r="W950"/>
          <cell r="X950"/>
          <cell r="Y950">
            <v>26.120999999999999</v>
          </cell>
          <cell r="Z950">
            <v>108.36363636363636</v>
          </cell>
        </row>
        <row r="951">
          <cell r="A951" t="str">
            <v>H0194</v>
          </cell>
          <cell r="B951" t="str">
            <v xml:space="preserve">Eleonorenstrasse 9 </v>
          </cell>
          <cell r="C951">
            <v>42752</v>
          </cell>
          <cell r="D951">
            <v>9866607909</v>
          </cell>
          <cell r="E951" t="str">
            <v>Verrechnet</v>
          </cell>
          <cell r="F951">
            <v>5.5E-2</v>
          </cell>
          <cell r="G951">
            <v>0.75</v>
          </cell>
          <cell r="H951"/>
          <cell r="I951"/>
          <cell r="J951" t="str">
            <v>Messung HW Wärme NT</v>
          </cell>
          <cell r="K951" t="str">
            <v>14.12.2016</v>
          </cell>
          <cell r="L951" t="str">
            <v>W1 020232</v>
          </cell>
          <cell r="M951"/>
          <cell r="N951" t="str">
            <v>Ablesung</v>
          </cell>
          <cell r="O951">
            <v>43.567</v>
          </cell>
          <cell r="P951">
            <v>728</v>
          </cell>
          <cell r="Q951"/>
          <cell r="R951"/>
          <cell r="S951"/>
          <cell r="T951"/>
          <cell r="U951"/>
          <cell r="V951"/>
          <cell r="W951"/>
          <cell r="X951"/>
          <cell r="Y951">
            <v>51.457000000000001</v>
          </cell>
          <cell r="Z951">
            <v>792.12727272727261</v>
          </cell>
        </row>
        <row r="952">
          <cell r="A952" t="str">
            <v>H0195</v>
          </cell>
          <cell r="B952" t="str">
            <v xml:space="preserve">Pestalozzistrasse 62 </v>
          </cell>
          <cell r="C952">
            <v>42478</v>
          </cell>
          <cell r="D952">
            <v>9866601176</v>
          </cell>
          <cell r="E952" t="str">
            <v>Verrechnet</v>
          </cell>
          <cell r="F952">
            <v>1.4999999999999999E-2</v>
          </cell>
          <cell r="G952">
            <v>0.2</v>
          </cell>
          <cell r="H952"/>
          <cell r="I952"/>
          <cell r="J952" t="str">
            <v>Messung HW Wärme NT</v>
          </cell>
          <cell r="K952" t="str">
            <v>06.04.2016</v>
          </cell>
          <cell r="L952" t="str">
            <v>W1 020406</v>
          </cell>
          <cell r="M952"/>
          <cell r="N952" t="str">
            <v>Ablesung</v>
          </cell>
          <cell r="O952">
            <v>7.17</v>
          </cell>
          <cell r="P952">
            <v>123</v>
          </cell>
          <cell r="Q952"/>
          <cell r="R952"/>
          <cell r="S952"/>
          <cell r="T952"/>
          <cell r="U952"/>
          <cell r="V952"/>
          <cell r="W952"/>
          <cell r="X952"/>
          <cell r="Y952">
            <v>50.122999999999998</v>
          </cell>
          <cell r="Z952">
            <v>478</v>
          </cell>
        </row>
        <row r="953">
          <cell r="A953" t="str">
            <v>H0195</v>
          </cell>
          <cell r="B953" t="str">
            <v xml:space="preserve">Pestalozzistrasse 62 </v>
          </cell>
          <cell r="C953">
            <v>42566</v>
          </cell>
          <cell r="D953">
            <v>9866603325</v>
          </cell>
          <cell r="E953" t="str">
            <v>Verrechnet</v>
          </cell>
          <cell r="F953">
            <v>1.4999999999999999E-2</v>
          </cell>
          <cell r="G953">
            <v>0.2</v>
          </cell>
          <cell r="H953"/>
          <cell r="I953"/>
          <cell r="J953" t="str">
            <v>Messung HW Wärme NT</v>
          </cell>
          <cell r="K953" t="str">
            <v>21.06.2016</v>
          </cell>
          <cell r="L953" t="str">
            <v>W1 020406</v>
          </cell>
          <cell r="M953"/>
          <cell r="N953" t="str">
            <v>Ablesung</v>
          </cell>
          <cell r="O953">
            <v>6.5679999999999996</v>
          </cell>
          <cell r="P953">
            <v>297.24</v>
          </cell>
          <cell r="Q953"/>
          <cell r="R953"/>
          <cell r="S953"/>
          <cell r="T953"/>
          <cell r="U953"/>
          <cell r="V953"/>
          <cell r="W953"/>
          <cell r="X953"/>
          <cell r="Y953">
            <v>19</v>
          </cell>
          <cell r="Z953">
            <v>437.86666666666662</v>
          </cell>
        </row>
        <row r="954">
          <cell r="A954" t="str">
            <v>H0195</v>
          </cell>
          <cell r="B954" t="str">
            <v xml:space="preserve">Pestalozzistrasse 62 </v>
          </cell>
          <cell r="C954">
            <v>42655</v>
          </cell>
          <cell r="D954">
            <v>9866605272</v>
          </cell>
          <cell r="E954" t="str">
            <v>Verrechnet</v>
          </cell>
          <cell r="F954">
            <v>1.4999999999999999E-2</v>
          </cell>
          <cell r="G954">
            <v>0.2</v>
          </cell>
          <cell r="H954"/>
          <cell r="I954"/>
          <cell r="J954" t="str">
            <v>Messung HW Wärme NT</v>
          </cell>
          <cell r="K954" t="str">
            <v>16.09.2016</v>
          </cell>
          <cell r="L954" t="str">
            <v>W1 020406</v>
          </cell>
          <cell r="M954"/>
          <cell r="N954" t="str">
            <v>Ablesung</v>
          </cell>
          <cell r="O954">
            <v>2.0339999999999998</v>
          </cell>
          <cell r="P954">
            <v>199.03</v>
          </cell>
          <cell r="Q954"/>
          <cell r="R954"/>
          <cell r="S954"/>
          <cell r="T954"/>
          <cell r="U954"/>
          <cell r="V954"/>
          <cell r="W954"/>
          <cell r="X954"/>
          <cell r="Y954">
            <v>8.7870000000000008</v>
          </cell>
          <cell r="Z954">
            <v>135.6</v>
          </cell>
        </row>
        <row r="955">
          <cell r="A955" t="str">
            <v>H0195</v>
          </cell>
          <cell r="B955" t="str">
            <v xml:space="preserve">Pestalozzistrasse 62 </v>
          </cell>
          <cell r="C955">
            <v>42752</v>
          </cell>
          <cell r="D955">
            <v>9866607310</v>
          </cell>
          <cell r="E955" t="str">
            <v>Verrechnet</v>
          </cell>
          <cell r="F955">
            <v>1.4999999999999999E-2</v>
          </cell>
          <cell r="G955">
            <v>0.2</v>
          </cell>
          <cell r="H955"/>
          <cell r="I955"/>
          <cell r="J955" t="str">
            <v>Messung HW Wärme NT</v>
          </cell>
          <cell r="K955" t="str">
            <v>14.12.2016</v>
          </cell>
          <cell r="L955" t="str">
            <v>W1 020406</v>
          </cell>
          <cell r="M955"/>
          <cell r="N955" t="str">
            <v>Ablesung</v>
          </cell>
          <cell r="O955">
            <v>7.4059999999999997</v>
          </cell>
          <cell r="P955">
            <v>204.54</v>
          </cell>
          <cell r="Q955"/>
          <cell r="R955"/>
          <cell r="S955"/>
          <cell r="T955"/>
          <cell r="U955"/>
          <cell r="V955"/>
          <cell r="W955"/>
          <cell r="X955"/>
          <cell r="Y955">
            <v>31.132999999999999</v>
          </cell>
          <cell r="Z955">
            <v>493.73333333333335</v>
          </cell>
        </row>
        <row r="956">
          <cell r="A956" t="str">
            <v>H0196</v>
          </cell>
          <cell r="B956" t="str">
            <v xml:space="preserve">Plattenstrasse 77 </v>
          </cell>
          <cell r="C956">
            <v>42478</v>
          </cell>
          <cell r="D956">
            <v>9866600912</v>
          </cell>
          <cell r="E956" t="str">
            <v>Verrechnet</v>
          </cell>
          <cell r="F956">
            <v>7.0000000000000007E-2</v>
          </cell>
          <cell r="G956">
            <v>0.96</v>
          </cell>
          <cell r="H956"/>
          <cell r="I956"/>
          <cell r="J956" t="str">
            <v>Messung HW Wärme NT</v>
          </cell>
          <cell r="K956" t="str">
            <v>17.03.2016</v>
          </cell>
          <cell r="L956" t="str">
            <v>R3 1270</v>
          </cell>
          <cell r="M956" t="str">
            <v>U3 020165</v>
          </cell>
          <cell r="N956" t="str">
            <v>Ablesung</v>
          </cell>
          <cell r="O956">
            <v>32.552</v>
          </cell>
          <cell r="P956">
            <v>458.06</v>
          </cell>
          <cell r="Q956"/>
          <cell r="R956">
            <v>458</v>
          </cell>
          <cell r="S956"/>
          <cell r="T956"/>
          <cell r="U956"/>
          <cell r="V956"/>
          <cell r="W956"/>
          <cell r="X956"/>
          <cell r="Y956">
            <v>61.104999999999997</v>
          </cell>
          <cell r="Z956">
            <v>465.02857142857147</v>
          </cell>
        </row>
        <row r="957">
          <cell r="A957" t="str">
            <v>H0196</v>
          </cell>
          <cell r="B957" t="str">
            <v xml:space="preserve">Plattenstrasse 77 </v>
          </cell>
          <cell r="C957">
            <v>42566</v>
          </cell>
          <cell r="D957">
            <v>9866602818</v>
          </cell>
          <cell r="E957" t="str">
            <v>Verrechnet</v>
          </cell>
          <cell r="F957">
            <v>7.0000000000000007E-2</v>
          </cell>
          <cell r="G957">
            <v>0.96</v>
          </cell>
          <cell r="H957"/>
          <cell r="I957"/>
          <cell r="J957" t="str">
            <v>Messung HW Wärme NT</v>
          </cell>
          <cell r="K957" t="str">
            <v>21.06.2016</v>
          </cell>
          <cell r="L957" t="str">
            <v>R3 1270</v>
          </cell>
          <cell r="M957" t="str">
            <v>U3 020165</v>
          </cell>
          <cell r="N957" t="str">
            <v>Ablesung</v>
          </cell>
          <cell r="O957">
            <v>14.951000000000001</v>
          </cell>
          <cell r="P957">
            <v>264.56</v>
          </cell>
          <cell r="Q957"/>
          <cell r="R957">
            <v>264.60000000000002</v>
          </cell>
          <cell r="S957"/>
          <cell r="T957"/>
          <cell r="U957"/>
          <cell r="V957"/>
          <cell r="W957"/>
          <cell r="X957"/>
          <cell r="Y957">
            <v>48.591999999999999</v>
          </cell>
          <cell r="Z957">
            <v>213.58571428571429</v>
          </cell>
        </row>
        <row r="958">
          <cell r="A958" t="str">
            <v>H0196</v>
          </cell>
          <cell r="B958" t="str">
            <v xml:space="preserve">Plattenstrasse 77 </v>
          </cell>
          <cell r="C958">
            <v>42655</v>
          </cell>
          <cell r="D958">
            <v>9866604792</v>
          </cell>
          <cell r="E958" t="str">
            <v>Verrechnet</v>
          </cell>
          <cell r="F958">
            <v>7.0000000000000007E-2</v>
          </cell>
          <cell r="G958">
            <v>0.96</v>
          </cell>
          <cell r="H958"/>
          <cell r="I958"/>
          <cell r="J958" t="str">
            <v>Messung HW Wärme NT</v>
          </cell>
          <cell r="K958" t="str">
            <v>16.09.2016</v>
          </cell>
          <cell r="L958" t="str">
            <v>R3 1270</v>
          </cell>
          <cell r="M958" t="str">
            <v>U3 020165</v>
          </cell>
          <cell r="N958" t="str">
            <v>Ablesung</v>
          </cell>
          <cell r="O958">
            <v>2.5099999999999998</v>
          </cell>
          <cell r="P958">
            <v>108.43</v>
          </cell>
          <cell r="Q958"/>
          <cell r="R958">
            <v>108.4</v>
          </cell>
          <cell r="S958"/>
          <cell r="T958"/>
          <cell r="U958"/>
          <cell r="V958"/>
          <cell r="W958"/>
          <cell r="X958"/>
          <cell r="Y958">
            <v>19.904</v>
          </cell>
          <cell r="Z958">
            <v>35.857142857142847</v>
          </cell>
        </row>
        <row r="959">
          <cell r="A959" t="str">
            <v>H0196</v>
          </cell>
          <cell r="B959" t="str">
            <v xml:space="preserve">Plattenstrasse 77 </v>
          </cell>
          <cell r="C959">
            <v>42752</v>
          </cell>
          <cell r="D959">
            <v>9866606930</v>
          </cell>
          <cell r="E959" t="str">
            <v>Verrechnet</v>
          </cell>
          <cell r="F959">
            <v>7.0000000000000007E-2</v>
          </cell>
          <cell r="G959">
            <v>0.96</v>
          </cell>
          <cell r="H959"/>
          <cell r="I959"/>
          <cell r="J959" t="str">
            <v>Messung HW Wärme NT</v>
          </cell>
          <cell r="K959" t="str">
            <v>14.12.2016</v>
          </cell>
          <cell r="L959" t="str">
            <v>R3 1270</v>
          </cell>
          <cell r="M959" t="str">
            <v>U3 020165</v>
          </cell>
          <cell r="N959" t="str">
            <v>Ablesung</v>
          </cell>
          <cell r="O959">
            <v>22.791</v>
          </cell>
          <cell r="P959">
            <v>354.08</v>
          </cell>
          <cell r="Q959"/>
          <cell r="R959">
            <v>354.1</v>
          </cell>
          <cell r="S959"/>
          <cell r="T959"/>
          <cell r="U959"/>
          <cell r="V959"/>
          <cell r="W959"/>
          <cell r="X959"/>
          <cell r="Y959">
            <v>55.344999999999999</v>
          </cell>
          <cell r="Z959">
            <v>325.58571428571429</v>
          </cell>
        </row>
        <row r="960">
          <cell r="A960" t="str">
            <v>H0197</v>
          </cell>
          <cell r="B960" t="str">
            <v xml:space="preserve">Hirschengraben 62 </v>
          </cell>
          <cell r="C960">
            <v>42478</v>
          </cell>
          <cell r="D960">
            <v>9866600820</v>
          </cell>
          <cell r="E960" t="str">
            <v>Verrechnet</v>
          </cell>
          <cell r="F960">
            <v>0.08</v>
          </cell>
          <cell r="G960">
            <v>1.0900000000000001</v>
          </cell>
          <cell r="H960"/>
          <cell r="I960"/>
          <cell r="J960" t="str">
            <v>Messung HW Wärme NT</v>
          </cell>
          <cell r="K960" t="str">
            <v>18.03.2016</v>
          </cell>
          <cell r="L960" t="str">
            <v>W1 020424</v>
          </cell>
          <cell r="M960"/>
          <cell r="N960" t="str">
            <v>Ablesung</v>
          </cell>
          <cell r="O960">
            <v>33.468000000000004</v>
          </cell>
          <cell r="P960">
            <v>784.3</v>
          </cell>
          <cell r="Q960"/>
          <cell r="R960"/>
          <cell r="S960"/>
          <cell r="T960"/>
          <cell r="U960"/>
          <cell r="V960"/>
          <cell r="W960"/>
          <cell r="X960"/>
          <cell r="Y960">
            <v>36.692</v>
          </cell>
          <cell r="Z960">
            <v>418.35</v>
          </cell>
        </row>
        <row r="961">
          <cell r="A961" t="str">
            <v>H0197</v>
          </cell>
          <cell r="B961" t="str">
            <v xml:space="preserve">Hirschengraben 62 </v>
          </cell>
          <cell r="C961">
            <v>42566</v>
          </cell>
          <cell r="D961">
            <v>9866602725</v>
          </cell>
          <cell r="E961" t="str">
            <v>Verrechnet</v>
          </cell>
          <cell r="F961">
            <v>0.08</v>
          </cell>
          <cell r="G961">
            <v>1.0900000000000001</v>
          </cell>
          <cell r="H961"/>
          <cell r="I961"/>
          <cell r="J961" t="str">
            <v>Messung HW Wärme NT</v>
          </cell>
          <cell r="K961" t="str">
            <v>23.06.2016</v>
          </cell>
          <cell r="L961" t="str">
            <v>W1 020424</v>
          </cell>
          <cell r="M961"/>
          <cell r="N961" t="str">
            <v>Ablesung</v>
          </cell>
          <cell r="O961">
            <v>14.725</v>
          </cell>
          <cell r="P961">
            <v>350.4</v>
          </cell>
          <cell r="Q961"/>
          <cell r="R961"/>
          <cell r="S961"/>
          <cell r="T961"/>
          <cell r="U961"/>
          <cell r="V961"/>
          <cell r="W961"/>
          <cell r="X961"/>
          <cell r="Y961">
            <v>36.134</v>
          </cell>
          <cell r="Z961">
            <v>184.0625</v>
          </cell>
        </row>
        <row r="962">
          <cell r="A962" t="str">
            <v>H0197</v>
          </cell>
          <cell r="B962" t="str">
            <v xml:space="preserve">Hirschengraben 62 </v>
          </cell>
          <cell r="C962">
            <v>42655</v>
          </cell>
          <cell r="D962">
            <v>9866604757</v>
          </cell>
          <cell r="E962" t="str">
            <v>Verrechnet</v>
          </cell>
          <cell r="F962">
            <v>0.08</v>
          </cell>
          <cell r="G962">
            <v>1.0900000000000001</v>
          </cell>
          <cell r="H962"/>
          <cell r="I962"/>
          <cell r="J962" t="str">
            <v>Messung HW Wärme NT</v>
          </cell>
          <cell r="K962" t="str">
            <v>19.09.2016</v>
          </cell>
          <cell r="L962" t="str">
            <v>W1 020424</v>
          </cell>
          <cell r="M962"/>
          <cell r="N962" t="str">
            <v>Ablesung</v>
          </cell>
          <cell r="O962">
            <v>1.4510000000000001</v>
          </cell>
          <cell r="P962">
            <v>34.9</v>
          </cell>
          <cell r="Q962"/>
          <cell r="R962"/>
          <cell r="S962"/>
          <cell r="T962"/>
          <cell r="U962"/>
          <cell r="V962"/>
          <cell r="W962"/>
          <cell r="X962"/>
          <cell r="Y962">
            <v>35.749000000000002</v>
          </cell>
          <cell r="Z962">
            <v>18.137499999999999</v>
          </cell>
        </row>
        <row r="963">
          <cell r="A963" t="str">
            <v>H0197</v>
          </cell>
          <cell r="B963" t="str">
            <v xml:space="preserve">Hirschengraben 62 </v>
          </cell>
          <cell r="C963">
            <v>42752</v>
          </cell>
          <cell r="D963">
            <v>9866606554</v>
          </cell>
          <cell r="E963" t="str">
            <v>Verrechnet</v>
          </cell>
          <cell r="F963">
            <v>0.08</v>
          </cell>
          <cell r="G963">
            <v>1.0900000000000001</v>
          </cell>
          <cell r="H963"/>
          <cell r="I963"/>
          <cell r="J963" t="str">
            <v>Messung HW Wärme NT</v>
          </cell>
          <cell r="K963" t="str">
            <v>15.12.2016</v>
          </cell>
          <cell r="L963" t="str">
            <v>W1 020424</v>
          </cell>
          <cell r="M963"/>
          <cell r="N963" t="str">
            <v>Ablesung</v>
          </cell>
          <cell r="O963">
            <v>21.751999999999999</v>
          </cell>
          <cell r="P963">
            <v>512.4</v>
          </cell>
          <cell r="Q963"/>
          <cell r="R963"/>
          <cell r="S963"/>
          <cell r="T963"/>
          <cell r="U963"/>
          <cell r="V963"/>
          <cell r="W963"/>
          <cell r="X963"/>
          <cell r="Y963">
            <v>36.500999999999998</v>
          </cell>
          <cell r="Z963">
            <v>271.89999999999998</v>
          </cell>
        </row>
        <row r="964">
          <cell r="A964" t="str">
            <v>H0199</v>
          </cell>
          <cell r="B964" t="str">
            <v xml:space="preserve">Carmenstrasse 25 </v>
          </cell>
          <cell r="C964">
            <v>42478</v>
          </cell>
          <cell r="D964">
            <v>9866601244</v>
          </cell>
          <cell r="E964" t="str">
            <v>Verrechnet</v>
          </cell>
          <cell r="F964">
            <v>0.04</v>
          </cell>
          <cell r="G964">
            <v>0.56499999999999995</v>
          </cell>
          <cell r="H964"/>
          <cell r="I964"/>
          <cell r="J964" t="str">
            <v>Messung HW Wärme NT</v>
          </cell>
          <cell r="K964" t="str">
            <v>17.03.2016</v>
          </cell>
          <cell r="L964" t="str">
            <v>W1 020426</v>
          </cell>
          <cell r="M964"/>
          <cell r="N964" t="str">
            <v>Ablesung</v>
          </cell>
          <cell r="O964">
            <v>39.533000000000001</v>
          </cell>
          <cell r="P964">
            <v>607.44000000000005</v>
          </cell>
          <cell r="Q964"/>
          <cell r="R964"/>
          <cell r="S964"/>
          <cell r="T964"/>
          <cell r="U964"/>
          <cell r="V964"/>
          <cell r="W964"/>
          <cell r="X964"/>
          <cell r="Y964">
            <v>55.96</v>
          </cell>
          <cell r="Z964">
            <v>988.32500000000005</v>
          </cell>
        </row>
        <row r="965">
          <cell r="A965" t="str">
            <v>H0199</v>
          </cell>
          <cell r="B965" t="str">
            <v xml:space="preserve">Carmenstrasse 25 </v>
          </cell>
          <cell r="C965">
            <v>42566</v>
          </cell>
          <cell r="D965">
            <v>9866603639</v>
          </cell>
          <cell r="E965" t="str">
            <v>Verrechnet</v>
          </cell>
          <cell r="F965">
            <v>0.04</v>
          </cell>
          <cell r="G965">
            <v>0.56499999999999995</v>
          </cell>
          <cell r="H965"/>
          <cell r="I965"/>
          <cell r="J965" t="str">
            <v>Messung HW Wärme NT</v>
          </cell>
          <cell r="K965" t="str">
            <v>21.06.2016</v>
          </cell>
          <cell r="L965" t="str">
            <v>W1 020426</v>
          </cell>
          <cell r="M965"/>
          <cell r="N965" t="str">
            <v>Ablesung</v>
          </cell>
          <cell r="O965">
            <v>18.844999999999999</v>
          </cell>
          <cell r="P965">
            <v>395.63</v>
          </cell>
          <cell r="Q965"/>
          <cell r="R965"/>
          <cell r="S965"/>
          <cell r="T965"/>
          <cell r="U965"/>
          <cell r="V965"/>
          <cell r="W965"/>
          <cell r="X965"/>
          <cell r="Y965">
            <v>40.957000000000001</v>
          </cell>
          <cell r="Z965">
            <v>471.125</v>
          </cell>
        </row>
        <row r="966">
          <cell r="A966" t="str">
            <v>H0199</v>
          </cell>
          <cell r="B966" t="str">
            <v xml:space="preserve">Carmenstrasse 25 </v>
          </cell>
          <cell r="C966">
            <v>42655</v>
          </cell>
          <cell r="D966">
            <v>9866605481</v>
          </cell>
          <cell r="E966" t="str">
            <v>Verrechnet</v>
          </cell>
          <cell r="F966">
            <v>0.04</v>
          </cell>
          <cell r="G966">
            <v>0.56499999999999995</v>
          </cell>
          <cell r="H966"/>
          <cell r="I966"/>
          <cell r="J966" t="str">
            <v>Messung HW Wärme NT</v>
          </cell>
          <cell r="K966" t="str">
            <v>19.09.2016</v>
          </cell>
          <cell r="L966" t="str">
            <v>W1 020426</v>
          </cell>
          <cell r="M966"/>
          <cell r="N966" t="str">
            <v>Ablesung</v>
          </cell>
          <cell r="O966">
            <v>2.1800000000000002</v>
          </cell>
          <cell r="P966">
            <v>85.06</v>
          </cell>
          <cell r="Q966"/>
          <cell r="R966"/>
          <cell r="S966"/>
          <cell r="T966"/>
          <cell r="U966"/>
          <cell r="V966"/>
          <cell r="W966"/>
          <cell r="X966"/>
          <cell r="Y966">
            <v>22.036999999999999</v>
          </cell>
          <cell r="Z966">
            <v>54.5</v>
          </cell>
        </row>
        <row r="967">
          <cell r="A967" t="str">
            <v>H0199</v>
          </cell>
          <cell r="B967" t="str">
            <v xml:space="preserve">Carmenstrasse 25 </v>
          </cell>
          <cell r="C967">
            <v>42752</v>
          </cell>
          <cell r="D967">
            <v>9866607543</v>
          </cell>
          <cell r="E967" t="str">
            <v>Verrechnet</v>
          </cell>
          <cell r="F967">
            <v>0.04</v>
          </cell>
          <cell r="G967">
            <v>0.56499999999999995</v>
          </cell>
          <cell r="H967"/>
          <cell r="I967"/>
          <cell r="J967" t="str">
            <v>Messung HW Wärme NT</v>
          </cell>
          <cell r="K967" t="str">
            <v>15.12.2016</v>
          </cell>
          <cell r="L967" t="str">
            <v>W1 020426</v>
          </cell>
          <cell r="M967"/>
          <cell r="N967" t="str">
            <v>Ablesung</v>
          </cell>
          <cell r="O967">
            <v>29.437000000000001</v>
          </cell>
          <cell r="P967">
            <v>570.86</v>
          </cell>
          <cell r="Q967"/>
          <cell r="R967"/>
          <cell r="S967"/>
          <cell r="T967"/>
          <cell r="U967"/>
          <cell r="V967"/>
          <cell r="W967"/>
          <cell r="X967"/>
          <cell r="Y967">
            <v>44.338999999999999</v>
          </cell>
          <cell r="Z967">
            <v>735.92499999999995</v>
          </cell>
        </row>
        <row r="968">
          <cell r="A968" t="str">
            <v>H0200</v>
          </cell>
          <cell r="B968" t="str">
            <v xml:space="preserve">Pestalozzistrasse 11 </v>
          </cell>
          <cell r="C968">
            <v>42655</v>
          </cell>
          <cell r="D968">
            <v>9866604474</v>
          </cell>
          <cell r="E968" t="str">
            <v>Verrechnet</v>
          </cell>
          <cell r="F968">
            <v>8.5000000000000006E-2</v>
          </cell>
          <cell r="G968">
            <v>1.1990000000000001</v>
          </cell>
          <cell r="H968"/>
          <cell r="I968"/>
          <cell r="J968" t="str">
            <v>Messung HW Wärme NT</v>
          </cell>
          <cell r="K968" t="str">
            <v>04.07.2016</v>
          </cell>
          <cell r="L968" t="str">
            <v>W1 020691</v>
          </cell>
          <cell r="M968"/>
          <cell r="N968" t="str">
            <v>Einbau</v>
          </cell>
          <cell r="O968">
            <v>0</v>
          </cell>
          <cell r="P968">
            <v>0</v>
          </cell>
          <cell r="Q968"/>
          <cell r="R968"/>
          <cell r="S968"/>
          <cell r="T968"/>
          <cell r="U968"/>
          <cell r="V968"/>
          <cell r="W968"/>
          <cell r="X968"/>
          <cell r="Y968"/>
          <cell r="Z968">
            <v>0</v>
          </cell>
        </row>
        <row r="969">
          <cell r="A969" t="str">
            <v>H0200</v>
          </cell>
          <cell r="B969"/>
          <cell r="C969"/>
          <cell r="D969"/>
          <cell r="E969"/>
          <cell r="F969"/>
          <cell r="G969"/>
          <cell r="H969"/>
          <cell r="I969"/>
          <cell r="J969" t="str">
            <v>Messung HW Wärme NT</v>
          </cell>
          <cell r="K969" t="str">
            <v>05.07.2016</v>
          </cell>
          <cell r="L969" t="str">
            <v>W1 020691</v>
          </cell>
          <cell r="M969"/>
          <cell r="N969" t="str">
            <v>Korrektur</v>
          </cell>
          <cell r="O969">
            <v>0.28999999999999998</v>
          </cell>
          <cell r="P969">
            <v>0</v>
          </cell>
          <cell r="Q969"/>
          <cell r="R969"/>
          <cell r="S969"/>
          <cell r="T969"/>
          <cell r="U969"/>
          <cell r="V969"/>
          <cell r="W969"/>
          <cell r="X969"/>
          <cell r="Y969">
            <v>0</v>
          </cell>
          <cell r="Z969">
            <v>3.4117647058823501</v>
          </cell>
        </row>
        <row r="970">
          <cell r="A970" t="str">
            <v>H0200</v>
          </cell>
          <cell r="B970"/>
          <cell r="C970"/>
          <cell r="D970"/>
          <cell r="E970"/>
          <cell r="F970"/>
          <cell r="G970"/>
          <cell r="H970"/>
          <cell r="I970"/>
          <cell r="J970" t="str">
            <v>Messung HW Wärme NT</v>
          </cell>
          <cell r="K970" t="str">
            <v>15.09.2016</v>
          </cell>
          <cell r="L970" t="str">
            <v>W1 020691</v>
          </cell>
          <cell r="M970"/>
          <cell r="N970" t="str">
            <v>Ablesung</v>
          </cell>
          <cell r="O970">
            <v>7.65</v>
          </cell>
          <cell r="P970">
            <v>163.75</v>
          </cell>
          <cell r="Q970"/>
          <cell r="R970"/>
          <cell r="S970"/>
          <cell r="T970"/>
          <cell r="U970"/>
          <cell r="V970"/>
          <cell r="W970"/>
          <cell r="X970"/>
          <cell r="Y970">
            <v>40.17</v>
          </cell>
          <cell r="Z970">
            <v>90</v>
          </cell>
        </row>
        <row r="971">
          <cell r="A971" t="str">
            <v>H0200</v>
          </cell>
          <cell r="B971" t="str">
            <v xml:space="preserve">Pestalozzistrasse 11 </v>
          </cell>
          <cell r="C971">
            <v>42710</v>
          </cell>
          <cell r="D971">
            <v>9866606154</v>
          </cell>
          <cell r="E971" t="str">
            <v>Verrechnet</v>
          </cell>
          <cell r="F971">
            <v>8.5000000000000006E-2</v>
          </cell>
          <cell r="G971">
            <v>1.1990000000000001</v>
          </cell>
          <cell r="H971"/>
          <cell r="I971"/>
          <cell r="J971" t="str">
            <v>Messung HW Wärme NT</v>
          </cell>
          <cell r="K971" t="str">
            <v>02.12.2016</v>
          </cell>
          <cell r="L971" t="str">
            <v>W1 020691</v>
          </cell>
          <cell r="M971"/>
          <cell r="N971" t="str">
            <v>Ablesung</v>
          </cell>
          <cell r="O971">
            <v>21.503</v>
          </cell>
          <cell r="P971">
            <v>331.56</v>
          </cell>
          <cell r="Q971"/>
          <cell r="R971"/>
          <cell r="S971"/>
          <cell r="T971"/>
          <cell r="U971"/>
          <cell r="V971"/>
          <cell r="W971"/>
          <cell r="X971"/>
          <cell r="Y971">
            <v>55.764000000000003</v>
          </cell>
          <cell r="Z971">
            <v>252.97647058823529</v>
          </cell>
        </row>
        <row r="972">
          <cell r="A972" t="str">
            <v>H0200</v>
          </cell>
          <cell r="B972" t="str">
            <v xml:space="preserve">Pestalozzistrasse 11 </v>
          </cell>
          <cell r="C972">
            <v>42752</v>
          </cell>
          <cell r="D972">
            <v>9866606867</v>
          </cell>
          <cell r="E972" t="str">
            <v>Verrechnet</v>
          </cell>
          <cell r="F972">
            <v>8.5000000000000006E-2</v>
          </cell>
          <cell r="G972">
            <v>1.1990000000000001</v>
          </cell>
          <cell r="H972"/>
          <cell r="I972"/>
          <cell r="J972" t="str">
            <v>Messung HW Wärme NT</v>
          </cell>
          <cell r="K972" t="str">
            <v>13.12.2016</v>
          </cell>
          <cell r="L972" t="str">
            <v>W1 020691</v>
          </cell>
          <cell r="M972"/>
          <cell r="N972" t="str">
            <v>Ablesung</v>
          </cell>
          <cell r="O972">
            <v>4.649</v>
          </cell>
          <cell r="P972">
            <v>76.06</v>
          </cell>
          <cell r="Q972"/>
          <cell r="R972"/>
          <cell r="S972"/>
          <cell r="T972"/>
          <cell r="U972"/>
          <cell r="V972"/>
          <cell r="W972"/>
          <cell r="X972"/>
          <cell r="Y972">
            <v>52.555999999999997</v>
          </cell>
          <cell r="Z972">
            <v>54.694117647058818</v>
          </cell>
        </row>
        <row r="973">
          <cell r="A973" t="str">
            <v>H0203</v>
          </cell>
          <cell r="B973" t="str">
            <v xml:space="preserve">Plattenstrasse 70 </v>
          </cell>
          <cell r="C973">
            <v>42655</v>
          </cell>
          <cell r="D973">
            <v>9866604475</v>
          </cell>
          <cell r="E973" t="str">
            <v>Verrechnet</v>
          </cell>
          <cell r="F973">
            <v>0.04</v>
          </cell>
          <cell r="G973">
            <v>0.56399999999999995</v>
          </cell>
          <cell r="H973"/>
          <cell r="I973"/>
          <cell r="J973" t="str">
            <v>Messung HW Wärme NT</v>
          </cell>
          <cell r="K973" t="str">
            <v>13.09.2016</v>
          </cell>
          <cell r="L973" t="str">
            <v>W1 020747</v>
          </cell>
          <cell r="M973"/>
          <cell r="N973" t="str">
            <v>Einbau</v>
          </cell>
          <cell r="O973">
            <v>0</v>
          </cell>
          <cell r="P973">
            <v>0</v>
          </cell>
          <cell r="Q973"/>
          <cell r="R973"/>
          <cell r="S973"/>
          <cell r="T973"/>
          <cell r="U973"/>
          <cell r="V973"/>
          <cell r="W973"/>
          <cell r="X973"/>
          <cell r="Y973"/>
          <cell r="Z973">
            <v>0</v>
          </cell>
        </row>
        <row r="974">
          <cell r="A974" t="str">
            <v>H0203</v>
          </cell>
          <cell r="B974"/>
          <cell r="C974"/>
          <cell r="D974"/>
          <cell r="E974"/>
          <cell r="F974"/>
          <cell r="G974"/>
          <cell r="H974"/>
          <cell r="I974"/>
          <cell r="J974" t="str">
            <v>Messung HW Wärme NT</v>
          </cell>
          <cell r="K974" t="str">
            <v>14.09.2016</v>
          </cell>
          <cell r="L974" t="str">
            <v>W1 020747</v>
          </cell>
          <cell r="M974"/>
          <cell r="N974" t="str">
            <v>Korrektur</v>
          </cell>
          <cell r="O974">
            <v>0.02</v>
          </cell>
          <cell r="P974">
            <v>0</v>
          </cell>
          <cell r="Q974"/>
          <cell r="R974"/>
          <cell r="S974"/>
          <cell r="T974"/>
          <cell r="U974"/>
          <cell r="V974"/>
          <cell r="W974"/>
          <cell r="X974"/>
          <cell r="Y974">
            <v>0</v>
          </cell>
          <cell r="Z974">
            <v>0.5</v>
          </cell>
        </row>
        <row r="975">
          <cell r="A975" t="str">
            <v>H0203</v>
          </cell>
          <cell r="B975" t="str">
            <v xml:space="preserve">Plattenstrasse 70 </v>
          </cell>
          <cell r="C975">
            <v>42752</v>
          </cell>
          <cell r="D975">
            <v>9866606491</v>
          </cell>
          <cell r="E975" t="str">
            <v>Verrechnet</v>
          </cell>
          <cell r="F975">
            <v>0.04</v>
          </cell>
          <cell r="G975">
            <v>0.56399999999999995</v>
          </cell>
          <cell r="H975"/>
          <cell r="I975"/>
          <cell r="J975" t="str">
            <v>Messung HW Wärme NT</v>
          </cell>
          <cell r="K975" t="str">
            <v>14.12.2016</v>
          </cell>
          <cell r="L975" t="str">
            <v>W1 020747</v>
          </cell>
          <cell r="M975"/>
          <cell r="N975" t="str">
            <v>Ablesung</v>
          </cell>
          <cell r="O975">
            <v>24.326000000000001</v>
          </cell>
          <cell r="P975">
            <v>455.51</v>
          </cell>
          <cell r="Q975"/>
          <cell r="R975"/>
          <cell r="S975"/>
          <cell r="T975"/>
          <cell r="U975"/>
          <cell r="V975"/>
          <cell r="W975"/>
          <cell r="X975"/>
          <cell r="Y975">
            <v>45.918999999999997</v>
          </cell>
          <cell r="Z975">
            <v>608.15</v>
          </cell>
        </row>
        <row r="976">
          <cell r="A976" t="str">
            <v>N0001</v>
          </cell>
          <cell r="B976" t="str">
            <v xml:space="preserve">Dreispitz 17 </v>
          </cell>
          <cell r="C976">
            <v>42478</v>
          </cell>
          <cell r="D976">
            <v>9866600218</v>
          </cell>
          <cell r="E976" t="str">
            <v>Verrechnet</v>
          </cell>
          <cell r="F976">
            <v>3.9</v>
          </cell>
          <cell r="G976">
            <v>55</v>
          </cell>
          <cell r="H976"/>
          <cell r="I976"/>
          <cell r="J976" t="str">
            <v>Messung HW Wärme NT</v>
          </cell>
          <cell r="K976" t="str">
            <v>17.03.2016</v>
          </cell>
          <cell r="L976" t="str">
            <v>R3 1295</v>
          </cell>
          <cell r="M976"/>
          <cell r="N976" t="str">
            <v>Ablesung</v>
          </cell>
          <cell r="O976">
            <v>2203.84</v>
          </cell>
          <cell r="P976">
            <v>45754.2</v>
          </cell>
          <cell r="Q976"/>
          <cell r="R976"/>
          <cell r="S976"/>
          <cell r="T976"/>
          <cell r="U976"/>
          <cell r="V976"/>
          <cell r="W976"/>
          <cell r="X976"/>
          <cell r="Y976">
            <v>41.415999999999997</v>
          </cell>
          <cell r="Z976">
            <v>565.08717948717947</v>
          </cell>
        </row>
        <row r="977">
          <cell r="A977" t="str">
            <v>N0001</v>
          </cell>
          <cell r="B977" t="str">
            <v xml:space="preserve">Dreispitz 17 </v>
          </cell>
          <cell r="C977">
            <v>42566</v>
          </cell>
          <cell r="D977">
            <v>9866602249</v>
          </cell>
          <cell r="E977" t="str">
            <v>Verrechnet</v>
          </cell>
          <cell r="F977">
            <v>3.9</v>
          </cell>
          <cell r="G977">
            <v>55</v>
          </cell>
          <cell r="H977"/>
          <cell r="I977"/>
          <cell r="J977" t="str">
            <v>Messung HW Wärme NT</v>
          </cell>
          <cell r="K977" t="str">
            <v>21.06.2016</v>
          </cell>
          <cell r="L977" t="str">
            <v>R3 1295</v>
          </cell>
          <cell r="M977"/>
          <cell r="N977" t="str">
            <v>Ablesung</v>
          </cell>
          <cell r="O977">
            <v>1249.9100000000001</v>
          </cell>
          <cell r="P977">
            <v>32701.5</v>
          </cell>
          <cell r="Q977"/>
          <cell r="R977"/>
          <cell r="S977"/>
          <cell r="T977"/>
          <cell r="U977"/>
          <cell r="V977"/>
          <cell r="W977"/>
          <cell r="X977"/>
          <cell r="Y977">
            <v>32.865000000000002</v>
          </cell>
          <cell r="Z977">
            <v>320.48974358974363</v>
          </cell>
        </row>
        <row r="978">
          <cell r="A978" t="str">
            <v>N0001</v>
          </cell>
          <cell r="B978" t="str">
            <v xml:space="preserve">Dreispitz 17 </v>
          </cell>
          <cell r="C978">
            <v>42655</v>
          </cell>
          <cell r="D978">
            <v>9866604212</v>
          </cell>
          <cell r="E978" t="str">
            <v>Verrechnet</v>
          </cell>
          <cell r="F978">
            <v>3.9</v>
          </cell>
          <cell r="G978">
            <v>55</v>
          </cell>
          <cell r="H978"/>
          <cell r="I978"/>
          <cell r="J978" t="str">
            <v>Messung HW Wärme NT</v>
          </cell>
          <cell r="K978" t="str">
            <v>19.09.2016</v>
          </cell>
          <cell r="L978" t="str">
            <v>R3 1295</v>
          </cell>
          <cell r="M978"/>
          <cell r="N978" t="str">
            <v>Ablesung</v>
          </cell>
          <cell r="O978">
            <v>474.69</v>
          </cell>
          <cell r="P978">
            <v>20037.2</v>
          </cell>
          <cell r="Q978"/>
          <cell r="R978"/>
          <cell r="S978"/>
          <cell r="T978"/>
          <cell r="U978"/>
          <cell r="V978"/>
          <cell r="W978"/>
          <cell r="X978"/>
          <cell r="Y978">
            <v>20.37</v>
          </cell>
          <cell r="Z978">
            <v>121.71538461538459</v>
          </cell>
        </row>
        <row r="979">
          <cell r="A979" t="str">
            <v>N0001</v>
          </cell>
          <cell r="B979" t="str">
            <v xml:space="preserve">Dreispitz 17 </v>
          </cell>
          <cell r="C979">
            <v>42752</v>
          </cell>
          <cell r="D979">
            <v>9866606264</v>
          </cell>
          <cell r="E979" t="str">
            <v>Verrechnet</v>
          </cell>
          <cell r="F979">
            <v>3.9</v>
          </cell>
          <cell r="G979">
            <v>55</v>
          </cell>
          <cell r="H979"/>
          <cell r="I979"/>
          <cell r="J979" t="str">
            <v>Messung HW Wärme NT</v>
          </cell>
          <cell r="K979" t="str">
            <v>16.12.2016</v>
          </cell>
          <cell r="L979" t="str">
            <v>R3 1295</v>
          </cell>
          <cell r="M979"/>
          <cell r="N979" t="str">
            <v>Ablesung</v>
          </cell>
          <cell r="O979">
            <v>1697.59</v>
          </cell>
          <cell r="P979">
            <v>39173.800000000003</v>
          </cell>
          <cell r="Q979"/>
          <cell r="R979"/>
          <cell r="S979"/>
          <cell r="T979"/>
          <cell r="U979"/>
          <cell r="V979"/>
          <cell r="W979"/>
          <cell r="X979"/>
          <cell r="Y979">
            <v>37.261000000000003</v>
          </cell>
          <cell r="Z979">
            <v>435.27948717948721</v>
          </cell>
        </row>
        <row r="980">
          <cell r="A980" t="str">
            <v>N0002</v>
          </cell>
          <cell r="B980" t="str">
            <v xml:space="preserve">Luegislandstrasse 173 </v>
          </cell>
          <cell r="C980">
            <v>42478</v>
          </cell>
          <cell r="D980">
            <v>9866601606</v>
          </cell>
          <cell r="E980" t="str">
            <v>Verrechnet</v>
          </cell>
          <cell r="F980">
            <v>0.45</v>
          </cell>
          <cell r="G980">
            <v>5.9</v>
          </cell>
          <cell r="H980"/>
          <cell r="I980"/>
          <cell r="J980" t="str">
            <v>Messung HW Wärme NT</v>
          </cell>
          <cell r="K980" t="str">
            <v>16.03.2016</v>
          </cell>
          <cell r="L980" t="str">
            <v>R1 1448</v>
          </cell>
          <cell r="M980" t="str">
            <v>U2 040045</v>
          </cell>
          <cell r="N980" t="str">
            <v>Ablesung</v>
          </cell>
          <cell r="O980">
            <v>190.3</v>
          </cell>
          <cell r="P980">
            <v>3068.4</v>
          </cell>
          <cell r="Q980"/>
          <cell r="R980">
            <v>3068.13</v>
          </cell>
          <cell r="S980"/>
          <cell r="T980"/>
          <cell r="U980"/>
          <cell r="V980"/>
          <cell r="W980"/>
          <cell r="X980"/>
          <cell r="Y980">
            <v>53.326999999999998</v>
          </cell>
          <cell r="Z980">
            <v>422.88888888888886</v>
          </cell>
        </row>
        <row r="981">
          <cell r="A981" t="str">
            <v>N0002</v>
          </cell>
          <cell r="B981" t="str">
            <v xml:space="preserve">Luegislandstrasse 173 </v>
          </cell>
          <cell r="C981">
            <v>42566</v>
          </cell>
          <cell r="D981">
            <v>9866603396</v>
          </cell>
          <cell r="E981" t="str">
            <v>Verrechnet</v>
          </cell>
          <cell r="F981">
            <v>0.45</v>
          </cell>
          <cell r="G981">
            <v>5.9</v>
          </cell>
          <cell r="H981"/>
          <cell r="I981"/>
          <cell r="J981" t="str">
            <v>Messung HW Wärme NT</v>
          </cell>
          <cell r="K981" t="str">
            <v>21.06.2016</v>
          </cell>
          <cell r="L981" t="str">
            <v>R1 1448</v>
          </cell>
          <cell r="M981" t="str">
            <v>U2 040045</v>
          </cell>
          <cell r="N981" t="str">
            <v>Ablesung</v>
          </cell>
          <cell r="O981">
            <v>122.45</v>
          </cell>
          <cell r="P981">
            <v>2336.6</v>
          </cell>
          <cell r="Q981"/>
          <cell r="R981">
            <v>2336.13</v>
          </cell>
          <cell r="S981"/>
          <cell r="T981"/>
          <cell r="U981"/>
          <cell r="V981"/>
          <cell r="W981"/>
          <cell r="X981"/>
          <cell r="Y981">
            <v>45.06</v>
          </cell>
          <cell r="Z981">
            <v>272.11111111111114</v>
          </cell>
        </row>
        <row r="982">
          <cell r="A982" t="str">
            <v>N0002</v>
          </cell>
          <cell r="B982" t="str">
            <v xml:space="preserve">Luegislandstrasse 173 </v>
          </cell>
          <cell r="C982">
            <v>42655</v>
          </cell>
          <cell r="D982">
            <v>9866605490</v>
          </cell>
          <cell r="E982" t="str">
            <v>Verrechnet</v>
          </cell>
          <cell r="F982">
            <v>0.45</v>
          </cell>
          <cell r="G982">
            <v>5.9</v>
          </cell>
          <cell r="H982"/>
          <cell r="I982"/>
          <cell r="J982" t="str">
            <v>Messung HW Wärme NT</v>
          </cell>
          <cell r="K982" t="str">
            <v>16.09.2016</v>
          </cell>
          <cell r="L982" t="str">
            <v>R1 1448</v>
          </cell>
          <cell r="M982" t="str">
            <v>U2 040045</v>
          </cell>
          <cell r="N982" t="str">
            <v>Ablesung</v>
          </cell>
          <cell r="O982">
            <v>48.11</v>
          </cell>
          <cell r="P982">
            <v>1095.5</v>
          </cell>
          <cell r="Q982"/>
          <cell r="R982">
            <v>1095.48</v>
          </cell>
          <cell r="S982"/>
          <cell r="T982"/>
          <cell r="U982"/>
          <cell r="V982"/>
          <cell r="W982"/>
          <cell r="X982"/>
          <cell r="Y982">
            <v>37.761000000000003</v>
          </cell>
          <cell r="Z982">
            <v>106.91111111111113</v>
          </cell>
        </row>
        <row r="983">
          <cell r="A983" t="str">
            <v>N0002</v>
          </cell>
          <cell r="B983" t="str">
            <v xml:space="preserve">Luegislandstrasse 173 </v>
          </cell>
          <cell r="C983">
            <v>42752</v>
          </cell>
          <cell r="D983">
            <v>9866607710</v>
          </cell>
          <cell r="E983" t="str">
            <v>Verrechnet</v>
          </cell>
          <cell r="F983">
            <v>0.45</v>
          </cell>
          <cell r="G983">
            <v>5.9</v>
          </cell>
          <cell r="H983"/>
          <cell r="I983"/>
          <cell r="J983" t="str">
            <v>Messung HW Wärme NT</v>
          </cell>
          <cell r="K983" t="str">
            <v>14.12.2016</v>
          </cell>
          <cell r="L983" t="str">
            <v>R1 1448</v>
          </cell>
          <cell r="M983" t="str">
            <v>U2 040045</v>
          </cell>
          <cell r="N983" t="str">
            <v>Ablesung</v>
          </cell>
          <cell r="O983">
            <v>146.72999999999999</v>
          </cell>
          <cell r="P983">
            <v>2592.1999999999998</v>
          </cell>
          <cell r="Q983"/>
          <cell r="R983">
            <v>2591.91</v>
          </cell>
          <cell r="S983"/>
          <cell r="T983"/>
          <cell r="U983"/>
          <cell r="V983"/>
          <cell r="W983"/>
          <cell r="X983"/>
          <cell r="Y983">
            <v>48.670999999999999</v>
          </cell>
          <cell r="Z983">
            <v>326.06666666666666</v>
          </cell>
        </row>
        <row r="984">
          <cell r="A984" t="str">
            <v>N0003</v>
          </cell>
          <cell r="B984" t="str">
            <v xml:space="preserve">Dorflindenstrasse 4 </v>
          </cell>
          <cell r="C984">
            <v>42478</v>
          </cell>
          <cell r="D984">
            <v>9866601607</v>
          </cell>
          <cell r="E984" t="str">
            <v>Verrechnet</v>
          </cell>
          <cell r="F984">
            <v>1.5</v>
          </cell>
          <cell r="G984">
            <v>24.68</v>
          </cell>
          <cell r="H984"/>
          <cell r="I984"/>
          <cell r="J984" t="str">
            <v>Messung HW Wärme NT</v>
          </cell>
          <cell r="K984" t="str">
            <v>21.03.2016</v>
          </cell>
          <cell r="L984" t="str">
            <v>R3 1310</v>
          </cell>
          <cell r="M984" t="str">
            <v>U3 080010</v>
          </cell>
          <cell r="N984" t="str">
            <v>Ablesung</v>
          </cell>
          <cell r="O984">
            <v>770.39499999999998</v>
          </cell>
          <cell r="P984">
            <v>16129.65</v>
          </cell>
          <cell r="Q984"/>
          <cell r="R984">
            <v>16130</v>
          </cell>
          <cell r="S984"/>
          <cell r="T984"/>
          <cell r="U984"/>
          <cell r="V984"/>
          <cell r="W984"/>
          <cell r="X984"/>
          <cell r="Y984">
            <v>41.067999999999998</v>
          </cell>
          <cell r="Z984">
            <v>513.59666666666669</v>
          </cell>
        </row>
        <row r="985">
          <cell r="A985" t="str">
            <v>N0003</v>
          </cell>
          <cell r="B985" t="str">
            <v xml:space="preserve">Dorflindenstrasse 4 </v>
          </cell>
          <cell r="C985">
            <v>42566</v>
          </cell>
          <cell r="D985">
            <v>9866603397</v>
          </cell>
          <cell r="E985" t="str">
            <v>Verrechnet</v>
          </cell>
          <cell r="F985">
            <v>1.5</v>
          </cell>
          <cell r="G985">
            <v>24.68</v>
          </cell>
          <cell r="H985"/>
          <cell r="I985"/>
          <cell r="J985" t="str">
            <v>Messung HW Wärme NT</v>
          </cell>
          <cell r="K985" t="str">
            <v>23.06.2016</v>
          </cell>
          <cell r="L985" t="str">
            <v>R3 1310</v>
          </cell>
          <cell r="M985" t="str">
            <v>U3 080010</v>
          </cell>
          <cell r="N985" t="str">
            <v>Ablesung</v>
          </cell>
          <cell r="O985">
            <v>389.06900000000002</v>
          </cell>
          <cell r="P985">
            <v>9265.5400000000009</v>
          </cell>
          <cell r="Q985"/>
          <cell r="R985">
            <v>9265</v>
          </cell>
          <cell r="S985"/>
          <cell r="T985"/>
          <cell r="U985"/>
          <cell r="V985"/>
          <cell r="W985"/>
          <cell r="X985"/>
          <cell r="Y985">
            <v>36.106000000000002</v>
          </cell>
          <cell r="Z985">
            <v>259.37933333333331</v>
          </cell>
        </row>
        <row r="986">
          <cell r="A986" t="str">
            <v>N0003</v>
          </cell>
          <cell r="B986" t="str">
            <v xml:space="preserve">Dorflindenstrasse 4 </v>
          </cell>
          <cell r="C986">
            <v>42655</v>
          </cell>
          <cell r="D986">
            <v>9866605491</v>
          </cell>
          <cell r="E986" t="str">
            <v>Verrechnet</v>
          </cell>
          <cell r="F986">
            <v>1.5</v>
          </cell>
          <cell r="G986">
            <v>24.68</v>
          </cell>
          <cell r="H986"/>
          <cell r="I986"/>
          <cell r="J986" t="str">
            <v>Messung HW Wärme NT</v>
          </cell>
          <cell r="K986" t="str">
            <v>20.09.2016</v>
          </cell>
          <cell r="L986" t="str">
            <v>R3 1310</v>
          </cell>
          <cell r="M986" t="str">
            <v>U3 080010</v>
          </cell>
          <cell r="N986" t="str">
            <v>Ablesung</v>
          </cell>
          <cell r="O986">
            <v>148.41200000000001</v>
          </cell>
          <cell r="P986">
            <v>4192.04</v>
          </cell>
          <cell r="Q986"/>
          <cell r="R986">
            <v>4193</v>
          </cell>
          <cell r="S986"/>
          <cell r="T986"/>
          <cell r="U986"/>
          <cell r="V986"/>
          <cell r="W986"/>
          <cell r="X986"/>
          <cell r="Y986">
            <v>30.440999999999999</v>
          </cell>
          <cell r="Z986">
            <v>98.941333333333318</v>
          </cell>
        </row>
        <row r="987">
          <cell r="A987" t="str">
            <v>N0003</v>
          </cell>
          <cell r="B987" t="str">
            <v xml:space="preserve">Dorflindenstrasse 4 </v>
          </cell>
          <cell r="C987">
            <v>42752</v>
          </cell>
          <cell r="D987">
            <v>9866607711</v>
          </cell>
          <cell r="E987" t="str">
            <v>Verrechnet</v>
          </cell>
          <cell r="F987">
            <v>1.5</v>
          </cell>
          <cell r="G987">
            <v>24.68</v>
          </cell>
          <cell r="H987"/>
          <cell r="I987"/>
          <cell r="J987" t="str">
            <v>Messung HW Wärme NT</v>
          </cell>
          <cell r="K987" t="str">
            <v>16.12.2016</v>
          </cell>
          <cell r="L987" t="str">
            <v>R3 1310</v>
          </cell>
          <cell r="M987" t="str">
            <v>U3 080010</v>
          </cell>
          <cell r="N987" t="str">
            <v>Ablesung</v>
          </cell>
          <cell r="O987">
            <v>553.72699999999998</v>
          </cell>
          <cell r="P987">
            <v>12455.56</v>
          </cell>
          <cell r="Q987"/>
          <cell r="R987">
            <v>12455</v>
          </cell>
          <cell r="S987"/>
          <cell r="T987"/>
          <cell r="U987"/>
          <cell r="V987"/>
          <cell r="W987"/>
          <cell r="X987"/>
          <cell r="Y987">
            <v>38.225000000000001</v>
          </cell>
          <cell r="Z987">
            <v>369.15133333333335</v>
          </cell>
        </row>
        <row r="988">
          <cell r="A988" t="str">
            <v>N0004</v>
          </cell>
          <cell r="B988" t="str">
            <v xml:space="preserve">Tramstrasse 195 </v>
          </cell>
          <cell r="C988">
            <v>42478</v>
          </cell>
          <cell r="D988">
            <v>9866600529</v>
          </cell>
          <cell r="E988" t="str">
            <v>Verrechnet</v>
          </cell>
          <cell r="F988">
            <v>1.744</v>
          </cell>
          <cell r="G988">
            <v>28.7</v>
          </cell>
          <cell r="H988"/>
          <cell r="I988"/>
          <cell r="J988" t="str">
            <v>Messung HW Wärme NT</v>
          </cell>
          <cell r="K988" t="str">
            <v>17.03.2016</v>
          </cell>
          <cell r="L988" t="str">
            <v>R1 1591</v>
          </cell>
          <cell r="M988" t="str">
            <v>U1 0080023</v>
          </cell>
          <cell r="N988" t="str">
            <v>Ablesung</v>
          </cell>
          <cell r="O988">
            <v>580.4</v>
          </cell>
          <cell r="P988">
            <v>13185</v>
          </cell>
          <cell r="Q988"/>
          <cell r="R988">
            <v>2160</v>
          </cell>
          <cell r="S988"/>
          <cell r="T988"/>
          <cell r="U988"/>
          <cell r="V988"/>
          <cell r="W988"/>
          <cell r="X988"/>
          <cell r="Y988">
            <v>37.85</v>
          </cell>
          <cell r="Z988">
            <v>332.79816513761466</v>
          </cell>
        </row>
        <row r="989">
          <cell r="A989" t="str">
            <v>N0004</v>
          </cell>
          <cell r="B989" t="str">
            <v xml:space="preserve">Tramstrasse 195 </v>
          </cell>
          <cell r="C989">
            <v>42566</v>
          </cell>
          <cell r="D989">
            <v>9866602535</v>
          </cell>
          <cell r="E989" t="str">
            <v>Verrechnet</v>
          </cell>
          <cell r="F989">
            <v>1.744</v>
          </cell>
          <cell r="G989">
            <v>28.7</v>
          </cell>
          <cell r="H989"/>
          <cell r="I989"/>
          <cell r="J989" t="str">
            <v>Messung HW Wärme NT</v>
          </cell>
          <cell r="K989" t="str">
            <v>21.06.2016</v>
          </cell>
          <cell r="L989" t="str">
            <v>R1 1591</v>
          </cell>
          <cell r="M989" t="str">
            <v>U1 0080023</v>
          </cell>
          <cell r="N989" t="str">
            <v>Ablesung</v>
          </cell>
          <cell r="O989">
            <v>292.3</v>
          </cell>
          <cell r="P989">
            <v>6473</v>
          </cell>
          <cell r="Q989"/>
          <cell r="R989">
            <v>2299</v>
          </cell>
          <cell r="S989"/>
          <cell r="T989"/>
          <cell r="U989"/>
          <cell r="V989"/>
          <cell r="W989"/>
          <cell r="X989"/>
          <cell r="Y989">
            <v>38.828000000000003</v>
          </cell>
          <cell r="Z989">
            <v>167.60321100917432</v>
          </cell>
        </row>
        <row r="990">
          <cell r="A990" t="str">
            <v>N0004</v>
          </cell>
          <cell r="B990" t="str">
            <v xml:space="preserve">Tramstrasse 195 </v>
          </cell>
          <cell r="C990">
            <v>42655</v>
          </cell>
          <cell r="D990">
            <v>9866604586</v>
          </cell>
          <cell r="E990" t="str">
            <v>Verrechnet</v>
          </cell>
          <cell r="F990">
            <v>1.744</v>
          </cell>
          <cell r="G990">
            <v>28.7</v>
          </cell>
          <cell r="H990"/>
          <cell r="I990"/>
          <cell r="J990" t="str">
            <v>Messung HW Wärme NT</v>
          </cell>
          <cell r="K990" t="str">
            <v>19.09.2016</v>
          </cell>
          <cell r="L990" t="str">
            <v>R1 1591</v>
          </cell>
          <cell r="M990" t="str">
            <v>U1 0080023</v>
          </cell>
          <cell r="N990" t="str">
            <v>Ablesung</v>
          </cell>
          <cell r="O990">
            <v>72.599999999999994</v>
          </cell>
          <cell r="P990">
            <v>1707</v>
          </cell>
          <cell r="Q990"/>
          <cell r="R990">
            <v>2165</v>
          </cell>
          <cell r="S990"/>
          <cell r="T990"/>
          <cell r="U990"/>
          <cell r="V990"/>
          <cell r="W990"/>
          <cell r="X990"/>
          <cell r="Y990">
            <v>36.57</v>
          </cell>
          <cell r="Z990">
            <v>41.62844036697247</v>
          </cell>
        </row>
        <row r="991">
          <cell r="A991" t="str">
            <v>N0004</v>
          </cell>
          <cell r="B991" t="str">
            <v xml:space="preserve">Tramstrasse 195 </v>
          </cell>
          <cell r="C991">
            <v>42752</v>
          </cell>
          <cell r="D991">
            <v>9866606871</v>
          </cell>
          <cell r="E991" t="str">
            <v>Verrechnet</v>
          </cell>
          <cell r="F991">
            <v>1.744</v>
          </cell>
          <cell r="G991">
            <v>28.7</v>
          </cell>
          <cell r="H991"/>
          <cell r="I991"/>
          <cell r="J991" t="str">
            <v>Messung HW Wärme NT</v>
          </cell>
          <cell r="K991" t="str">
            <v>16.12.2016</v>
          </cell>
          <cell r="L991" t="str">
            <v>R1 1591</v>
          </cell>
          <cell r="M991" t="str">
            <v>U1 0080023</v>
          </cell>
          <cell r="N991" t="str">
            <v>Ablesung</v>
          </cell>
          <cell r="O991">
            <v>440.2</v>
          </cell>
          <cell r="P991">
            <v>10744</v>
          </cell>
          <cell r="Q991"/>
          <cell r="R991">
            <v>2109</v>
          </cell>
          <cell r="S991"/>
          <cell r="T991"/>
          <cell r="U991"/>
          <cell r="V991"/>
          <cell r="W991"/>
          <cell r="X991"/>
          <cell r="Y991">
            <v>35.228999999999999</v>
          </cell>
          <cell r="Z991">
            <v>252.40825688073392</v>
          </cell>
        </row>
        <row r="992">
          <cell r="A992" t="str">
            <v>N0006</v>
          </cell>
          <cell r="B992" t="str">
            <v xml:space="preserve">Tramstrasse 235 </v>
          </cell>
          <cell r="C992">
            <v>42478</v>
          </cell>
          <cell r="D992">
            <v>9866601250</v>
          </cell>
          <cell r="E992" t="str">
            <v>Verrechnet</v>
          </cell>
          <cell r="F992">
            <v>6.0999999999999999E-2</v>
          </cell>
          <cell r="G992">
            <v>1</v>
          </cell>
          <cell r="H992"/>
          <cell r="I992"/>
          <cell r="J992" t="str">
            <v>Messung HW Wärme NT</v>
          </cell>
          <cell r="K992" t="str">
            <v>17.03.2016</v>
          </cell>
          <cell r="L992" t="str">
            <v>W1 020282</v>
          </cell>
          <cell r="M992" t="str">
            <v>U1 20008</v>
          </cell>
          <cell r="N992" t="str">
            <v>Ablesung</v>
          </cell>
          <cell r="O992">
            <v>27.643999999999998</v>
          </cell>
          <cell r="P992">
            <v>485.05</v>
          </cell>
          <cell r="Q992"/>
          <cell r="R992"/>
          <cell r="S992"/>
          <cell r="T992"/>
          <cell r="U992"/>
          <cell r="V992"/>
          <cell r="W992"/>
          <cell r="X992"/>
          <cell r="Y992">
            <v>49.003999999999998</v>
          </cell>
          <cell r="Z992">
            <v>453.18032786885249</v>
          </cell>
        </row>
        <row r="993">
          <cell r="A993" t="str">
            <v>N0006</v>
          </cell>
          <cell r="B993" t="str">
            <v xml:space="preserve">Tramstrasse 235 </v>
          </cell>
          <cell r="C993">
            <v>42566</v>
          </cell>
          <cell r="D993">
            <v>9866603140</v>
          </cell>
          <cell r="E993" t="str">
            <v>Verrechnet</v>
          </cell>
          <cell r="F993">
            <v>6.0999999999999999E-2</v>
          </cell>
          <cell r="G993">
            <v>1</v>
          </cell>
          <cell r="H993"/>
          <cell r="I993"/>
          <cell r="J993" t="str">
            <v>Messung HW Wärme NT</v>
          </cell>
          <cell r="K993" t="str">
            <v>21.06.2016</v>
          </cell>
          <cell r="L993" t="str">
            <v>W1 020282</v>
          </cell>
          <cell r="M993" t="str">
            <v>U1 20008</v>
          </cell>
          <cell r="N993" t="str">
            <v>Ablesung</v>
          </cell>
          <cell r="O993">
            <v>14.013</v>
          </cell>
          <cell r="P993">
            <v>282.36</v>
          </cell>
          <cell r="Q993"/>
          <cell r="R993"/>
          <cell r="S993"/>
          <cell r="T993"/>
          <cell r="U993"/>
          <cell r="V993"/>
          <cell r="W993"/>
          <cell r="X993"/>
          <cell r="Y993">
            <v>42.673000000000002</v>
          </cell>
          <cell r="Z993">
            <v>229.72131147540983</v>
          </cell>
        </row>
        <row r="994">
          <cell r="A994" t="str">
            <v>N0006</v>
          </cell>
          <cell r="B994" t="str">
            <v xml:space="preserve">Tramstrasse 235 </v>
          </cell>
          <cell r="C994">
            <v>42655</v>
          </cell>
          <cell r="D994">
            <v>9866605294</v>
          </cell>
          <cell r="E994" t="str">
            <v>Verrechnet</v>
          </cell>
          <cell r="F994">
            <v>6.0999999999999999E-2</v>
          </cell>
          <cell r="G994">
            <v>1</v>
          </cell>
          <cell r="H994"/>
          <cell r="I994"/>
          <cell r="J994" t="str">
            <v>Messung HW Wärme NT</v>
          </cell>
          <cell r="K994" t="str">
            <v>19.09.2016</v>
          </cell>
          <cell r="L994" t="str">
            <v>W1 020282</v>
          </cell>
          <cell r="M994" t="str">
            <v>U1 20008</v>
          </cell>
          <cell r="N994" t="str">
            <v>Ablesung</v>
          </cell>
          <cell r="O994">
            <v>3.9350000000000001</v>
          </cell>
          <cell r="P994">
            <v>120.61</v>
          </cell>
          <cell r="Q994"/>
          <cell r="R994"/>
          <cell r="S994"/>
          <cell r="T994"/>
          <cell r="U994"/>
          <cell r="V994"/>
          <cell r="W994"/>
          <cell r="X994"/>
          <cell r="Y994">
            <v>28.053000000000001</v>
          </cell>
          <cell r="Z994">
            <v>64.508196721311464</v>
          </cell>
        </row>
        <row r="995">
          <cell r="A995" t="str">
            <v>N0006</v>
          </cell>
          <cell r="B995" t="str">
            <v xml:space="preserve">Tramstrasse 235 </v>
          </cell>
          <cell r="C995">
            <v>42752</v>
          </cell>
          <cell r="D995">
            <v>9866607384</v>
          </cell>
          <cell r="E995" t="str">
            <v>Verrechnet</v>
          </cell>
          <cell r="F995">
            <v>6.0999999999999999E-2</v>
          </cell>
          <cell r="G995">
            <v>1</v>
          </cell>
          <cell r="H995"/>
          <cell r="I995"/>
          <cell r="J995" t="str">
            <v>Messung HW Wärme NT</v>
          </cell>
          <cell r="K995" t="str">
            <v>16.12.2016</v>
          </cell>
          <cell r="L995" t="str">
            <v>W1 020282</v>
          </cell>
          <cell r="M995" t="str">
            <v>U1 20008</v>
          </cell>
          <cell r="N995" t="str">
            <v>Ablesung</v>
          </cell>
          <cell r="O995">
            <v>21.189</v>
          </cell>
          <cell r="P995">
            <v>389.9</v>
          </cell>
          <cell r="Q995"/>
          <cell r="R995"/>
          <cell r="S995"/>
          <cell r="T995"/>
          <cell r="U995"/>
          <cell r="V995"/>
          <cell r="W995"/>
          <cell r="X995"/>
          <cell r="Y995">
            <v>46.728000000000002</v>
          </cell>
          <cell r="Z995">
            <v>347.36065573770492</v>
          </cell>
        </row>
        <row r="996">
          <cell r="A996" t="str">
            <v>N0007</v>
          </cell>
          <cell r="B996" t="str">
            <v xml:space="preserve">Luegislandstrasse 15 </v>
          </cell>
          <cell r="C996">
            <v>42478</v>
          </cell>
          <cell r="D996">
            <v>9866600219</v>
          </cell>
          <cell r="E996" t="str">
            <v>Verrechnet</v>
          </cell>
          <cell r="F996">
            <v>1.5</v>
          </cell>
          <cell r="G996">
            <v>24.7</v>
          </cell>
          <cell r="H996"/>
          <cell r="I996"/>
          <cell r="J996" t="str">
            <v>Messung HW Wärme NT</v>
          </cell>
          <cell r="K996" t="str">
            <v>17.03.2016</v>
          </cell>
          <cell r="L996" t="str">
            <v>W1 080001</v>
          </cell>
          <cell r="M996"/>
          <cell r="N996" t="str">
            <v>Ablesung</v>
          </cell>
          <cell r="O996">
            <v>759.01</v>
          </cell>
          <cell r="P996">
            <v>23979.4</v>
          </cell>
          <cell r="Q996"/>
          <cell r="R996"/>
          <cell r="S996"/>
          <cell r="T996"/>
          <cell r="U996"/>
          <cell r="V996"/>
          <cell r="W996"/>
          <cell r="X996"/>
          <cell r="Y996">
            <v>27.216000000000001</v>
          </cell>
          <cell r="Z996">
            <v>506.00666666666666</v>
          </cell>
        </row>
        <row r="997">
          <cell r="A997" t="str">
            <v>N0007</v>
          </cell>
          <cell r="B997" t="str">
            <v xml:space="preserve">Luegislandstrasse 15 </v>
          </cell>
          <cell r="C997">
            <v>42566</v>
          </cell>
          <cell r="D997">
            <v>9866602250</v>
          </cell>
          <cell r="E997" t="str">
            <v>Verrechnet</v>
          </cell>
          <cell r="F997">
            <v>1.5</v>
          </cell>
          <cell r="G997">
            <v>24.7</v>
          </cell>
          <cell r="H997"/>
          <cell r="I997"/>
          <cell r="J997" t="str">
            <v>Messung HW Wärme NT</v>
          </cell>
          <cell r="K997" t="str">
            <v>23.06.2016</v>
          </cell>
          <cell r="L997" t="str">
            <v>W1 080001</v>
          </cell>
          <cell r="M997"/>
          <cell r="N997" t="str">
            <v>Ablesung</v>
          </cell>
          <cell r="O997">
            <v>467.38</v>
          </cell>
          <cell r="P997">
            <v>22609.7</v>
          </cell>
          <cell r="Q997"/>
          <cell r="R997"/>
          <cell r="S997"/>
          <cell r="T997"/>
          <cell r="U997"/>
          <cell r="V997"/>
          <cell r="W997"/>
          <cell r="X997"/>
          <cell r="Y997">
            <v>17.774000000000001</v>
          </cell>
          <cell r="Z997">
            <v>311.58666666666664</v>
          </cell>
        </row>
        <row r="998">
          <cell r="A998" t="str">
            <v>N0007</v>
          </cell>
          <cell r="B998" t="str">
            <v xml:space="preserve">Luegislandstrasse 15 </v>
          </cell>
          <cell r="C998">
            <v>42655</v>
          </cell>
          <cell r="D998">
            <v>9866604213</v>
          </cell>
          <cell r="E998" t="str">
            <v>Verrechnet</v>
          </cell>
          <cell r="F998">
            <v>1.5</v>
          </cell>
          <cell r="G998">
            <v>24.7</v>
          </cell>
          <cell r="H998"/>
          <cell r="I998"/>
          <cell r="J998" t="str">
            <v>Messung HW Wärme NT</v>
          </cell>
          <cell r="K998" t="str">
            <v>19.09.2016</v>
          </cell>
          <cell r="L998" t="str">
            <v>W1 080001</v>
          </cell>
          <cell r="M998"/>
          <cell r="N998" t="str">
            <v>Ablesung</v>
          </cell>
          <cell r="O998">
            <v>179.77</v>
          </cell>
          <cell r="P998">
            <v>14998.4</v>
          </cell>
          <cell r="Q998"/>
          <cell r="R998"/>
          <cell r="S998"/>
          <cell r="T998"/>
          <cell r="U998"/>
          <cell r="V998"/>
          <cell r="W998"/>
          <cell r="X998"/>
          <cell r="Y998">
            <v>10.305999999999999</v>
          </cell>
          <cell r="Z998">
            <v>119.84666666666666</v>
          </cell>
        </row>
        <row r="999">
          <cell r="A999" t="str">
            <v>N0007</v>
          </cell>
          <cell r="B999" t="str">
            <v xml:space="preserve">Luegislandstrasse 15 </v>
          </cell>
          <cell r="C999">
            <v>42752</v>
          </cell>
          <cell r="D999">
            <v>9866606265</v>
          </cell>
          <cell r="E999" t="str">
            <v>Verrechnet</v>
          </cell>
          <cell r="F999">
            <v>1.5</v>
          </cell>
          <cell r="G999">
            <v>24.7</v>
          </cell>
          <cell r="H999"/>
          <cell r="I999"/>
          <cell r="J999" t="str">
            <v>Messung HW Wärme NT</v>
          </cell>
          <cell r="K999" t="str">
            <v>15.12.2016</v>
          </cell>
          <cell r="L999" t="str">
            <v>W1 080001</v>
          </cell>
          <cell r="M999"/>
          <cell r="N999" t="str">
            <v>Ablesung</v>
          </cell>
          <cell r="O999">
            <v>583.28</v>
          </cell>
          <cell r="P999">
            <v>22010.1</v>
          </cell>
          <cell r="Q999"/>
          <cell r="R999"/>
          <cell r="S999"/>
          <cell r="T999"/>
          <cell r="U999"/>
          <cell r="V999"/>
          <cell r="W999"/>
          <cell r="X999"/>
          <cell r="Y999">
            <v>22.786000000000001</v>
          </cell>
          <cell r="Z999">
            <v>388.85333333333335</v>
          </cell>
        </row>
        <row r="1000">
          <cell r="A1000" t="str">
            <v>N0008</v>
          </cell>
          <cell r="B1000" t="str">
            <v xml:space="preserve">Luegislandstrasse 12 </v>
          </cell>
          <cell r="C1000">
            <v>42478</v>
          </cell>
          <cell r="D1000">
            <v>9866601608</v>
          </cell>
          <cell r="E1000" t="str">
            <v>Verrechnet</v>
          </cell>
          <cell r="F1000">
            <v>0.5</v>
          </cell>
          <cell r="G1000">
            <v>8.23</v>
          </cell>
          <cell r="H1000"/>
          <cell r="I1000"/>
          <cell r="J1000" t="str">
            <v>Messung HW Wärme NT</v>
          </cell>
          <cell r="K1000" t="str">
            <v>21.03.2016</v>
          </cell>
          <cell r="L1000" t="str">
            <v>R1 1582</v>
          </cell>
          <cell r="M1000" t="str">
            <v>U1 050024</v>
          </cell>
          <cell r="N1000" t="str">
            <v>Ablesung</v>
          </cell>
          <cell r="O1000">
            <v>281.76</v>
          </cell>
          <cell r="P1000">
            <v>5983.2</v>
          </cell>
          <cell r="Q1000"/>
          <cell r="R1000">
            <v>5983</v>
          </cell>
          <cell r="S1000"/>
          <cell r="T1000"/>
          <cell r="U1000"/>
          <cell r="V1000"/>
          <cell r="W1000"/>
          <cell r="X1000"/>
          <cell r="Y1000">
            <v>40.491999999999997</v>
          </cell>
          <cell r="Z1000">
            <v>563.52</v>
          </cell>
        </row>
        <row r="1001">
          <cell r="A1001" t="str">
            <v>N0008</v>
          </cell>
          <cell r="B1001" t="str">
            <v xml:space="preserve">Luegislandstrasse 12 </v>
          </cell>
          <cell r="C1001">
            <v>42566</v>
          </cell>
          <cell r="D1001">
            <v>9866603398</v>
          </cell>
          <cell r="E1001" t="str">
            <v>Verrechnet</v>
          </cell>
          <cell r="F1001">
            <v>0.5</v>
          </cell>
          <cell r="G1001">
            <v>8.23</v>
          </cell>
          <cell r="H1001"/>
          <cell r="I1001"/>
          <cell r="J1001" t="str">
            <v>Messung HW Wärme NT</v>
          </cell>
          <cell r="K1001" t="str">
            <v>23.06.2016</v>
          </cell>
          <cell r="L1001" t="str">
            <v>R1 1582</v>
          </cell>
          <cell r="M1001" t="str">
            <v>U1 050024</v>
          </cell>
          <cell r="N1001" t="str">
            <v>Ablesung</v>
          </cell>
          <cell r="O1001">
            <v>100.68</v>
          </cell>
          <cell r="P1001">
            <v>2458.4</v>
          </cell>
          <cell r="Q1001"/>
          <cell r="R1001">
            <v>2458</v>
          </cell>
          <cell r="S1001"/>
          <cell r="T1001"/>
          <cell r="U1001"/>
          <cell r="V1001"/>
          <cell r="W1001"/>
          <cell r="X1001"/>
          <cell r="Y1001">
            <v>35.213999999999999</v>
          </cell>
          <cell r="Z1001">
            <v>201.36</v>
          </cell>
        </row>
        <row r="1002">
          <cell r="A1002" t="str">
            <v>N0008</v>
          </cell>
          <cell r="B1002" t="str">
            <v xml:space="preserve">Luegislandstrasse 12 </v>
          </cell>
          <cell r="C1002">
            <v>42655</v>
          </cell>
          <cell r="D1002">
            <v>9866605492</v>
          </cell>
          <cell r="E1002" t="str">
            <v>Verrechnet</v>
          </cell>
          <cell r="F1002">
            <v>0.5</v>
          </cell>
          <cell r="G1002">
            <v>8.23</v>
          </cell>
          <cell r="H1002"/>
          <cell r="I1002"/>
          <cell r="J1002" t="str">
            <v>Messung HW Wärme NT</v>
          </cell>
          <cell r="K1002" t="str">
            <v>15.09.2016</v>
          </cell>
          <cell r="L1002" t="str">
            <v>R1 1582</v>
          </cell>
          <cell r="M1002" t="str">
            <v>U1 050024</v>
          </cell>
          <cell r="N1002" t="str">
            <v>Ablesung</v>
          </cell>
          <cell r="O1002">
            <v>25.59</v>
          </cell>
          <cell r="P1002">
            <v>954.6</v>
          </cell>
          <cell r="Q1002"/>
          <cell r="R1002">
            <v>955</v>
          </cell>
          <cell r="S1002"/>
          <cell r="T1002"/>
          <cell r="U1002"/>
          <cell r="V1002"/>
          <cell r="W1002"/>
          <cell r="X1002"/>
          <cell r="Y1002">
            <v>23.05</v>
          </cell>
          <cell r="Z1002">
            <v>51.18</v>
          </cell>
        </row>
        <row r="1003">
          <cell r="A1003" t="str">
            <v>N0008</v>
          </cell>
          <cell r="B1003" t="str">
            <v xml:space="preserve">Luegislandstrasse 12 </v>
          </cell>
          <cell r="C1003">
            <v>42752</v>
          </cell>
          <cell r="D1003">
            <v>9866607712</v>
          </cell>
          <cell r="E1003" t="str">
            <v>Verrechnet</v>
          </cell>
          <cell r="F1003">
            <v>0.5</v>
          </cell>
          <cell r="G1003">
            <v>8.23</v>
          </cell>
          <cell r="H1003"/>
          <cell r="I1003"/>
          <cell r="J1003" t="str">
            <v>Messung HW Wärme NT</v>
          </cell>
          <cell r="K1003" t="str">
            <v>16.12.2016</v>
          </cell>
          <cell r="L1003" t="str">
            <v>R1 1582</v>
          </cell>
          <cell r="M1003" t="str">
            <v>U1 050024</v>
          </cell>
          <cell r="N1003" t="str">
            <v>Ablesung</v>
          </cell>
          <cell r="O1003">
            <v>199.67</v>
          </cell>
          <cell r="P1003">
            <v>4603.3999999999996</v>
          </cell>
          <cell r="Q1003"/>
          <cell r="R1003">
            <v>4603</v>
          </cell>
          <cell r="S1003"/>
          <cell r="T1003"/>
          <cell r="U1003"/>
          <cell r="V1003"/>
          <cell r="W1003"/>
          <cell r="X1003"/>
          <cell r="Y1003">
            <v>37.295000000000002</v>
          </cell>
          <cell r="Z1003">
            <v>399.34</v>
          </cell>
        </row>
        <row r="1004">
          <cell r="A1004" t="str">
            <v>N0009</v>
          </cell>
          <cell r="B1004" t="str">
            <v xml:space="preserve">Thurgauerstrasse 76 </v>
          </cell>
          <cell r="C1004">
            <v>42478</v>
          </cell>
          <cell r="D1004">
            <v>9866600530</v>
          </cell>
          <cell r="E1004" t="str">
            <v>Verrechnet</v>
          </cell>
          <cell r="F1004">
            <v>1.2749999999999999</v>
          </cell>
          <cell r="G1004">
            <v>21</v>
          </cell>
          <cell r="H1004"/>
          <cell r="I1004"/>
          <cell r="J1004" t="str">
            <v>Messung 1 HW Wärme NT</v>
          </cell>
          <cell r="K1004" t="str">
            <v>15.03.2016</v>
          </cell>
          <cell r="L1004" t="str">
            <v>R1 1563</v>
          </cell>
          <cell r="M1004" t="str">
            <v>U1 050009</v>
          </cell>
          <cell r="N1004" t="str">
            <v>Ablesung</v>
          </cell>
          <cell r="O1004">
            <v>131.18</v>
          </cell>
          <cell r="P1004">
            <v>1979.9</v>
          </cell>
          <cell r="Q1004"/>
          <cell r="R1004">
            <v>1979</v>
          </cell>
          <cell r="S1004"/>
          <cell r="T1004"/>
          <cell r="U1004"/>
          <cell r="V1004"/>
          <cell r="W1004"/>
          <cell r="X1004"/>
          <cell r="Y1004">
            <v>56.97</v>
          </cell>
          <cell r="Z1004">
            <v>102.88627450980393</v>
          </cell>
        </row>
        <row r="1005">
          <cell r="A1005" t="str">
            <v>N0009</v>
          </cell>
          <cell r="B1005"/>
          <cell r="C1005"/>
          <cell r="D1005"/>
          <cell r="E1005"/>
          <cell r="F1005"/>
          <cell r="G1005"/>
          <cell r="H1005"/>
          <cell r="I1005"/>
          <cell r="J1005" t="str">
            <v>Messung 2 HW Wärme NT</v>
          </cell>
          <cell r="K1005" t="str">
            <v>15.03.2016</v>
          </cell>
          <cell r="L1005" t="str">
            <v>R1 1564</v>
          </cell>
          <cell r="M1005" t="str">
            <v>U1 050021</v>
          </cell>
          <cell r="N1005" t="str">
            <v>Ablesung</v>
          </cell>
          <cell r="O1005">
            <v>263.11</v>
          </cell>
          <cell r="P1005">
            <v>14977.7</v>
          </cell>
          <cell r="Q1005"/>
          <cell r="R1005">
            <v>14977</v>
          </cell>
          <cell r="S1005"/>
          <cell r="T1005"/>
          <cell r="U1005"/>
          <cell r="V1005"/>
          <cell r="W1005"/>
          <cell r="X1005"/>
          <cell r="Y1005">
            <v>15.105</v>
          </cell>
          <cell r="Z1005">
            <v>206.36078431372547</v>
          </cell>
        </row>
        <row r="1006">
          <cell r="A1006" t="str">
            <v>N0009</v>
          </cell>
          <cell r="B1006"/>
          <cell r="C1006"/>
          <cell r="D1006"/>
          <cell r="E1006"/>
          <cell r="F1006"/>
          <cell r="G1006"/>
          <cell r="H1006"/>
          <cell r="I1006"/>
          <cell r="J1006" t="str">
            <v>Messung 3 HW Wärme NT</v>
          </cell>
          <cell r="K1006" t="str">
            <v>15.03.2016</v>
          </cell>
          <cell r="L1006" t="str">
            <v>R1 1565</v>
          </cell>
          <cell r="M1006" t="str">
            <v>U1 050033</v>
          </cell>
          <cell r="N1006" t="str">
            <v>Ablesung</v>
          </cell>
          <cell r="O1006">
            <v>545.29999999999995</v>
          </cell>
          <cell r="P1006">
            <v>11067.7</v>
          </cell>
          <cell r="Q1006"/>
          <cell r="R1006">
            <v>11068</v>
          </cell>
          <cell r="S1006"/>
          <cell r="T1006"/>
          <cell r="U1006"/>
          <cell r="V1006"/>
          <cell r="W1006"/>
          <cell r="X1006"/>
          <cell r="Y1006">
            <v>42.363999999999997</v>
          </cell>
          <cell r="Z1006">
            <v>427.68627450980392</v>
          </cell>
        </row>
        <row r="1007">
          <cell r="A1007" t="str">
            <v>N0009</v>
          </cell>
          <cell r="B1007" t="str">
            <v xml:space="preserve">Thurgauerstrasse 76 </v>
          </cell>
          <cell r="C1007">
            <v>42566</v>
          </cell>
          <cell r="D1007">
            <v>9866602536</v>
          </cell>
          <cell r="E1007" t="str">
            <v>Verrechnet</v>
          </cell>
          <cell r="F1007">
            <v>1.2749999999999999</v>
          </cell>
          <cell r="G1007">
            <v>21</v>
          </cell>
          <cell r="H1007"/>
          <cell r="I1007"/>
          <cell r="J1007" t="str">
            <v>Messung 1 HW Wärme NT</v>
          </cell>
          <cell r="K1007" t="str">
            <v>20.06.2016</v>
          </cell>
          <cell r="L1007" t="str">
            <v>R1 1563</v>
          </cell>
          <cell r="M1007" t="str">
            <v>U1 050009</v>
          </cell>
          <cell r="N1007" t="str">
            <v>Ablesung</v>
          </cell>
          <cell r="O1007">
            <v>8.92</v>
          </cell>
          <cell r="P1007">
            <v>140.4</v>
          </cell>
          <cell r="Q1007"/>
          <cell r="R1007">
            <v>144</v>
          </cell>
          <cell r="S1007"/>
          <cell r="T1007"/>
          <cell r="U1007"/>
          <cell r="V1007"/>
          <cell r="W1007"/>
          <cell r="X1007"/>
          <cell r="Y1007">
            <v>54.628</v>
          </cell>
          <cell r="Z1007">
            <v>6.9960784313725402</v>
          </cell>
        </row>
        <row r="1008">
          <cell r="A1008" t="str">
            <v>N0009</v>
          </cell>
          <cell r="B1008"/>
          <cell r="C1008"/>
          <cell r="D1008"/>
          <cell r="E1008"/>
          <cell r="F1008"/>
          <cell r="G1008"/>
          <cell r="H1008"/>
          <cell r="I1008"/>
          <cell r="J1008" t="str">
            <v>Messung 2 HW Wärme NT</v>
          </cell>
          <cell r="K1008" t="str">
            <v>20.06.2016</v>
          </cell>
          <cell r="L1008" t="str">
            <v>R1 1564</v>
          </cell>
          <cell r="M1008" t="str">
            <v>U1 050021</v>
          </cell>
          <cell r="N1008" t="str">
            <v>Ablesung</v>
          </cell>
          <cell r="O1008">
            <v>180.06</v>
          </cell>
          <cell r="P1008">
            <v>10933.5</v>
          </cell>
          <cell r="Q1008"/>
          <cell r="R1008">
            <v>10933</v>
          </cell>
          <cell r="S1008"/>
          <cell r="T1008"/>
          <cell r="U1008"/>
          <cell r="V1008"/>
          <cell r="W1008"/>
          <cell r="X1008"/>
          <cell r="Y1008">
            <v>14.16</v>
          </cell>
          <cell r="Z1008">
            <v>141.2235294117647</v>
          </cell>
        </row>
        <row r="1009">
          <cell r="A1009" t="str">
            <v>N0009</v>
          </cell>
          <cell r="B1009"/>
          <cell r="C1009"/>
          <cell r="D1009"/>
          <cell r="E1009"/>
          <cell r="F1009"/>
          <cell r="G1009"/>
          <cell r="H1009"/>
          <cell r="I1009"/>
          <cell r="J1009" t="str">
            <v>Messung 3 HW Wärme NT</v>
          </cell>
          <cell r="K1009" t="str">
            <v>20.06.2016</v>
          </cell>
          <cell r="L1009" t="str">
            <v>R1 1565</v>
          </cell>
          <cell r="M1009" t="str">
            <v>U1 050033</v>
          </cell>
          <cell r="N1009" t="str">
            <v>Ablesung</v>
          </cell>
          <cell r="O1009">
            <v>195.73</v>
          </cell>
          <cell r="P1009">
            <v>3689</v>
          </cell>
          <cell r="Q1009"/>
          <cell r="R1009">
            <v>3688</v>
          </cell>
          <cell r="S1009"/>
          <cell r="T1009"/>
          <cell r="U1009"/>
          <cell r="V1009"/>
          <cell r="W1009"/>
          <cell r="X1009"/>
          <cell r="Y1009">
            <v>45.621000000000002</v>
          </cell>
          <cell r="Z1009">
            <v>153.51372549019607</v>
          </cell>
        </row>
        <row r="1010">
          <cell r="A1010" t="str">
            <v>N0009</v>
          </cell>
          <cell r="B1010" t="str">
            <v xml:space="preserve">Thurgauerstrasse 76 </v>
          </cell>
          <cell r="C1010">
            <v>42655</v>
          </cell>
          <cell r="D1010">
            <v>9866604687</v>
          </cell>
          <cell r="E1010" t="str">
            <v>Verrechnet</v>
          </cell>
          <cell r="F1010">
            <v>1.2749999999999999</v>
          </cell>
          <cell r="G1010">
            <v>21</v>
          </cell>
          <cell r="H1010"/>
          <cell r="I1010"/>
          <cell r="J1010" t="str">
            <v>Messung 1 HW Wärme NT</v>
          </cell>
          <cell r="K1010" t="str">
            <v>15.09.2016</v>
          </cell>
          <cell r="L1010" t="str">
            <v>R1 1563</v>
          </cell>
          <cell r="M1010" t="str">
            <v>U1 050009</v>
          </cell>
          <cell r="N1010" t="str">
            <v>Ablesung</v>
          </cell>
          <cell r="O1010">
            <v>0</v>
          </cell>
          <cell r="P1010">
            <v>0</v>
          </cell>
          <cell r="Q1010"/>
          <cell r="R1010">
            <v>0</v>
          </cell>
          <cell r="S1010"/>
          <cell r="T1010"/>
          <cell r="U1010"/>
          <cell r="V1010"/>
          <cell r="W1010"/>
          <cell r="X1010"/>
          <cell r="Y1010"/>
          <cell r="Z1010">
            <v>0</v>
          </cell>
        </row>
        <row r="1011">
          <cell r="A1011" t="str">
            <v>N0009</v>
          </cell>
          <cell r="B1011"/>
          <cell r="C1011"/>
          <cell r="D1011"/>
          <cell r="E1011"/>
          <cell r="F1011"/>
          <cell r="G1011"/>
          <cell r="H1011"/>
          <cell r="I1011"/>
          <cell r="J1011" t="str">
            <v>Messung 2 HW Wärme NT</v>
          </cell>
          <cell r="K1011" t="str">
            <v>15.09.2016</v>
          </cell>
          <cell r="L1011" t="str">
            <v>R1 1564</v>
          </cell>
          <cell r="M1011" t="str">
            <v>U1 050021</v>
          </cell>
          <cell r="N1011" t="str">
            <v>Ablesung</v>
          </cell>
          <cell r="O1011">
            <v>87.92</v>
          </cell>
          <cell r="P1011">
            <v>2934.9</v>
          </cell>
          <cell r="Q1011"/>
          <cell r="R1011">
            <v>2935</v>
          </cell>
          <cell r="S1011"/>
          <cell r="T1011"/>
          <cell r="U1011"/>
          <cell r="V1011"/>
          <cell r="W1011"/>
          <cell r="X1011"/>
          <cell r="Y1011">
            <v>25.757999999999999</v>
          </cell>
          <cell r="Z1011">
            <v>68.956862745098036</v>
          </cell>
        </row>
        <row r="1012">
          <cell r="A1012" t="str">
            <v>N0009</v>
          </cell>
          <cell r="B1012"/>
          <cell r="C1012"/>
          <cell r="D1012"/>
          <cell r="E1012"/>
          <cell r="F1012"/>
          <cell r="G1012"/>
          <cell r="H1012"/>
          <cell r="I1012"/>
          <cell r="J1012" t="str">
            <v>Messung 3 HW Wärme NT</v>
          </cell>
          <cell r="K1012" t="str">
            <v>15.09.2016</v>
          </cell>
          <cell r="L1012" t="str">
            <v>R1 1565</v>
          </cell>
          <cell r="M1012" t="str">
            <v>U1 050033</v>
          </cell>
          <cell r="N1012" t="str">
            <v>Ablesung</v>
          </cell>
          <cell r="O1012">
            <v>3.98</v>
          </cell>
          <cell r="P1012">
            <v>482.1</v>
          </cell>
          <cell r="Q1012"/>
          <cell r="R1012">
            <v>482</v>
          </cell>
          <cell r="S1012"/>
          <cell r="T1012"/>
          <cell r="U1012"/>
          <cell r="V1012"/>
          <cell r="W1012"/>
          <cell r="X1012"/>
          <cell r="Y1012">
            <v>7.0979999999999999</v>
          </cell>
          <cell r="Z1012">
            <v>3.12156862745098</v>
          </cell>
        </row>
        <row r="1013">
          <cell r="A1013" t="str">
            <v>N0009</v>
          </cell>
          <cell r="B1013" t="str">
            <v xml:space="preserve">Thurgauerstrasse 76 </v>
          </cell>
          <cell r="C1013">
            <v>42752</v>
          </cell>
          <cell r="D1013">
            <v>9866606568</v>
          </cell>
          <cell r="E1013" t="str">
            <v>Verrechnet</v>
          </cell>
          <cell r="F1013">
            <v>1.2749999999999999</v>
          </cell>
          <cell r="G1013">
            <v>21</v>
          </cell>
          <cell r="H1013"/>
          <cell r="I1013"/>
          <cell r="J1013" t="str">
            <v>Messung 1 HW Wärme NT</v>
          </cell>
          <cell r="K1013" t="str">
            <v>13.12.2016</v>
          </cell>
          <cell r="L1013" t="str">
            <v>R1 1563</v>
          </cell>
          <cell r="M1013" t="str">
            <v>U1 050009</v>
          </cell>
          <cell r="N1013" t="str">
            <v>Ablesung</v>
          </cell>
          <cell r="O1013">
            <v>74.05</v>
          </cell>
          <cell r="P1013">
            <v>1150.3</v>
          </cell>
          <cell r="Q1013"/>
          <cell r="R1013">
            <v>1147</v>
          </cell>
          <cell r="S1013"/>
          <cell r="T1013"/>
          <cell r="U1013"/>
          <cell r="V1013"/>
          <cell r="W1013"/>
          <cell r="X1013"/>
          <cell r="Y1013">
            <v>55.351999999999997</v>
          </cell>
          <cell r="Z1013">
            <v>58.078431372549012</v>
          </cell>
        </row>
        <row r="1014">
          <cell r="A1014" t="str">
            <v>N0009</v>
          </cell>
          <cell r="B1014"/>
          <cell r="C1014"/>
          <cell r="D1014"/>
          <cell r="E1014"/>
          <cell r="F1014"/>
          <cell r="G1014"/>
          <cell r="H1014"/>
          <cell r="I1014"/>
          <cell r="J1014" t="str">
            <v>Messung 2 HW Wärme NT</v>
          </cell>
          <cell r="K1014" t="str">
            <v>13.12.2016</v>
          </cell>
          <cell r="L1014" t="str">
            <v>R1 1564</v>
          </cell>
          <cell r="M1014" t="str">
            <v>U1 050021</v>
          </cell>
          <cell r="N1014" t="str">
            <v>Ablesung</v>
          </cell>
          <cell r="O1014">
            <v>190.02</v>
          </cell>
          <cell r="P1014">
            <v>12428.9</v>
          </cell>
          <cell r="Q1014"/>
          <cell r="R1014">
            <v>12428</v>
          </cell>
          <cell r="S1014"/>
          <cell r="T1014"/>
          <cell r="U1014"/>
          <cell r="V1014"/>
          <cell r="W1014"/>
          <cell r="X1014"/>
          <cell r="Y1014">
            <v>13.146000000000001</v>
          </cell>
          <cell r="Z1014">
            <v>149.03529411764703</v>
          </cell>
        </row>
        <row r="1015">
          <cell r="A1015" t="str">
            <v>N0009</v>
          </cell>
          <cell r="B1015"/>
          <cell r="C1015"/>
          <cell r="D1015"/>
          <cell r="E1015"/>
          <cell r="F1015"/>
          <cell r="G1015"/>
          <cell r="H1015"/>
          <cell r="I1015"/>
          <cell r="J1015" t="str">
            <v>Messung 3 HW Wärme NT</v>
          </cell>
          <cell r="K1015" t="str">
            <v>13.12.2016</v>
          </cell>
          <cell r="L1015" t="str">
            <v>R1 1565</v>
          </cell>
          <cell r="M1015" t="str">
            <v>U1 050033</v>
          </cell>
          <cell r="N1015" t="str">
            <v>Ablesung</v>
          </cell>
          <cell r="O1015">
            <v>315.95</v>
          </cell>
          <cell r="P1015">
            <v>6816.7</v>
          </cell>
          <cell r="Q1015"/>
          <cell r="R1015">
            <v>6816</v>
          </cell>
          <cell r="S1015"/>
          <cell r="T1015"/>
          <cell r="U1015"/>
          <cell r="V1015"/>
          <cell r="W1015"/>
          <cell r="X1015"/>
          <cell r="Y1015">
            <v>39.853000000000002</v>
          </cell>
          <cell r="Z1015">
            <v>247.80392156862743</v>
          </cell>
        </row>
        <row r="1016">
          <cell r="A1016" t="str">
            <v>N0010</v>
          </cell>
          <cell r="B1016" t="str">
            <v xml:space="preserve">Thurgauerstrasse 40 </v>
          </cell>
          <cell r="C1016">
            <v>42478</v>
          </cell>
          <cell r="D1016">
            <v>9866601609</v>
          </cell>
          <cell r="E1016" t="str">
            <v>Verrechnet</v>
          </cell>
          <cell r="F1016">
            <v>2.2000000000000002</v>
          </cell>
          <cell r="G1016">
            <v>36.5</v>
          </cell>
          <cell r="H1016"/>
          <cell r="I1016"/>
          <cell r="J1016" t="str">
            <v>Messung HW Wärme NT</v>
          </cell>
          <cell r="K1016" t="str">
            <v>15.03.2016</v>
          </cell>
          <cell r="L1016" t="str">
            <v>R1 1579</v>
          </cell>
          <cell r="M1016" t="str">
            <v>U1 100009</v>
          </cell>
          <cell r="N1016" t="str">
            <v>Ablesung</v>
          </cell>
          <cell r="O1016">
            <v>991.03</v>
          </cell>
          <cell r="P1016">
            <v>29628.9</v>
          </cell>
          <cell r="Q1016"/>
          <cell r="R1016">
            <v>29627</v>
          </cell>
          <cell r="S1016"/>
          <cell r="T1016"/>
          <cell r="U1016"/>
          <cell r="V1016"/>
          <cell r="W1016"/>
          <cell r="X1016"/>
          <cell r="Y1016">
            <v>28.76</v>
          </cell>
          <cell r="Z1016">
            <v>450.46818181818185</v>
          </cell>
        </row>
        <row r="1017">
          <cell r="A1017" t="str">
            <v>N0010</v>
          </cell>
          <cell r="B1017" t="str">
            <v xml:space="preserve">Thurgauerstrasse 40 </v>
          </cell>
          <cell r="C1017">
            <v>42566</v>
          </cell>
          <cell r="D1017">
            <v>9866603399</v>
          </cell>
          <cell r="E1017" t="str">
            <v>Verrechnet</v>
          </cell>
          <cell r="F1017">
            <v>2.2000000000000002</v>
          </cell>
          <cell r="G1017">
            <v>36.5</v>
          </cell>
          <cell r="H1017"/>
          <cell r="I1017"/>
          <cell r="J1017" t="str">
            <v>Messung HW Wärme NT</v>
          </cell>
          <cell r="K1017" t="str">
            <v>20.06.2016</v>
          </cell>
          <cell r="L1017" t="str">
            <v>R1 1579</v>
          </cell>
          <cell r="M1017" t="str">
            <v>U1 100009</v>
          </cell>
          <cell r="N1017" t="str">
            <v>Ablesung</v>
          </cell>
          <cell r="O1017">
            <v>562.71</v>
          </cell>
          <cell r="P1017">
            <v>18472.900000000001</v>
          </cell>
          <cell r="Q1017"/>
          <cell r="R1017">
            <v>18472</v>
          </cell>
          <cell r="S1017"/>
          <cell r="T1017"/>
          <cell r="U1017"/>
          <cell r="V1017"/>
          <cell r="W1017"/>
          <cell r="X1017"/>
          <cell r="Y1017">
            <v>26.192</v>
          </cell>
          <cell r="Z1017">
            <v>255.77727272727273</v>
          </cell>
        </row>
        <row r="1018">
          <cell r="A1018" t="str">
            <v>N0010</v>
          </cell>
          <cell r="B1018" t="str">
            <v xml:space="preserve">Thurgauerstrasse 40 </v>
          </cell>
          <cell r="C1018">
            <v>42655</v>
          </cell>
          <cell r="D1018">
            <v>9866605493</v>
          </cell>
          <cell r="E1018" t="str">
            <v>Verrechnet</v>
          </cell>
          <cell r="F1018">
            <v>2.2000000000000002</v>
          </cell>
          <cell r="G1018">
            <v>36.5</v>
          </cell>
          <cell r="H1018"/>
          <cell r="I1018"/>
          <cell r="J1018" t="str">
            <v>Messung HW Wärme NT</v>
          </cell>
          <cell r="K1018" t="str">
            <v>15.09.2016</v>
          </cell>
          <cell r="L1018" t="str">
            <v>R1 1579</v>
          </cell>
          <cell r="M1018" t="str">
            <v>U1 100009</v>
          </cell>
          <cell r="N1018" t="str">
            <v>Ablesung</v>
          </cell>
          <cell r="O1018">
            <v>152.84</v>
          </cell>
          <cell r="P1018">
            <v>6791.7</v>
          </cell>
          <cell r="Q1018"/>
          <cell r="R1018">
            <v>6792</v>
          </cell>
          <cell r="S1018"/>
          <cell r="T1018"/>
          <cell r="U1018"/>
          <cell r="V1018"/>
          <cell r="W1018"/>
          <cell r="X1018"/>
          <cell r="Y1018">
            <v>19.350000000000001</v>
          </cell>
          <cell r="Z1018">
            <v>69.472727272727269</v>
          </cell>
        </row>
        <row r="1019">
          <cell r="A1019" t="str">
            <v>N0010</v>
          </cell>
          <cell r="B1019" t="str">
            <v xml:space="preserve">Thurgauerstrasse 40 </v>
          </cell>
          <cell r="C1019">
            <v>42752</v>
          </cell>
          <cell r="D1019">
            <v>9866607713</v>
          </cell>
          <cell r="E1019" t="str">
            <v>Verrechnet</v>
          </cell>
          <cell r="F1019">
            <v>2.2000000000000002</v>
          </cell>
          <cell r="G1019">
            <v>36.5</v>
          </cell>
          <cell r="H1019"/>
          <cell r="I1019"/>
          <cell r="J1019" t="str">
            <v>Messung HW Wärme NT</v>
          </cell>
          <cell r="K1019" t="str">
            <v>13.12.2016</v>
          </cell>
          <cell r="L1019" t="str">
            <v>R1 1579</v>
          </cell>
          <cell r="M1019" t="str">
            <v>U1 100009</v>
          </cell>
          <cell r="N1019" t="str">
            <v>Ablesung</v>
          </cell>
          <cell r="O1019">
            <v>734.72</v>
          </cell>
          <cell r="P1019">
            <v>53513.5</v>
          </cell>
          <cell r="Q1019"/>
          <cell r="R1019">
            <v>53513</v>
          </cell>
          <cell r="S1019"/>
          <cell r="T1019"/>
          <cell r="U1019"/>
          <cell r="V1019"/>
          <cell r="W1019"/>
          <cell r="X1019"/>
          <cell r="Y1019">
            <v>11.805</v>
          </cell>
          <cell r="Z1019">
            <v>333.96363636363634</v>
          </cell>
        </row>
        <row r="1020">
          <cell r="A1020" t="str">
            <v>N0011</v>
          </cell>
          <cell r="B1020" t="str">
            <v xml:space="preserve">Saatlenzelg 25 </v>
          </cell>
          <cell r="C1020">
            <v>42478</v>
          </cell>
          <cell r="D1020">
            <v>9866601610</v>
          </cell>
          <cell r="E1020" t="str">
            <v>Verrechnet</v>
          </cell>
          <cell r="F1020">
            <v>0.3</v>
          </cell>
          <cell r="G1020">
            <v>4.9400000000000004</v>
          </cell>
          <cell r="H1020"/>
          <cell r="I1020"/>
          <cell r="J1020" t="str">
            <v>Messung HW Wärme NT</v>
          </cell>
          <cell r="K1020" t="str">
            <v>18.03.2016</v>
          </cell>
          <cell r="L1020" t="str">
            <v>R1 0952</v>
          </cell>
          <cell r="M1020" t="str">
            <v>U1 050049</v>
          </cell>
          <cell r="N1020" t="str">
            <v>Ablesung</v>
          </cell>
          <cell r="O1020">
            <v>146.65</v>
          </cell>
          <cell r="P1020">
            <v>2410.6</v>
          </cell>
          <cell r="Q1020"/>
          <cell r="R1020">
            <v>2410</v>
          </cell>
          <cell r="S1020"/>
          <cell r="T1020"/>
          <cell r="U1020"/>
          <cell r="V1020"/>
          <cell r="W1020"/>
          <cell r="X1020"/>
          <cell r="Y1020">
            <v>52.308999999999997</v>
          </cell>
          <cell r="Z1020">
            <v>488.83333333333337</v>
          </cell>
        </row>
        <row r="1021">
          <cell r="A1021" t="str">
            <v>N0011</v>
          </cell>
          <cell r="B1021" t="str">
            <v xml:space="preserve">Saatlenzelg 25 </v>
          </cell>
          <cell r="C1021">
            <v>42566</v>
          </cell>
          <cell r="D1021">
            <v>9866603400</v>
          </cell>
          <cell r="E1021" t="str">
            <v>Verrechnet</v>
          </cell>
          <cell r="F1021">
            <v>0.3</v>
          </cell>
          <cell r="G1021">
            <v>4.9400000000000004</v>
          </cell>
          <cell r="H1021"/>
          <cell r="I1021"/>
          <cell r="J1021" t="str">
            <v>Messung HW Wärme NT</v>
          </cell>
          <cell r="K1021" t="str">
            <v>20.06.2016</v>
          </cell>
          <cell r="L1021" t="str">
            <v>R1 0952</v>
          </cell>
          <cell r="M1021" t="str">
            <v>U1 050049</v>
          </cell>
          <cell r="N1021" t="str">
            <v>Ablesung</v>
          </cell>
          <cell r="O1021">
            <v>84.39</v>
          </cell>
          <cell r="P1021">
            <v>1605.6</v>
          </cell>
          <cell r="Q1021"/>
          <cell r="R1021">
            <v>1606</v>
          </cell>
          <cell r="S1021"/>
          <cell r="T1021"/>
          <cell r="U1021"/>
          <cell r="V1021"/>
          <cell r="W1021"/>
          <cell r="X1021"/>
          <cell r="Y1021">
            <v>45.192999999999998</v>
          </cell>
          <cell r="Z1021">
            <v>281.3</v>
          </cell>
        </row>
        <row r="1022">
          <cell r="A1022" t="str">
            <v>N0011</v>
          </cell>
          <cell r="B1022" t="str">
            <v xml:space="preserve">Saatlenzelg 25 </v>
          </cell>
          <cell r="C1022">
            <v>42655</v>
          </cell>
          <cell r="D1022">
            <v>9866605494</v>
          </cell>
          <cell r="E1022" t="str">
            <v>Verrechnet</v>
          </cell>
          <cell r="F1022">
            <v>0.3</v>
          </cell>
          <cell r="G1022">
            <v>4.9400000000000004</v>
          </cell>
          <cell r="H1022"/>
          <cell r="I1022"/>
          <cell r="J1022" t="str">
            <v>Messung HW Wärme NT</v>
          </cell>
          <cell r="K1022" t="str">
            <v>20.09.2016</v>
          </cell>
          <cell r="L1022" t="str">
            <v>R1 0952</v>
          </cell>
          <cell r="M1022" t="str">
            <v>U1 050049</v>
          </cell>
          <cell r="N1022" t="str">
            <v>Ablesung</v>
          </cell>
          <cell r="O1022">
            <v>25.31</v>
          </cell>
          <cell r="P1022">
            <v>653.5</v>
          </cell>
          <cell r="Q1022"/>
          <cell r="R1022">
            <v>653</v>
          </cell>
          <cell r="S1022"/>
          <cell r="T1022"/>
          <cell r="U1022"/>
          <cell r="V1022"/>
          <cell r="W1022"/>
          <cell r="X1022"/>
          <cell r="Y1022">
            <v>33.302</v>
          </cell>
          <cell r="Z1022">
            <v>84.36666666666666</v>
          </cell>
        </row>
        <row r="1023">
          <cell r="A1023" t="str">
            <v>N0011</v>
          </cell>
          <cell r="B1023" t="str">
            <v xml:space="preserve">Saatlenzelg 25 </v>
          </cell>
          <cell r="C1023">
            <v>42752</v>
          </cell>
          <cell r="D1023">
            <v>9866607714</v>
          </cell>
          <cell r="E1023" t="str">
            <v>Verrechnet</v>
          </cell>
          <cell r="F1023">
            <v>0.3</v>
          </cell>
          <cell r="G1023">
            <v>4.9400000000000004</v>
          </cell>
          <cell r="H1023"/>
          <cell r="I1023"/>
          <cell r="J1023" t="str">
            <v>Messung HW Wärme NT</v>
          </cell>
          <cell r="K1023" t="str">
            <v>12.12.2016</v>
          </cell>
          <cell r="L1023" t="str">
            <v>R1 0952</v>
          </cell>
          <cell r="M1023" t="str">
            <v>U1 050049</v>
          </cell>
          <cell r="N1023" t="str">
            <v>Ablesung</v>
          </cell>
          <cell r="O1023">
            <v>107.27</v>
          </cell>
          <cell r="P1023">
            <v>1882.3</v>
          </cell>
          <cell r="Q1023"/>
          <cell r="R1023">
            <v>1883</v>
          </cell>
          <cell r="S1023"/>
          <cell r="T1023"/>
          <cell r="U1023"/>
          <cell r="V1023"/>
          <cell r="W1023"/>
          <cell r="X1023"/>
          <cell r="Y1023">
            <v>49.002000000000002</v>
          </cell>
          <cell r="Z1023">
            <v>357.56666666666666</v>
          </cell>
        </row>
        <row r="1024">
          <cell r="A1024" t="str">
            <v>N0012</v>
          </cell>
          <cell r="B1024" t="str">
            <v xml:space="preserve">Herzogenmühlestrasse 53 </v>
          </cell>
          <cell r="C1024">
            <v>42478</v>
          </cell>
          <cell r="D1024">
            <v>9866601611</v>
          </cell>
          <cell r="E1024" t="str">
            <v>Verrechnet</v>
          </cell>
          <cell r="F1024">
            <v>1.25</v>
          </cell>
          <cell r="G1024">
            <v>20.5</v>
          </cell>
          <cell r="H1024"/>
          <cell r="I1024"/>
          <cell r="J1024" t="str">
            <v>Messung HW Wärme NT</v>
          </cell>
          <cell r="K1024" t="str">
            <v>18.03.2016</v>
          </cell>
          <cell r="L1024" t="str">
            <v>W1 065016</v>
          </cell>
          <cell r="M1024"/>
          <cell r="N1024" t="str">
            <v>Ablesung</v>
          </cell>
          <cell r="O1024">
            <v>549.21</v>
          </cell>
          <cell r="P1024">
            <v>11744.6</v>
          </cell>
          <cell r="Q1024"/>
          <cell r="R1024"/>
          <cell r="S1024"/>
          <cell r="T1024"/>
          <cell r="U1024"/>
          <cell r="V1024"/>
          <cell r="W1024"/>
          <cell r="X1024"/>
          <cell r="Y1024">
            <v>40.209000000000003</v>
          </cell>
          <cell r="Z1024">
            <v>439.36799999999999</v>
          </cell>
        </row>
        <row r="1025">
          <cell r="A1025" t="str">
            <v>N0012</v>
          </cell>
          <cell r="B1025" t="str">
            <v xml:space="preserve">Herzogenmühlestrasse 53 </v>
          </cell>
          <cell r="C1025">
            <v>42566</v>
          </cell>
          <cell r="D1025">
            <v>9866603401</v>
          </cell>
          <cell r="E1025" t="str">
            <v>Verrechnet</v>
          </cell>
          <cell r="F1025">
            <v>1.25</v>
          </cell>
          <cell r="G1025">
            <v>20.5</v>
          </cell>
          <cell r="H1025"/>
          <cell r="I1025"/>
          <cell r="J1025" t="str">
            <v>Messung HW Wärme NT</v>
          </cell>
          <cell r="K1025" t="str">
            <v>21.06.2016</v>
          </cell>
          <cell r="L1025" t="str">
            <v>W1 065016</v>
          </cell>
          <cell r="M1025"/>
          <cell r="N1025" t="str">
            <v>Ablesung</v>
          </cell>
          <cell r="O1025">
            <v>384.96</v>
          </cell>
          <cell r="P1025">
            <v>10153</v>
          </cell>
          <cell r="Q1025"/>
          <cell r="R1025"/>
          <cell r="S1025"/>
          <cell r="T1025"/>
          <cell r="U1025"/>
          <cell r="V1025"/>
          <cell r="W1025"/>
          <cell r="X1025"/>
          <cell r="Y1025">
            <v>32.601999999999997</v>
          </cell>
          <cell r="Z1025">
            <v>307.96800000000002</v>
          </cell>
        </row>
        <row r="1026">
          <cell r="A1026" t="str">
            <v>N0012</v>
          </cell>
          <cell r="B1026" t="str">
            <v xml:space="preserve">Herzogenmühlestrasse 53 </v>
          </cell>
          <cell r="C1026">
            <v>42655</v>
          </cell>
          <cell r="D1026">
            <v>9866605495</v>
          </cell>
          <cell r="E1026" t="str">
            <v>Verrechnet</v>
          </cell>
          <cell r="F1026">
            <v>1.25</v>
          </cell>
          <cell r="G1026">
            <v>20.5</v>
          </cell>
          <cell r="H1026"/>
          <cell r="I1026"/>
          <cell r="J1026" t="str">
            <v>Messung HW Wärme NT</v>
          </cell>
          <cell r="K1026" t="str">
            <v>20.09.2016</v>
          </cell>
          <cell r="L1026" t="str">
            <v>W1 065016</v>
          </cell>
          <cell r="M1026"/>
          <cell r="N1026" t="str">
            <v>Ablesung</v>
          </cell>
          <cell r="O1026">
            <v>307.52999999999997</v>
          </cell>
          <cell r="P1026">
            <v>8944.5</v>
          </cell>
          <cell r="Q1026"/>
          <cell r="R1026"/>
          <cell r="S1026"/>
          <cell r="T1026"/>
          <cell r="U1026"/>
          <cell r="V1026"/>
          <cell r="W1026"/>
          <cell r="X1026"/>
          <cell r="Y1026">
            <v>29.562999999999999</v>
          </cell>
          <cell r="Z1026">
            <v>246.024</v>
          </cell>
        </row>
        <row r="1027">
          <cell r="A1027" t="str">
            <v>N0012</v>
          </cell>
          <cell r="B1027" t="str">
            <v xml:space="preserve">Herzogenmühlestrasse 53 </v>
          </cell>
          <cell r="C1027">
            <v>42752</v>
          </cell>
          <cell r="D1027">
            <v>9866607715</v>
          </cell>
          <cell r="E1027" t="str">
            <v>Verrechnet</v>
          </cell>
          <cell r="F1027">
            <v>1.25</v>
          </cell>
          <cell r="G1027">
            <v>20.5</v>
          </cell>
          <cell r="H1027"/>
          <cell r="I1027"/>
          <cell r="J1027" t="str">
            <v>Messung HW Wärme NT</v>
          </cell>
          <cell r="K1027" t="str">
            <v>15.12.2016</v>
          </cell>
          <cell r="L1027" t="str">
            <v>W1 065016</v>
          </cell>
          <cell r="M1027"/>
          <cell r="N1027" t="str">
            <v>Ablesung</v>
          </cell>
          <cell r="O1027">
            <v>380.67</v>
          </cell>
          <cell r="P1027">
            <v>8854.4</v>
          </cell>
          <cell r="Q1027"/>
          <cell r="R1027"/>
          <cell r="S1027"/>
          <cell r="T1027"/>
          <cell r="U1027"/>
          <cell r="V1027"/>
          <cell r="W1027"/>
          <cell r="X1027"/>
          <cell r="Y1027">
            <v>36.966999999999999</v>
          </cell>
          <cell r="Z1027">
            <v>304.536</v>
          </cell>
        </row>
        <row r="1028">
          <cell r="A1028" t="str">
            <v>N0013</v>
          </cell>
          <cell r="B1028" t="str">
            <v xml:space="preserve">Saatlenstrasse 12 </v>
          </cell>
          <cell r="C1028">
            <v>42478</v>
          </cell>
          <cell r="D1028">
            <v>9866601612</v>
          </cell>
          <cell r="E1028" t="str">
            <v>Verrechnet</v>
          </cell>
          <cell r="F1028">
            <v>0.42</v>
          </cell>
          <cell r="G1028">
            <v>5.25</v>
          </cell>
          <cell r="H1028"/>
          <cell r="I1028"/>
          <cell r="J1028" t="str">
            <v>Messung HW Wärme NT</v>
          </cell>
          <cell r="K1028" t="str">
            <v>17.03.2016</v>
          </cell>
          <cell r="L1028" t="str">
            <v>W1 050032</v>
          </cell>
          <cell r="M1028"/>
          <cell r="N1028" t="str">
            <v>Ablesung</v>
          </cell>
          <cell r="O1028">
            <v>147.93</v>
          </cell>
          <cell r="P1028">
            <v>3731.69</v>
          </cell>
          <cell r="Q1028"/>
          <cell r="R1028"/>
          <cell r="S1028"/>
          <cell r="T1028"/>
          <cell r="U1028"/>
          <cell r="V1028"/>
          <cell r="W1028"/>
          <cell r="X1028"/>
          <cell r="Y1028">
            <v>34.085999999999999</v>
          </cell>
          <cell r="Z1028">
            <v>352.21428571428572</v>
          </cell>
        </row>
        <row r="1029">
          <cell r="A1029" t="str">
            <v>N0013</v>
          </cell>
          <cell r="B1029" t="str">
            <v xml:space="preserve">Saatlenstrasse 12 </v>
          </cell>
          <cell r="C1029">
            <v>42566</v>
          </cell>
          <cell r="D1029">
            <v>9866603640</v>
          </cell>
          <cell r="E1029" t="str">
            <v>Verrechnet</v>
          </cell>
          <cell r="F1029">
            <v>0.42</v>
          </cell>
          <cell r="G1029">
            <v>5.25</v>
          </cell>
          <cell r="H1029"/>
          <cell r="I1029"/>
          <cell r="J1029" t="str">
            <v>Messung HW Wärme NT</v>
          </cell>
          <cell r="K1029" t="str">
            <v>21.06.2016</v>
          </cell>
          <cell r="L1029" t="str">
            <v>W1 050032</v>
          </cell>
          <cell r="M1029"/>
          <cell r="N1029" t="str">
            <v>Ablesung</v>
          </cell>
          <cell r="O1029">
            <v>75.804000000000002</v>
          </cell>
          <cell r="P1029">
            <v>1547.72</v>
          </cell>
          <cell r="Q1029"/>
          <cell r="R1029"/>
          <cell r="S1029"/>
          <cell r="T1029"/>
          <cell r="U1029"/>
          <cell r="V1029"/>
          <cell r="W1029"/>
          <cell r="X1029"/>
          <cell r="Y1029">
            <v>42.113</v>
          </cell>
          <cell r="Z1029">
            <v>180.48571428571427</v>
          </cell>
        </row>
        <row r="1030">
          <cell r="A1030" t="str">
            <v>N0013</v>
          </cell>
          <cell r="B1030" t="str">
            <v xml:space="preserve">Saatlenstrasse 12 </v>
          </cell>
          <cell r="C1030">
            <v>42655</v>
          </cell>
          <cell r="D1030">
            <v>9866605680</v>
          </cell>
          <cell r="E1030" t="str">
            <v>Verrechnet</v>
          </cell>
          <cell r="F1030">
            <v>0.42</v>
          </cell>
          <cell r="G1030">
            <v>5.25</v>
          </cell>
          <cell r="H1030"/>
          <cell r="I1030"/>
          <cell r="J1030" t="str">
            <v>Messung HW Wärme NT</v>
          </cell>
          <cell r="K1030" t="str">
            <v>16.09.2016</v>
          </cell>
          <cell r="L1030" t="str">
            <v>W1 050032</v>
          </cell>
          <cell r="M1030"/>
          <cell r="N1030" t="str">
            <v>Ablesung</v>
          </cell>
          <cell r="O1030">
            <v>29.66</v>
          </cell>
          <cell r="P1030">
            <v>662.85</v>
          </cell>
          <cell r="Q1030"/>
          <cell r="R1030"/>
          <cell r="S1030"/>
          <cell r="T1030"/>
          <cell r="U1030"/>
          <cell r="V1030"/>
          <cell r="W1030"/>
          <cell r="X1030"/>
          <cell r="Y1030">
            <v>38.475000000000001</v>
          </cell>
          <cell r="Z1030">
            <v>70.619047619047606</v>
          </cell>
        </row>
        <row r="1031">
          <cell r="A1031" t="str">
            <v>N0013</v>
          </cell>
          <cell r="B1031" t="str">
            <v xml:space="preserve">Saatlenstrasse 12 </v>
          </cell>
          <cell r="C1031">
            <v>42752</v>
          </cell>
          <cell r="D1031">
            <v>9866607716</v>
          </cell>
          <cell r="E1031" t="str">
            <v>Verrechnet</v>
          </cell>
          <cell r="F1031">
            <v>0.42</v>
          </cell>
          <cell r="G1031">
            <v>5.25</v>
          </cell>
          <cell r="H1031"/>
          <cell r="I1031"/>
          <cell r="J1031" t="str">
            <v>Messung HW Wärme NT</v>
          </cell>
          <cell r="K1031" t="str">
            <v>15.12.2016</v>
          </cell>
          <cell r="L1031" t="str">
            <v>W1 050032</v>
          </cell>
          <cell r="M1031"/>
          <cell r="N1031" t="str">
            <v>Ablesung</v>
          </cell>
          <cell r="O1031">
            <v>116.845</v>
          </cell>
          <cell r="P1031">
            <v>2269.84</v>
          </cell>
          <cell r="Q1031"/>
          <cell r="R1031"/>
          <cell r="S1031"/>
          <cell r="T1031"/>
          <cell r="U1031"/>
          <cell r="V1031"/>
          <cell r="W1031"/>
          <cell r="X1031"/>
          <cell r="Y1031">
            <v>44.262</v>
          </cell>
          <cell r="Z1031">
            <v>278.20238095238096</v>
          </cell>
        </row>
        <row r="1032">
          <cell r="A1032" t="str">
            <v>N0014</v>
          </cell>
          <cell r="B1032" t="str">
            <v xml:space="preserve">Tramstrasse 29 </v>
          </cell>
          <cell r="C1032">
            <v>42478</v>
          </cell>
          <cell r="D1032">
            <v>9866601802</v>
          </cell>
          <cell r="E1032" t="str">
            <v>Verrechnet</v>
          </cell>
          <cell r="F1032">
            <v>0.93</v>
          </cell>
          <cell r="G1032">
            <v>15.3</v>
          </cell>
          <cell r="H1032"/>
          <cell r="I1032"/>
          <cell r="J1032" t="str">
            <v>Messung HW Wärme NT</v>
          </cell>
          <cell r="K1032" t="str">
            <v>21.03.2016</v>
          </cell>
          <cell r="L1032" t="str">
            <v>W1 065025</v>
          </cell>
          <cell r="M1032"/>
          <cell r="N1032" t="str">
            <v>Ablesung</v>
          </cell>
          <cell r="O1032">
            <v>682.64</v>
          </cell>
          <cell r="P1032">
            <v>13713.7</v>
          </cell>
          <cell r="Q1032"/>
          <cell r="R1032"/>
          <cell r="S1032"/>
          <cell r="T1032"/>
          <cell r="U1032"/>
          <cell r="V1032"/>
          <cell r="W1032"/>
          <cell r="X1032"/>
          <cell r="Y1032">
            <v>42.801000000000002</v>
          </cell>
          <cell r="Z1032">
            <v>734.02150537634395</v>
          </cell>
        </row>
        <row r="1033">
          <cell r="A1033" t="str">
            <v>N0014</v>
          </cell>
          <cell r="B1033" t="str">
            <v xml:space="preserve">Tramstrasse 29 </v>
          </cell>
          <cell r="C1033">
            <v>42566</v>
          </cell>
          <cell r="D1033">
            <v>9866603723</v>
          </cell>
          <cell r="E1033" t="str">
            <v>Verrechnet</v>
          </cell>
          <cell r="F1033">
            <v>0.93</v>
          </cell>
          <cell r="G1033">
            <v>15.3</v>
          </cell>
          <cell r="H1033"/>
          <cell r="I1033"/>
          <cell r="J1033" t="str">
            <v>Messung HW Wärme NT</v>
          </cell>
          <cell r="K1033" t="str">
            <v>23.06.2016</v>
          </cell>
          <cell r="L1033" t="str">
            <v>W1 065025</v>
          </cell>
          <cell r="M1033"/>
          <cell r="N1033" t="str">
            <v>Ablesung</v>
          </cell>
          <cell r="O1033">
            <v>137.22999999999999</v>
          </cell>
          <cell r="P1033">
            <v>2767</v>
          </cell>
          <cell r="Q1033"/>
          <cell r="R1033"/>
          <cell r="S1033"/>
          <cell r="T1033"/>
          <cell r="U1033"/>
          <cell r="V1033"/>
          <cell r="W1033"/>
          <cell r="X1033"/>
          <cell r="Y1033">
            <v>42.643999999999998</v>
          </cell>
          <cell r="Z1033">
            <v>147.55913978494624</v>
          </cell>
        </row>
        <row r="1034">
          <cell r="A1034" t="str">
            <v>N0014</v>
          </cell>
          <cell r="B1034" t="str">
            <v xml:space="preserve">Tramstrasse 29 </v>
          </cell>
          <cell r="C1034">
            <v>42655</v>
          </cell>
          <cell r="D1034">
            <v>9866605834</v>
          </cell>
          <cell r="E1034" t="str">
            <v>Verrechnet</v>
          </cell>
          <cell r="F1034">
            <v>0.93</v>
          </cell>
          <cell r="G1034">
            <v>15.3</v>
          </cell>
          <cell r="H1034"/>
          <cell r="I1034"/>
          <cell r="J1034" t="str">
            <v>Messung HW Wärme NT</v>
          </cell>
          <cell r="K1034" t="str">
            <v>21.09.2016</v>
          </cell>
          <cell r="L1034" t="str">
            <v>W1 065025</v>
          </cell>
          <cell r="M1034"/>
          <cell r="N1034" t="str">
            <v>Ablesung</v>
          </cell>
          <cell r="O1034">
            <v>7.18</v>
          </cell>
          <cell r="P1034">
            <v>115.8</v>
          </cell>
          <cell r="Q1034"/>
          <cell r="R1034"/>
          <cell r="S1034"/>
          <cell r="T1034"/>
          <cell r="U1034"/>
          <cell r="V1034"/>
          <cell r="W1034"/>
          <cell r="X1034"/>
          <cell r="Y1034">
            <v>53.313000000000002</v>
          </cell>
          <cell r="Z1034">
            <v>7.7204301075268802</v>
          </cell>
        </row>
        <row r="1035">
          <cell r="A1035" t="str">
            <v>N0014</v>
          </cell>
          <cell r="B1035" t="str">
            <v xml:space="preserve">Tramstrasse 29 </v>
          </cell>
          <cell r="C1035">
            <v>42752</v>
          </cell>
          <cell r="D1035">
            <v>9866608079</v>
          </cell>
          <cell r="E1035" t="str">
            <v>Verrechnet</v>
          </cell>
          <cell r="F1035">
            <v>0.93</v>
          </cell>
          <cell r="G1035">
            <v>15.3</v>
          </cell>
          <cell r="H1035"/>
          <cell r="I1035"/>
          <cell r="J1035" t="str">
            <v>Messung HW Wärme NT</v>
          </cell>
          <cell r="K1035" t="str">
            <v>16.12.2016</v>
          </cell>
          <cell r="L1035" t="str">
            <v>W1 065025</v>
          </cell>
          <cell r="M1035"/>
          <cell r="N1035" t="str">
            <v>Ablesung</v>
          </cell>
          <cell r="O1035">
            <v>419.73</v>
          </cell>
          <cell r="P1035">
            <v>8720.5</v>
          </cell>
          <cell r="Q1035"/>
          <cell r="R1035"/>
          <cell r="S1035"/>
          <cell r="T1035"/>
          <cell r="U1035"/>
          <cell r="V1035"/>
          <cell r="W1035"/>
          <cell r="X1035"/>
          <cell r="Y1035">
            <v>41.386000000000003</v>
          </cell>
          <cell r="Z1035">
            <v>451.32258064516128</v>
          </cell>
        </row>
        <row r="1036">
          <cell r="A1036" t="str">
            <v>N0015</v>
          </cell>
          <cell r="B1036" t="str">
            <v xml:space="preserve">Schaffhauserstrasse 580 </v>
          </cell>
          <cell r="C1036">
            <v>42478</v>
          </cell>
          <cell r="D1036">
            <v>9866601251</v>
          </cell>
          <cell r="E1036" t="str">
            <v>Verrechnet</v>
          </cell>
          <cell r="F1036">
            <v>2.4</v>
          </cell>
          <cell r="G1036">
            <v>39.5</v>
          </cell>
          <cell r="H1036"/>
          <cell r="I1036"/>
          <cell r="J1036" t="str">
            <v>Messung 1 HW Wärme NT</v>
          </cell>
          <cell r="K1036" t="str">
            <v>18.03.2016</v>
          </cell>
          <cell r="L1036" t="str">
            <v>R1 1590</v>
          </cell>
          <cell r="M1036" t="str">
            <v>U1 100008</v>
          </cell>
          <cell r="N1036" t="str">
            <v>Ablesung</v>
          </cell>
          <cell r="O1036">
            <v>1165.2</v>
          </cell>
          <cell r="P1036">
            <v>19399</v>
          </cell>
          <cell r="Q1036"/>
          <cell r="R1036">
            <v>19399</v>
          </cell>
          <cell r="S1036"/>
          <cell r="T1036"/>
          <cell r="U1036"/>
          <cell r="V1036"/>
          <cell r="W1036"/>
          <cell r="X1036"/>
          <cell r="Y1036">
            <v>51.646999999999998</v>
          </cell>
          <cell r="Z1036">
            <v>485.5</v>
          </cell>
        </row>
        <row r="1037">
          <cell r="A1037" t="str">
            <v>N0015</v>
          </cell>
          <cell r="B1037"/>
          <cell r="C1037"/>
          <cell r="D1037"/>
          <cell r="E1037"/>
          <cell r="F1037"/>
          <cell r="G1037"/>
          <cell r="H1037"/>
          <cell r="I1037"/>
          <cell r="J1037" t="str">
            <v>Messung 2 HW Wärme NT</v>
          </cell>
          <cell r="K1037" t="str">
            <v>18.03.2016</v>
          </cell>
          <cell r="L1037" t="str">
            <v>R1 1577</v>
          </cell>
          <cell r="M1037" t="str">
            <v>U1 100011</v>
          </cell>
          <cell r="N1037" t="str">
            <v>Ablesung</v>
          </cell>
          <cell r="O1037">
            <v>585.4</v>
          </cell>
          <cell r="P1037">
            <v>9948</v>
          </cell>
          <cell r="Q1037"/>
          <cell r="R1037">
            <v>9948</v>
          </cell>
          <cell r="S1037"/>
          <cell r="T1037"/>
          <cell r="U1037"/>
          <cell r="V1037"/>
          <cell r="W1037"/>
          <cell r="X1037"/>
          <cell r="Y1037">
            <v>50.597999999999999</v>
          </cell>
          <cell r="Z1037">
            <v>243.91666666666663</v>
          </cell>
        </row>
        <row r="1038">
          <cell r="A1038" t="str">
            <v>N0015</v>
          </cell>
          <cell r="B1038"/>
          <cell r="C1038"/>
          <cell r="D1038"/>
          <cell r="E1038"/>
          <cell r="F1038"/>
          <cell r="G1038"/>
          <cell r="H1038"/>
          <cell r="I1038"/>
          <cell r="J1038" t="str">
            <v>Messung 3 HW Wärme NT</v>
          </cell>
          <cell r="K1038" t="str">
            <v>18.03.2016</v>
          </cell>
          <cell r="L1038" t="str">
            <v>R1 1589</v>
          </cell>
          <cell r="M1038" t="str">
            <v>U1 100001</v>
          </cell>
          <cell r="N1038" t="str">
            <v>Ablesung</v>
          </cell>
          <cell r="O1038">
            <v>0.1</v>
          </cell>
          <cell r="P1038">
            <v>2</v>
          </cell>
          <cell r="Q1038"/>
          <cell r="R1038">
            <v>2</v>
          </cell>
          <cell r="S1038"/>
          <cell r="T1038"/>
          <cell r="U1038"/>
          <cell r="V1038"/>
          <cell r="W1038"/>
          <cell r="X1038"/>
          <cell r="Y1038">
            <v>42.991999999999997</v>
          </cell>
          <cell r="Z1038">
            <v>4.1666666666660003E-2</v>
          </cell>
        </row>
        <row r="1039">
          <cell r="A1039" t="str">
            <v>N0015</v>
          </cell>
          <cell r="B1039" t="str">
            <v xml:space="preserve">Schaffhauserstrasse 580 </v>
          </cell>
          <cell r="C1039">
            <v>42566</v>
          </cell>
          <cell r="D1039">
            <v>9866603402</v>
          </cell>
          <cell r="E1039" t="str">
            <v>Verrechnet</v>
          </cell>
          <cell r="F1039">
            <v>2.4</v>
          </cell>
          <cell r="G1039">
            <v>39.5</v>
          </cell>
          <cell r="H1039"/>
          <cell r="I1039"/>
          <cell r="J1039" t="str">
            <v>Messung 1 HW Wärme NT</v>
          </cell>
          <cell r="K1039" t="str">
            <v>22.06.2016</v>
          </cell>
          <cell r="L1039" t="str">
            <v>R1 1590</v>
          </cell>
          <cell r="M1039" t="str">
            <v>U1 100008</v>
          </cell>
          <cell r="N1039" t="str">
            <v>Ablesung</v>
          </cell>
          <cell r="O1039">
            <v>697.2</v>
          </cell>
          <cell r="P1039">
            <v>12122</v>
          </cell>
          <cell r="Q1039"/>
          <cell r="R1039">
            <v>12122</v>
          </cell>
          <cell r="S1039"/>
          <cell r="T1039"/>
          <cell r="U1039"/>
          <cell r="V1039"/>
          <cell r="W1039"/>
          <cell r="X1039"/>
          <cell r="Y1039">
            <v>49.454000000000001</v>
          </cell>
          <cell r="Z1039">
            <v>290.5</v>
          </cell>
        </row>
        <row r="1040">
          <cell r="A1040" t="str">
            <v>N0015</v>
          </cell>
          <cell r="B1040"/>
          <cell r="C1040"/>
          <cell r="D1040"/>
          <cell r="E1040"/>
          <cell r="F1040"/>
          <cell r="G1040"/>
          <cell r="H1040"/>
          <cell r="I1040"/>
          <cell r="J1040" t="str">
            <v>Messung 2 HW Wärme NT</v>
          </cell>
          <cell r="K1040" t="str">
            <v>22.06.2016</v>
          </cell>
          <cell r="L1040" t="str">
            <v>R1 1577</v>
          </cell>
          <cell r="M1040" t="str">
            <v>U1 100011</v>
          </cell>
          <cell r="N1040" t="str">
            <v>Ablesung</v>
          </cell>
          <cell r="O1040">
            <v>63.8</v>
          </cell>
          <cell r="P1040">
            <v>1151</v>
          </cell>
          <cell r="Q1040"/>
          <cell r="R1040">
            <v>1151</v>
          </cell>
          <cell r="S1040"/>
          <cell r="T1040"/>
          <cell r="U1040"/>
          <cell r="V1040"/>
          <cell r="W1040"/>
          <cell r="X1040"/>
          <cell r="Y1040">
            <v>47.661000000000001</v>
          </cell>
          <cell r="Z1040">
            <v>26.583333333333329</v>
          </cell>
        </row>
        <row r="1041">
          <cell r="A1041" t="str">
            <v>N0015</v>
          </cell>
          <cell r="B1041"/>
          <cell r="C1041"/>
          <cell r="D1041"/>
          <cell r="E1041"/>
          <cell r="F1041"/>
          <cell r="G1041"/>
          <cell r="H1041"/>
          <cell r="I1041"/>
          <cell r="J1041" t="str">
            <v>Messung 3 HW Wärme NT</v>
          </cell>
          <cell r="K1041" t="str">
            <v>22.06.2016</v>
          </cell>
          <cell r="L1041" t="str">
            <v>R1 1589</v>
          </cell>
          <cell r="M1041" t="str">
            <v>U1 100001</v>
          </cell>
          <cell r="N1041" t="str">
            <v>Ablesung</v>
          </cell>
          <cell r="O1041">
            <v>149.30000000000001</v>
          </cell>
          <cell r="P1041">
            <v>2698</v>
          </cell>
          <cell r="Q1041"/>
          <cell r="R1041">
            <v>2698</v>
          </cell>
          <cell r="S1041"/>
          <cell r="T1041"/>
          <cell r="U1041"/>
          <cell r="V1041"/>
          <cell r="W1041"/>
          <cell r="X1041"/>
          <cell r="Y1041">
            <v>47.582000000000001</v>
          </cell>
          <cell r="Z1041">
            <v>62.208333333333329</v>
          </cell>
        </row>
        <row r="1042">
          <cell r="A1042" t="str">
            <v>N0015</v>
          </cell>
          <cell r="B1042" t="str">
            <v xml:space="preserve">Schaffhauserstrasse 580 </v>
          </cell>
          <cell r="C1042">
            <v>42655</v>
          </cell>
          <cell r="D1042">
            <v>9866605399</v>
          </cell>
          <cell r="E1042" t="str">
            <v>Verrechnet</v>
          </cell>
          <cell r="F1042">
            <v>2.4</v>
          </cell>
          <cell r="G1042">
            <v>39.5</v>
          </cell>
          <cell r="H1042"/>
          <cell r="I1042"/>
          <cell r="J1042" t="str">
            <v>Messung 1 HW Wärme NT</v>
          </cell>
          <cell r="K1042" t="str">
            <v>22.09.2016</v>
          </cell>
          <cell r="L1042" t="str">
            <v>R1 1590</v>
          </cell>
          <cell r="M1042" t="str">
            <v>U1 100008</v>
          </cell>
          <cell r="N1042" t="str">
            <v>Ablesung</v>
          </cell>
          <cell r="O1042">
            <v>0.3</v>
          </cell>
          <cell r="P1042">
            <v>5</v>
          </cell>
          <cell r="Q1042"/>
          <cell r="R1042">
            <v>5</v>
          </cell>
          <cell r="S1042"/>
          <cell r="T1042"/>
          <cell r="U1042"/>
          <cell r="V1042"/>
          <cell r="W1042"/>
          <cell r="X1042"/>
          <cell r="Y1042">
            <v>51.591000000000001</v>
          </cell>
          <cell r="Z1042">
            <v>0.125</v>
          </cell>
        </row>
        <row r="1043">
          <cell r="A1043" t="str">
            <v>N0015</v>
          </cell>
          <cell r="B1043"/>
          <cell r="C1043"/>
          <cell r="D1043"/>
          <cell r="E1043"/>
          <cell r="F1043"/>
          <cell r="G1043"/>
          <cell r="H1043"/>
          <cell r="I1043"/>
          <cell r="J1043" t="str">
            <v>Messung 2 HW Wärme NT</v>
          </cell>
          <cell r="K1043" t="str">
            <v>22.09.2016</v>
          </cell>
          <cell r="L1043" t="str">
            <v>R1 1577</v>
          </cell>
          <cell r="M1043" t="str">
            <v>U1 100011</v>
          </cell>
          <cell r="N1043" t="str">
            <v>Ablesung</v>
          </cell>
          <cell r="O1043">
            <v>124.8</v>
          </cell>
          <cell r="P1043">
            <v>2807</v>
          </cell>
          <cell r="Q1043"/>
          <cell r="R1043">
            <v>2807</v>
          </cell>
          <cell r="S1043"/>
          <cell r="T1043"/>
          <cell r="U1043"/>
          <cell r="V1043"/>
          <cell r="W1043"/>
          <cell r="X1043"/>
          <cell r="Y1043">
            <v>38.228999999999999</v>
          </cell>
          <cell r="Z1043">
            <v>52</v>
          </cell>
        </row>
        <row r="1044">
          <cell r="A1044" t="str">
            <v>N0015</v>
          </cell>
          <cell r="B1044"/>
          <cell r="C1044"/>
          <cell r="D1044"/>
          <cell r="E1044"/>
          <cell r="F1044"/>
          <cell r="G1044"/>
          <cell r="H1044"/>
          <cell r="I1044"/>
          <cell r="J1044" t="str">
            <v>Messung 3 HW Wärme NT</v>
          </cell>
          <cell r="K1044" t="str">
            <v>22.09.2016</v>
          </cell>
          <cell r="L1044" t="str">
            <v>R1 1589</v>
          </cell>
          <cell r="M1044" t="str">
            <v>U1 100001</v>
          </cell>
          <cell r="N1044" t="str">
            <v>Ablesung</v>
          </cell>
          <cell r="O1044">
            <v>81.7</v>
          </cell>
          <cell r="P1044">
            <v>1779</v>
          </cell>
          <cell r="Q1044"/>
          <cell r="R1044">
            <v>1779</v>
          </cell>
          <cell r="S1044"/>
          <cell r="T1044"/>
          <cell r="U1044"/>
          <cell r="V1044"/>
          <cell r="W1044"/>
          <cell r="X1044"/>
          <cell r="Y1044">
            <v>39.488</v>
          </cell>
          <cell r="Z1044">
            <v>34.041666666666657</v>
          </cell>
        </row>
        <row r="1045">
          <cell r="A1045" t="str">
            <v>N0015</v>
          </cell>
          <cell r="B1045" t="str">
            <v xml:space="preserve">Schaffhauserstrasse 580 </v>
          </cell>
          <cell r="C1045">
            <v>42752</v>
          </cell>
          <cell r="D1045">
            <v>9866607385</v>
          </cell>
          <cell r="E1045" t="str">
            <v>Verrechnet</v>
          </cell>
          <cell r="F1045">
            <v>2.4</v>
          </cell>
          <cell r="G1045">
            <v>39.5</v>
          </cell>
          <cell r="H1045"/>
          <cell r="I1045"/>
          <cell r="J1045" t="str">
            <v>Messung 1 HW Wärme NT</v>
          </cell>
          <cell r="K1045" t="str">
            <v>20.12.2016</v>
          </cell>
          <cell r="L1045" t="str">
            <v>R1 1590</v>
          </cell>
          <cell r="M1045" t="str">
            <v>U1 100008</v>
          </cell>
          <cell r="N1045" t="str">
            <v>Ablesung</v>
          </cell>
          <cell r="O1045">
            <v>392.7</v>
          </cell>
          <cell r="P1045">
            <v>6793</v>
          </cell>
          <cell r="Q1045"/>
          <cell r="R1045">
            <v>6794</v>
          </cell>
          <cell r="S1045"/>
          <cell r="T1045"/>
          <cell r="U1045"/>
          <cell r="V1045"/>
          <cell r="W1045"/>
          <cell r="X1045"/>
          <cell r="Y1045">
            <v>49.707000000000001</v>
          </cell>
          <cell r="Z1045">
            <v>163.625</v>
          </cell>
        </row>
        <row r="1046">
          <cell r="A1046" t="str">
            <v>N0015</v>
          </cell>
          <cell r="B1046"/>
          <cell r="C1046"/>
          <cell r="D1046"/>
          <cell r="E1046"/>
          <cell r="F1046"/>
          <cell r="G1046"/>
          <cell r="H1046"/>
          <cell r="I1046"/>
          <cell r="J1046" t="str">
            <v>Messung 2 HW Wärme NT</v>
          </cell>
          <cell r="K1046" t="str">
            <v>20.12.2016</v>
          </cell>
          <cell r="L1046" t="str">
            <v>R1 1577</v>
          </cell>
          <cell r="M1046" t="str">
            <v>U1 100011</v>
          </cell>
          <cell r="N1046" t="str">
            <v>Ablesung</v>
          </cell>
          <cell r="O1046">
            <v>424.4</v>
          </cell>
          <cell r="P1046">
            <v>7339</v>
          </cell>
          <cell r="Q1046"/>
          <cell r="R1046">
            <v>7339</v>
          </cell>
          <cell r="S1046"/>
          <cell r="T1046"/>
          <cell r="U1046"/>
          <cell r="V1046"/>
          <cell r="W1046"/>
          <cell r="X1046"/>
          <cell r="Y1046">
            <v>49.722999999999999</v>
          </cell>
          <cell r="Z1046">
            <v>176.83333333333331</v>
          </cell>
        </row>
        <row r="1047">
          <cell r="A1047" t="str">
            <v>N0015</v>
          </cell>
          <cell r="B1047"/>
          <cell r="C1047"/>
          <cell r="D1047"/>
          <cell r="E1047"/>
          <cell r="F1047"/>
          <cell r="G1047"/>
          <cell r="H1047"/>
          <cell r="I1047"/>
          <cell r="J1047" t="str">
            <v>Messung 3 HW Wärme NT</v>
          </cell>
          <cell r="K1047" t="str">
            <v>20.12.2016</v>
          </cell>
          <cell r="L1047" t="str">
            <v>R1 1589</v>
          </cell>
          <cell r="M1047" t="str">
            <v>U1 100001</v>
          </cell>
          <cell r="N1047" t="str">
            <v>Ablesung</v>
          </cell>
          <cell r="O1047">
            <v>475.4</v>
          </cell>
          <cell r="P1047">
            <v>7819</v>
          </cell>
          <cell r="Q1047"/>
          <cell r="R1047">
            <v>7819</v>
          </cell>
          <cell r="S1047"/>
          <cell r="T1047"/>
          <cell r="U1047"/>
          <cell r="V1047"/>
          <cell r="W1047"/>
          <cell r="X1047"/>
          <cell r="Y1047">
            <v>52.279000000000003</v>
          </cell>
          <cell r="Z1047">
            <v>198.08333333333331</v>
          </cell>
        </row>
        <row r="1048">
          <cell r="A1048" t="str">
            <v>N0016</v>
          </cell>
          <cell r="B1048" t="str">
            <v xml:space="preserve">Glattwiesenstrasse 258 </v>
          </cell>
          <cell r="C1048">
            <v>42478</v>
          </cell>
          <cell r="D1048">
            <v>9866600220</v>
          </cell>
          <cell r="E1048" t="str">
            <v>Verrechnet</v>
          </cell>
          <cell r="F1048">
            <v>0.53</v>
          </cell>
          <cell r="G1048">
            <v>8.5</v>
          </cell>
          <cell r="H1048"/>
          <cell r="I1048"/>
          <cell r="J1048" t="str">
            <v>Messung HW Wärme NT</v>
          </cell>
          <cell r="K1048" t="str">
            <v>17.03.2016</v>
          </cell>
          <cell r="L1048" t="str">
            <v>W1 050025</v>
          </cell>
          <cell r="M1048"/>
          <cell r="N1048" t="str">
            <v>Ablesung</v>
          </cell>
          <cell r="O1048">
            <v>532.82600000000002</v>
          </cell>
          <cell r="P1048">
            <v>11002.6</v>
          </cell>
          <cell r="Q1048"/>
          <cell r="R1048"/>
          <cell r="S1048"/>
          <cell r="T1048"/>
          <cell r="U1048"/>
          <cell r="V1048"/>
          <cell r="W1048"/>
          <cell r="X1048"/>
          <cell r="Y1048">
            <v>41.64</v>
          </cell>
          <cell r="Z1048">
            <v>1005.3320754716981</v>
          </cell>
        </row>
        <row r="1049">
          <cell r="A1049" t="str">
            <v>N0016</v>
          </cell>
          <cell r="B1049" t="str">
            <v xml:space="preserve">Glattwiesenstrasse 258 </v>
          </cell>
          <cell r="C1049">
            <v>42566</v>
          </cell>
          <cell r="D1049">
            <v>9866602251</v>
          </cell>
          <cell r="E1049" t="str">
            <v>Verrechnet</v>
          </cell>
          <cell r="F1049">
            <v>0.53</v>
          </cell>
          <cell r="G1049">
            <v>8.5</v>
          </cell>
          <cell r="H1049"/>
          <cell r="I1049"/>
          <cell r="J1049" t="str">
            <v>Messung HW Wärme NT</v>
          </cell>
          <cell r="K1049" t="str">
            <v>20.06.2016</v>
          </cell>
          <cell r="L1049" t="str">
            <v>W1 050025</v>
          </cell>
          <cell r="M1049"/>
          <cell r="N1049" t="str">
            <v>Ablesung</v>
          </cell>
          <cell r="O1049">
            <v>285.39499999999998</v>
          </cell>
          <cell r="P1049">
            <v>7793.28</v>
          </cell>
          <cell r="Q1049"/>
          <cell r="R1049"/>
          <cell r="S1049"/>
          <cell r="T1049"/>
          <cell r="U1049"/>
          <cell r="V1049"/>
          <cell r="W1049"/>
          <cell r="X1049"/>
          <cell r="Y1049">
            <v>31.488</v>
          </cell>
          <cell r="Z1049">
            <v>538.48113207547169</v>
          </cell>
        </row>
        <row r="1050">
          <cell r="A1050" t="str">
            <v>N0016</v>
          </cell>
          <cell r="B1050" t="str">
            <v xml:space="preserve">Glattwiesenstrasse 258 </v>
          </cell>
          <cell r="C1050">
            <v>42655</v>
          </cell>
          <cell r="D1050">
            <v>9866604214</v>
          </cell>
          <cell r="E1050" t="str">
            <v>Verrechnet</v>
          </cell>
          <cell r="F1050">
            <v>0.53</v>
          </cell>
          <cell r="G1050">
            <v>8.5</v>
          </cell>
          <cell r="H1050"/>
          <cell r="I1050"/>
          <cell r="J1050" t="str">
            <v>Messung HW Wärme NT</v>
          </cell>
          <cell r="K1050" t="str">
            <v>19.09.2016</v>
          </cell>
          <cell r="L1050" t="str">
            <v>W1 050025</v>
          </cell>
          <cell r="M1050"/>
          <cell r="N1050" t="str">
            <v>Ablesung</v>
          </cell>
          <cell r="O1050">
            <v>97.399000000000001</v>
          </cell>
          <cell r="P1050">
            <v>5376.44</v>
          </cell>
          <cell r="Q1050"/>
          <cell r="R1050"/>
          <cell r="S1050"/>
          <cell r="T1050"/>
          <cell r="U1050"/>
          <cell r="V1050"/>
          <cell r="W1050"/>
          <cell r="X1050"/>
          <cell r="Y1050">
            <v>15.577</v>
          </cell>
          <cell r="Z1050">
            <v>183.77169811320752</v>
          </cell>
        </row>
        <row r="1051">
          <cell r="A1051" t="str">
            <v>N0016</v>
          </cell>
          <cell r="B1051" t="str">
            <v xml:space="preserve">Glattwiesenstrasse 258 </v>
          </cell>
          <cell r="C1051">
            <v>42752</v>
          </cell>
          <cell r="D1051">
            <v>9866606266</v>
          </cell>
          <cell r="E1051" t="str">
            <v>Verrechnet</v>
          </cell>
          <cell r="F1051">
            <v>0.53</v>
          </cell>
          <cell r="G1051">
            <v>8.5</v>
          </cell>
          <cell r="H1051"/>
          <cell r="I1051"/>
          <cell r="J1051" t="str">
            <v>Messung HW Wärme NT</v>
          </cell>
          <cell r="K1051" t="str">
            <v>14.12.2016</v>
          </cell>
          <cell r="L1051" t="str">
            <v>W1 050025</v>
          </cell>
          <cell r="M1051"/>
          <cell r="N1051" t="str">
            <v>Ablesung</v>
          </cell>
          <cell r="O1051">
            <v>382.97800000000001</v>
          </cell>
          <cell r="P1051">
            <v>8650.5400000000009</v>
          </cell>
          <cell r="Q1051"/>
          <cell r="R1051"/>
          <cell r="S1051"/>
          <cell r="T1051"/>
          <cell r="U1051"/>
          <cell r="V1051"/>
          <cell r="W1051"/>
          <cell r="X1051"/>
          <cell r="Y1051">
            <v>38.067</v>
          </cell>
          <cell r="Z1051">
            <v>722.6</v>
          </cell>
        </row>
        <row r="1052">
          <cell r="A1052" t="str">
            <v>N0017</v>
          </cell>
          <cell r="B1052" t="str">
            <v xml:space="preserve">Wallisellenstrasse 100 </v>
          </cell>
          <cell r="C1052">
            <v>42478</v>
          </cell>
          <cell r="D1052">
            <v>9866601252</v>
          </cell>
          <cell r="E1052" t="str">
            <v>Verrechnet</v>
          </cell>
          <cell r="F1052">
            <v>2.44</v>
          </cell>
          <cell r="G1052">
            <v>105</v>
          </cell>
          <cell r="H1052"/>
          <cell r="I1052"/>
          <cell r="J1052" t="str">
            <v>Messung HW Wärme NT</v>
          </cell>
          <cell r="K1052" t="str">
            <v>17.03.2016</v>
          </cell>
          <cell r="L1052" t="str">
            <v>R3 1324</v>
          </cell>
          <cell r="M1052"/>
          <cell r="N1052" t="str">
            <v>Ablesung</v>
          </cell>
          <cell r="O1052">
            <v>1866.2</v>
          </cell>
          <cell r="P1052">
            <v>79223.520000000004</v>
          </cell>
          <cell r="Q1052"/>
          <cell r="R1052"/>
          <cell r="S1052"/>
          <cell r="T1052"/>
          <cell r="U1052"/>
          <cell r="V1052"/>
          <cell r="W1052"/>
          <cell r="X1052"/>
          <cell r="Y1052">
            <v>20.254999999999999</v>
          </cell>
          <cell r="Z1052">
            <v>764.83606557377061</v>
          </cell>
        </row>
        <row r="1053">
          <cell r="A1053" t="str">
            <v>N0017</v>
          </cell>
          <cell r="B1053" t="str">
            <v xml:space="preserve">Wallisellenstrasse 100 </v>
          </cell>
          <cell r="C1053">
            <v>42566</v>
          </cell>
          <cell r="D1053">
            <v>9866603403</v>
          </cell>
          <cell r="E1053" t="str">
            <v>Verrechnet</v>
          </cell>
          <cell r="F1053">
            <v>2.44</v>
          </cell>
          <cell r="G1053">
            <v>105</v>
          </cell>
          <cell r="H1053"/>
          <cell r="I1053"/>
          <cell r="J1053" t="str">
            <v>Messung HW Wärme NT</v>
          </cell>
          <cell r="K1053" t="str">
            <v>20.06.2016</v>
          </cell>
          <cell r="L1053" t="str">
            <v>R3 1324</v>
          </cell>
          <cell r="M1053"/>
          <cell r="N1053" t="str">
            <v>Ablesung</v>
          </cell>
          <cell r="O1053">
            <v>1373.0409999999999</v>
          </cell>
          <cell r="P1053">
            <v>66088.55</v>
          </cell>
          <cell r="Q1053"/>
          <cell r="R1053"/>
          <cell r="S1053"/>
          <cell r="T1053"/>
          <cell r="U1053"/>
          <cell r="V1053"/>
          <cell r="W1053"/>
          <cell r="X1053"/>
          <cell r="Y1053">
            <v>17.864000000000001</v>
          </cell>
          <cell r="Z1053">
            <v>562.72172131147533</v>
          </cell>
        </row>
        <row r="1054">
          <cell r="A1054" t="str">
            <v>N0017</v>
          </cell>
          <cell r="B1054" t="str">
            <v xml:space="preserve">Wallisellenstrasse 100 </v>
          </cell>
          <cell r="C1054">
            <v>42655</v>
          </cell>
          <cell r="D1054">
            <v>9866605496</v>
          </cell>
          <cell r="E1054" t="str">
            <v>Verrechnet</v>
          </cell>
          <cell r="F1054">
            <v>2.44</v>
          </cell>
          <cell r="G1054">
            <v>105</v>
          </cell>
          <cell r="H1054"/>
          <cell r="I1054"/>
          <cell r="J1054" t="str">
            <v>Messung HW Wärme NT</v>
          </cell>
          <cell r="K1054" t="str">
            <v>19.09.2016</v>
          </cell>
          <cell r="L1054" t="str">
            <v>R3 1324</v>
          </cell>
          <cell r="M1054"/>
          <cell r="N1054" t="str">
            <v>Ablesung</v>
          </cell>
          <cell r="O1054">
            <v>873.13900000000001</v>
          </cell>
          <cell r="P1054">
            <v>41735</v>
          </cell>
          <cell r="Q1054"/>
          <cell r="R1054"/>
          <cell r="S1054"/>
          <cell r="T1054"/>
          <cell r="U1054"/>
          <cell r="V1054"/>
          <cell r="W1054"/>
          <cell r="X1054"/>
          <cell r="Y1054">
            <v>17.989000000000001</v>
          </cell>
          <cell r="Z1054">
            <v>357.84385245901638</v>
          </cell>
        </row>
        <row r="1055">
          <cell r="A1055" t="str">
            <v>N0017</v>
          </cell>
          <cell r="B1055" t="str">
            <v xml:space="preserve">Wallisellenstrasse 100 </v>
          </cell>
          <cell r="C1055">
            <v>42752</v>
          </cell>
          <cell r="D1055">
            <v>9866607717</v>
          </cell>
          <cell r="E1055" t="str">
            <v>Verrechnet</v>
          </cell>
          <cell r="F1055">
            <v>2.44</v>
          </cell>
          <cell r="G1055">
            <v>105</v>
          </cell>
          <cell r="H1055"/>
          <cell r="I1055"/>
          <cell r="J1055" t="str">
            <v>Messung HW Wärme NT</v>
          </cell>
          <cell r="K1055" t="str">
            <v>12.12.2016</v>
          </cell>
          <cell r="L1055" t="str">
            <v>R3 1324</v>
          </cell>
          <cell r="M1055"/>
          <cell r="N1055" t="str">
            <v>Ablesung</v>
          </cell>
          <cell r="O1055">
            <v>1540.434</v>
          </cell>
          <cell r="P1055">
            <v>58486.400000000001</v>
          </cell>
          <cell r="Q1055"/>
          <cell r="R1055"/>
          <cell r="S1055"/>
          <cell r="T1055"/>
          <cell r="U1055"/>
          <cell r="V1055"/>
          <cell r="W1055"/>
          <cell r="X1055"/>
          <cell r="Y1055">
            <v>22.646999999999998</v>
          </cell>
          <cell r="Z1055">
            <v>631.32540983606555</v>
          </cell>
        </row>
        <row r="1056">
          <cell r="A1056" t="str">
            <v>N0018</v>
          </cell>
          <cell r="B1056" t="str">
            <v xml:space="preserve">Winterthurerstrasse 455 </v>
          </cell>
          <cell r="C1056">
            <v>42478</v>
          </cell>
          <cell r="D1056">
            <v>9866601253</v>
          </cell>
          <cell r="E1056" t="str">
            <v>Verrechnet</v>
          </cell>
          <cell r="F1056">
            <v>0.03</v>
          </cell>
          <cell r="G1056">
            <v>0.49</v>
          </cell>
          <cell r="H1056"/>
          <cell r="I1056"/>
          <cell r="J1056" t="str">
            <v>Messung HW Wärme NT</v>
          </cell>
          <cell r="K1056" t="str">
            <v>17.03.2016</v>
          </cell>
          <cell r="L1056" t="str">
            <v>W3 020101</v>
          </cell>
          <cell r="M1056"/>
          <cell r="N1056" t="str">
            <v>Ablesung</v>
          </cell>
          <cell r="O1056">
            <v>20.806000000000001</v>
          </cell>
          <cell r="P1056">
            <v>353.65</v>
          </cell>
          <cell r="Q1056"/>
          <cell r="R1056"/>
          <cell r="S1056"/>
          <cell r="T1056"/>
          <cell r="U1056"/>
          <cell r="V1056"/>
          <cell r="W1056"/>
          <cell r="X1056"/>
          <cell r="Y1056">
            <v>50.587000000000003</v>
          </cell>
          <cell r="Z1056">
            <v>693.53333333333342</v>
          </cell>
        </row>
        <row r="1057">
          <cell r="A1057" t="str">
            <v>N0018</v>
          </cell>
          <cell r="B1057" t="str">
            <v xml:space="preserve">Winterthurerstrasse 455 </v>
          </cell>
          <cell r="C1057">
            <v>42566</v>
          </cell>
          <cell r="D1057">
            <v>9866603641</v>
          </cell>
          <cell r="E1057" t="str">
            <v>Verrechnet</v>
          </cell>
          <cell r="F1057">
            <v>0.03</v>
          </cell>
          <cell r="G1057">
            <v>0.49</v>
          </cell>
          <cell r="H1057"/>
          <cell r="I1057"/>
          <cell r="J1057" t="str">
            <v>Messung HW Wärme NT</v>
          </cell>
          <cell r="K1057" t="str">
            <v>23.06.2016</v>
          </cell>
          <cell r="L1057" t="str">
            <v>W3 020101</v>
          </cell>
          <cell r="M1057"/>
          <cell r="N1057" t="str">
            <v>Ablesung</v>
          </cell>
          <cell r="O1057">
            <v>11.013999999999999</v>
          </cell>
          <cell r="P1057">
            <v>192.45</v>
          </cell>
          <cell r="Q1057"/>
          <cell r="R1057"/>
          <cell r="S1057"/>
          <cell r="T1057"/>
          <cell r="U1057"/>
          <cell r="V1057"/>
          <cell r="W1057"/>
          <cell r="X1057"/>
          <cell r="Y1057">
            <v>49.209000000000003</v>
          </cell>
          <cell r="Z1057">
            <v>367.13333333333338</v>
          </cell>
        </row>
        <row r="1058">
          <cell r="A1058" t="str">
            <v>N0018</v>
          </cell>
          <cell r="B1058" t="str">
            <v xml:space="preserve">Winterthurerstrasse 455 </v>
          </cell>
          <cell r="C1058">
            <v>42655</v>
          </cell>
          <cell r="D1058">
            <v>9866605681</v>
          </cell>
          <cell r="E1058" t="str">
            <v>Verrechnet</v>
          </cell>
          <cell r="F1058">
            <v>0.03</v>
          </cell>
          <cell r="G1058">
            <v>0.49</v>
          </cell>
          <cell r="H1058"/>
          <cell r="I1058"/>
          <cell r="J1058" t="str">
            <v>Messung HW Wärme NT</v>
          </cell>
          <cell r="K1058" t="str">
            <v>19.09.2016</v>
          </cell>
          <cell r="L1058" t="str">
            <v>W3 020101</v>
          </cell>
          <cell r="M1058"/>
          <cell r="N1058" t="str">
            <v>Ablesung</v>
          </cell>
          <cell r="O1058">
            <v>3.0529999999999999</v>
          </cell>
          <cell r="P1058">
            <v>52.92</v>
          </cell>
          <cell r="Q1058"/>
          <cell r="R1058"/>
          <cell r="S1058"/>
          <cell r="T1058"/>
          <cell r="U1058"/>
          <cell r="V1058"/>
          <cell r="W1058"/>
          <cell r="X1058"/>
          <cell r="Y1058">
            <v>49.604999999999997</v>
          </cell>
          <cell r="Z1058">
            <v>101.76666666666667</v>
          </cell>
        </row>
        <row r="1059">
          <cell r="A1059" t="str">
            <v>N0018</v>
          </cell>
          <cell r="B1059" t="str">
            <v xml:space="preserve">Winterthurerstrasse 455 </v>
          </cell>
          <cell r="C1059">
            <v>42752</v>
          </cell>
          <cell r="D1059">
            <v>9866607557</v>
          </cell>
          <cell r="E1059" t="str">
            <v>Verrechnet</v>
          </cell>
          <cell r="F1059">
            <v>0.03</v>
          </cell>
          <cell r="G1059">
            <v>0.49</v>
          </cell>
          <cell r="H1059"/>
          <cell r="I1059"/>
          <cell r="J1059" t="str">
            <v>Messung HW Wärme NT</v>
          </cell>
          <cell r="K1059" t="str">
            <v>15.12.2016</v>
          </cell>
          <cell r="L1059" t="str">
            <v>W3 020101</v>
          </cell>
          <cell r="M1059"/>
          <cell r="N1059" t="str">
            <v>Ablesung</v>
          </cell>
          <cell r="O1059">
            <v>15.563000000000001</v>
          </cell>
          <cell r="P1059">
            <v>273.29700000000003</v>
          </cell>
          <cell r="Q1059"/>
          <cell r="R1059"/>
          <cell r="S1059"/>
          <cell r="T1059"/>
          <cell r="U1059"/>
          <cell r="V1059"/>
          <cell r="W1059"/>
          <cell r="X1059"/>
          <cell r="Y1059">
            <v>48.963999999999999</v>
          </cell>
          <cell r="Z1059">
            <v>518.76666666666665</v>
          </cell>
        </row>
        <row r="1060">
          <cell r="A1060" t="str">
            <v>N0019</v>
          </cell>
          <cell r="B1060" t="str">
            <v xml:space="preserve">Tramstrasse 144 </v>
          </cell>
          <cell r="C1060">
            <v>42478</v>
          </cell>
          <cell r="D1060">
            <v>9866600221</v>
          </cell>
          <cell r="E1060" t="str">
            <v>Verrechnet</v>
          </cell>
          <cell r="F1060">
            <v>0.5</v>
          </cell>
          <cell r="G1060">
            <v>8.23</v>
          </cell>
          <cell r="H1060"/>
          <cell r="I1060"/>
          <cell r="J1060" t="str">
            <v>Messung HW Wärme NT</v>
          </cell>
          <cell r="K1060" t="str">
            <v>17.03.2016</v>
          </cell>
          <cell r="L1060" t="str">
            <v>W1 050011</v>
          </cell>
          <cell r="M1060"/>
          <cell r="N1060" t="str">
            <v>Ablesung</v>
          </cell>
          <cell r="O1060">
            <v>284.11599999999999</v>
          </cell>
          <cell r="P1060">
            <v>8839.11</v>
          </cell>
          <cell r="Q1060"/>
          <cell r="R1060"/>
          <cell r="S1060"/>
          <cell r="T1060"/>
          <cell r="U1060"/>
          <cell r="V1060"/>
          <cell r="W1060"/>
          <cell r="X1060"/>
          <cell r="Y1060">
            <v>27.638000000000002</v>
          </cell>
          <cell r="Z1060">
            <v>568.23199999999997</v>
          </cell>
        </row>
        <row r="1061">
          <cell r="A1061" t="str">
            <v>N0019</v>
          </cell>
          <cell r="B1061" t="str">
            <v xml:space="preserve">Tramstrasse 144 </v>
          </cell>
          <cell r="C1061">
            <v>42566</v>
          </cell>
          <cell r="D1061">
            <v>9866602252</v>
          </cell>
          <cell r="E1061" t="str">
            <v>Verrechnet</v>
          </cell>
          <cell r="F1061">
            <v>0.5</v>
          </cell>
          <cell r="G1061">
            <v>8.23</v>
          </cell>
          <cell r="H1061"/>
          <cell r="I1061"/>
          <cell r="J1061" t="str">
            <v>Messung HW Wärme NT</v>
          </cell>
          <cell r="K1061" t="str">
            <v>21.06.2016</v>
          </cell>
          <cell r="L1061" t="str">
            <v>W1 050011</v>
          </cell>
          <cell r="M1061"/>
          <cell r="N1061" t="str">
            <v>Ablesung</v>
          </cell>
          <cell r="O1061">
            <v>178.24600000000001</v>
          </cell>
          <cell r="P1061">
            <v>7038.59</v>
          </cell>
          <cell r="Q1061"/>
          <cell r="R1061"/>
          <cell r="S1061"/>
          <cell r="T1061"/>
          <cell r="U1061"/>
          <cell r="V1061"/>
          <cell r="W1061"/>
          <cell r="X1061"/>
          <cell r="Y1061">
            <v>21.774999999999999</v>
          </cell>
          <cell r="Z1061">
            <v>356.49200000000002</v>
          </cell>
        </row>
        <row r="1062">
          <cell r="A1062" t="str">
            <v>N0019</v>
          </cell>
          <cell r="B1062" t="str">
            <v xml:space="preserve">Tramstrasse 144 </v>
          </cell>
          <cell r="C1062">
            <v>42655</v>
          </cell>
          <cell r="D1062">
            <v>9866604215</v>
          </cell>
          <cell r="E1062" t="str">
            <v>Verrechnet</v>
          </cell>
          <cell r="F1062">
            <v>0.5</v>
          </cell>
          <cell r="G1062">
            <v>8.23</v>
          </cell>
          <cell r="H1062"/>
          <cell r="I1062"/>
          <cell r="J1062" t="str">
            <v>Messung HW Wärme NT</v>
          </cell>
          <cell r="K1062" t="str">
            <v>19.09.2016</v>
          </cell>
          <cell r="L1062" t="str">
            <v>W1 050011</v>
          </cell>
          <cell r="M1062"/>
          <cell r="N1062" t="str">
            <v>Ablesung</v>
          </cell>
          <cell r="O1062">
            <v>79.664000000000001</v>
          </cell>
          <cell r="P1062">
            <v>3709.44</v>
          </cell>
          <cell r="Q1062"/>
          <cell r="R1062"/>
          <cell r="S1062"/>
          <cell r="T1062"/>
          <cell r="U1062"/>
          <cell r="V1062"/>
          <cell r="W1062"/>
          <cell r="X1062"/>
          <cell r="Y1062">
            <v>18.466000000000001</v>
          </cell>
          <cell r="Z1062">
            <v>159.328</v>
          </cell>
        </row>
        <row r="1063">
          <cell r="A1063" t="str">
            <v>N0019</v>
          </cell>
          <cell r="B1063" t="str">
            <v xml:space="preserve">Tramstrasse 144 </v>
          </cell>
          <cell r="C1063">
            <v>42752</v>
          </cell>
          <cell r="D1063">
            <v>9866606267</v>
          </cell>
          <cell r="E1063" t="str">
            <v>Verrechnet</v>
          </cell>
          <cell r="F1063">
            <v>0.5</v>
          </cell>
          <cell r="G1063">
            <v>8.23</v>
          </cell>
          <cell r="H1063"/>
          <cell r="I1063"/>
          <cell r="J1063" t="str">
            <v>Messung HW Wärme NT</v>
          </cell>
          <cell r="K1063" t="str">
            <v>16.12.2016</v>
          </cell>
          <cell r="L1063" t="str">
            <v>W1 050011</v>
          </cell>
          <cell r="M1063"/>
          <cell r="N1063" t="str">
            <v>Ablesung</v>
          </cell>
          <cell r="O1063">
            <v>224.65299999999999</v>
          </cell>
          <cell r="P1063">
            <v>8035.72</v>
          </cell>
          <cell r="Q1063"/>
          <cell r="R1063"/>
          <cell r="S1063"/>
          <cell r="T1063"/>
          <cell r="U1063"/>
          <cell r="V1063"/>
          <cell r="W1063"/>
          <cell r="X1063"/>
          <cell r="Y1063">
            <v>24.039000000000001</v>
          </cell>
          <cell r="Z1063">
            <v>449.30599999999998</v>
          </cell>
        </row>
        <row r="1064">
          <cell r="A1064" t="str">
            <v>N0020</v>
          </cell>
          <cell r="B1064" t="str">
            <v xml:space="preserve">Opfikonstrasse 77 </v>
          </cell>
          <cell r="C1064">
            <v>42478</v>
          </cell>
          <cell r="D1064">
            <v>9866601254</v>
          </cell>
          <cell r="E1064" t="str">
            <v>Verrechnet</v>
          </cell>
          <cell r="F1064">
            <v>1.33</v>
          </cell>
          <cell r="G1064">
            <v>16.600000000000001</v>
          </cell>
          <cell r="H1064"/>
          <cell r="I1064"/>
          <cell r="J1064" t="str">
            <v>Messung HW Wärme NT</v>
          </cell>
          <cell r="K1064" t="str">
            <v>15.03.2016</v>
          </cell>
          <cell r="L1064" t="str">
            <v>W1 065009</v>
          </cell>
          <cell r="M1064"/>
          <cell r="N1064" t="str">
            <v>Ablesung</v>
          </cell>
          <cell r="O1064">
            <v>1138.02</v>
          </cell>
          <cell r="P1064">
            <v>22339.7</v>
          </cell>
          <cell r="Q1064"/>
          <cell r="R1064"/>
          <cell r="S1064"/>
          <cell r="T1064"/>
          <cell r="U1064"/>
          <cell r="V1064"/>
          <cell r="W1064"/>
          <cell r="X1064"/>
          <cell r="Y1064">
            <v>43.802</v>
          </cell>
          <cell r="Z1064">
            <v>855.6541353383459</v>
          </cell>
        </row>
        <row r="1065">
          <cell r="A1065" t="str">
            <v>N0020</v>
          </cell>
          <cell r="B1065" t="str">
            <v xml:space="preserve">Opfikonstrasse 77 </v>
          </cell>
          <cell r="C1065">
            <v>42566</v>
          </cell>
          <cell r="D1065">
            <v>9866603404</v>
          </cell>
          <cell r="E1065" t="str">
            <v>Verrechnet</v>
          </cell>
          <cell r="F1065">
            <v>1.33</v>
          </cell>
          <cell r="G1065">
            <v>16.600000000000001</v>
          </cell>
          <cell r="H1065"/>
          <cell r="I1065"/>
          <cell r="J1065" t="str">
            <v>Messung HW Wärme NT</v>
          </cell>
          <cell r="K1065" t="str">
            <v>20.06.2016</v>
          </cell>
          <cell r="L1065" t="str">
            <v>W1 065009</v>
          </cell>
          <cell r="M1065"/>
          <cell r="N1065" t="str">
            <v>Ablesung</v>
          </cell>
          <cell r="O1065">
            <v>672.88</v>
          </cell>
          <cell r="P1065">
            <v>14367.1</v>
          </cell>
          <cell r="Q1065"/>
          <cell r="R1065"/>
          <cell r="S1065"/>
          <cell r="T1065"/>
          <cell r="U1065"/>
          <cell r="V1065"/>
          <cell r="W1065"/>
          <cell r="X1065"/>
          <cell r="Y1065">
            <v>40.271000000000001</v>
          </cell>
          <cell r="Z1065">
            <v>505.9248120300752</v>
          </cell>
        </row>
        <row r="1066">
          <cell r="A1066" t="str">
            <v>N0020</v>
          </cell>
          <cell r="B1066" t="str">
            <v xml:space="preserve">Opfikonstrasse 77 </v>
          </cell>
          <cell r="C1066">
            <v>42655</v>
          </cell>
          <cell r="D1066">
            <v>9866605497</v>
          </cell>
          <cell r="E1066" t="str">
            <v>Verrechnet</v>
          </cell>
          <cell r="F1066">
            <v>1.33</v>
          </cell>
          <cell r="G1066">
            <v>16.600000000000001</v>
          </cell>
          <cell r="H1066"/>
          <cell r="I1066"/>
          <cell r="J1066" t="str">
            <v>Messung HW Wärme NT</v>
          </cell>
          <cell r="K1066" t="str">
            <v>15.09.2016</v>
          </cell>
          <cell r="L1066" t="str">
            <v>W1 065009</v>
          </cell>
          <cell r="M1066"/>
          <cell r="N1066" t="str">
            <v>Ablesung</v>
          </cell>
          <cell r="O1066">
            <v>193.01</v>
          </cell>
          <cell r="P1066">
            <v>4379.8</v>
          </cell>
          <cell r="Q1066"/>
          <cell r="R1066"/>
          <cell r="S1066"/>
          <cell r="T1066"/>
          <cell r="U1066"/>
          <cell r="V1066"/>
          <cell r="W1066"/>
          <cell r="X1066"/>
          <cell r="Y1066">
            <v>37.892000000000003</v>
          </cell>
          <cell r="Z1066">
            <v>145.12030075187968</v>
          </cell>
        </row>
        <row r="1067">
          <cell r="A1067" t="str">
            <v>N0020</v>
          </cell>
          <cell r="B1067" t="str">
            <v xml:space="preserve">Opfikonstrasse 77 </v>
          </cell>
          <cell r="C1067">
            <v>42752</v>
          </cell>
          <cell r="D1067">
            <v>9866607718</v>
          </cell>
          <cell r="E1067" t="str">
            <v>Verrechnet</v>
          </cell>
          <cell r="F1067">
            <v>1.33</v>
          </cell>
          <cell r="G1067">
            <v>16.600000000000001</v>
          </cell>
          <cell r="H1067"/>
          <cell r="I1067"/>
          <cell r="J1067" t="str">
            <v>Messung HW Wärme NT</v>
          </cell>
          <cell r="K1067" t="str">
            <v>13.12.2016</v>
          </cell>
          <cell r="L1067" t="str">
            <v>W1 065009</v>
          </cell>
          <cell r="M1067"/>
          <cell r="N1067" t="str">
            <v>Ablesung</v>
          </cell>
          <cell r="O1067">
            <v>876.1</v>
          </cell>
          <cell r="P1067">
            <v>18494.2</v>
          </cell>
          <cell r="Q1067"/>
          <cell r="R1067"/>
          <cell r="S1067"/>
          <cell r="T1067"/>
          <cell r="U1067"/>
          <cell r="V1067"/>
          <cell r="W1067"/>
          <cell r="X1067"/>
          <cell r="Y1067">
            <v>40.731999999999999</v>
          </cell>
          <cell r="Z1067">
            <v>658.72180451127815</v>
          </cell>
        </row>
        <row r="1068">
          <cell r="A1068" t="str">
            <v>N0021</v>
          </cell>
          <cell r="B1068" t="str">
            <v xml:space="preserve">Ueberlandstrasse 424 </v>
          </cell>
          <cell r="C1068">
            <v>42478</v>
          </cell>
          <cell r="D1068">
            <v>9866601613</v>
          </cell>
          <cell r="E1068" t="str">
            <v>Verrechnet</v>
          </cell>
          <cell r="F1068">
            <v>0.36499999999999999</v>
          </cell>
          <cell r="G1068">
            <v>6</v>
          </cell>
          <cell r="H1068"/>
          <cell r="I1068"/>
          <cell r="J1068" t="str">
            <v>Messung HW Wärme NT</v>
          </cell>
          <cell r="K1068" t="str">
            <v>16.03.2016</v>
          </cell>
          <cell r="L1068" t="str">
            <v>W1 040003</v>
          </cell>
          <cell r="M1068"/>
          <cell r="N1068" t="str">
            <v>Ablesung</v>
          </cell>
          <cell r="O1068">
            <v>337.82600000000002</v>
          </cell>
          <cell r="P1068">
            <v>6720.72</v>
          </cell>
          <cell r="Q1068"/>
          <cell r="R1068"/>
          <cell r="S1068"/>
          <cell r="T1068"/>
          <cell r="U1068"/>
          <cell r="V1068"/>
          <cell r="W1068"/>
          <cell r="X1068"/>
          <cell r="Y1068">
            <v>43.220999999999997</v>
          </cell>
          <cell r="Z1068">
            <v>925.55068493150691</v>
          </cell>
        </row>
        <row r="1069">
          <cell r="A1069" t="str">
            <v>N0021</v>
          </cell>
          <cell r="B1069" t="str">
            <v xml:space="preserve">Ueberlandstrasse 424 </v>
          </cell>
          <cell r="C1069">
            <v>42566</v>
          </cell>
          <cell r="D1069">
            <v>9866603724</v>
          </cell>
          <cell r="E1069" t="str">
            <v>Verrechnet</v>
          </cell>
          <cell r="F1069">
            <v>0.36499999999999999</v>
          </cell>
          <cell r="G1069">
            <v>6</v>
          </cell>
          <cell r="H1069"/>
          <cell r="I1069"/>
          <cell r="J1069" t="str">
            <v>Messung HW Wärme NT</v>
          </cell>
          <cell r="K1069" t="str">
            <v>21.06.2016</v>
          </cell>
          <cell r="L1069" t="str">
            <v>W1 040003</v>
          </cell>
          <cell r="M1069"/>
          <cell r="N1069" t="str">
            <v>Ablesung</v>
          </cell>
          <cell r="O1069">
            <v>173.59</v>
          </cell>
          <cell r="P1069">
            <v>4667.54</v>
          </cell>
          <cell r="Q1069"/>
          <cell r="R1069"/>
          <cell r="S1069"/>
          <cell r="T1069"/>
          <cell r="U1069"/>
          <cell r="V1069"/>
          <cell r="W1069"/>
          <cell r="X1069"/>
          <cell r="Y1069">
            <v>31.978000000000002</v>
          </cell>
          <cell r="Z1069">
            <v>475.58904109589042</v>
          </cell>
        </row>
        <row r="1070">
          <cell r="A1070" t="str">
            <v>N0021</v>
          </cell>
          <cell r="B1070" t="str">
            <v xml:space="preserve">Ueberlandstrasse 424 </v>
          </cell>
          <cell r="C1070">
            <v>42655</v>
          </cell>
          <cell r="D1070">
            <v>9866605498</v>
          </cell>
          <cell r="E1070" t="str">
            <v>Verrechnet</v>
          </cell>
          <cell r="F1070">
            <v>0.36499999999999999</v>
          </cell>
          <cell r="G1070">
            <v>6</v>
          </cell>
          <cell r="H1070"/>
          <cell r="I1070"/>
          <cell r="J1070" t="str">
            <v>Messung HW Wärme NT</v>
          </cell>
          <cell r="K1070" t="str">
            <v>16.09.2016</v>
          </cell>
          <cell r="L1070" t="str">
            <v>W1 040003</v>
          </cell>
          <cell r="M1070"/>
          <cell r="N1070" t="str">
            <v>Ablesung</v>
          </cell>
          <cell r="O1070">
            <v>74.204999999999998</v>
          </cell>
          <cell r="P1070">
            <v>2676.29</v>
          </cell>
          <cell r="Q1070"/>
          <cell r="R1070"/>
          <cell r="S1070"/>
          <cell r="T1070"/>
          <cell r="U1070"/>
          <cell r="V1070"/>
          <cell r="W1070"/>
          <cell r="X1070"/>
          <cell r="Y1070">
            <v>23.841000000000001</v>
          </cell>
          <cell r="Z1070">
            <v>203.30136986301369</v>
          </cell>
        </row>
        <row r="1071">
          <cell r="A1071" t="str">
            <v>N0021</v>
          </cell>
          <cell r="B1071" t="str">
            <v xml:space="preserve">Ueberlandstrasse 424 </v>
          </cell>
          <cell r="C1071">
            <v>42752</v>
          </cell>
          <cell r="D1071">
            <v>9866607719</v>
          </cell>
          <cell r="E1071" t="str">
            <v>Verrechnet</v>
          </cell>
          <cell r="F1071">
            <v>0.36499999999999999</v>
          </cell>
          <cell r="G1071">
            <v>6</v>
          </cell>
          <cell r="H1071"/>
          <cell r="I1071"/>
          <cell r="J1071" t="str">
            <v>Messung HW Wärme NT</v>
          </cell>
          <cell r="K1071" t="str">
            <v>14.12.2016</v>
          </cell>
          <cell r="L1071" t="str">
            <v>W1 040003</v>
          </cell>
          <cell r="M1071"/>
          <cell r="N1071" t="str">
            <v>Ablesung</v>
          </cell>
          <cell r="O1071">
            <v>235.09</v>
          </cell>
          <cell r="P1071">
            <v>5463.27</v>
          </cell>
          <cell r="Q1071"/>
          <cell r="R1071"/>
          <cell r="S1071"/>
          <cell r="T1071"/>
          <cell r="U1071"/>
          <cell r="V1071"/>
          <cell r="W1071"/>
          <cell r="X1071"/>
          <cell r="Y1071">
            <v>37</v>
          </cell>
          <cell r="Z1071">
            <v>644.08219178082197</v>
          </cell>
        </row>
        <row r="1072">
          <cell r="A1072" t="str">
            <v>N0022</v>
          </cell>
          <cell r="B1072" t="str">
            <v xml:space="preserve">Kirchenackerweg 30 </v>
          </cell>
          <cell r="C1072">
            <v>42478</v>
          </cell>
          <cell r="D1072">
            <v>9866600462</v>
          </cell>
          <cell r="E1072" t="str">
            <v>Verrechnet</v>
          </cell>
          <cell r="F1072">
            <v>0.2</v>
          </cell>
          <cell r="G1072">
            <v>3.29</v>
          </cell>
          <cell r="H1072"/>
          <cell r="I1072"/>
          <cell r="J1072" t="str">
            <v>Messung HW Wärme NT</v>
          </cell>
          <cell r="K1072" t="str">
            <v>17.03.2016</v>
          </cell>
          <cell r="L1072" t="str">
            <v>W1 040046</v>
          </cell>
          <cell r="M1072"/>
          <cell r="N1072" t="str">
            <v>Ablesung</v>
          </cell>
          <cell r="O1072">
            <v>98.147000000000006</v>
          </cell>
          <cell r="P1072">
            <v>2797.26</v>
          </cell>
          <cell r="Q1072"/>
          <cell r="R1072"/>
          <cell r="S1072"/>
          <cell r="T1072"/>
          <cell r="U1072"/>
          <cell r="V1072"/>
          <cell r="W1072"/>
          <cell r="X1072"/>
          <cell r="Y1072">
            <v>30.169</v>
          </cell>
          <cell r="Z1072">
            <v>490.73500000000001</v>
          </cell>
        </row>
        <row r="1073">
          <cell r="A1073" t="str">
            <v>N0022</v>
          </cell>
          <cell r="B1073" t="str">
            <v xml:space="preserve">Kirchenackerweg 30 </v>
          </cell>
          <cell r="C1073">
            <v>42566</v>
          </cell>
          <cell r="D1073">
            <v>9866602475</v>
          </cell>
          <cell r="E1073" t="str">
            <v>Verrechnet</v>
          </cell>
          <cell r="F1073">
            <v>0.2</v>
          </cell>
          <cell r="G1073">
            <v>3.29</v>
          </cell>
          <cell r="H1073"/>
          <cell r="I1073"/>
          <cell r="J1073" t="str">
            <v>Messung HW Wärme NT</v>
          </cell>
          <cell r="K1073" t="str">
            <v>20.06.2016</v>
          </cell>
          <cell r="L1073" t="str">
            <v>W1 040046</v>
          </cell>
          <cell r="M1073"/>
          <cell r="N1073" t="str">
            <v>Ablesung</v>
          </cell>
          <cell r="O1073">
            <v>60.182000000000002</v>
          </cell>
          <cell r="P1073">
            <v>1921.18</v>
          </cell>
          <cell r="Q1073"/>
          <cell r="R1073"/>
          <cell r="S1073"/>
          <cell r="T1073"/>
          <cell r="U1073"/>
          <cell r="V1073"/>
          <cell r="W1073"/>
          <cell r="X1073"/>
          <cell r="Y1073">
            <v>26.934999999999999</v>
          </cell>
          <cell r="Z1073">
            <v>300.91000000000003</v>
          </cell>
        </row>
        <row r="1074">
          <cell r="A1074" t="str">
            <v>N0022</v>
          </cell>
          <cell r="B1074" t="str">
            <v xml:space="preserve">Kirchenackerweg 30 </v>
          </cell>
          <cell r="C1074">
            <v>42655</v>
          </cell>
          <cell r="D1074">
            <v>9866604216</v>
          </cell>
          <cell r="E1074" t="str">
            <v>Verrechnet</v>
          </cell>
          <cell r="F1074">
            <v>0.2</v>
          </cell>
          <cell r="G1074">
            <v>3.29</v>
          </cell>
          <cell r="H1074"/>
          <cell r="I1074"/>
          <cell r="J1074" t="str">
            <v>Messung HW Wärme NT</v>
          </cell>
          <cell r="K1074" t="str">
            <v>19.09.2016</v>
          </cell>
          <cell r="L1074" t="str">
            <v>W1 040046</v>
          </cell>
          <cell r="M1074"/>
          <cell r="N1074" t="str">
            <v>Ablesung</v>
          </cell>
          <cell r="O1074">
            <v>29.59</v>
          </cell>
          <cell r="P1074">
            <v>850.64</v>
          </cell>
          <cell r="Q1074"/>
          <cell r="R1074"/>
          <cell r="S1074"/>
          <cell r="T1074"/>
          <cell r="U1074"/>
          <cell r="V1074"/>
          <cell r="W1074"/>
          <cell r="X1074"/>
          <cell r="Y1074">
            <v>29.91</v>
          </cell>
          <cell r="Z1074">
            <v>147.94999999999999</v>
          </cell>
        </row>
        <row r="1075">
          <cell r="A1075" t="str">
            <v>N0022</v>
          </cell>
          <cell r="B1075" t="str">
            <v xml:space="preserve">Kirchenackerweg 30 </v>
          </cell>
          <cell r="C1075">
            <v>42752</v>
          </cell>
          <cell r="D1075">
            <v>9866606268</v>
          </cell>
          <cell r="E1075" t="str">
            <v>Verrechnet</v>
          </cell>
          <cell r="F1075">
            <v>0.2</v>
          </cell>
          <cell r="G1075">
            <v>3.29</v>
          </cell>
          <cell r="H1075"/>
          <cell r="I1075"/>
          <cell r="J1075" t="str">
            <v>Messung HW Wärme NT</v>
          </cell>
          <cell r="K1075" t="str">
            <v>12.12.2016</v>
          </cell>
          <cell r="L1075" t="str">
            <v>W1 040046</v>
          </cell>
          <cell r="M1075"/>
          <cell r="N1075" t="str">
            <v>Ablesung</v>
          </cell>
          <cell r="O1075">
            <v>82.346999999999994</v>
          </cell>
          <cell r="P1075">
            <v>2408.52</v>
          </cell>
          <cell r="Q1075"/>
          <cell r="R1075"/>
          <cell r="S1075"/>
          <cell r="T1075"/>
          <cell r="U1075"/>
          <cell r="V1075"/>
          <cell r="W1075"/>
          <cell r="X1075"/>
          <cell r="Y1075">
            <v>29.398</v>
          </cell>
          <cell r="Z1075">
            <v>411.73500000000001</v>
          </cell>
        </row>
        <row r="1076">
          <cell r="A1076" t="str">
            <v>N0023</v>
          </cell>
          <cell r="B1076" t="str">
            <v xml:space="preserve">Luegislandstrasse 493 </v>
          </cell>
          <cell r="C1076">
            <v>42478</v>
          </cell>
          <cell r="D1076">
            <v>9866600222</v>
          </cell>
          <cell r="E1076" t="str">
            <v>Verrechnet</v>
          </cell>
          <cell r="F1076">
            <v>3.5999999999999997E-2</v>
          </cell>
          <cell r="G1076">
            <v>0.6</v>
          </cell>
          <cell r="H1076"/>
          <cell r="I1076"/>
          <cell r="J1076" t="str">
            <v>Messung HW Wärme NT</v>
          </cell>
          <cell r="K1076" t="str">
            <v>18.03.2016</v>
          </cell>
          <cell r="L1076" t="str">
            <v>W1 020692</v>
          </cell>
          <cell r="M1076"/>
          <cell r="N1076" t="str">
            <v>Ablesung</v>
          </cell>
          <cell r="O1076">
            <v>31.512</v>
          </cell>
          <cell r="P1076">
            <v>769.904</v>
          </cell>
          <cell r="Q1076"/>
          <cell r="R1076"/>
          <cell r="S1076"/>
          <cell r="T1076"/>
          <cell r="U1076"/>
          <cell r="V1076"/>
          <cell r="W1076"/>
          <cell r="X1076"/>
          <cell r="Y1076">
            <v>35.192999999999998</v>
          </cell>
          <cell r="Z1076">
            <v>875.33333333333326</v>
          </cell>
        </row>
        <row r="1077">
          <cell r="A1077" t="str">
            <v>N0023</v>
          </cell>
          <cell r="B1077" t="str">
            <v xml:space="preserve">Luegislandstrasse 493 </v>
          </cell>
          <cell r="C1077">
            <v>42566</v>
          </cell>
          <cell r="D1077">
            <v>9866602253</v>
          </cell>
          <cell r="E1077" t="str">
            <v>Verrechnet</v>
          </cell>
          <cell r="F1077">
            <v>3.5999999999999997E-2</v>
          </cell>
          <cell r="G1077">
            <v>0.6</v>
          </cell>
          <cell r="H1077"/>
          <cell r="I1077"/>
          <cell r="J1077" t="str">
            <v>Messung HW Wärme NT</v>
          </cell>
          <cell r="K1077" t="str">
            <v>31.05.2016</v>
          </cell>
          <cell r="L1077" t="str">
            <v>W1 020692</v>
          </cell>
          <cell r="M1077"/>
          <cell r="N1077" t="str">
            <v>Ausbau</v>
          </cell>
          <cell r="O1077">
            <v>16.161000000000001</v>
          </cell>
          <cell r="P1077">
            <v>439.65300000000002</v>
          </cell>
          <cell r="Q1077"/>
          <cell r="R1077"/>
          <cell r="S1077"/>
          <cell r="T1077"/>
          <cell r="U1077"/>
          <cell r="V1077"/>
          <cell r="W1077"/>
          <cell r="X1077"/>
          <cell r="Y1077">
            <v>31.606999999999999</v>
          </cell>
          <cell r="Z1077">
            <v>448.91666666666663</v>
          </cell>
        </row>
        <row r="1078">
          <cell r="A1078" t="str">
            <v>N0023</v>
          </cell>
          <cell r="B1078"/>
          <cell r="C1078"/>
          <cell r="D1078"/>
          <cell r="E1078"/>
          <cell r="F1078"/>
          <cell r="G1078"/>
          <cell r="H1078"/>
          <cell r="I1078"/>
          <cell r="J1078" t="str">
            <v>Messung HW Wärme NT</v>
          </cell>
          <cell r="K1078" t="str">
            <v>31.05.2016</v>
          </cell>
          <cell r="L1078" t="str">
            <v>W1 020692</v>
          </cell>
          <cell r="M1078"/>
          <cell r="N1078" t="str">
            <v>Einbau</v>
          </cell>
          <cell r="O1078">
            <v>0</v>
          </cell>
          <cell r="P1078">
            <v>0</v>
          </cell>
          <cell r="Q1078"/>
          <cell r="R1078"/>
          <cell r="S1078"/>
          <cell r="T1078"/>
          <cell r="U1078"/>
          <cell r="V1078"/>
          <cell r="W1078"/>
          <cell r="X1078"/>
          <cell r="Y1078">
            <v>0</v>
          </cell>
          <cell r="Z1078">
            <v>0</v>
          </cell>
        </row>
        <row r="1079">
          <cell r="A1079" t="str">
            <v>N0023</v>
          </cell>
          <cell r="B1079"/>
          <cell r="C1079"/>
          <cell r="D1079"/>
          <cell r="E1079"/>
          <cell r="F1079"/>
          <cell r="G1079"/>
          <cell r="H1079"/>
          <cell r="I1079"/>
          <cell r="J1079" t="str">
            <v>Messung HW Wärme NT</v>
          </cell>
          <cell r="K1079" t="str">
            <v>24.06.2016</v>
          </cell>
          <cell r="L1079" t="str">
            <v>W1 020692</v>
          </cell>
          <cell r="M1079"/>
          <cell r="N1079" t="str">
            <v>Ablesung</v>
          </cell>
          <cell r="O1079">
            <v>1.7450000000000001</v>
          </cell>
          <cell r="P1079">
            <v>69.75</v>
          </cell>
          <cell r="Q1079"/>
          <cell r="R1079"/>
          <cell r="S1079"/>
          <cell r="T1079"/>
          <cell r="U1079"/>
          <cell r="V1079"/>
          <cell r="W1079"/>
          <cell r="X1079"/>
          <cell r="Y1079">
            <v>21.512</v>
          </cell>
          <cell r="Z1079">
            <v>48.472222222222221</v>
          </cell>
        </row>
        <row r="1080">
          <cell r="A1080" t="str">
            <v>N0023</v>
          </cell>
          <cell r="B1080" t="str">
            <v xml:space="preserve">Luegislandstrasse 493 </v>
          </cell>
          <cell r="C1080">
            <v>42655</v>
          </cell>
          <cell r="D1080">
            <v>9866604217</v>
          </cell>
          <cell r="E1080" t="str">
            <v>Verrechnet</v>
          </cell>
          <cell r="F1080">
            <v>3.5999999999999997E-2</v>
          </cell>
          <cell r="G1080">
            <v>0.6</v>
          </cell>
          <cell r="H1080"/>
          <cell r="I1080"/>
          <cell r="J1080" t="str">
            <v>Messung HW Wärme NT</v>
          </cell>
          <cell r="K1080" t="str">
            <v>20.09.2016</v>
          </cell>
          <cell r="L1080" t="str">
            <v>W1 020692</v>
          </cell>
          <cell r="M1080"/>
          <cell r="N1080" t="str">
            <v>Ablesung</v>
          </cell>
          <cell r="O1080">
            <v>5.0110000000000001</v>
          </cell>
          <cell r="P1080">
            <v>223.06</v>
          </cell>
          <cell r="Q1080"/>
          <cell r="R1080"/>
          <cell r="S1080"/>
          <cell r="T1080"/>
          <cell r="U1080"/>
          <cell r="V1080"/>
          <cell r="W1080"/>
          <cell r="X1080"/>
          <cell r="Y1080">
            <v>19.315999999999999</v>
          </cell>
          <cell r="Z1080">
            <v>139.19444444444443</v>
          </cell>
        </row>
        <row r="1081">
          <cell r="A1081" t="str">
            <v>N0023</v>
          </cell>
          <cell r="B1081" t="str">
            <v xml:space="preserve">Luegislandstrasse 493 </v>
          </cell>
          <cell r="C1081">
            <v>42752</v>
          </cell>
          <cell r="D1081">
            <v>9866606269</v>
          </cell>
          <cell r="E1081" t="str">
            <v>Verrechnet</v>
          </cell>
          <cell r="F1081">
            <v>3.5999999999999997E-2</v>
          </cell>
          <cell r="G1081">
            <v>0.6</v>
          </cell>
          <cell r="H1081"/>
          <cell r="I1081"/>
          <cell r="J1081" t="str">
            <v>Messung HW Wärme NT</v>
          </cell>
          <cell r="K1081" t="str">
            <v>15.12.2016</v>
          </cell>
          <cell r="L1081" t="str">
            <v>W1 020692</v>
          </cell>
          <cell r="M1081"/>
          <cell r="N1081" t="str">
            <v>Ablesung</v>
          </cell>
          <cell r="O1081">
            <v>24.672999999999998</v>
          </cell>
          <cell r="P1081">
            <v>631.78</v>
          </cell>
          <cell r="Q1081"/>
          <cell r="R1081"/>
          <cell r="S1081"/>
          <cell r="T1081"/>
          <cell r="U1081"/>
          <cell r="V1081"/>
          <cell r="W1081"/>
          <cell r="X1081"/>
          <cell r="Y1081">
            <v>33.58</v>
          </cell>
          <cell r="Z1081">
            <v>685.36111111111109</v>
          </cell>
        </row>
        <row r="1082">
          <cell r="A1082" t="str">
            <v>N0024</v>
          </cell>
          <cell r="B1082" t="str">
            <v xml:space="preserve">Schürgistrasse 73 </v>
          </cell>
          <cell r="C1082">
            <v>42478</v>
          </cell>
          <cell r="D1082">
            <v>9866600531</v>
          </cell>
          <cell r="E1082" t="str">
            <v>Gemahnt</v>
          </cell>
          <cell r="F1082">
            <v>0.03</v>
          </cell>
          <cell r="G1082">
            <v>0.5</v>
          </cell>
          <cell r="H1082"/>
          <cell r="I1082"/>
          <cell r="J1082" t="str">
            <v>Messung HW Wärme NT</v>
          </cell>
          <cell r="K1082" t="str">
            <v>18.03.2016</v>
          </cell>
          <cell r="L1082" t="str">
            <v>R1 867</v>
          </cell>
          <cell r="M1082" t="str">
            <v>U1 20123</v>
          </cell>
          <cell r="N1082" t="str">
            <v>Ablesung</v>
          </cell>
          <cell r="O1082">
            <v>27.27</v>
          </cell>
          <cell r="P1082">
            <v>506.8</v>
          </cell>
          <cell r="Q1082"/>
          <cell r="R1082">
            <v>506</v>
          </cell>
          <cell r="S1082"/>
          <cell r="T1082"/>
          <cell r="U1082"/>
          <cell r="V1082"/>
          <cell r="W1082"/>
          <cell r="X1082"/>
          <cell r="Y1082">
            <v>46.267000000000003</v>
          </cell>
          <cell r="Z1082">
            <v>909</v>
          </cell>
        </row>
        <row r="1083">
          <cell r="A1083" t="str">
            <v>N0024</v>
          </cell>
          <cell r="B1083" t="str">
            <v xml:space="preserve">Schürgistrasse 73 </v>
          </cell>
          <cell r="C1083">
            <v>42566</v>
          </cell>
          <cell r="D1083">
            <v>9866602819</v>
          </cell>
          <cell r="E1083" t="str">
            <v>Gemahnt</v>
          </cell>
          <cell r="F1083">
            <v>0.03</v>
          </cell>
          <cell r="G1083">
            <v>0.5</v>
          </cell>
          <cell r="H1083"/>
          <cell r="I1083"/>
          <cell r="J1083" t="str">
            <v>Messung HW Wärme NT</v>
          </cell>
          <cell r="K1083" t="str">
            <v>21.06.2016</v>
          </cell>
          <cell r="L1083" t="str">
            <v>R1 867</v>
          </cell>
          <cell r="M1083" t="str">
            <v>U1 20123</v>
          </cell>
          <cell r="N1083" t="str">
            <v>Ablesung</v>
          </cell>
          <cell r="O1083">
            <v>15.89</v>
          </cell>
          <cell r="P1083">
            <v>308.8</v>
          </cell>
          <cell r="Q1083"/>
          <cell r="R1083">
            <v>309</v>
          </cell>
          <cell r="S1083"/>
          <cell r="T1083"/>
          <cell r="U1083"/>
          <cell r="V1083"/>
          <cell r="W1083"/>
          <cell r="X1083"/>
          <cell r="Y1083">
            <v>44.244999999999997</v>
          </cell>
          <cell r="Z1083">
            <v>529.66666666666663</v>
          </cell>
        </row>
        <row r="1084">
          <cell r="A1084" t="str">
            <v>N0024</v>
          </cell>
          <cell r="B1084" t="str">
            <v xml:space="preserve">Schürgistrasse 73 </v>
          </cell>
          <cell r="C1084">
            <v>42655</v>
          </cell>
          <cell r="D1084">
            <v>9866604802</v>
          </cell>
          <cell r="E1084" t="str">
            <v>Gemahnt</v>
          </cell>
          <cell r="F1084">
            <v>0.03</v>
          </cell>
          <cell r="G1084">
            <v>0.5</v>
          </cell>
          <cell r="H1084"/>
          <cell r="I1084"/>
          <cell r="J1084" t="str">
            <v>Messung HW Wärme NT</v>
          </cell>
          <cell r="K1084" t="str">
            <v>20.09.2016</v>
          </cell>
          <cell r="L1084" t="str">
            <v>R1 867</v>
          </cell>
          <cell r="M1084" t="str">
            <v>U1 20123</v>
          </cell>
          <cell r="N1084" t="str">
            <v>Ablesung</v>
          </cell>
          <cell r="O1084">
            <v>5.17</v>
          </cell>
          <cell r="P1084">
            <v>109</v>
          </cell>
          <cell r="Q1084"/>
          <cell r="R1084">
            <v>109</v>
          </cell>
          <cell r="S1084"/>
          <cell r="T1084"/>
          <cell r="U1084"/>
          <cell r="V1084"/>
          <cell r="W1084"/>
          <cell r="X1084"/>
          <cell r="Y1084">
            <v>40.783000000000001</v>
          </cell>
          <cell r="Z1084">
            <v>172.33333333333331</v>
          </cell>
        </row>
        <row r="1085">
          <cell r="A1085" t="str">
            <v>N0024</v>
          </cell>
          <cell r="B1085" t="str">
            <v xml:space="preserve">Schürgistrasse 73 </v>
          </cell>
          <cell r="C1085">
            <v>42752</v>
          </cell>
          <cell r="D1085">
            <v>9866606569</v>
          </cell>
          <cell r="E1085" t="str">
            <v>Verrechnet</v>
          </cell>
          <cell r="F1085">
            <v>0.03</v>
          </cell>
          <cell r="G1085">
            <v>0.5</v>
          </cell>
          <cell r="H1085"/>
          <cell r="I1085"/>
          <cell r="J1085" t="str">
            <v>Messung HW Wärme NT</v>
          </cell>
          <cell r="K1085" t="str">
            <v>15.12.2016</v>
          </cell>
          <cell r="L1085" t="str">
            <v>R1 867</v>
          </cell>
          <cell r="M1085" t="str">
            <v>U1 20123</v>
          </cell>
          <cell r="N1085" t="str">
            <v>Ablesung</v>
          </cell>
          <cell r="O1085">
            <v>17.54</v>
          </cell>
          <cell r="P1085">
            <v>331</v>
          </cell>
          <cell r="Q1085"/>
          <cell r="R1085">
            <v>331</v>
          </cell>
          <cell r="S1085"/>
          <cell r="T1085"/>
          <cell r="U1085"/>
          <cell r="V1085"/>
          <cell r="W1085"/>
          <cell r="X1085"/>
          <cell r="Y1085">
            <v>45.564</v>
          </cell>
          <cell r="Z1085">
            <v>584.66666666666663</v>
          </cell>
        </row>
        <row r="1086">
          <cell r="A1086" t="str">
            <v>N0025</v>
          </cell>
          <cell r="B1086" t="str">
            <v>Stettbachstrasse 129a</v>
          </cell>
          <cell r="C1086">
            <v>42478</v>
          </cell>
          <cell r="D1086">
            <v>9866600927</v>
          </cell>
          <cell r="E1086" t="str">
            <v>Verrechnet</v>
          </cell>
          <cell r="F1086">
            <v>0.52300000000000002</v>
          </cell>
          <cell r="G1086">
            <v>8.6</v>
          </cell>
          <cell r="H1086"/>
          <cell r="I1086"/>
          <cell r="J1086" t="str">
            <v>Messung HW Wärme NT</v>
          </cell>
          <cell r="K1086" t="str">
            <v>18.03.2016</v>
          </cell>
          <cell r="L1086" t="str">
            <v>R1 1350</v>
          </cell>
          <cell r="M1086" t="str">
            <v>U1 040021</v>
          </cell>
          <cell r="N1086" t="str">
            <v>Ablesung</v>
          </cell>
          <cell r="O1086">
            <v>253.79</v>
          </cell>
          <cell r="P1086">
            <v>6259.11</v>
          </cell>
          <cell r="Q1086"/>
          <cell r="R1086">
            <v>6259</v>
          </cell>
          <cell r="S1086"/>
          <cell r="T1086"/>
          <cell r="U1086"/>
          <cell r="V1086"/>
          <cell r="W1086"/>
          <cell r="X1086"/>
          <cell r="Y1086">
            <v>34.863999999999997</v>
          </cell>
          <cell r="Z1086">
            <v>485.25812619502864</v>
          </cell>
        </row>
        <row r="1087">
          <cell r="A1087" t="str">
            <v>N0025</v>
          </cell>
          <cell r="B1087" t="str">
            <v>Stettbachstrasse 129a</v>
          </cell>
          <cell r="C1087">
            <v>42566</v>
          </cell>
          <cell r="D1087">
            <v>9866603141</v>
          </cell>
          <cell r="E1087" t="str">
            <v>Verrechnet</v>
          </cell>
          <cell r="F1087">
            <v>0.52300000000000002</v>
          </cell>
          <cell r="G1087">
            <v>8.6</v>
          </cell>
          <cell r="H1087"/>
          <cell r="I1087"/>
          <cell r="J1087" t="str">
            <v>Messung HW Wärme NT</v>
          </cell>
          <cell r="K1087" t="str">
            <v>21.06.2016</v>
          </cell>
          <cell r="L1087" t="str">
            <v>R1 1350</v>
          </cell>
          <cell r="M1087" t="str">
            <v>U1 040021</v>
          </cell>
          <cell r="N1087" t="str">
            <v>Ablesung</v>
          </cell>
          <cell r="O1087">
            <v>128.12299999999999</v>
          </cell>
          <cell r="P1087">
            <v>3697.33</v>
          </cell>
          <cell r="Q1087"/>
          <cell r="R1087">
            <v>3697</v>
          </cell>
          <cell r="S1087"/>
          <cell r="T1087"/>
          <cell r="U1087"/>
          <cell r="V1087"/>
          <cell r="W1087"/>
          <cell r="X1087"/>
          <cell r="Y1087">
            <v>29.795999999999999</v>
          </cell>
          <cell r="Z1087">
            <v>244.97705544933081</v>
          </cell>
        </row>
        <row r="1088">
          <cell r="A1088" t="str">
            <v>N0025</v>
          </cell>
          <cell r="B1088" t="str">
            <v>Stettbachstrasse 129a</v>
          </cell>
          <cell r="C1088">
            <v>42655</v>
          </cell>
          <cell r="D1088">
            <v>9866605049</v>
          </cell>
          <cell r="E1088" t="str">
            <v>Verrechnet</v>
          </cell>
          <cell r="F1088">
            <v>0.52300000000000002</v>
          </cell>
          <cell r="G1088">
            <v>8.6</v>
          </cell>
          <cell r="H1088"/>
          <cell r="I1088"/>
          <cell r="J1088" t="str">
            <v>Messung HW Wärme NT</v>
          </cell>
          <cell r="K1088" t="str">
            <v>19.09.2016</v>
          </cell>
          <cell r="L1088" t="str">
            <v>R1 1350</v>
          </cell>
          <cell r="M1088" t="str">
            <v>U1 040021</v>
          </cell>
          <cell r="N1088" t="str">
            <v>Ablesung</v>
          </cell>
          <cell r="O1088">
            <v>65.561999999999998</v>
          </cell>
          <cell r="P1088">
            <v>2199.77</v>
          </cell>
          <cell r="Q1088"/>
          <cell r="R1088">
            <v>2200</v>
          </cell>
          <cell r="S1088"/>
          <cell r="T1088"/>
          <cell r="U1088"/>
          <cell r="V1088"/>
          <cell r="W1088"/>
          <cell r="X1088"/>
          <cell r="Y1088">
            <v>25.626999999999999</v>
          </cell>
          <cell r="Z1088">
            <v>125.35755258126196</v>
          </cell>
        </row>
        <row r="1089">
          <cell r="A1089" t="str">
            <v>N0025</v>
          </cell>
          <cell r="B1089" t="str">
            <v>Stettbachstrasse 129a</v>
          </cell>
          <cell r="C1089">
            <v>42752</v>
          </cell>
          <cell r="D1089">
            <v>9866607183</v>
          </cell>
          <cell r="E1089" t="str">
            <v>Verrechnet</v>
          </cell>
          <cell r="F1089">
            <v>0.52300000000000002</v>
          </cell>
          <cell r="G1089">
            <v>8.6</v>
          </cell>
          <cell r="H1089"/>
          <cell r="I1089"/>
          <cell r="J1089" t="str">
            <v>Messung HW Wärme NT</v>
          </cell>
          <cell r="K1089" t="str">
            <v>16.12.2016</v>
          </cell>
          <cell r="L1089" t="str">
            <v>R1 1350</v>
          </cell>
          <cell r="M1089" t="str">
            <v>U1 040021</v>
          </cell>
          <cell r="N1089" t="str">
            <v>Ablesung</v>
          </cell>
          <cell r="O1089">
            <v>190.75700000000001</v>
          </cell>
          <cell r="P1089">
            <v>5036.83</v>
          </cell>
          <cell r="Q1089"/>
          <cell r="R1089">
            <v>5037</v>
          </cell>
          <cell r="S1089"/>
          <cell r="T1089"/>
          <cell r="U1089"/>
          <cell r="V1089"/>
          <cell r="W1089"/>
          <cell r="X1089"/>
          <cell r="Y1089">
            <v>32.564</v>
          </cell>
          <cell r="Z1089">
            <v>364.73613766730398</v>
          </cell>
        </row>
        <row r="1090">
          <cell r="A1090" t="str">
            <v>N0026</v>
          </cell>
          <cell r="B1090" t="str">
            <v xml:space="preserve">Aubruggweg 21 </v>
          </cell>
          <cell r="C1090">
            <v>42478</v>
          </cell>
          <cell r="D1090">
            <v>9866600532</v>
          </cell>
          <cell r="E1090" t="str">
            <v>Verrechnet</v>
          </cell>
          <cell r="F1090">
            <v>0.24299999999999999</v>
          </cell>
          <cell r="G1090">
            <v>4</v>
          </cell>
          <cell r="H1090"/>
          <cell r="I1090"/>
          <cell r="J1090" t="str">
            <v>Messung HW Wärme NT</v>
          </cell>
          <cell r="K1090" t="str">
            <v>16.03.2016</v>
          </cell>
          <cell r="L1090" t="str">
            <v>R1 1354</v>
          </cell>
          <cell r="M1090" t="str">
            <v>U1 032034</v>
          </cell>
          <cell r="N1090" t="str">
            <v>Ablesung</v>
          </cell>
          <cell r="O1090">
            <v>183.03700000000001</v>
          </cell>
          <cell r="P1090">
            <v>3607.83</v>
          </cell>
          <cell r="Q1090"/>
          <cell r="R1090">
            <v>3608</v>
          </cell>
          <cell r="S1090"/>
          <cell r="T1090"/>
          <cell r="U1090"/>
          <cell r="V1090"/>
          <cell r="W1090"/>
          <cell r="X1090"/>
          <cell r="Y1090">
            <v>43.622999999999998</v>
          </cell>
          <cell r="Z1090">
            <v>753.23868312757202</v>
          </cell>
        </row>
        <row r="1091">
          <cell r="A1091" t="str">
            <v>N0026</v>
          </cell>
          <cell r="B1091" t="str">
            <v xml:space="preserve">Aubruggweg 21 </v>
          </cell>
          <cell r="C1091">
            <v>42566</v>
          </cell>
          <cell r="D1091">
            <v>9866602537</v>
          </cell>
          <cell r="E1091" t="str">
            <v>Verrechnet</v>
          </cell>
          <cell r="F1091">
            <v>0.24299999999999999</v>
          </cell>
          <cell r="G1091">
            <v>4</v>
          </cell>
          <cell r="H1091"/>
          <cell r="I1091"/>
          <cell r="J1091" t="str">
            <v>Messung HW Wärme NT</v>
          </cell>
          <cell r="K1091" t="str">
            <v>21.06.2016</v>
          </cell>
          <cell r="L1091" t="str">
            <v>R1 1354</v>
          </cell>
          <cell r="M1091" t="str">
            <v>U1 032034</v>
          </cell>
          <cell r="N1091" t="str">
            <v>Ablesung</v>
          </cell>
          <cell r="O1091">
            <v>88.108000000000004</v>
          </cell>
          <cell r="P1091">
            <v>1799.35</v>
          </cell>
          <cell r="Q1091"/>
          <cell r="R1091">
            <v>1799</v>
          </cell>
          <cell r="S1091"/>
          <cell r="T1091"/>
          <cell r="U1091"/>
          <cell r="V1091"/>
          <cell r="W1091"/>
          <cell r="X1091"/>
          <cell r="Y1091">
            <v>42.103999999999999</v>
          </cell>
          <cell r="Z1091">
            <v>362.58436213991769</v>
          </cell>
        </row>
        <row r="1092">
          <cell r="A1092" t="str">
            <v>N0026</v>
          </cell>
          <cell r="B1092" t="str">
            <v xml:space="preserve">Aubruggweg 21 </v>
          </cell>
          <cell r="C1092">
            <v>42655</v>
          </cell>
          <cell r="D1092">
            <v>9866604587</v>
          </cell>
          <cell r="E1092" t="str">
            <v>Verrechnet</v>
          </cell>
          <cell r="F1092">
            <v>0.24299999999999999</v>
          </cell>
          <cell r="G1092">
            <v>4</v>
          </cell>
          <cell r="H1092"/>
          <cell r="I1092"/>
          <cell r="J1092" t="str">
            <v>Messung HW Wärme NT</v>
          </cell>
          <cell r="K1092" t="str">
            <v>16.09.2016</v>
          </cell>
          <cell r="L1092" t="str">
            <v>R1 1354</v>
          </cell>
          <cell r="M1092" t="str">
            <v>U1 032034</v>
          </cell>
          <cell r="N1092" t="str">
            <v>Ablesung</v>
          </cell>
          <cell r="O1092">
            <v>32.081000000000003</v>
          </cell>
          <cell r="P1092">
            <v>672.76</v>
          </cell>
          <cell r="Q1092"/>
          <cell r="R1092">
            <v>673</v>
          </cell>
          <cell r="S1092"/>
          <cell r="T1092"/>
          <cell r="U1092"/>
          <cell r="V1092"/>
          <cell r="W1092"/>
          <cell r="X1092"/>
          <cell r="Y1092">
            <v>41.002000000000002</v>
          </cell>
          <cell r="Z1092">
            <v>132.02057613168725</v>
          </cell>
        </row>
        <row r="1093">
          <cell r="A1093" t="str">
            <v>N0026</v>
          </cell>
          <cell r="B1093" t="str">
            <v xml:space="preserve">Aubruggweg 21 </v>
          </cell>
          <cell r="C1093">
            <v>42752</v>
          </cell>
          <cell r="D1093">
            <v>9866606570</v>
          </cell>
          <cell r="E1093" t="str">
            <v>Verrechnet</v>
          </cell>
          <cell r="F1093">
            <v>0.24299999999999999</v>
          </cell>
          <cell r="G1093">
            <v>4</v>
          </cell>
          <cell r="H1093"/>
          <cell r="I1093"/>
          <cell r="J1093" t="str">
            <v>Messung HW Wärme NT</v>
          </cell>
          <cell r="K1093" t="str">
            <v>14.12.2016</v>
          </cell>
          <cell r="L1093" t="str">
            <v>R1 1354</v>
          </cell>
          <cell r="M1093" t="str">
            <v>U1 032034</v>
          </cell>
          <cell r="N1093" t="str">
            <v>Ablesung</v>
          </cell>
          <cell r="O1093">
            <v>123.295</v>
          </cell>
          <cell r="P1093">
            <v>2517.69</v>
          </cell>
          <cell r="Q1093"/>
          <cell r="R1093">
            <v>2518</v>
          </cell>
          <cell r="S1093"/>
          <cell r="T1093"/>
          <cell r="U1093"/>
          <cell r="V1093"/>
          <cell r="W1093"/>
          <cell r="X1093"/>
          <cell r="Y1093">
            <v>42.107999999999997</v>
          </cell>
          <cell r="Z1093">
            <v>507.38683127572017</v>
          </cell>
        </row>
        <row r="1094">
          <cell r="A1094" t="str">
            <v>N0027</v>
          </cell>
          <cell r="B1094" t="str">
            <v xml:space="preserve">Luegislandstrasse 489 </v>
          </cell>
          <cell r="C1094">
            <v>42478</v>
          </cell>
          <cell r="D1094">
            <v>9866601803</v>
          </cell>
          <cell r="E1094" t="str">
            <v>Verrechnet</v>
          </cell>
          <cell r="F1094">
            <v>0.04</v>
          </cell>
          <cell r="G1094">
            <v>0.66</v>
          </cell>
          <cell r="H1094"/>
          <cell r="I1094"/>
          <cell r="J1094" t="str">
            <v>Messung HW Wärme NT</v>
          </cell>
          <cell r="K1094" t="str">
            <v>18.03.2016</v>
          </cell>
          <cell r="L1094" t="str">
            <v>W1020696</v>
          </cell>
          <cell r="M1094"/>
          <cell r="N1094" t="str">
            <v>Ablesung</v>
          </cell>
          <cell r="O1094">
            <v>23.01</v>
          </cell>
          <cell r="P1094">
            <v>455</v>
          </cell>
          <cell r="Q1094"/>
          <cell r="R1094">
            <v>455</v>
          </cell>
          <cell r="S1094"/>
          <cell r="T1094"/>
          <cell r="U1094"/>
          <cell r="V1094"/>
          <cell r="W1094"/>
          <cell r="X1094"/>
          <cell r="Y1094">
            <v>43.484000000000002</v>
          </cell>
          <cell r="Z1094">
            <v>575.25</v>
          </cell>
        </row>
        <row r="1095">
          <cell r="A1095" t="str">
            <v>N0027</v>
          </cell>
          <cell r="B1095" t="str">
            <v xml:space="preserve">Luegislandstrasse 489 </v>
          </cell>
          <cell r="C1095">
            <v>42566</v>
          </cell>
          <cell r="D1095">
            <v>9866603948</v>
          </cell>
          <cell r="E1095" t="str">
            <v>Verrechnet</v>
          </cell>
          <cell r="F1095">
            <v>0.04</v>
          </cell>
          <cell r="G1095">
            <v>0.66</v>
          </cell>
          <cell r="H1095"/>
          <cell r="I1095"/>
          <cell r="J1095" t="str">
            <v>Messung HW Wärme NT</v>
          </cell>
          <cell r="K1095" t="str">
            <v>01.06.2016</v>
          </cell>
          <cell r="L1095" t="str">
            <v>W1020696</v>
          </cell>
          <cell r="M1095"/>
          <cell r="N1095" t="str">
            <v>Ausbau</v>
          </cell>
          <cell r="O1095">
            <v>9.0299999999999994</v>
          </cell>
          <cell r="P1095">
            <v>157.80000000000001</v>
          </cell>
          <cell r="Q1095"/>
          <cell r="R1095">
            <v>188</v>
          </cell>
          <cell r="S1095"/>
          <cell r="T1095"/>
          <cell r="U1095"/>
          <cell r="V1095"/>
          <cell r="W1095"/>
          <cell r="X1095"/>
          <cell r="Y1095">
            <v>49.204000000000001</v>
          </cell>
          <cell r="Z1095">
            <v>225.75</v>
          </cell>
        </row>
        <row r="1096">
          <cell r="A1096" t="str">
            <v>N0027</v>
          </cell>
          <cell r="B1096"/>
          <cell r="C1096"/>
          <cell r="D1096"/>
          <cell r="E1096"/>
          <cell r="F1096"/>
          <cell r="G1096"/>
          <cell r="H1096"/>
          <cell r="I1096"/>
          <cell r="J1096" t="str">
            <v>Messung HW Wärme NT</v>
          </cell>
          <cell r="K1096" t="str">
            <v>01.06.2016</v>
          </cell>
          <cell r="L1096" t="str">
            <v>W1020696</v>
          </cell>
          <cell r="M1096"/>
          <cell r="N1096" t="str">
            <v>Einbau</v>
          </cell>
          <cell r="O1096">
            <v>0</v>
          </cell>
          <cell r="P1096">
            <v>0</v>
          </cell>
          <cell r="Q1096"/>
          <cell r="R1096"/>
          <cell r="S1096"/>
          <cell r="T1096"/>
          <cell r="U1096"/>
          <cell r="V1096"/>
          <cell r="W1096"/>
          <cell r="X1096"/>
          <cell r="Y1096">
            <v>0</v>
          </cell>
          <cell r="Z1096">
            <v>0</v>
          </cell>
        </row>
        <row r="1097">
          <cell r="A1097" t="str">
            <v>N0027</v>
          </cell>
          <cell r="B1097"/>
          <cell r="C1097"/>
          <cell r="D1097"/>
          <cell r="E1097"/>
          <cell r="F1097"/>
          <cell r="G1097"/>
          <cell r="H1097"/>
          <cell r="I1097"/>
          <cell r="J1097" t="str">
            <v>Messung HW Wärme NT</v>
          </cell>
          <cell r="K1097" t="str">
            <v>21.06.2016</v>
          </cell>
          <cell r="L1097" t="str">
            <v>W1020696</v>
          </cell>
          <cell r="M1097"/>
          <cell r="N1097" t="str">
            <v>Ablesung</v>
          </cell>
          <cell r="O1097">
            <v>5.16</v>
          </cell>
          <cell r="P1097">
            <v>117.6</v>
          </cell>
          <cell r="Q1097"/>
          <cell r="R1097"/>
          <cell r="S1097"/>
          <cell r="T1097"/>
          <cell r="U1097"/>
          <cell r="V1097"/>
          <cell r="W1097"/>
          <cell r="X1097"/>
          <cell r="Y1097">
            <v>37.728000000000002</v>
          </cell>
          <cell r="Z1097">
            <v>129</v>
          </cell>
        </row>
        <row r="1098">
          <cell r="A1098" t="str">
            <v>N0027</v>
          </cell>
          <cell r="B1098" t="str">
            <v xml:space="preserve">Luegislandstrasse 489 </v>
          </cell>
          <cell r="C1098">
            <v>42655</v>
          </cell>
          <cell r="D1098">
            <v>9866606006</v>
          </cell>
          <cell r="E1098" t="str">
            <v>Verrechnet</v>
          </cell>
          <cell r="F1098">
            <v>0.04</v>
          </cell>
          <cell r="G1098">
            <v>0.66</v>
          </cell>
          <cell r="H1098"/>
          <cell r="I1098"/>
          <cell r="J1098" t="str">
            <v>Messung HW Wärme NT</v>
          </cell>
          <cell r="K1098" t="str">
            <v>27.09.2016</v>
          </cell>
          <cell r="L1098" t="str">
            <v>W1020696</v>
          </cell>
          <cell r="M1098"/>
          <cell r="N1098" t="str">
            <v>Ablesung</v>
          </cell>
          <cell r="O1098">
            <v>0</v>
          </cell>
          <cell r="P1098">
            <v>0</v>
          </cell>
          <cell r="Q1098"/>
          <cell r="R1098"/>
          <cell r="S1098"/>
          <cell r="T1098"/>
          <cell r="U1098"/>
          <cell r="V1098"/>
          <cell r="W1098"/>
          <cell r="X1098"/>
          <cell r="Y1098"/>
          <cell r="Z1098">
            <v>0</v>
          </cell>
        </row>
        <row r="1099">
          <cell r="A1099" t="str">
            <v>N0027</v>
          </cell>
          <cell r="B1099" t="str">
            <v xml:space="preserve">Luegislandstrasse 489 </v>
          </cell>
          <cell r="C1099">
            <v>42752</v>
          </cell>
          <cell r="D1099">
            <v>9866607920</v>
          </cell>
          <cell r="E1099" t="str">
            <v>Verrechnet</v>
          </cell>
          <cell r="F1099">
            <v>0.04</v>
          </cell>
          <cell r="G1099">
            <v>0.66</v>
          </cell>
          <cell r="H1099"/>
          <cell r="I1099"/>
          <cell r="J1099" t="str">
            <v>Messung HW Wärme NT</v>
          </cell>
          <cell r="K1099" t="str">
            <v>15.12.2016</v>
          </cell>
          <cell r="L1099" t="str">
            <v>W1020696</v>
          </cell>
          <cell r="M1099"/>
          <cell r="N1099" t="str">
            <v>Ablesung</v>
          </cell>
          <cell r="O1099">
            <v>12.849</v>
          </cell>
          <cell r="P1099">
            <v>255.56</v>
          </cell>
          <cell r="Q1099"/>
          <cell r="R1099"/>
          <cell r="S1099"/>
          <cell r="T1099"/>
          <cell r="U1099"/>
          <cell r="V1099"/>
          <cell r="W1099"/>
          <cell r="X1099"/>
          <cell r="Y1099">
            <v>43.231000000000002</v>
          </cell>
          <cell r="Z1099">
            <v>321.22500000000002</v>
          </cell>
        </row>
        <row r="1100">
          <cell r="A1100" t="str">
            <v>N0028</v>
          </cell>
          <cell r="B1100" t="str">
            <v xml:space="preserve">Hagenholzstrasse 81 </v>
          </cell>
          <cell r="C1100">
            <v>42478</v>
          </cell>
          <cell r="D1100">
            <v>9866600928</v>
          </cell>
          <cell r="E1100" t="str">
            <v>Verrechnet</v>
          </cell>
          <cell r="F1100">
            <v>0.182</v>
          </cell>
          <cell r="G1100">
            <v>3</v>
          </cell>
          <cell r="H1100"/>
          <cell r="I1100"/>
          <cell r="J1100" t="str">
            <v>Messung HW Wärme NT</v>
          </cell>
          <cell r="K1100" t="str">
            <v>15.03.2016</v>
          </cell>
          <cell r="L1100" t="str">
            <v>W1 040047</v>
          </cell>
          <cell r="M1100"/>
          <cell r="N1100" t="str">
            <v>Ablesung</v>
          </cell>
          <cell r="O1100">
            <v>168.65700000000001</v>
          </cell>
          <cell r="P1100">
            <v>2618.9699999999998</v>
          </cell>
          <cell r="Q1100"/>
          <cell r="R1100"/>
          <cell r="S1100"/>
          <cell r="T1100"/>
          <cell r="U1100"/>
          <cell r="V1100"/>
          <cell r="W1100"/>
          <cell r="X1100"/>
          <cell r="Y1100">
            <v>55.372999999999998</v>
          </cell>
          <cell r="Z1100">
            <v>926.68681318681308</v>
          </cell>
        </row>
        <row r="1101">
          <cell r="A1101" t="str">
            <v>N0028</v>
          </cell>
          <cell r="B1101" t="str">
            <v xml:space="preserve">Hagenholzstrasse 81 </v>
          </cell>
          <cell r="C1101">
            <v>42566</v>
          </cell>
          <cell r="D1101">
            <v>9866603061</v>
          </cell>
          <cell r="E1101" t="str">
            <v>Verrechnet</v>
          </cell>
          <cell r="F1101">
            <v>0.182</v>
          </cell>
          <cell r="G1101">
            <v>3</v>
          </cell>
          <cell r="H1101"/>
          <cell r="I1101"/>
          <cell r="J1101" t="str">
            <v>Messung HW Wärme NT</v>
          </cell>
          <cell r="K1101" t="str">
            <v>20.06.2016</v>
          </cell>
          <cell r="L1101" t="str">
            <v>W1 040047</v>
          </cell>
          <cell r="M1101"/>
          <cell r="N1101" t="str">
            <v>Ablesung</v>
          </cell>
          <cell r="O1101">
            <v>66.62</v>
          </cell>
          <cell r="P1101">
            <v>1058.9100000000001</v>
          </cell>
          <cell r="Q1101"/>
          <cell r="R1101"/>
          <cell r="S1101"/>
          <cell r="T1101"/>
          <cell r="U1101"/>
          <cell r="V1101"/>
          <cell r="W1101"/>
          <cell r="X1101"/>
          <cell r="Y1101">
            <v>54.095999999999997</v>
          </cell>
          <cell r="Z1101">
            <v>366.04395604395597</v>
          </cell>
        </row>
        <row r="1102">
          <cell r="A1102" t="str">
            <v>N0028</v>
          </cell>
          <cell r="B1102" t="str">
            <v xml:space="preserve">Hagenholzstrasse 81 </v>
          </cell>
          <cell r="C1102">
            <v>42655</v>
          </cell>
          <cell r="D1102">
            <v>9866604941</v>
          </cell>
          <cell r="E1102" t="str">
            <v>Verrechnet</v>
          </cell>
          <cell r="F1102">
            <v>0.182</v>
          </cell>
          <cell r="G1102">
            <v>3</v>
          </cell>
          <cell r="H1102"/>
          <cell r="I1102"/>
          <cell r="J1102" t="str">
            <v>Messung HW Wärme NT</v>
          </cell>
          <cell r="K1102" t="str">
            <v>15.09.2016</v>
          </cell>
          <cell r="L1102" t="str">
            <v>W1 040047</v>
          </cell>
          <cell r="M1102"/>
          <cell r="N1102" t="str">
            <v>Ablesung</v>
          </cell>
          <cell r="O1102">
            <v>1.0720000000000001</v>
          </cell>
          <cell r="P1102">
            <v>17.829999999999998</v>
          </cell>
          <cell r="Q1102"/>
          <cell r="R1102"/>
          <cell r="S1102"/>
          <cell r="T1102"/>
          <cell r="U1102"/>
          <cell r="V1102"/>
          <cell r="W1102"/>
          <cell r="X1102"/>
          <cell r="Y1102">
            <v>51.697000000000003</v>
          </cell>
          <cell r="Z1102">
            <v>5.8901098901098896</v>
          </cell>
        </row>
        <row r="1103">
          <cell r="A1103" t="str">
            <v>N0028</v>
          </cell>
          <cell r="B1103" t="str">
            <v xml:space="preserve">Hagenholzstrasse 81 </v>
          </cell>
          <cell r="C1103">
            <v>42752</v>
          </cell>
          <cell r="D1103">
            <v>9866606933</v>
          </cell>
          <cell r="E1103" t="str">
            <v>Verrechnet</v>
          </cell>
          <cell r="F1103">
            <v>0.182</v>
          </cell>
          <cell r="G1103">
            <v>3</v>
          </cell>
          <cell r="H1103"/>
          <cell r="I1103"/>
          <cell r="J1103" t="str">
            <v>Messung HW Wärme NT</v>
          </cell>
          <cell r="K1103" t="str">
            <v>13.12.2016</v>
          </cell>
          <cell r="L1103" t="str">
            <v>W1 040047</v>
          </cell>
          <cell r="M1103"/>
          <cell r="N1103" t="str">
            <v>Ablesung</v>
          </cell>
          <cell r="O1103">
            <v>114.658</v>
          </cell>
          <cell r="P1103">
            <v>1810.14</v>
          </cell>
          <cell r="Q1103"/>
          <cell r="R1103"/>
          <cell r="S1103"/>
          <cell r="T1103"/>
          <cell r="U1103"/>
          <cell r="V1103"/>
          <cell r="W1103"/>
          <cell r="X1103"/>
          <cell r="Y1103">
            <v>54.463999999999999</v>
          </cell>
          <cell r="Z1103">
            <v>629.98901098901092</v>
          </cell>
        </row>
        <row r="1104">
          <cell r="A1104" t="str">
            <v>N0029</v>
          </cell>
          <cell r="B1104" t="str">
            <v xml:space="preserve">Luegislandstrasse 247 </v>
          </cell>
          <cell r="C1104">
            <v>42478</v>
          </cell>
          <cell r="D1104">
            <v>9866600223</v>
          </cell>
          <cell r="E1104" t="str">
            <v>Verrechnet</v>
          </cell>
          <cell r="F1104">
            <v>0.03</v>
          </cell>
          <cell r="G1104">
            <v>0.5</v>
          </cell>
          <cell r="H1104"/>
          <cell r="I1104"/>
          <cell r="J1104" t="str">
            <v>Messung HW Wärme NT</v>
          </cell>
          <cell r="K1104" t="str">
            <v>18.03.2016</v>
          </cell>
          <cell r="L1104" t="str">
            <v>R3 20021</v>
          </cell>
          <cell r="M1104"/>
          <cell r="N1104" t="str">
            <v>Ablesung</v>
          </cell>
          <cell r="O1104">
            <v>34.832999999999998</v>
          </cell>
          <cell r="P1104">
            <v>843.61699999999996</v>
          </cell>
          <cell r="Q1104"/>
          <cell r="R1104"/>
          <cell r="S1104"/>
          <cell r="T1104"/>
          <cell r="U1104"/>
          <cell r="V1104"/>
          <cell r="W1104"/>
          <cell r="X1104"/>
          <cell r="Y1104">
            <v>35.503</v>
          </cell>
          <cell r="Z1104">
            <v>1161.0999999999999</v>
          </cell>
        </row>
        <row r="1105">
          <cell r="A1105" t="str">
            <v>N0029</v>
          </cell>
          <cell r="B1105" t="str">
            <v xml:space="preserve">Luegislandstrasse 247 </v>
          </cell>
          <cell r="C1105">
            <v>42566</v>
          </cell>
          <cell r="D1105">
            <v>9866602254</v>
          </cell>
          <cell r="E1105" t="str">
            <v>Verrechnet</v>
          </cell>
          <cell r="F1105">
            <v>0.03</v>
          </cell>
          <cell r="G1105">
            <v>0.5</v>
          </cell>
          <cell r="H1105"/>
          <cell r="I1105"/>
          <cell r="J1105" t="str">
            <v>Messung HW Wärme NT</v>
          </cell>
          <cell r="K1105" t="str">
            <v>21.06.2016</v>
          </cell>
          <cell r="L1105" t="str">
            <v>R3 20021</v>
          </cell>
          <cell r="M1105"/>
          <cell r="N1105" t="str">
            <v>Ablesung</v>
          </cell>
          <cell r="O1105">
            <v>19.434000000000001</v>
          </cell>
          <cell r="P1105">
            <v>529.01499999999999</v>
          </cell>
          <cell r="Q1105"/>
          <cell r="R1105"/>
          <cell r="S1105"/>
          <cell r="T1105"/>
          <cell r="U1105"/>
          <cell r="V1105"/>
          <cell r="W1105"/>
          <cell r="X1105"/>
          <cell r="Y1105">
            <v>31.587</v>
          </cell>
          <cell r="Z1105">
            <v>647.79999999999995</v>
          </cell>
        </row>
        <row r="1106">
          <cell r="A1106" t="str">
            <v>N0029</v>
          </cell>
          <cell r="B1106" t="str">
            <v xml:space="preserve">Luegislandstrasse 247 </v>
          </cell>
          <cell r="C1106">
            <v>42655</v>
          </cell>
          <cell r="D1106">
            <v>9866604218</v>
          </cell>
          <cell r="E1106" t="str">
            <v>Gemahnt</v>
          </cell>
          <cell r="F1106">
            <v>0.03</v>
          </cell>
          <cell r="G1106">
            <v>0.5</v>
          </cell>
          <cell r="H1106"/>
          <cell r="I1106"/>
          <cell r="J1106" t="str">
            <v>Messung HW Wärme NT</v>
          </cell>
          <cell r="K1106" t="str">
            <v>20.09.2016</v>
          </cell>
          <cell r="L1106" t="str">
            <v>R3 20021</v>
          </cell>
          <cell r="M1106"/>
          <cell r="N1106" t="str">
            <v>Ablesung</v>
          </cell>
          <cell r="O1106">
            <v>3.8439999999999999</v>
          </cell>
          <cell r="P1106">
            <v>145.035</v>
          </cell>
          <cell r="Q1106"/>
          <cell r="R1106"/>
          <cell r="S1106"/>
          <cell r="T1106"/>
          <cell r="U1106"/>
          <cell r="V1106"/>
          <cell r="W1106"/>
          <cell r="X1106"/>
          <cell r="Y1106">
            <v>22.789000000000001</v>
          </cell>
          <cell r="Z1106">
            <v>128.13333333333333</v>
          </cell>
        </row>
        <row r="1107">
          <cell r="A1107" t="str">
            <v>N0029</v>
          </cell>
          <cell r="B1107" t="str">
            <v xml:space="preserve">Luegislandstrasse 247 </v>
          </cell>
          <cell r="C1107">
            <v>42752</v>
          </cell>
          <cell r="D1107">
            <v>9866606270</v>
          </cell>
          <cell r="E1107" t="str">
            <v>Verrechnet</v>
          </cell>
          <cell r="F1107">
            <v>0.03</v>
          </cell>
          <cell r="G1107">
            <v>0.5</v>
          </cell>
          <cell r="H1107"/>
          <cell r="I1107"/>
          <cell r="J1107" t="str">
            <v>Messung HW Wärme NT</v>
          </cell>
          <cell r="K1107" t="str">
            <v>15.12.2016</v>
          </cell>
          <cell r="L1107" t="str">
            <v>R3 20021</v>
          </cell>
          <cell r="M1107"/>
          <cell r="N1107" t="str">
            <v>Ablesung</v>
          </cell>
          <cell r="O1107">
            <v>26.390999999999998</v>
          </cell>
          <cell r="P1107">
            <v>674.39400000000001</v>
          </cell>
          <cell r="Q1107"/>
          <cell r="R1107"/>
          <cell r="S1107"/>
          <cell r="T1107"/>
          <cell r="U1107"/>
          <cell r="V1107"/>
          <cell r="W1107"/>
          <cell r="X1107"/>
          <cell r="Y1107">
            <v>33.648000000000003</v>
          </cell>
          <cell r="Z1107">
            <v>879.7</v>
          </cell>
        </row>
        <row r="1108">
          <cell r="A1108" t="str">
            <v>N0030</v>
          </cell>
          <cell r="B1108" t="str">
            <v xml:space="preserve">Luegislandstrasse 239 </v>
          </cell>
          <cell r="C1108">
            <v>42478</v>
          </cell>
          <cell r="D1108">
            <v>9866600224</v>
          </cell>
          <cell r="E1108" t="str">
            <v>Verrechnet</v>
          </cell>
          <cell r="F1108">
            <v>8.5000000000000006E-2</v>
          </cell>
          <cell r="G1108">
            <v>1.4</v>
          </cell>
          <cell r="H1108"/>
          <cell r="I1108"/>
          <cell r="J1108" t="str">
            <v>Messung HW Wärme NT</v>
          </cell>
          <cell r="K1108" t="str">
            <v>18.03.2016</v>
          </cell>
          <cell r="L1108" t="str">
            <v>W1 020011</v>
          </cell>
          <cell r="M1108"/>
          <cell r="N1108" t="str">
            <v>Ablesung</v>
          </cell>
          <cell r="O1108">
            <v>69.972999999999999</v>
          </cell>
          <cell r="P1108">
            <v>1758.21</v>
          </cell>
          <cell r="Q1108"/>
          <cell r="R1108"/>
          <cell r="S1108"/>
          <cell r="T1108"/>
          <cell r="U1108"/>
          <cell r="V1108"/>
          <cell r="W1108"/>
          <cell r="X1108"/>
          <cell r="Y1108">
            <v>34.22</v>
          </cell>
          <cell r="Z1108">
            <v>823.21176470588239</v>
          </cell>
        </row>
        <row r="1109">
          <cell r="A1109" t="str">
            <v>N0030</v>
          </cell>
          <cell r="B1109" t="str">
            <v xml:space="preserve">Luegislandstrasse 239 </v>
          </cell>
          <cell r="C1109">
            <v>42566</v>
          </cell>
          <cell r="D1109">
            <v>9866602255</v>
          </cell>
          <cell r="E1109" t="str">
            <v>Verrechnet</v>
          </cell>
          <cell r="F1109">
            <v>8.5000000000000006E-2</v>
          </cell>
          <cell r="G1109">
            <v>1.4</v>
          </cell>
          <cell r="H1109"/>
          <cell r="I1109"/>
          <cell r="J1109" t="str">
            <v>Messung HW Wärme NT</v>
          </cell>
          <cell r="K1109" t="str">
            <v>21.06.2016</v>
          </cell>
          <cell r="L1109" t="str">
            <v>W1 020011</v>
          </cell>
          <cell r="M1109"/>
          <cell r="N1109" t="str">
            <v>Ablesung</v>
          </cell>
          <cell r="O1109">
            <v>41.802999999999997</v>
          </cell>
          <cell r="P1109">
            <v>1067.55</v>
          </cell>
          <cell r="Q1109"/>
          <cell r="R1109"/>
          <cell r="S1109"/>
          <cell r="T1109"/>
          <cell r="U1109"/>
          <cell r="V1109"/>
          <cell r="W1109"/>
          <cell r="X1109"/>
          <cell r="Y1109">
            <v>33.67</v>
          </cell>
          <cell r="Z1109">
            <v>491.8</v>
          </cell>
        </row>
        <row r="1110">
          <cell r="A1110" t="str">
            <v>N0030</v>
          </cell>
          <cell r="B1110" t="str">
            <v xml:space="preserve">Luegislandstrasse 239 </v>
          </cell>
          <cell r="C1110">
            <v>42655</v>
          </cell>
          <cell r="D1110">
            <v>9866604219</v>
          </cell>
          <cell r="E1110" t="str">
            <v>Verrechnet</v>
          </cell>
          <cell r="F1110">
            <v>8.5000000000000006E-2</v>
          </cell>
          <cell r="G1110">
            <v>1.4</v>
          </cell>
          <cell r="H1110"/>
          <cell r="I1110"/>
          <cell r="J1110" t="str">
            <v>Messung HW Wärme NT</v>
          </cell>
          <cell r="K1110" t="str">
            <v>20.09.2016</v>
          </cell>
          <cell r="L1110" t="str">
            <v>W1 020011</v>
          </cell>
          <cell r="M1110"/>
          <cell r="N1110" t="str">
            <v>Ablesung</v>
          </cell>
          <cell r="O1110">
            <v>12.146000000000001</v>
          </cell>
          <cell r="P1110">
            <v>336.43</v>
          </cell>
          <cell r="Q1110"/>
          <cell r="R1110"/>
          <cell r="S1110"/>
          <cell r="T1110"/>
          <cell r="U1110"/>
          <cell r="V1110"/>
          <cell r="W1110"/>
          <cell r="X1110"/>
          <cell r="Y1110">
            <v>31.042999999999999</v>
          </cell>
          <cell r="Z1110">
            <v>142.89411764705881</v>
          </cell>
        </row>
        <row r="1111">
          <cell r="A1111" t="str">
            <v>N0030</v>
          </cell>
          <cell r="B1111" t="str">
            <v xml:space="preserve">Luegislandstrasse 239 </v>
          </cell>
          <cell r="C1111">
            <v>42752</v>
          </cell>
          <cell r="D1111">
            <v>9866606271</v>
          </cell>
          <cell r="E1111" t="str">
            <v>Verrechnet</v>
          </cell>
          <cell r="F1111">
            <v>8.5000000000000006E-2</v>
          </cell>
          <cell r="G1111">
            <v>1.4</v>
          </cell>
          <cell r="H1111"/>
          <cell r="I1111"/>
          <cell r="J1111" t="str">
            <v>Messung HW Wärme NT</v>
          </cell>
          <cell r="K1111" t="str">
            <v>15.12.2016</v>
          </cell>
          <cell r="L1111" t="str">
            <v>W1 020011</v>
          </cell>
          <cell r="M1111"/>
          <cell r="N1111" t="str">
            <v>Ablesung</v>
          </cell>
          <cell r="O1111">
            <v>55.713999999999999</v>
          </cell>
          <cell r="P1111">
            <v>1445.02</v>
          </cell>
          <cell r="Q1111"/>
          <cell r="R1111"/>
          <cell r="S1111"/>
          <cell r="T1111"/>
          <cell r="U1111"/>
          <cell r="V1111"/>
          <cell r="W1111"/>
          <cell r="X1111"/>
          <cell r="Y1111">
            <v>33.152000000000001</v>
          </cell>
          <cell r="Z1111">
            <v>655.4588235294118</v>
          </cell>
        </row>
        <row r="1112">
          <cell r="A1112" t="str">
            <v>N0031</v>
          </cell>
          <cell r="B1112" t="str">
            <v xml:space="preserve">Funkwiesenstrasse 100 </v>
          </cell>
          <cell r="C1112">
            <v>42478</v>
          </cell>
          <cell r="D1112">
            <v>9866601255</v>
          </cell>
          <cell r="E1112" t="str">
            <v>Verrechnet</v>
          </cell>
          <cell r="F1112">
            <v>8.1000000000000003E-2</v>
          </cell>
          <cell r="G1112">
            <v>1.33</v>
          </cell>
          <cell r="H1112"/>
          <cell r="I1112"/>
          <cell r="J1112" t="str">
            <v>Messung HW Wärme NT</v>
          </cell>
          <cell r="K1112" t="str">
            <v>17.03.2016</v>
          </cell>
          <cell r="L1112" t="str">
            <v>W3 020192</v>
          </cell>
          <cell r="M1112"/>
          <cell r="N1112" t="str">
            <v>Ablesung</v>
          </cell>
          <cell r="O1112">
            <v>53.445999999999998</v>
          </cell>
          <cell r="P1112">
            <v>897.65899999999999</v>
          </cell>
          <cell r="Q1112"/>
          <cell r="R1112"/>
          <cell r="S1112"/>
          <cell r="T1112"/>
          <cell r="U1112"/>
          <cell r="V1112"/>
          <cell r="W1112"/>
          <cell r="X1112"/>
          <cell r="Y1112">
            <v>51.195</v>
          </cell>
          <cell r="Z1112">
            <v>659.82716049382725</v>
          </cell>
        </row>
        <row r="1113">
          <cell r="A1113" t="str">
            <v>N0031</v>
          </cell>
          <cell r="B1113" t="str">
            <v xml:space="preserve">Funkwiesenstrasse 100 </v>
          </cell>
          <cell r="C1113">
            <v>42566</v>
          </cell>
          <cell r="D1113">
            <v>9866603405</v>
          </cell>
          <cell r="E1113" t="str">
            <v>Verrechnet</v>
          </cell>
          <cell r="F1113">
            <v>8.1000000000000003E-2</v>
          </cell>
          <cell r="G1113">
            <v>1.33</v>
          </cell>
          <cell r="H1113"/>
          <cell r="I1113"/>
          <cell r="J1113" t="str">
            <v>Messung HW Wärme NT</v>
          </cell>
          <cell r="K1113" t="str">
            <v>21.06.2016</v>
          </cell>
          <cell r="L1113" t="str">
            <v>W3 020192</v>
          </cell>
          <cell r="M1113"/>
          <cell r="N1113" t="str">
            <v>Ablesung</v>
          </cell>
          <cell r="O1113">
            <v>26.292999999999999</v>
          </cell>
          <cell r="P1113">
            <v>486.02699999999999</v>
          </cell>
          <cell r="Q1113"/>
          <cell r="R1113"/>
          <cell r="S1113"/>
          <cell r="T1113"/>
          <cell r="U1113"/>
          <cell r="V1113"/>
          <cell r="W1113"/>
          <cell r="X1113"/>
          <cell r="Y1113">
            <v>46.515999999999998</v>
          </cell>
          <cell r="Z1113">
            <v>324.60493827160491</v>
          </cell>
        </row>
        <row r="1114">
          <cell r="A1114" t="str">
            <v>N0031</v>
          </cell>
          <cell r="B1114" t="str">
            <v xml:space="preserve">Funkwiesenstrasse 100 </v>
          </cell>
          <cell r="C1114">
            <v>42655</v>
          </cell>
          <cell r="D1114">
            <v>9866605499</v>
          </cell>
          <cell r="E1114" t="str">
            <v>Verrechnet</v>
          </cell>
          <cell r="F1114">
            <v>8.1000000000000003E-2</v>
          </cell>
          <cell r="G1114">
            <v>1.33</v>
          </cell>
          <cell r="H1114"/>
          <cell r="I1114"/>
          <cell r="J1114" t="str">
            <v>Messung HW Wärme NT</v>
          </cell>
          <cell r="K1114" t="str">
            <v>20.09.2016</v>
          </cell>
          <cell r="L1114" t="str">
            <v>W3 020192</v>
          </cell>
          <cell r="M1114"/>
          <cell r="N1114" t="str">
            <v>Ablesung</v>
          </cell>
          <cell r="O1114">
            <v>7.7329999999999997</v>
          </cell>
          <cell r="P1114">
            <v>174.101</v>
          </cell>
          <cell r="Q1114"/>
          <cell r="R1114"/>
          <cell r="S1114"/>
          <cell r="T1114"/>
          <cell r="U1114"/>
          <cell r="V1114"/>
          <cell r="W1114"/>
          <cell r="X1114"/>
          <cell r="Y1114">
            <v>38.192</v>
          </cell>
          <cell r="Z1114">
            <v>95.469135802469125</v>
          </cell>
        </row>
        <row r="1115">
          <cell r="A1115" t="str">
            <v>N0031</v>
          </cell>
          <cell r="B1115" t="str">
            <v xml:space="preserve">Funkwiesenstrasse 100 </v>
          </cell>
          <cell r="C1115">
            <v>42752</v>
          </cell>
          <cell r="D1115">
            <v>9866607672</v>
          </cell>
          <cell r="E1115" t="str">
            <v>Verrechnet</v>
          </cell>
          <cell r="F1115">
            <v>8.1000000000000003E-2</v>
          </cell>
          <cell r="G1115">
            <v>1.33</v>
          </cell>
          <cell r="H1115"/>
          <cell r="I1115"/>
          <cell r="J1115" t="str">
            <v>Messung HW Wärme NT</v>
          </cell>
          <cell r="K1115" t="str">
            <v>10.01.2017</v>
          </cell>
          <cell r="L1115" t="str">
            <v>W3 020192</v>
          </cell>
          <cell r="M1115"/>
          <cell r="N1115" t="str">
            <v>Ablesung</v>
          </cell>
          <cell r="O1115">
            <v>56.167000000000002</v>
          </cell>
          <cell r="P1115">
            <v>962.7</v>
          </cell>
          <cell r="Q1115"/>
          <cell r="R1115"/>
          <cell r="S1115"/>
          <cell r="T1115"/>
          <cell r="U1115"/>
          <cell r="V1115"/>
          <cell r="W1115"/>
          <cell r="X1115"/>
          <cell r="Y1115">
            <v>50.165999999999997</v>
          </cell>
          <cell r="Z1115">
            <v>693.41975308641975</v>
          </cell>
        </row>
        <row r="1116">
          <cell r="A1116" t="str">
            <v>N0032</v>
          </cell>
          <cell r="B1116" t="str">
            <v xml:space="preserve">Luegislandstrasse 241 </v>
          </cell>
          <cell r="C1116">
            <v>42478</v>
          </cell>
          <cell r="D1116">
            <v>9866601256</v>
          </cell>
          <cell r="E1116" t="str">
            <v>Verrechnet</v>
          </cell>
          <cell r="F1116">
            <v>7.2999999999999995E-2</v>
          </cell>
          <cell r="G1116">
            <v>1.2</v>
          </cell>
          <cell r="H1116"/>
          <cell r="I1116"/>
          <cell r="J1116" t="str">
            <v>Messung HW Wärme NT</v>
          </cell>
          <cell r="K1116" t="str">
            <v>18.03.2016</v>
          </cell>
          <cell r="L1116" t="str">
            <v>W1 020209</v>
          </cell>
          <cell r="M1116"/>
          <cell r="N1116" t="str">
            <v>Ablesung</v>
          </cell>
          <cell r="O1116">
            <v>60.222000000000001</v>
          </cell>
          <cell r="P1116">
            <v>1109.4100000000001</v>
          </cell>
          <cell r="Q1116"/>
          <cell r="R1116"/>
          <cell r="S1116"/>
          <cell r="T1116"/>
          <cell r="U1116"/>
          <cell r="V1116"/>
          <cell r="W1116"/>
          <cell r="X1116"/>
          <cell r="Y1116">
            <v>46.674999999999997</v>
          </cell>
          <cell r="Z1116">
            <v>824.95890410958907</v>
          </cell>
        </row>
        <row r="1117">
          <cell r="A1117" t="str">
            <v>N0032</v>
          </cell>
          <cell r="B1117" t="str">
            <v xml:space="preserve">Luegislandstrasse 241 </v>
          </cell>
          <cell r="C1117">
            <v>42566</v>
          </cell>
          <cell r="D1117">
            <v>9866603142</v>
          </cell>
          <cell r="E1117" t="str">
            <v>Verrechnet</v>
          </cell>
          <cell r="F1117">
            <v>7.2999999999999995E-2</v>
          </cell>
          <cell r="G1117">
            <v>1.2</v>
          </cell>
          <cell r="H1117"/>
          <cell r="I1117"/>
          <cell r="J1117" t="str">
            <v>Messung HW Wärme NT</v>
          </cell>
          <cell r="K1117" t="str">
            <v>21.06.2016</v>
          </cell>
          <cell r="L1117" t="str">
            <v>W1 020209</v>
          </cell>
          <cell r="M1117"/>
          <cell r="N1117" t="str">
            <v>Ablesung</v>
          </cell>
          <cell r="O1117">
            <v>25.744</v>
          </cell>
          <cell r="P1117">
            <v>460.29</v>
          </cell>
          <cell r="Q1117"/>
          <cell r="R1117"/>
          <cell r="S1117"/>
          <cell r="T1117"/>
          <cell r="U1117"/>
          <cell r="V1117"/>
          <cell r="W1117"/>
          <cell r="X1117"/>
          <cell r="Y1117">
            <v>48.091000000000001</v>
          </cell>
          <cell r="Z1117">
            <v>352.65753424657538</v>
          </cell>
        </row>
        <row r="1118">
          <cell r="A1118" t="str">
            <v>N0032</v>
          </cell>
          <cell r="B1118" t="str">
            <v xml:space="preserve">Luegislandstrasse 241 </v>
          </cell>
          <cell r="C1118">
            <v>42655</v>
          </cell>
          <cell r="D1118">
            <v>9866605295</v>
          </cell>
          <cell r="E1118" t="str">
            <v>Verrechnet</v>
          </cell>
          <cell r="F1118">
            <v>7.2999999999999995E-2</v>
          </cell>
          <cell r="G1118">
            <v>1.2</v>
          </cell>
          <cell r="H1118"/>
          <cell r="I1118"/>
          <cell r="J1118" t="str">
            <v>Messung HW Wärme NT</v>
          </cell>
          <cell r="K1118" t="str">
            <v>20.09.2016</v>
          </cell>
          <cell r="L1118" t="str">
            <v>W1 020209</v>
          </cell>
          <cell r="M1118"/>
          <cell r="N1118" t="str">
            <v>Ablesung</v>
          </cell>
          <cell r="O1118">
            <v>1.9219999999999999</v>
          </cell>
          <cell r="P1118">
            <v>31.96</v>
          </cell>
          <cell r="Q1118"/>
          <cell r="R1118"/>
          <cell r="S1118"/>
          <cell r="T1118"/>
          <cell r="U1118"/>
          <cell r="V1118"/>
          <cell r="W1118"/>
          <cell r="X1118"/>
          <cell r="Y1118">
            <v>51.709000000000003</v>
          </cell>
          <cell r="Z1118">
            <v>26.328767123287669</v>
          </cell>
        </row>
        <row r="1119">
          <cell r="A1119" t="str">
            <v>N0032</v>
          </cell>
          <cell r="B1119" t="str">
            <v xml:space="preserve">Luegislandstrasse 241 </v>
          </cell>
          <cell r="C1119">
            <v>42752</v>
          </cell>
          <cell r="D1119">
            <v>9866607386</v>
          </cell>
          <cell r="E1119" t="str">
            <v>Verrechnet</v>
          </cell>
          <cell r="F1119">
            <v>7.2999999999999995E-2</v>
          </cell>
          <cell r="G1119">
            <v>1.2</v>
          </cell>
          <cell r="H1119"/>
          <cell r="I1119"/>
          <cell r="J1119" t="str">
            <v>Messung HW Wärme NT</v>
          </cell>
          <cell r="K1119" t="str">
            <v>15.12.2016</v>
          </cell>
          <cell r="L1119" t="str">
            <v>W1 020209</v>
          </cell>
          <cell r="M1119"/>
          <cell r="N1119" t="str">
            <v>Ablesung</v>
          </cell>
          <cell r="O1119">
            <v>45.542999999999999</v>
          </cell>
          <cell r="P1119">
            <v>872.79</v>
          </cell>
          <cell r="Q1119"/>
          <cell r="R1119"/>
          <cell r="S1119"/>
          <cell r="T1119"/>
          <cell r="U1119"/>
          <cell r="V1119"/>
          <cell r="W1119"/>
          <cell r="X1119"/>
          <cell r="Y1119">
            <v>44.868000000000002</v>
          </cell>
          <cell r="Z1119">
            <v>623.8767123287671</v>
          </cell>
        </row>
        <row r="1120">
          <cell r="A1120" t="str">
            <v>N0033</v>
          </cell>
          <cell r="B1120" t="str">
            <v xml:space="preserve">Fernsehstrasse 1 </v>
          </cell>
          <cell r="C1120">
            <v>42478</v>
          </cell>
          <cell r="D1120">
            <v>9866601257</v>
          </cell>
          <cell r="E1120" t="str">
            <v>Verrechnet</v>
          </cell>
          <cell r="F1120">
            <v>4.2</v>
          </cell>
          <cell r="G1120">
            <v>69.09</v>
          </cell>
          <cell r="H1120"/>
          <cell r="I1120"/>
          <cell r="J1120" t="str">
            <v>Messung HW Wärme NT</v>
          </cell>
          <cell r="K1120" t="str">
            <v>15.03.2016</v>
          </cell>
          <cell r="L1120" t="str">
            <v>R3 1197</v>
          </cell>
          <cell r="M1120" t="str">
            <v>U1 150004</v>
          </cell>
          <cell r="N1120" t="str">
            <v>Ablesung</v>
          </cell>
          <cell r="O1120">
            <v>1467.55</v>
          </cell>
          <cell r="P1120">
            <v>29492.2</v>
          </cell>
          <cell r="Q1120"/>
          <cell r="R1120">
            <v>29490</v>
          </cell>
          <cell r="S1120"/>
          <cell r="T1120"/>
          <cell r="U1120"/>
          <cell r="V1120"/>
          <cell r="W1120"/>
          <cell r="X1120"/>
          <cell r="Y1120">
            <v>42.786000000000001</v>
          </cell>
          <cell r="Z1120">
            <v>349.41666666666663</v>
          </cell>
        </row>
        <row r="1121">
          <cell r="A1121" t="str">
            <v>N0033</v>
          </cell>
          <cell r="B1121" t="str">
            <v xml:space="preserve">Fernsehstrasse 1 </v>
          </cell>
          <cell r="C1121">
            <v>42566</v>
          </cell>
          <cell r="D1121">
            <v>9866603406</v>
          </cell>
          <cell r="E1121" t="str">
            <v>Verrechnet</v>
          </cell>
          <cell r="F1121">
            <v>4.2</v>
          </cell>
          <cell r="G1121">
            <v>69.09</v>
          </cell>
          <cell r="H1121"/>
          <cell r="I1121"/>
          <cell r="J1121" t="str">
            <v>Messung HW Wärme NT</v>
          </cell>
          <cell r="K1121" t="str">
            <v>20.06.2016</v>
          </cell>
          <cell r="L1121" t="str">
            <v>R3 1197</v>
          </cell>
          <cell r="M1121" t="str">
            <v>U1 150004</v>
          </cell>
          <cell r="N1121" t="str">
            <v>Ablesung</v>
          </cell>
          <cell r="O1121">
            <v>797.59</v>
          </cell>
          <cell r="P1121">
            <v>18771.63</v>
          </cell>
          <cell r="Q1121"/>
          <cell r="R1121">
            <v>18770</v>
          </cell>
          <cell r="S1121"/>
          <cell r="T1121"/>
          <cell r="U1121"/>
          <cell r="V1121"/>
          <cell r="W1121"/>
          <cell r="X1121"/>
          <cell r="Y1121">
            <v>36.533999999999999</v>
          </cell>
          <cell r="Z1121">
            <v>189.90238095238095</v>
          </cell>
        </row>
        <row r="1122">
          <cell r="A1122" t="str">
            <v>N0033</v>
          </cell>
          <cell r="B1122" t="str">
            <v xml:space="preserve">Fernsehstrasse 1 </v>
          </cell>
          <cell r="C1122">
            <v>42655</v>
          </cell>
          <cell r="D1122">
            <v>9866605682</v>
          </cell>
          <cell r="E1122" t="str">
            <v>Verrechnet</v>
          </cell>
          <cell r="F1122">
            <v>4.2</v>
          </cell>
          <cell r="G1122">
            <v>69.09</v>
          </cell>
          <cell r="H1122"/>
          <cell r="I1122"/>
          <cell r="J1122" t="str">
            <v>Messung HW Wärme NT</v>
          </cell>
          <cell r="K1122" t="str">
            <v>15.09.2016</v>
          </cell>
          <cell r="L1122" t="str">
            <v>R3 1197</v>
          </cell>
          <cell r="M1122" t="str">
            <v>U1 150004</v>
          </cell>
          <cell r="N1122" t="str">
            <v>Ablesung</v>
          </cell>
          <cell r="O1122">
            <v>66.254999999999995</v>
          </cell>
          <cell r="P1122">
            <v>2600.0300000000002</v>
          </cell>
          <cell r="Q1122"/>
          <cell r="R1122">
            <v>2600</v>
          </cell>
          <cell r="S1122"/>
          <cell r="T1122"/>
          <cell r="U1122"/>
          <cell r="V1122"/>
          <cell r="W1122"/>
          <cell r="X1122"/>
          <cell r="Y1122">
            <v>21.911000000000001</v>
          </cell>
          <cell r="Z1122">
            <v>15.775</v>
          </cell>
        </row>
        <row r="1123">
          <cell r="A1123" t="str">
            <v>N0033</v>
          </cell>
          <cell r="B1123" t="str">
            <v xml:space="preserve">Fernsehstrasse 1 </v>
          </cell>
          <cell r="C1123">
            <v>42752</v>
          </cell>
          <cell r="D1123">
            <v>9866607558</v>
          </cell>
          <cell r="E1123" t="str">
            <v>Verrechnet</v>
          </cell>
          <cell r="F1123">
            <v>4.2</v>
          </cell>
          <cell r="G1123">
            <v>69.09</v>
          </cell>
          <cell r="H1123"/>
          <cell r="I1123"/>
          <cell r="J1123" t="str">
            <v>Messung HW Wärme NT</v>
          </cell>
          <cell r="K1123" t="str">
            <v>13.12.2016</v>
          </cell>
          <cell r="L1123" t="str">
            <v>R3 1197</v>
          </cell>
          <cell r="M1123" t="str">
            <v>U1 150004</v>
          </cell>
          <cell r="N1123" t="str">
            <v>Ablesung</v>
          </cell>
          <cell r="O1123">
            <v>1083.3969999999999</v>
          </cell>
          <cell r="P1123">
            <v>24613.66</v>
          </cell>
          <cell r="Q1123"/>
          <cell r="R1123">
            <v>24630</v>
          </cell>
          <cell r="S1123"/>
          <cell r="T1123"/>
          <cell r="U1123"/>
          <cell r="V1123"/>
          <cell r="W1123"/>
          <cell r="X1123"/>
          <cell r="Y1123">
            <v>37.847000000000001</v>
          </cell>
          <cell r="Z1123">
            <v>257.95166666666665</v>
          </cell>
        </row>
        <row r="1124">
          <cell r="A1124" t="str">
            <v>N0034</v>
          </cell>
          <cell r="B1124" t="str">
            <v xml:space="preserve">Roswiesenstrasse 117 </v>
          </cell>
          <cell r="C1124">
            <v>42474</v>
          </cell>
          <cell r="D1124">
            <v>9866601984</v>
          </cell>
          <cell r="E1124" t="str">
            <v>Verrechnet</v>
          </cell>
          <cell r="F1124">
            <v>1.2E-2</v>
          </cell>
          <cell r="G1124">
            <v>0.2</v>
          </cell>
          <cell r="H1124"/>
          <cell r="I1124"/>
          <cell r="J1124" t="str">
            <v>Messung HW Wärme NT</v>
          </cell>
          <cell r="K1124" t="str">
            <v>17.03.2016</v>
          </cell>
          <cell r="L1124" t="str">
            <v>W1 020435</v>
          </cell>
          <cell r="M1124"/>
          <cell r="N1124" t="str">
            <v>Ablesung</v>
          </cell>
          <cell r="O1124">
            <v>4.9569999999999999</v>
          </cell>
          <cell r="P1124">
            <v>83.28</v>
          </cell>
          <cell r="Q1124"/>
          <cell r="R1124"/>
          <cell r="S1124"/>
          <cell r="T1124"/>
          <cell r="U1124"/>
          <cell r="V1124"/>
          <cell r="W1124"/>
          <cell r="X1124"/>
          <cell r="Y1124">
            <v>51.18</v>
          </cell>
          <cell r="Z1124">
            <v>413.08333333333337</v>
          </cell>
        </row>
        <row r="1125">
          <cell r="A1125" t="str">
            <v>N0034</v>
          </cell>
          <cell r="B1125" t="str">
            <v xml:space="preserve">Roswiesenstrasse 117 </v>
          </cell>
          <cell r="C1125">
            <v>42566</v>
          </cell>
          <cell r="D1125">
            <v>9866604012</v>
          </cell>
          <cell r="E1125" t="str">
            <v>Verrechnet</v>
          </cell>
          <cell r="F1125">
            <v>1.2E-2</v>
          </cell>
          <cell r="G1125">
            <v>0.2</v>
          </cell>
          <cell r="H1125"/>
          <cell r="I1125"/>
          <cell r="J1125" t="str">
            <v>Messung HW Wärme NT</v>
          </cell>
          <cell r="K1125" t="str">
            <v>26.06.2016</v>
          </cell>
          <cell r="L1125" t="str">
            <v>W1 020435</v>
          </cell>
          <cell r="M1125"/>
          <cell r="N1125" t="str">
            <v>Ablesung</v>
          </cell>
          <cell r="O1125">
            <v>2.7349999999999999</v>
          </cell>
          <cell r="P1125">
            <v>51</v>
          </cell>
          <cell r="Q1125"/>
          <cell r="R1125"/>
          <cell r="S1125"/>
          <cell r="T1125"/>
          <cell r="U1125"/>
          <cell r="V1125"/>
          <cell r="W1125"/>
          <cell r="X1125"/>
          <cell r="Y1125">
            <v>46.110999999999997</v>
          </cell>
          <cell r="Z1125">
            <v>227.91666666666663</v>
          </cell>
        </row>
        <row r="1126">
          <cell r="A1126" t="str">
            <v>N0034</v>
          </cell>
          <cell r="B1126" t="str">
            <v xml:space="preserve">Roswiesenstrasse 117 </v>
          </cell>
          <cell r="C1126">
            <v>42655</v>
          </cell>
          <cell r="D1126">
            <v>9866604758</v>
          </cell>
          <cell r="E1126" t="str">
            <v>Verrechnet</v>
          </cell>
          <cell r="F1126">
            <v>1.2E-2</v>
          </cell>
          <cell r="G1126">
            <v>0.2</v>
          </cell>
          <cell r="H1126"/>
          <cell r="I1126"/>
          <cell r="J1126" t="str">
            <v>Messung HW Wärme NT</v>
          </cell>
          <cell r="K1126" t="str">
            <v>20.09.2016</v>
          </cell>
          <cell r="L1126" t="str">
            <v>W1 020435</v>
          </cell>
          <cell r="M1126"/>
          <cell r="N1126" t="str">
            <v>Ablesung</v>
          </cell>
          <cell r="O1126">
            <v>0.73499999999999999</v>
          </cell>
          <cell r="P1126">
            <v>17.41</v>
          </cell>
          <cell r="Q1126"/>
          <cell r="R1126"/>
          <cell r="S1126"/>
          <cell r="T1126"/>
          <cell r="U1126"/>
          <cell r="V1126"/>
          <cell r="W1126"/>
          <cell r="X1126"/>
          <cell r="Y1126">
            <v>36.299999999999997</v>
          </cell>
          <cell r="Z1126">
            <v>61.25</v>
          </cell>
        </row>
        <row r="1127">
          <cell r="A1127" t="str">
            <v>N0034</v>
          </cell>
          <cell r="B1127" t="str">
            <v xml:space="preserve">Roswiesenstrasse 117 </v>
          </cell>
          <cell r="C1127">
            <v>42752</v>
          </cell>
          <cell r="D1127">
            <v>9866607333</v>
          </cell>
          <cell r="E1127" t="str">
            <v>Verrechnet</v>
          </cell>
          <cell r="F1127">
            <v>1.2E-2</v>
          </cell>
          <cell r="G1127">
            <v>0.2</v>
          </cell>
          <cell r="H1127"/>
          <cell r="I1127"/>
          <cell r="J1127" t="str">
            <v>Messung HW Wärme NT</v>
          </cell>
          <cell r="K1127" t="str">
            <v>15.12.2016</v>
          </cell>
          <cell r="L1127" t="str">
            <v>W1 020435</v>
          </cell>
          <cell r="M1127"/>
          <cell r="N1127" t="str">
            <v>Ablesung</v>
          </cell>
          <cell r="O1127">
            <v>3.7879999999999998</v>
          </cell>
          <cell r="P1127">
            <v>66.25</v>
          </cell>
          <cell r="Q1127"/>
          <cell r="R1127"/>
          <cell r="S1127"/>
          <cell r="T1127"/>
          <cell r="U1127"/>
          <cell r="V1127"/>
          <cell r="W1127"/>
          <cell r="X1127"/>
          <cell r="Y1127">
            <v>49.164000000000001</v>
          </cell>
          <cell r="Z1127">
            <v>315.66666666666663</v>
          </cell>
        </row>
        <row r="1128">
          <cell r="A1128" t="str">
            <v>N0035</v>
          </cell>
          <cell r="B1128" t="str">
            <v xml:space="preserve">Hirzenbachstrasse 9 </v>
          </cell>
          <cell r="C1128">
            <v>42478</v>
          </cell>
          <cell r="D1128">
            <v>9866600533</v>
          </cell>
          <cell r="E1128" t="str">
            <v>Verrechnet</v>
          </cell>
          <cell r="F1128">
            <v>0.35</v>
          </cell>
          <cell r="G1128">
            <v>4.9000000000000004</v>
          </cell>
          <cell r="H1128"/>
          <cell r="I1128"/>
          <cell r="J1128" t="str">
            <v>Messung HW Wärme NT</v>
          </cell>
          <cell r="K1128" t="str">
            <v>21.03.2016</v>
          </cell>
          <cell r="L1128" t="str">
            <v>R3 1306</v>
          </cell>
          <cell r="M1128"/>
          <cell r="N1128" t="str">
            <v>Ablesung</v>
          </cell>
          <cell r="O1128">
            <v>268.83699999999999</v>
          </cell>
          <cell r="P1128">
            <v>4584.51</v>
          </cell>
          <cell r="Q1128"/>
          <cell r="R1128"/>
          <cell r="S1128"/>
          <cell r="T1128"/>
          <cell r="U1128"/>
          <cell r="V1128"/>
          <cell r="W1128"/>
          <cell r="X1128"/>
          <cell r="Y1128">
            <v>50.421999999999997</v>
          </cell>
          <cell r="Z1128">
            <v>768.10571428571427</v>
          </cell>
        </row>
        <row r="1129">
          <cell r="A1129" t="str">
            <v>N0035</v>
          </cell>
          <cell r="B1129" t="str">
            <v xml:space="preserve">Hirzenbachstrasse 9 </v>
          </cell>
          <cell r="C1129">
            <v>42566</v>
          </cell>
          <cell r="D1129">
            <v>9866602538</v>
          </cell>
          <cell r="E1129" t="str">
            <v>Verrechnet</v>
          </cell>
          <cell r="F1129">
            <v>0.35</v>
          </cell>
          <cell r="G1129">
            <v>4.9000000000000004</v>
          </cell>
          <cell r="H1129"/>
          <cell r="I1129"/>
          <cell r="J1129" t="str">
            <v>Messung HW Wärme NT</v>
          </cell>
          <cell r="K1129" t="str">
            <v>22.06.2016</v>
          </cell>
          <cell r="L1129" t="str">
            <v>R3 1306</v>
          </cell>
          <cell r="M1129"/>
          <cell r="N1129" t="str">
            <v>Ablesung</v>
          </cell>
          <cell r="O1129">
            <v>115.166</v>
          </cell>
          <cell r="P1129">
            <v>2777.88</v>
          </cell>
          <cell r="Q1129"/>
          <cell r="R1129"/>
          <cell r="S1129"/>
          <cell r="T1129"/>
          <cell r="U1129"/>
          <cell r="V1129"/>
          <cell r="W1129"/>
          <cell r="X1129"/>
          <cell r="Y1129">
            <v>35.648000000000003</v>
          </cell>
          <cell r="Z1129">
            <v>329.04571428571427</v>
          </cell>
        </row>
        <row r="1130">
          <cell r="A1130" t="str">
            <v>N0035</v>
          </cell>
          <cell r="B1130" t="str">
            <v xml:space="preserve">Hirzenbachstrasse 9 </v>
          </cell>
          <cell r="C1130">
            <v>42655</v>
          </cell>
          <cell r="D1130">
            <v>9866604588</v>
          </cell>
          <cell r="E1130" t="str">
            <v>Verrechnet</v>
          </cell>
          <cell r="F1130">
            <v>0.35</v>
          </cell>
          <cell r="G1130">
            <v>4.9000000000000004</v>
          </cell>
          <cell r="H1130"/>
          <cell r="I1130"/>
          <cell r="J1130" t="str">
            <v>Messung HW Wärme NT</v>
          </cell>
          <cell r="K1130" t="str">
            <v>16.09.2016</v>
          </cell>
          <cell r="L1130" t="str">
            <v>R3 1306</v>
          </cell>
          <cell r="M1130"/>
          <cell r="N1130" t="str">
            <v>Ablesung</v>
          </cell>
          <cell r="O1130">
            <v>39.189</v>
          </cell>
          <cell r="P1130">
            <v>1462.77</v>
          </cell>
          <cell r="Q1130"/>
          <cell r="R1130"/>
          <cell r="S1130"/>
          <cell r="T1130"/>
          <cell r="U1130"/>
          <cell r="V1130"/>
          <cell r="W1130"/>
          <cell r="X1130"/>
          <cell r="Y1130">
            <v>23.036000000000001</v>
          </cell>
          <cell r="Z1130">
            <v>111.96857142857142</v>
          </cell>
        </row>
        <row r="1131">
          <cell r="A1131" t="str">
            <v>N0035</v>
          </cell>
          <cell r="B1131" t="str">
            <v xml:space="preserve">Hirzenbachstrasse 9 </v>
          </cell>
          <cell r="C1131">
            <v>42752</v>
          </cell>
          <cell r="D1131">
            <v>9866606571</v>
          </cell>
          <cell r="E1131" t="str">
            <v>Verrechnet</v>
          </cell>
          <cell r="F1131">
            <v>0.35</v>
          </cell>
          <cell r="G1131">
            <v>4.9000000000000004</v>
          </cell>
          <cell r="H1131"/>
          <cell r="I1131"/>
          <cell r="J1131" t="str">
            <v>Messung HW Wärme NT</v>
          </cell>
          <cell r="K1131" t="str">
            <v>14.12.2016</v>
          </cell>
          <cell r="L1131" t="str">
            <v>R3 1306</v>
          </cell>
          <cell r="M1131"/>
          <cell r="N1131" t="str">
            <v>Ablesung</v>
          </cell>
          <cell r="O1131">
            <v>209.239</v>
          </cell>
          <cell r="P1131">
            <v>4006.79</v>
          </cell>
          <cell r="Q1131"/>
          <cell r="R1131"/>
          <cell r="S1131"/>
          <cell r="T1131"/>
          <cell r="U1131"/>
          <cell r="V1131"/>
          <cell r="W1131"/>
          <cell r="X1131"/>
          <cell r="Y1131">
            <v>44.902000000000001</v>
          </cell>
          <cell r="Z1131">
            <v>597.82571428571418</v>
          </cell>
        </row>
        <row r="1132">
          <cell r="A1132" t="str">
            <v>N0036</v>
          </cell>
          <cell r="B1132" t="str">
            <v xml:space="preserve">Roswiesenstrasse 110 </v>
          </cell>
          <cell r="C1132">
            <v>42478</v>
          </cell>
          <cell r="D1132">
            <v>9866601804</v>
          </cell>
          <cell r="E1132" t="str">
            <v>Verrechnet</v>
          </cell>
          <cell r="F1132">
            <v>1.7000000000000001E-2</v>
          </cell>
          <cell r="G1132">
            <v>0.28000000000000003</v>
          </cell>
          <cell r="H1132"/>
          <cell r="I1132"/>
          <cell r="J1132" t="str">
            <v>Messung HW Wärme NT</v>
          </cell>
          <cell r="K1132" t="str">
            <v>17.03.2016</v>
          </cell>
          <cell r="L1132" t="str">
            <v>R4 20368</v>
          </cell>
          <cell r="M1132"/>
          <cell r="N1132" t="str">
            <v>Ablesung</v>
          </cell>
          <cell r="O1132">
            <v>8.2409999999999997</v>
          </cell>
          <cell r="P1132">
            <v>176.1</v>
          </cell>
          <cell r="Q1132"/>
          <cell r="R1132"/>
          <cell r="S1132"/>
          <cell r="T1132"/>
          <cell r="U1132"/>
          <cell r="V1132"/>
          <cell r="W1132"/>
          <cell r="X1132"/>
          <cell r="Y1132">
            <v>40.238</v>
          </cell>
          <cell r="Z1132">
            <v>484.76470588235298</v>
          </cell>
        </row>
        <row r="1133">
          <cell r="A1133" t="str">
            <v>N0036</v>
          </cell>
          <cell r="B1133" t="str">
            <v xml:space="preserve">Roswiesenstrasse 110 </v>
          </cell>
          <cell r="C1133">
            <v>42566</v>
          </cell>
          <cell r="D1133">
            <v>9866603725</v>
          </cell>
          <cell r="E1133" t="str">
            <v>Verrechnet</v>
          </cell>
          <cell r="F1133">
            <v>1.7000000000000001E-2</v>
          </cell>
          <cell r="G1133">
            <v>0.28000000000000003</v>
          </cell>
          <cell r="H1133"/>
          <cell r="I1133"/>
          <cell r="J1133" t="str">
            <v>Messung HW Wärme NT</v>
          </cell>
          <cell r="K1133" t="str">
            <v>27.06.2016</v>
          </cell>
          <cell r="L1133" t="str">
            <v>R4 20368</v>
          </cell>
          <cell r="M1133"/>
          <cell r="N1133" t="str">
            <v>Ablesung</v>
          </cell>
          <cell r="O1133">
            <v>1.96</v>
          </cell>
          <cell r="P1133">
            <v>39.69</v>
          </cell>
          <cell r="Q1133"/>
          <cell r="R1133"/>
          <cell r="S1133"/>
          <cell r="T1133"/>
          <cell r="U1133"/>
          <cell r="V1133"/>
          <cell r="W1133"/>
          <cell r="X1133"/>
          <cell r="Y1133">
            <v>42.460999999999999</v>
          </cell>
          <cell r="Z1133">
            <v>115.29411764705883</v>
          </cell>
        </row>
        <row r="1134">
          <cell r="A1134" t="str">
            <v>N0036</v>
          </cell>
          <cell r="B1134" t="str">
            <v xml:space="preserve">Roswiesenstrasse 110 </v>
          </cell>
          <cell r="C1134">
            <v>42655</v>
          </cell>
          <cell r="D1134">
            <v>9866606007</v>
          </cell>
          <cell r="E1134" t="str">
            <v>Verrechnet</v>
          </cell>
          <cell r="F1134">
            <v>1.7000000000000001E-2</v>
          </cell>
          <cell r="G1134">
            <v>0.28000000000000003</v>
          </cell>
          <cell r="H1134"/>
          <cell r="I1134"/>
          <cell r="J1134" t="str">
            <v>Messung HW Wärme NT</v>
          </cell>
          <cell r="K1134" t="str">
            <v>19.09.2016</v>
          </cell>
          <cell r="L1134" t="str">
            <v>R4 20368</v>
          </cell>
          <cell r="M1134"/>
          <cell r="N1134" t="str">
            <v>Ablesung</v>
          </cell>
          <cell r="O1134">
            <v>0</v>
          </cell>
          <cell r="P1134">
            <v>0</v>
          </cell>
          <cell r="Q1134"/>
          <cell r="R1134"/>
          <cell r="S1134"/>
          <cell r="T1134"/>
          <cell r="U1134"/>
          <cell r="V1134"/>
          <cell r="W1134"/>
          <cell r="X1134"/>
          <cell r="Y1134"/>
          <cell r="Z1134">
            <v>0</v>
          </cell>
        </row>
        <row r="1135">
          <cell r="A1135" t="str">
            <v>N0036</v>
          </cell>
          <cell r="B1135" t="str">
            <v xml:space="preserve">Roswiesenstrasse 110 </v>
          </cell>
          <cell r="C1135">
            <v>42752</v>
          </cell>
          <cell r="D1135">
            <v>9866607921</v>
          </cell>
          <cell r="E1135" t="str">
            <v>Verrechnet</v>
          </cell>
          <cell r="F1135">
            <v>1.7000000000000001E-2</v>
          </cell>
          <cell r="G1135">
            <v>0.28000000000000003</v>
          </cell>
          <cell r="H1135"/>
          <cell r="I1135"/>
          <cell r="J1135" t="str">
            <v>Messung HW Wärme NT</v>
          </cell>
          <cell r="K1135" t="str">
            <v>14.12.2016</v>
          </cell>
          <cell r="L1135" t="str">
            <v>R4 20368</v>
          </cell>
          <cell r="M1135"/>
          <cell r="N1135" t="str">
            <v>Ablesung</v>
          </cell>
          <cell r="O1135">
            <v>4.569</v>
          </cell>
          <cell r="P1135">
            <v>98.18</v>
          </cell>
          <cell r="Q1135"/>
          <cell r="R1135"/>
          <cell r="S1135"/>
          <cell r="T1135"/>
          <cell r="U1135"/>
          <cell r="V1135"/>
          <cell r="W1135"/>
          <cell r="X1135"/>
          <cell r="Y1135">
            <v>40.015000000000001</v>
          </cell>
          <cell r="Z1135">
            <v>268.76470588235298</v>
          </cell>
        </row>
        <row r="1136">
          <cell r="A1136" t="str">
            <v>N0037</v>
          </cell>
          <cell r="B1136" t="str">
            <v xml:space="preserve">Hofwiesenstrasse 350 </v>
          </cell>
          <cell r="C1136">
            <v>42478</v>
          </cell>
          <cell r="D1136">
            <v>9866601258</v>
          </cell>
          <cell r="E1136" t="str">
            <v>Verrechnet</v>
          </cell>
          <cell r="F1136">
            <v>1.25</v>
          </cell>
          <cell r="G1136">
            <v>20.56</v>
          </cell>
          <cell r="H1136"/>
          <cell r="I1136"/>
          <cell r="J1136" t="str">
            <v>Messung HW Wärme NT</v>
          </cell>
          <cell r="K1136" t="str">
            <v>17.03.2016</v>
          </cell>
          <cell r="L1136" t="str">
            <v>R1 479</v>
          </cell>
          <cell r="M1136" t="str">
            <v>U1 65006</v>
          </cell>
          <cell r="N1136" t="str">
            <v>Ablesung</v>
          </cell>
          <cell r="O1136">
            <v>713.77700000000004</v>
          </cell>
          <cell r="P1136">
            <v>13600.5</v>
          </cell>
          <cell r="Q1136"/>
          <cell r="R1136">
            <v>13599</v>
          </cell>
          <cell r="S1136"/>
          <cell r="T1136"/>
          <cell r="U1136"/>
          <cell r="V1136"/>
          <cell r="W1136"/>
          <cell r="X1136"/>
          <cell r="Y1136">
            <v>45.125999999999998</v>
          </cell>
          <cell r="Z1136">
            <v>571.02160000000003</v>
          </cell>
        </row>
        <row r="1137">
          <cell r="A1137" t="str">
            <v>N0037</v>
          </cell>
          <cell r="B1137" t="str">
            <v xml:space="preserve">Hofwiesenstrasse 350 </v>
          </cell>
          <cell r="C1137">
            <v>42566</v>
          </cell>
          <cell r="D1137">
            <v>9866603143</v>
          </cell>
          <cell r="E1137" t="str">
            <v>Verrechnet</v>
          </cell>
          <cell r="F1137">
            <v>1.25</v>
          </cell>
          <cell r="G1137">
            <v>20.56</v>
          </cell>
          <cell r="H1137"/>
          <cell r="I1137"/>
          <cell r="J1137" t="str">
            <v>Messung HW Wärme NT</v>
          </cell>
          <cell r="K1137" t="str">
            <v>22.06.2016</v>
          </cell>
          <cell r="L1137" t="str">
            <v>R1 479</v>
          </cell>
          <cell r="M1137" t="str">
            <v>U1 65006</v>
          </cell>
          <cell r="N1137" t="str">
            <v>Ablesung</v>
          </cell>
          <cell r="O1137">
            <v>279.30200000000002</v>
          </cell>
          <cell r="P1137">
            <v>7258.95</v>
          </cell>
          <cell r="Q1137"/>
          <cell r="R1137">
            <v>7259</v>
          </cell>
          <cell r="S1137"/>
          <cell r="T1137"/>
          <cell r="U1137"/>
          <cell r="V1137"/>
          <cell r="W1137"/>
          <cell r="X1137"/>
          <cell r="Y1137">
            <v>33.084000000000003</v>
          </cell>
          <cell r="Z1137">
            <v>223.44159999999999</v>
          </cell>
        </row>
        <row r="1138">
          <cell r="A1138" t="str">
            <v>N0037</v>
          </cell>
          <cell r="B1138" t="str">
            <v xml:space="preserve">Hofwiesenstrasse 350 </v>
          </cell>
          <cell r="C1138">
            <v>42655</v>
          </cell>
          <cell r="D1138">
            <v>9866605296</v>
          </cell>
          <cell r="E1138" t="str">
            <v>Verrechnet</v>
          </cell>
          <cell r="F1138">
            <v>1.25</v>
          </cell>
          <cell r="G1138">
            <v>20.56</v>
          </cell>
          <cell r="H1138"/>
          <cell r="I1138"/>
          <cell r="J1138" t="str">
            <v>Messung HW Wärme NT</v>
          </cell>
          <cell r="K1138" t="str">
            <v>19.09.2016</v>
          </cell>
          <cell r="L1138" t="str">
            <v>R1 479</v>
          </cell>
          <cell r="M1138" t="str">
            <v>U1 65006</v>
          </cell>
          <cell r="N1138" t="str">
            <v>Ablesung</v>
          </cell>
          <cell r="O1138">
            <v>84.21</v>
          </cell>
          <cell r="P1138">
            <v>2909.85</v>
          </cell>
          <cell r="Q1138"/>
          <cell r="R1138">
            <v>2909</v>
          </cell>
          <cell r="S1138"/>
          <cell r="T1138"/>
          <cell r="U1138"/>
          <cell r="V1138"/>
          <cell r="W1138"/>
          <cell r="X1138"/>
          <cell r="Y1138">
            <v>24.884</v>
          </cell>
          <cell r="Z1138">
            <v>67.367999999999995</v>
          </cell>
        </row>
        <row r="1139">
          <cell r="A1139" t="str">
            <v>N0037</v>
          </cell>
          <cell r="B1139" t="str">
            <v xml:space="preserve">Hofwiesenstrasse 350 </v>
          </cell>
          <cell r="C1139">
            <v>42752</v>
          </cell>
          <cell r="D1139">
            <v>9866607387</v>
          </cell>
          <cell r="E1139" t="str">
            <v>Verrechnet</v>
          </cell>
          <cell r="F1139">
            <v>1.25</v>
          </cell>
          <cell r="G1139">
            <v>20.56</v>
          </cell>
          <cell r="H1139"/>
          <cell r="I1139"/>
          <cell r="J1139" t="str">
            <v>Messung HW Wärme NT</v>
          </cell>
          <cell r="K1139" t="str">
            <v>14.12.2016</v>
          </cell>
          <cell r="L1139" t="str">
            <v>R1 479</v>
          </cell>
          <cell r="M1139" t="str">
            <v>U1 65006</v>
          </cell>
          <cell r="N1139" t="str">
            <v>Ablesung</v>
          </cell>
          <cell r="O1139">
            <v>446.04899999999998</v>
          </cell>
          <cell r="P1139">
            <v>10752.975</v>
          </cell>
          <cell r="Q1139"/>
          <cell r="R1139">
            <v>10753</v>
          </cell>
          <cell r="S1139"/>
          <cell r="T1139"/>
          <cell r="U1139"/>
          <cell r="V1139"/>
          <cell r="W1139"/>
          <cell r="X1139"/>
          <cell r="Y1139">
            <v>35.667999999999999</v>
          </cell>
          <cell r="Z1139">
            <v>356.83920000000001</v>
          </cell>
        </row>
        <row r="1140">
          <cell r="A1140" t="str">
            <v>N0038</v>
          </cell>
          <cell r="B1140" t="str">
            <v xml:space="preserve">Moosacker 30 </v>
          </cell>
          <cell r="C1140">
            <v>42478</v>
          </cell>
          <cell r="D1140">
            <v>9866601259</v>
          </cell>
          <cell r="E1140" t="str">
            <v>Verrechnet</v>
          </cell>
          <cell r="F1140">
            <v>0.27</v>
          </cell>
          <cell r="G1140">
            <v>4.4400000000000004</v>
          </cell>
          <cell r="H1140"/>
          <cell r="I1140"/>
          <cell r="J1140" t="str">
            <v>Messung HW Wärme NT</v>
          </cell>
          <cell r="K1140" t="str">
            <v>21.03.2016</v>
          </cell>
          <cell r="L1140" t="str">
            <v>R1 1366</v>
          </cell>
          <cell r="M1140" t="str">
            <v>U1 040023</v>
          </cell>
          <cell r="N1140" t="str">
            <v>Ablesung</v>
          </cell>
          <cell r="O1140">
            <v>198.803</v>
          </cell>
          <cell r="P1140">
            <v>3840.92</v>
          </cell>
          <cell r="Q1140"/>
          <cell r="R1140">
            <v>3841</v>
          </cell>
          <cell r="S1140"/>
          <cell r="T1140"/>
          <cell r="U1140"/>
          <cell r="V1140"/>
          <cell r="W1140"/>
          <cell r="X1140"/>
          <cell r="Y1140">
            <v>44.505000000000003</v>
          </cell>
          <cell r="Z1140">
            <v>736.30740740740737</v>
          </cell>
        </row>
        <row r="1141">
          <cell r="A1141" t="str">
            <v>N0038</v>
          </cell>
          <cell r="B1141" t="str">
            <v xml:space="preserve">Moosacker 30 </v>
          </cell>
          <cell r="C1141">
            <v>42566</v>
          </cell>
          <cell r="D1141">
            <v>9866603642</v>
          </cell>
          <cell r="E1141" t="str">
            <v>Verrechnet</v>
          </cell>
          <cell r="F1141">
            <v>0.27</v>
          </cell>
          <cell r="G1141">
            <v>4.4400000000000004</v>
          </cell>
          <cell r="H1141"/>
          <cell r="I1141"/>
          <cell r="J1141" t="str">
            <v>Messung HW Wärme NT</v>
          </cell>
          <cell r="K1141" t="str">
            <v>22.06.2016</v>
          </cell>
          <cell r="L1141" t="str">
            <v>R1 1366</v>
          </cell>
          <cell r="M1141" t="str">
            <v>U1 040023</v>
          </cell>
          <cell r="N1141" t="str">
            <v>Ablesung</v>
          </cell>
          <cell r="O1141">
            <v>96.484999999999999</v>
          </cell>
          <cell r="P1141">
            <v>2419.98</v>
          </cell>
          <cell r="Q1141"/>
          <cell r="R1141">
            <v>2420</v>
          </cell>
          <cell r="S1141"/>
          <cell r="T1141"/>
          <cell r="U1141"/>
          <cell r="V1141"/>
          <cell r="W1141"/>
          <cell r="X1141"/>
          <cell r="Y1141">
            <v>34.281999999999996</v>
          </cell>
          <cell r="Z1141">
            <v>357.35185185185185</v>
          </cell>
        </row>
        <row r="1142">
          <cell r="A1142" t="str">
            <v>N0038</v>
          </cell>
          <cell r="B1142" t="str">
            <v xml:space="preserve">Moosacker 30 </v>
          </cell>
          <cell r="C1142">
            <v>42655</v>
          </cell>
          <cell r="D1142">
            <v>9866605500</v>
          </cell>
          <cell r="E1142" t="str">
            <v>Verrechnet</v>
          </cell>
          <cell r="F1142">
            <v>0.27</v>
          </cell>
          <cell r="G1142">
            <v>4.4400000000000004</v>
          </cell>
          <cell r="H1142"/>
          <cell r="I1142"/>
          <cell r="J1142" t="str">
            <v>Messung HW Wärme NT</v>
          </cell>
          <cell r="K1142" t="str">
            <v>15.09.2016</v>
          </cell>
          <cell r="L1142" t="str">
            <v>R1 1366</v>
          </cell>
          <cell r="M1142" t="str">
            <v>U1 040023</v>
          </cell>
          <cell r="N1142" t="str">
            <v>Ablesung</v>
          </cell>
          <cell r="O1142">
            <v>25.093</v>
          </cell>
          <cell r="P1142">
            <v>1011.02</v>
          </cell>
          <cell r="Q1142"/>
          <cell r="R1142">
            <v>1011</v>
          </cell>
          <cell r="S1142"/>
          <cell r="T1142"/>
          <cell r="U1142"/>
          <cell r="V1142"/>
          <cell r="W1142"/>
          <cell r="X1142"/>
          <cell r="Y1142">
            <v>21.341000000000001</v>
          </cell>
          <cell r="Z1142">
            <v>92.937037037037044</v>
          </cell>
        </row>
        <row r="1143">
          <cell r="A1143" t="str">
            <v>N0038</v>
          </cell>
          <cell r="B1143" t="str">
            <v xml:space="preserve">Moosacker 30 </v>
          </cell>
          <cell r="C1143">
            <v>42752</v>
          </cell>
          <cell r="D1143">
            <v>9866607559</v>
          </cell>
          <cell r="E1143" t="str">
            <v>Verrechnet</v>
          </cell>
          <cell r="F1143">
            <v>0.27</v>
          </cell>
          <cell r="G1143">
            <v>4.4400000000000004</v>
          </cell>
          <cell r="H1143"/>
          <cell r="I1143"/>
          <cell r="J1143" t="str">
            <v>Messung HW Wärme NT</v>
          </cell>
          <cell r="K1143" t="str">
            <v>19.12.2016</v>
          </cell>
          <cell r="L1143" t="str">
            <v>R1 1366</v>
          </cell>
          <cell r="M1143" t="str">
            <v>U1 040023</v>
          </cell>
          <cell r="N1143" t="str">
            <v>Ablesung</v>
          </cell>
          <cell r="O1143">
            <v>154.827</v>
          </cell>
          <cell r="P1143">
            <v>3352.32</v>
          </cell>
          <cell r="Q1143"/>
          <cell r="R1143">
            <v>3352</v>
          </cell>
          <cell r="S1143"/>
          <cell r="T1143"/>
          <cell r="U1143"/>
          <cell r="V1143"/>
          <cell r="W1143"/>
          <cell r="X1143"/>
          <cell r="Y1143">
            <v>39.712000000000003</v>
          </cell>
          <cell r="Z1143">
            <v>573.43333333333339</v>
          </cell>
        </row>
        <row r="1144">
          <cell r="A1144" t="str">
            <v>N0039</v>
          </cell>
          <cell r="B1144" t="str">
            <v xml:space="preserve">Mattenhof 44 </v>
          </cell>
          <cell r="C1144">
            <v>42415</v>
          </cell>
          <cell r="D1144">
            <v>9866600072</v>
          </cell>
          <cell r="E1144" t="str">
            <v>Verrechnet</v>
          </cell>
          <cell r="F1144">
            <v>1.4</v>
          </cell>
          <cell r="G1144">
            <v>20.07</v>
          </cell>
          <cell r="H1144"/>
          <cell r="I1144"/>
          <cell r="J1144" t="str">
            <v>Messung HW Wärme NT</v>
          </cell>
          <cell r="K1144" t="str">
            <v>11.01.2016</v>
          </cell>
          <cell r="L1144" t="str">
            <v>R1 0933</v>
          </cell>
          <cell r="M1144" t="str">
            <v>U1 100012</v>
          </cell>
          <cell r="N1144" t="str">
            <v>Ablesung</v>
          </cell>
          <cell r="O1144">
            <v>63.95</v>
          </cell>
          <cell r="P1144">
            <v>2806</v>
          </cell>
          <cell r="Q1144"/>
          <cell r="R1144">
            <v>2808</v>
          </cell>
          <cell r="S1144"/>
          <cell r="T1144"/>
          <cell r="U1144"/>
          <cell r="V1144"/>
          <cell r="W1144"/>
          <cell r="X1144"/>
          <cell r="Y1144">
            <v>19.596</v>
          </cell>
          <cell r="Z1144">
            <v>45.678571428571423</v>
          </cell>
        </row>
        <row r="1145">
          <cell r="A1145" t="str">
            <v>N0040</v>
          </cell>
          <cell r="B1145" t="str">
            <v xml:space="preserve">Viktoriastrasse 66 </v>
          </cell>
          <cell r="C1145">
            <v>42478</v>
          </cell>
          <cell r="D1145">
            <v>9866601805</v>
          </cell>
          <cell r="E1145" t="str">
            <v>Verrechnet</v>
          </cell>
          <cell r="F1145">
            <v>6.0999999999999999E-2</v>
          </cell>
          <cell r="G1145">
            <v>1</v>
          </cell>
          <cell r="H1145"/>
          <cell r="I1145"/>
          <cell r="J1145" t="str">
            <v>Messung HW Wärme NT</v>
          </cell>
          <cell r="K1145" t="str">
            <v>18.03.2016</v>
          </cell>
          <cell r="L1145" t="str">
            <v>W1 020690</v>
          </cell>
          <cell r="M1145"/>
          <cell r="N1145" t="str">
            <v>Ablesung</v>
          </cell>
          <cell r="O1145">
            <v>28.51</v>
          </cell>
          <cell r="P1145">
            <v>622.6</v>
          </cell>
          <cell r="Q1145"/>
          <cell r="R1145">
            <v>622</v>
          </cell>
          <cell r="S1145"/>
          <cell r="T1145"/>
          <cell r="U1145"/>
          <cell r="V1145"/>
          <cell r="W1145"/>
          <cell r="X1145"/>
          <cell r="Y1145">
            <v>39.374000000000002</v>
          </cell>
          <cell r="Z1145">
            <v>467.37704918032784</v>
          </cell>
        </row>
        <row r="1146">
          <cell r="A1146" t="str">
            <v>N0040</v>
          </cell>
          <cell r="B1146" t="str">
            <v xml:space="preserve">Viktoriastrasse 66 </v>
          </cell>
          <cell r="C1146">
            <v>42566</v>
          </cell>
          <cell r="D1146">
            <v>9866603726</v>
          </cell>
          <cell r="E1146" t="str">
            <v>Verrechnet</v>
          </cell>
          <cell r="F1146">
            <v>6.0999999999999999E-2</v>
          </cell>
          <cell r="G1146">
            <v>1</v>
          </cell>
          <cell r="H1146"/>
          <cell r="I1146"/>
          <cell r="J1146" t="str">
            <v>Messung HW Wärme NT</v>
          </cell>
          <cell r="K1146" t="str">
            <v>30.05.2016</v>
          </cell>
          <cell r="L1146" t="str">
            <v>W1 020690</v>
          </cell>
          <cell r="M1146"/>
          <cell r="N1146" t="str">
            <v>Ausbau</v>
          </cell>
          <cell r="O1146">
            <v>12.85</v>
          </cell>
          <cell r="P1146">
            <v>307.60000000000002</v>
          </cell>
          <cell r="Q1146"/>
          <cell r="R1146">
            <v>309</v>
          </cell>
          <cell r="S1146"/>
          <cell r="T1146"/>
          <cell r="U1146"/>
          <cell r="V1146"/>
          <cell r="W1146"/>
          <cell r="X1146"/>
          <cell r="Y1146">
            <v>35.92</v>
          </cell>
          <cell r="Z1146">
            <v>210.65573770491804</v>
          </cell>
        </row>
        <row r="1147">
          <cell r="A1147" t="str">
            <v>N0040</v>
          </cell>
          <cell r="B1147"/>
          <cell r="C1147"/>
          <cell r="D1147"/>
          <cell r="E1147"/>
          <cell r="F1147"/>
          <cell r="G1147"/>
          <cell r="H1147"/>
          <cell r="I1147"/>
          <cell r="J1147" t="str">
            <v>Messung HW Wärme NT</v>
          </cell>
          <cell r="K1147" t="str">
            <v>30.05.2016</v>
          </cell>
          <cell r="L1147" t="str">
            <v>W1 020690</v>
          </cell>
          <cell r="M1147"/>
          <cell r="N1147" t="str">
            <v>Einbau</v>
          </cell>
          <cell r="O1147">
            <v>0</v>
          </cell>
          <cell r="P1147">
            <v>0</v>
          </cell>
          <cell r="Q1147"/>
          <cell r="R1147"/>
          <cell r="S1147"/>
          <cell r="T1147"/>
          <cell r="U1147"/>
          <cell r="V1147"/>
          <cell r="W1147"/>
          <cell r="X1147"/>
          <cell r="Y1147">
            <v>0</v>
          </cell>
          <cell r="Z1147">
            <v>0</v>
          </cell>
        </row>
        <row r="1148">
          <cell r="A1148" t="str">
            <v>N0040</v>
          </cell>
          <cell r="B1148"/>
          <cell r="C1148"/>
          <cell r="D1148"/>
          <cell r="E1148"/>
          <cell r="F1148"/>
          <cell r="G1148"/>
          <cell r="H1148"/>
          <cell r="I1148"/>
          <cell r="J1148" t="str">
            <v>Messung HW Wärme NT</v>
          </cell>
          <cell r="K1148" t="str">
            <v>22.06.2016</v>
          </cell>
          <cell r="L1148" t="str">
            <v>W1 020690</v>
          </cell>
          <cell r="M1148"/>
          <cell r="N1148" t="str">
            <v>Ablesung</v>
          </cell>
          <cell r="O1148">
            <v>2.1629999999999998</v>
          </cell>
          <cell r="P1148">
            <v>54.78</v>
          </cell>
          <cell r="Q1148"/>
          <cell r="R1148"/>
          <cell r="S1148"/>
          <cell r="T1148"/>
          <cell r="U1148"/>
          <cell r="V1148"/>
          <cell r="W1148"/>
          <cell r="X1148"/>
          <cell r="Y1148">
            <v>33.951000000000001</v>
          </cell>
          <cell r="Z1148">
            <v>35.459016393442617</v>
          </cell>
        </row>
        <row r="1149">
          <cell r="A1149" t="str">
            <v>N0040</v>
          </cell>
          <cell r="B1149" t="str">
            <v xml:space="preserve">Viktoriastrasse 66 </v>
          </cell>
          <cell r="C1149">
            <v>42655</v>
          </cell>
          <cell r="D1149">
            <v>9866605835</v>
          </cell>
          <cell r="E1149" t="str">
            <v>Verrechnet</v>
          </cell>
          <cell r="F1149">
            <v>6.0999999999999999E-2</v>
          </cell>
          <cell r="G1149">
            <v>1</v>
          </cell>
          <cell r="H1149"/>
          <cell r="I1149"/>
          <cell r="J1149" t="str">
            <v>Messung HW Wärme NT</v>
          </cell>
          <cell r="K1149" t="str">
            <v>19.09.2016</v>
          </cell>
          <cell r="L1149" t="str">
            <v>W1 020690</v>
          </cell>
          <cell r="M1149"/>
          <cell r="N1149" t="str">
            <v>Ablesung</v>
          </cell>
          <cell r="O1149">
            <v>4.6100000000000003</v>
          </cell>
          <cell r="P1149">
            <v>128.44</v>
          </cell>
          <cell r="Q1149"/>
          <cell r="R1149"/>
          <cell r="S1149"/>
          <cell r="T1149"/>
          <cell r="U1149"/>
          <cell r="V1149"/>
          <cell r="W1149"/>
          <cell r="X1149"/>
          <cell r="Y1149">
            <v>30.861999999999998</v>
          </cell>
          <cell r="Z1149">
            <v>75.573770491803273</v>
          </cell>
        </row>
        <row r="1150">
          <cell r="A1150" t="str">
            <v>N0040</v>
          </cell>
          <cell r="B1150" t="str">
            <v xml:space="preserve">Viktoriastrasse 66 </v>
          </cell>
          <cell r="C1150">
            <v>42752</v>
          </cell>
          <cell r="D1150">
            <v>9866607922</v>
          </cell>
          <cell r="E1150" t="str">
            <v>Verrechnet</v>
          </cell>
          <cell r="F1150">
            <v>6.0999999999999999E-2</v>
          </cell>
          <cell r="G1150">
            <v>1</v>
          </cell>
          <cell r="H1150"/>
          <cell r="I1150"/>
          <cell r="J1150" t="str">
            <v>Messung HW Wärme NT</v>
          </cell>
          <cell r="K1150" t="str">
            <v>13.12.2016</v>
          </cell>
          <cell r="L1150" t="str">
            <v>W1 020690</v>
          </cell>
          <cell r="M1150"/>
          <cell r="N1150" t="str">
            <v>Ablesung</v>
          </cell>
          <cell r="O1150">
            <v>19.771000000000001</v>
          </cell>
          <cell r="P1150">
            <v>464.18</v>
          </cell>
          <cell r="Q1150"/>
          <cell r="R1150"/>
          <cell r="S1150"/>
          <cell r="T1150"/>
          <cell r="U1150"/>
          <cell r="V1150"/>
          <cell r="W1150"/>
          <cell r="X1150"/>
          <cell r="Y1150">
            <v>36.624000000000002</v>
          </cell>
          <cell r="Z1150">
            <v>324.11475409836066</v>
          </cell>
        </row>
        <row r="1151">
          <cell r="A1151" t="str">
            <v>N0041</v>
          </cell>
          <cell r="B1151" t="str">
            <v xml:space="preserve">Welchogasse 5 </v>
          </cell>
          <cell r="C1151">
            <v>42478</v>
          </cell>
          <cell r="D1151">
            <v>9866600534</v>
          </cell>
          <cell r="E1151" t="str">
            <v>Verrechnet</v>
          </cell>
          <cell r="F1151">
            <v>0.16400000000000001</v>
          </cell>
          <cell r="G1151">
            <v>2.7</v>
          </cell>
          <cell r="H1151"/>
          <cell r="I1151"/>
          <cell r="J1151" t="str">
            <v>Messung HW Wärme NT</v>
          </cell>
          <cell r="K1151" t="str">
            <v>17.03.2016</v>
          </cell>
          <cell r="L1151" t="str">
            <v>W1 025119</v>
          </cell>
          <cell r="M1151"/>
          <cell r="N1151" t="str">
            <v>Ablesung</v>
          </cell>
          <cell r="O1151">
            <v>104.58</v>
          </cell>
          <cell r="P1151">
            <v>4010.1</v>
          </cell>
          <cell r="Q1151"/>
          <cell r="R1151">
            <v>4010</v>
          </cell>
          <cell r="S1151"/>
          <cell r="T1151"/>
          <cell r="U1151"/>
          <cell r="V1151"/>
          <cell r="W1151"/>
          <cell r="X1151"/>
          <cell r="Y1151">
            <v>22.423999999999999</v>
          </cell>
          <cell r="Z1151">
            <v>637.68292682926835</v>
          </cell>
        </row>
        <row r="1152">
          <cell r="A1152" t="str">
            <v>N0041</v>
          </cell>
          <cell r="B1152" t="str">
            <v xml:space="preserve">Welchogasse 5 </v>
          </cell>
          <cell r="C1152">
            <v>42566</v>
          </cell>
          <cell r="D1152">
            <v>9866602820</v>
          </cell>
          <cell r="E1152" t="str">
            <v>Verrechnet</v>
          </cell>
          <cell r="F1152">
            <v>0.16400000000000001</v>
          </cell>
          <cell r="G1152">
            <v>2.7</v>
          </cell>
          <cell r="H1152"/>
          <cell r="I1152"/>
          <cell r="J1152" t="str">
            <v>Messung HW Wärme NT</v>
          </cell>
          <cell r="K1152" t="str">
            <v>26.04.2016</v>
          </cell>
          <cell r="L1152" t="str">
            <v>W1 025119</v>
          </cell>
          <cell r="M1152"/>
          <cell r="N1152" t="str">
            <v>Ausbau</v>
          </cell>
          <cell r="O1152">
            <v>30.52</v>
          </cell>
          <cell r="P1152">
            <v>943.9</v>
          </cell>
          <cell r="Q1152"/>
          <cell r="R1152">
            <v>944</v>
          </cell>
          <cell r="S1152"/>
          <cell r="T1152"/>
          <cell r="U1152"/>
          <cell r="V1152"/>
          <cell r="W1152"/>
          <cell r="X1152"/>
          <cell r="Y1152">
            <v>27.802</v>
          </cell>
          <cell r="Z1152">
            <v>186.09756097560975</v>
          </cell>
        </row>
        <row r="1153">
          <cell r="A1153" t="str">
            <v>N0041</v>
          </cell>
          <cell r="B1153"/>
          <cell r="C1153"/>
          <cell r="D1153"/>
          <cell r="E1153"/>
          <cell r="F1153"/>
          <cell r="G1153"/>
          <cell r="H1153"/>
          <cell r="I1153"/>
          <cell r="J1153" t="str">
            <v>Messung HW Wärme NT</v>
          </cell>
          <cell r="K1153" t="str">
            <v>26.04.2016</v>
          </cell>
          <cell r="L1153" t="str">
            <v>W1 025119</v>
          </cell>
          <cell r="M1153"/>
          <cell r="N1153" t="str">
            <v>Einbau</v>
          </cell>
          <cell r="O1153">
            <v>0</v>
          </cell>
          <cell r="P1153">
            <v>0</v>
          </cell>
          <cell r="Q1153"/>
          <cell r="R1153"/>
          <cell r="S1153"/>
          <cell r="T1153"/>
          <cell r="U1153"/>
          <cell r="V1153"/>
          <cell r="W1153"/>
          <cell r="X1153"/>
          <cell r="Y1153">
            <v>0</v>
          </cell>
          <cell r="Z1153">
            <v>0</v>
          </cell>
        </row>
        <row r="1154">
          <cell r="A1154" t="str">
            <v>N0041</v>
          </cell>
          <cell r="B1154"/>
          <cell r="C1154"/>
          <cell r="D1154"/>
          <cell r="E1154"/>
          <cell r="F1154"/>
          <cell r="G1154"/>
          <cell r="H1154"/>
          <cell r="I1154"/>
          <cell r="J1154" t="str">
            <v>Messung HW Wärme NT</v>
          </cell>
          <cell r="K1154" t="str">
            <v>21.06.2016</v>
          </cell>
          <cell r="L1154" t="str">
            <v>W1 025119</v>
          </cell>
          <cell r="M1154"/>
          <cell r="N1154" t="str">
            <v>Ablesung</v>
          </cell>
          <cell r="O1154">
            <v>26.77</v>
          </cell>
          <cell r="P1154">
            <v>883.5</v>
          </cell>
          <cell r="Q1154"/>
          <cell r="R1154"/>
          <cell r="S1154"/>
          <cell r="T1154"/>
          <cell r="U1154"/>
          <cell r="V1154"/>
          <cell r="W1154"/>
          <cell r="X1154"/>
          <cell r="Y1154">
            <v>26.053000000000001</v>
          </cell>
          <cell r="Z1154">
            <v>163.23170731707316</v>
          </cell>
        </row>
        <row r="1155">
          <cell r="A1155" t="str">
            <v>N0041</v>
          </cell>
          <cell r="B1155" t="str">
            <v xml:space="preserve">Welchogasse 5 </v>
          </cell>
          <cell r="C1155">
            <v>42655</v>
          </cell>
          <cell r="D1155">
            <v>9866604803</v>
          </cell>
          <cell r="E1155" t="str">
            <v>Verrechnet</v>
          </cell>
          <cell r="F1155">
            <v>0.16400000000000001</v>
          </cell>
          <cell r="G1155">
            <v>2.7</v>
          </cell>
          <cell r="H1155"/>
          <cell r="I1155"/>
          <cell r="J1155" t="str">
            <v>Messung HW Wärme NT</v>
          </cell>
          <cell r="K1155" t="str">
            <v>19.09.2016</v>
          </cell>
          <cell r="L1155" t="str">
            <v>W1 025119</v>
          </cell>
          <cell r="M1155"/>
          <cell r="N1155" t="str">
            <v>Ablesung</v>
          </cell>
          <cell r="O1155">
            <v>20.46</v>
          </cell>
          <cell r="P1155">
            <v>830.5</v>
          </cell>
          <cell r="Q1155"/>
          <cell r="R1155"/>
          <cell r="S1155"/>
          <cell r="T1155"/>
          <cell r="U1155"/>
          <cell r="V1155"/>
          <cell r="W1155"/>
          <cell r="X1155"/>
          <cell r="Y1155">
            <v>21.183</v>
          </cell>
          <cell r="Z1155">
            <v>124.7560975609756</v>
          </cell>
        </row>
        <row r="1156">
          <cell r="A1156" t="str">
            <v>N0041</v>
          </cell>
          <cell r="B1156" t="str">
            <v xml:space="preserve">Welchogasse 5 </v>
          </cell>
          <cell r="C1156">
            <v>42752</v>
          </cell>
          <cell r="D1156">
            <v>9866606572</v>
          </cell>
          <cell r="E1156" t="str">
            <v>Verrechnet</v>
          </cell>
          <cell r="F1156">
            <v>0.16400000000000001</v>
          </cell>
          <cell r="G1156">
            <v>2.7</v>
          </cell>
          <cell r="H1156"/>
          <cell r="I1156"/>
          <cell r="J1156" t="str">
            <v>Messung HW Wärme NT</v>
          </cell>
          <cell r="K1156" t="str">
            <v>14.12.2016</v>
          </cell>
          <cell r="L1156" t="str">
            <v>W1 025119</v>
          </cell>
          <cell r="M1156"/>
          <cell r="N1156" t="str">
            <v>Ablesung</v>
          </cell>
          <cell r="O1156">
            <v>75.605000000000004</v>
          </cell>
          <cell r="P1156">
            <v>2191.8000000000002</v>
          </cell>
          <cell r="Q1156"/>
          <cell r="R1156"/>
          <cell r="S1156"/>
          <cell r="T1156"/>
          <cell r="U1156"/>
          <cell r="V1156"/>
          <cell r="W1156"/>
          <cell r="X1156"/>
          <cell r="Y1156">
            <v>29.66</v>
          </cell>
          <cell r="Z1156">
            <v>461.0060975609756</v>
          </cell>
        </row>
        <row r="1157">
          <cell r="A1157" t="str">
            <v>N0042</v>
          </cell>
          <cell r="B1157" t="str">
            <v xml:space="preserve">Dübendorfstrasse 277 </v>
          </cell>
          <cell r="C1157">
            <v>42478</v>
          </cell>
          <cell r="D1157">
            <v>9866600225</v>
          </cell>
          <cell r="E1157" t="str">
            <v>Verrechnet</v>
          </cell>
          <cell r="F1157">
            <v>0.35</v>
          </cell>
          <cell r="G1157">
            <v>4.63</v>
          </cell>
          <cell r="H1157"/>
          <cell r="I1157"/>
          <cell r="J1157" t="str">
            <v>Messung HW Wärme NT</v>
          </cell>
          <cell r="K1157" t="str">
            <v>25.02.2016</v>
          </cell>
          <cell r="L1157" t="str">
            <v>R3 1336</v>
          </cell>
          <cell r="M1157"/>
          <cell r="N1157" t="str">
            <v>Ausbau</v>
          </cell>
          <cell r="O1157">
            <v>118.2</v>
          </cell>
          <cell r="P1157">
            <v>2342.1999999999998</v>
          </cell>
          <cell r="Q1157"/>
          <cell r="R1157">
            <v>2342</v>
          </cell>
          <cell r="S1157"/>
          <cell r="T1157"/>
          <cell r="U1157"/>
          <cell r="V1157"/>
          <cell r="W1157"/>
          <cell r="X1157"/>
          <cell r="Y1157">
            <v>43.392000000000003</v>
          </cell>
          <cell r="Z1157">
            <v>337.71428571428572</v>
          </cell>
        </row>
        <row r="1158">
          <cell r="A1158" t="str">
            <v>N0042</v>
          </cell>
          <cell r="B1158"/>
          <cell r="C1158"/>
          <cell r="D1158"/>
          <cell r="E1158"/>
          <cell r="F1158"/>
          <cell r="G1158"/>
          <cell r="H1158"/>
          <cell r="I1158"/>
          <cell r="J1158" t="str">
            <v>Messung HW Wärme NT</v>
          </cell>
          <cell r="K1158" t="str">
            <v>25.02.2016</v>
          </cell>
          <cell r="L1158" t="str">
            <v>R3 1336</v>
          </cell>
          <cell r="M1158"/>
          <cell r="N1158" t="str">
            <v>Einbau</v>
          </cell>
          <cell r="O1158">
            <v>0</v>
          </cell>
          <cell r="P1158">
            <v>0</v>
          </cell>
          <cell r="Q1158"/>
          <cell r="R1158"/>
          <cell r="S1158"/>
          <cell r="T1158"/>
          <cell r="U1158"/>
          <cell r="V1158"/>
          <cell r="W1158"/>
          <cell r="X1158"/>
          <cell r="Y1158">
            <v>0</v>
          </cell>
          <cell r="Z1158">
            <v>0</v>
          </cell>
        </row>
        <row r="1159">
          <cell r="A1159" t="str">
            <v>N0042</v>
          </cell>
          <cell r="B1159"/>
          <cell r="C1159"/>
          <cell r="D1159"/>
          <cell r="E1159"/>
          <cell r="F1159"/>
          <cell r="G1159"/>
          <cell r="H1159"/>
          <cell r="I1159"/>
          <cell r="J1159" t="str">
            <v>Messung HW Wärme NT</v>
          </cell>
          <cell r="K1159" t="str">
            <v>21.03.2016</v>
          </cell>
          <cell r="L1159" t="str">
            <v>R3 1336</v>
          </cell>
          <cell r="M1159"/>
          <cell r="N1159" t="str">
            <v>Ablesung</v>
          </cell>
          <cell r="O1159">
            <v>43.039000000000001</v>
          </cell>
          <cell r="P1159">
            <v>831.4</v>
          </cell>
          <cell r="Q1159"/>
          <cell r="R1159"/>
          <cell r="S1159"/>
          <cell r="T1159"/>
          <cell r="U1159"/>
          <cell r="V1159"/>
          <cell r="W1159"/>
          <cell r="X1159"/>
          <cell r="Y1159">
            <v>44.512</v>
          </cell>
          <cell r="Z1159">
            <v>122.96857142857142</v>
          </cell>
        </row>
        <row r="1160">
          <cell r="A1160" t="str">
            <v>N0042</v>
          </cell>
          <cell r="B1160" t="str">
            <v xml:space="preserve">Dübendorfstrasse 277 </v>
          </cell>
          <cell r="C1160">
            <v>42566</v>
          </cell>
          <cell r="D1160">
            <v>9866602256</v>
          </cell>
          <cell r="E1160" t="str">
            <v>Verrechnet</v>
          </cell>
          <cell r="F1160">
            <v>0.35</v>
          </cell>
          <cell r="G1160">
            <v>4.63</v>
          </cell>
          <cell r="H1160"/>
          <cell r="I1160"/>
          <cell r="J1160" t="str">
            <v>Messung HW Wärme NT</v>
          </cell>
          <cell r="K1160" t="str">
            <v>22.06.2016</v>
          </cell>
          <cell r="L1160" t="str">
            <v>R3 1336</v>
          </cell>
          <cell r="M1160"/>
          <cell r="N1160" t="str">
            <v>Ablesung</v>
          </cell>
          <cell r="O1160">
            <v>67.665000000000006</v>
          </cell>
          <cell r="P1160">
            <v>1518.1</v>
          </cell>
          <cell r="Q1160"/>
          <cell r="R1160"/>
          <cell r="S1160"/>
          <cell r="T1160"/>
          <cell r="U1160"/>
          <cell r="V1160"/>
          <cell r="W1160"/>
          <cell r="X1160"/>
          <cell r="Y1160">
            <v>38.325000000000003</v>
          </cell>
          <cell r="Z1160">
            <v>193.32857142857145</v>
          </cell>
        </row>
        <row r="1161">
          <cell r="A1161" t="str">
            <v>N0042</v>
          </cell>
          <cell r="B1161" t="str">
            <v xml:space="preserve">Dübendorfstrasse 277 </v>
          </cell>
          <cell r="C1161">
            <v>42655</v>
          </cell>
          <cell r="D1161">
            <v>9866604220</v>
          </cell>
          <cell r="E1161" t="str">
            <v>Verrechnet</v>
          </cell>
          <cell r="F1161">
            <v>0.35</v>
          </cell>
          <cell r="G1161">
            <v>4.63</v>
          </cell>
          <cell r="H1161"/>
          <cell r="I1161"/>
          <cell r="J1161" t="str">
            <v>Messung HW Wärme NT</v>
          </cell>
          <cell r="K1161" t="str">
            <v>16.09.2016</v>
          </cell>
          <cell r="L1161" t="str">
            <v>R3 1336</v>
          </cell>
          <cell r="M1161"/>
          <cell r="N1161" t="str">
            <v>Ablesung</v>
          </cell>
          <cell r="O1161">
            <v>15.781000000000001</v>
          </cell>
          <cell r="P1161">
            <v>576.5</v>
          </cell>
          <cell r="Q1161"/>
          <cell r="R1161"/>
          <cell r="S1161"/>
          <cell r="T1161"/>
          <cell r="U1161"/>
          <cell r="V1161"/>
          <cell r="W1161"/>
          <cell r="X1161"/>
          <cell r="Y1161">
            <v>23.536999999999999</v>
          </cell>
          <cell r="Z1161">
            <v>45.08857142857142</v>
          </cell>
        </row>
        <row r="1162">
          <cell r="A1162" t="str">
            <v>N0042</v>
          </cell>
          <cell r="B1162" t="str">
            <v xml:space="preserve">Dübendorfstrasse 277 </v>
          </cell>
          <cell r="C1162">
            <v>42752</v>
          </cell>
          <cell r="D1162">
            <v>9866607184</v>
          </cell>
          <cell r="E1162" t="str">
            <v>Verrechnet</v>
          </cell>
          <cell r="F1162">
            <v>0.35</v>
          </cell>
          <cell r="G1162">
            <v>4.63</v>
          </cell>
          <cell r="H1162"/>
          <cell r="I1162"/>
          <cell r="J1162" t="str">
            <v>Messung HW Wärme NT</v>
          </cell>
          <cell r="K1162" t="str">
            <v>19.12.2016</v>
          </cell>
          <cell r="L1162" t="str">
            <v>R3 1336</v>
          </cell>
          <cell r="M1162"/>
          <cell r="N1162" t="str">
            <v>Ablesung</v>
          </cell>
          <cell r="O1162">
            <v>132.41499999999999</v>
          </cell>
          <cell r="P1162">
            <v>2728.7</v>
          </cell>
          <cell r="Q1162"/>
          <cell r="R1162"/>
          <cell r="S1162"/>
          <cell r="T1162"/>
          <cell r="U1162"/>
          <cell r="V1162"/>
          <cell r="W1162"/>
          <cell r="X1162"/>
          <cell r="Y1162">
            <v>41.725999999999999</v>
          </cell>
          <cell r="Z1162">
            <v>378.32857142857142</v>
          </cell>
        </row>
        <row r="1163">
          <cell r="A1163" t="str">
            <v>N0043</v>
          </cell>
          <cell r="B1163" t="str">
            <v xml:space="preserve">Am Glattbogen 171 </v>
          </cell>
          <cell r="C1163">
            <v>42478</v>
          </cell>
          <cell r="D1163">
            <v>9866600535</v>
          </cell>
          <cell r="E1163" t="str">
            <v>Verrechnet</v>
          </cell>
          <cell r="F1163">
            <v>0.105</v>
          </cell>
          <cell r="G1163">
            <v>1.31</v>
          </cell>
          <cell r="H1163"/>
          <cell r="I1163"/>
          <cell r="J1163" t="str">
            <v>Messung HW Wärme NT</v>
          </cell>
          <cell r="K1163" t="str">
            <v>17.03.2016</v>
          </cell>
          <cell r="L1163" t="str">
            <v>W1 020307</v>
          </cell>
          <cell r="M1163"/>
          <cell r="N1163" t="str">
            <v>Ablesung</v>
          </cell>
          <cell r="O1163">
            <v>90.12</v>
          </cell>
          <cell r="P1163">
            <v>1339.32</v>
          </cell>
          <cell r="Q1163"/>
          <cell r="R1163"/>
          <cell r="S1163"/>
          <cell r="T1163"/>
          <cell r="U1163"/>
          <cell r="V1163"/>
          <cell r="W1163"/>
          <cell r="X1163"/>
          <cell r="Y1163">
            <v>57.856999999999999</v>
          </cell>
          <cell r="Z1163">
            <v>858.28571428571422</v>
          </cell>
        </row>
        <row r="1164">
          <cell r="A1164" t="str">
            <v>N0043</v>
          </cell>
          <cell r="B1164" t="str">
            <v xml:space="preserve">Am Glattbogen 171 </v>
          </cell>
          <cell r="C1164">
            <v>42566</v>
          </cell>
          <cell r="D1164">
            <v>9866602821</v>
          </cell>
          <cell r="E1164" t="str">
            <v>Verrechnet</v>
          </cell>
          <cell r="F1164">
            <v>0.105</v>
          </cell>
          <cell r="G1164">
            <v>1.31</v>
          </cell>
          <cell r="H1164"/>
          <cell r="I1164"/>
          <cell r="J1164" t="str">
            <v>Messung HW Wärme NT</v>
          </cell>
          <cell r="K1164" t="str">
            <v>20.06.2016</v>
          </cell>
          <cell r="L1164" t="str">
            <v>W1 020307</v>
          </cell>
          <cell r="M1164"/>
          <cell r="N1164" t="str">
            <v>Ablesung</v>
          </cell>
          <cell r="O1164">
            <v>41.387999999999998</v>
          </cell>
          <cell r="P1164">
            <v>708.51</v>
          </cell>
          <cell r="Q1164"/>
          <cell r="R1164"/>
          <cell r="S1164"/>
          <cell r="T1164"/>
          <cell r="U1164"/>
          <cell r="V1164"/>
          <cell r="W1164"/>
          <cell r="X1164"/>
          <cell r="Y1164">
            <v>50.228000000000002</v>
          </cell>
          <cell r="Z1164">
            <v>394.17142857142858</v>
          </cell>
        </row>
        <row r="1165">
          <cell r="A1165" t="str">
            <v>N0043</v>
          </cell>
          <cell r="B1165" t="str">
            <v xml:space="preserve">Am Glattbogen 171 </v>
          </cell>
          <cell r="C1165">
            <v>42655</v>
          </cell>
          <cell r="D1165">
            <v>9866604804</v>
          </cell>
          <cell r="E1165" t="str">
            <v>Verrechnet</v>
          </cell>
          <cell r="F1165">
            <v>0.105</v>
          </cell>
          <cell r="G1165">
            <v>1.31</v>
          </cell>
          <cell r="H1165"/>
          <cell r="I1165"/>
          <cell r="J1165" t="str">
            <v>Messung HW Wärme NT</v>
          </cell>
          <cell r="K1165" t="str">
            <v>20.09.2016</v>
          </cell>
          <cell r="L1165" t="str">
            <v>W1 020307</v>
          </cell>
          <cell r="M1165"/>
          <cell r="N1165" t="str">
            <v>Ablesung</v>
          </cell>
          <cell r="O1165">
            <v>7.8970000000000002</v>
          </cell>
          <cell r="P1165">
            <v>229.18</v>
          </cell>
          <cell r="Q1165"/>
          <cell r="R1165"/>
          <cell r="S1165"/>
          <cell r="T1165"/>
          <cell r="U1165"/>
          <cell r="V1165"/>
          <cell r="W1165"/>
          <cell r="X1165"/>
          <cell r="Y1165">
            <v>29.628</v>
          </cell>
          <cell r="Z1165">
            <v>75.209523809523802</v>
          </cell>
        </row>
        <row r="1166">
          <cell r="A1166" t="str">
            <v>N0043</v>
          </cell>
          <cell r="B1166" t="str">
            <v xml:space="preserve">Am Glattbogen 171 </v>
          </cell>
          <cell r="C1166">
            <v>42752</v>
          </cell>
          <cell r="D1166">
            <v>9866606573</v>
          </cell>
          <cell r="E1166" t="str">
            <v>Verrechnet</v>
          </cell>
          <cell r="F1166">
            <v>0.105</v>
          </cell>
          <cell r="G1166">
            <v>1.31</v>
          </cell>
          <cell r="H1166"/>
          <cell r="I1166"/>
          <cell r="J1166" t="str">
            <v>Messung HW Wärme NT</v>
          </cell>
          <cell r="K1166" t="str">
            <v>12.12.2016</v>
          </cell>
          <cell r="L1166" t="str">
            <v>W1 020307</v>
          </cell>
          <cell r="M1166"/>
          <cell r="N1166" t="str">
            <v>Ablesung</v>
          </cell>
          <cell r="O1166">
            <v>43.002000000000002</v>
          </cell>
          <cell r="P1166">
            <v>648.79999999999995</v>
          </cell>
          <cell r="Q1166"/>
          <cell r="R1166"/>
          <cell r="S1166"/>
          <cell r="T1166"/>
          <cell r="U1166"/>
          <cell r="V1166"/>
          <cell r="W1166"/>
          <cell r="X1166"/>
          <cell r="Y1166">
            <v>56.99</v>
          </cell>
          <cell r="Z1166">
            <v>409.54285714285714</v>
          </cell>
        </row>
        <row r="1167">
          <cell r="A1167" t="str">
            <v>N0044</v>
          </cell>
          <cell r="B1167" t="str">
            <v xml:space="preserve">Tulpenstrasse 39 </v>
          </cell>
          <cell r="C1167">
            <v>42478</v>
          </cell>
          <cell r="D1167">
            <v>9866600929</v>
          </cell>
          <cell r="E1167" t="str">
            <v>Verrechnet</v>
          </cell>
          <cell r="F1167">
            <v>0.03</v>
          </cell>
          <cell r="G1167">
            <v>0.5</v>
          </cell>
          <cell r="H1167"/>
          <cell r="I1167"/>
          <cell r="J1167" t="str">
            <v>Messung HW Wärme NT</v>
          </cell>
          <cell r="K1167" t="str">
            <v>21.03.2016</v>
          </cell>
          <cell r="L1167" t="str">
            <v>W1 020465</v>
          </cell>
          <cell r="M1167"/>
          <cell r="N1167" t="str">
            <v>Ablesung</v>
          </cell>
          <cell r="O1167">
            <v>23.216999999999999</v>
          </cell>
          <cell r="P1167">
            <v>469.13</v>
          </cell>
          <cell r="Q1167"/>
          <cell r="R1167"/>
          <cell r="S1167"/>
          <cell r="T1167"/>
          <cell r="U1167"/>
          <cell r="V1167"/>
          <cell r="W1167"/>
          <cell r="X1167"/>
          <cell r="Y1167">
            <v>42.552999999999997</v>
          </cell>
          <cell r="Z1167">
            <v>773.9</v>
          </cell>
        </row>
        <row r="1168">
          <cell r="A1168" t="str">
            <v>N0044</v>
          </cell>
          <cell r="B1168" t="str">
            <v xml:space="preserve">Tulpenstrasse 39 </v>
          </cell>
          <cell r="C1168">
            <v>42566</v>
          </cell>
          <cell r="D1168">
            <v>9866603144</v>
          </cell>
          <cell r="E1168" t="str">
            <v>Gemahnt</v>
          </cell>
          <cell r="F1168">
            <v>0.03</v>
          </cell>
          <cell r="G1168">
            <v>0.5</v>
          </cell>
          <cell r="H1168"/>
          <cell r="I1168"/>
          <cell r="J1168" t="str">
            <v>Messung HW Wärme NT</v>
          </cell>
          <cell r="K1168" t="str">
            <v>22.06.2016</v>
          </cell>
          <cell r="L1168" t="str">
            <v>W1 020465</v>
          </cell>
          <cell r="M1168"/>
          <cell r="N1168" t="str">
            <v>Ablesung</v>
          </cell>
          <cell r="O1168">
            <v>10.378</v>
          </cell>
          <cell r="P1168">
            <v>239.44</v>
          </cell>
          <cell r="Q1168"/>
          <cell r="R1168"/>
          <cell r="S1168"/>
          <cell r="T1168"/>
          <cell r="U1168"/>
          <cell r="V1168"/>
          <cell r="W1168"/>
          <cell r="X1168"/>
          <cell r="Y1168">
            <v>37.268000000000001</v>
          </cell>
          <cell r="Z1168">
            <v>345.93333333333334</v>
          </cell>
        </row>
        <row r="1169">
          <cell r="A1169" t="str">
            <v>N0044</v>
          </cell>
          <cell r="B1169" t="str">
            <v xml:space="preserve">Tulpenstrasse 39 </v>
          </cell>
          <cell r="C1169">
            <v>42655</v>
          </cell>
          <cell r="D1169">
            <v>9866605050</v>
          </cell>
          <cell r="E1169" t="str">
            <v>Verrechnet</v>
          </cell>
          <cell r="F1169">
            <v>0.03</v>
          </cell>
          <cell r="G1169">
            <v>0.5</v>
          </cell>
          <cell r="H1169"/>
          <cell r="I1169"/>
          <cell r="J1169" t="str">
            <v>Messung HW Wärme NT</v>
          </cell>
          <cell r="K1169" t="str">
            <v>15.09.2016</v>
          </cell>
          <cell r="L1169" t="str">
            <v>W1 020465</v>
          </cell>
          <cell r="M1169"/>
          <cell r="N1169" t="str">
            <v>Ablesung</v>
          </cell>
          <cell r="O1169">
            <v>3.0680000000000001</v>
          </cell>
          <cell r="P1169">
            <v>99.32</v>
          </cell>
          <cell r="Q1169"/>
          <cell r="R1169"/>
          <cell r="S1169"/>
          <cell r="T1169"/>
          <cell r="U1169"/>
          <cell r="V1169"/>
          <cell r="W1169"/>
          <cell r="X1169"/>
          <cell r="Y1169">
            <v>26.561</v>
          </cell>
          <cell r="Z1169">
            <v>102.26666666666667</v>
          </cell>
        </row>
        <row r="1170">
          <cell r="A1170" t="str">
            <v>N0044</v>
          </cell>
          <cell r="B1170" t="str">
            <v xml:space="preserve">Tulpenstrasse 39 </v>
          </cell>
          <cell r="C1170">
            <v>42752</v>
          </cell>
          <cell r="D1170">
            <v>9866607185</v>
          </cell>
          <cell r="E1170" t="str">
            <v>Verrechnet</v>
          </cell>
          <cell r="F1170">
            <v>0.03</v>
          </cell>
          <cell r="G1170">
            <v>0.5</v>
          </cell>
          <cell r="H1170"/>
          <cell r="I1170"/>
          <cell r="J1170" t="str">
            <v>Messung HW Wärme NT</v>
          </cell>
          <cell r="K1170" t="str">
            <v>16.12.2016</v>
          </cell>
          <cell r="L1170" t="str">
            <v>W1 020465</v>
          </cell>
          <cell r="M1170"/>
          <cell r="N1170" t="str">
            <v>Ablesung</v>
          </cell>
          <cell r="O1170">
            <v>14.8</v>
          </cell>
          <cell r="P1170">
            <v>379.06</v>
          </cell>
          <cell r="Q1170"/>
          <cell r="R1170"/>
          <cell r="S1170"/>
          <cell r="T1170"/>
          <cell r="U1170"/>
          <cell r="V1170"/>
          <cell r="W1170"/>
          <cell r="X1170"/>
          <cell r="Y1170">
            <v>33.572000000000003</v>
          </cell>
          <cell r="Z1170">
            <v>493.33333333333337</v>
          </cell>
        </row>
        <row r="1171">
          <cell r="A1171" t="str">
            <v>N0045</v>
          </cell>
          <cell r="B1171" t="str">
            <v xml:space="preserve">Grubenackerstrasse 61 </v>
          </cell>
          <cell r="C1171">
            <v>42478</v>
          </cell>
          <cell r="D1171">
            <v>9866600536</v>
          </cell>
          <cell r="E1171" t="str">
            <v>Verrechnet</v>
          </cell>
          <cell r="F1171">
            <v>0.03</v>
          </cell>
          <cell r="G1171">
            <v>0.49</v>
          </cell>
          <cell r="H1171"/>
          <cell r="I1171"/>
          <cell r="J1171" t="str">
            <v>Messung HW Wärme NT</v>
          </cell>
          <cell r="K1171" t="str">
            <v>25.03.2016</v>
          </cell>
          <cell r="L1171" t="str">
            <v>W1 020483</v>
          </cell>
          <cell r="M1171"/>
          <cell r="N1171" t="str">
            <v>Ablesung</v>
          </cell>
          <cell r="O1171">
            <v>14.786</v>
          </cell>
          <cell r="P1171">
            <v>299.11</v>
          </cell>
          <cell r="Q1171"/>
          <cell r="R1171"/>
          <cell r="S1171"/>
          <cell r="T1171"/>
          <cell r="U1171"/>
          <cell r="V1171"/>
          <cell r="W1171"/>
          <cell r="X1171"/>
          <cell r="Y1171">
            <v>42.505000000000003</v>
          </cell>
          <cell r="Z1171">
            <v>492.86666666666662</v>
          </cell>
        </row>
        <row r="1172">
          <cell r="A1172" t="str">
            <v>N0045</v>
          </cell>
          <cell r="B1172" t="str">
            <v xml:space="preserve">Grubenackerstrasse 61 </v>
          </cell>
          <cell r="C1172">
            <v>42566</v>
          </cell>
          <cell r="D1172">
            <v>9866602539</v>
          </cell>
          <cell r="E1172" t="str">
            <v>Verrechnet</v>
          </cell>
          <cell r="F1172">
            <v>0.03</v>
          </cell>
          <cell r="G1172">
            <v>0.49</v>
          </cell>
          <cell r="H1172"/>
          <cell r="I1172"/>
          <cell r="J1172" t="str">
            <v>Messung HW Wärme NT</v>
          </cell>
          <cell r="K1172" t="str">
            <v>30.06.2016</v>
          </cell>
          <cell r="L1172" t="str">
            <v>W1 020483</v>
          </cell>
          <cell r="M1172"/>
          <cell r="N1172" t="str">
            <v>Ablesung</v>
          </cell>
          <cell r="O1172">
            <v>7.25</v>
          </cell>
          <cell r="P1172">
            <v>123</v>
          </cell>
          <cell r="Q1172"/>
          <cell r="R1172"/>
          <cell r="S1172"/>
          <cell r="T1172"/>
          <cell r="U1172"/>
          <cell r="V1172"/>
          <cell r="W1172"/>
          <cell r="X1172"/>
          <cell r="Y1172">
            <v>50.682000000000002</v>
          </cell>
          <cell r="Z1172">
            <v>241.66666666666663</v>
          </cell>
        </row>
        <row r="1173">
          <cell r="A1173" t="str">
            <v>N0045</v>
          </cell>
          <cell r="B1173" t="str">
            <v xml:space="preserve">Grubenackerstrasse 61 </v>
          </cell>
          <cell r="C1173">
            <v>42655</v>
          </cell>
          <cell r="D1173">
            <v>9866604589</v>
          </cell>
          <cell r="E1173" t="str">
            <v>Verrechnet</v>
          </cell>
          <cell r="F1173">
            <v>0.03</v>
          </cell>
          <cell r="G1173">
            <v>0.49</v>
          </cell>
          <cell r="H1173"/>
          <cell r="I1173"/>
          <cell r="J1173" t="str">
            <v>Messung HW Wärme NT</v>
          </cell>
          <cell r="K1173" t="str">
            <v>28.09.2016</v>
          </cell>
          <cell r="L1173" t="str">
            <v>W1 020483</v>
          </cell>
          <cell r="M1173"/>
          <cell r="N1173" t="str">
            <v>Ablesung</v>
          </cell>
          <cell r="O1173">
            <v>2.6019999999999999</v>
          </cell>
          <cell r="P1173">
            <v>153.62</v>
          </cell>
          <cell r="Q1173"/>
          <cell r="R1173"/>
          <cell r="S1173"/>
          <cell r="T1173"/>
          <cell r="U1173"/>
          <cell r="V1173"/>
          <cell r="W1173"/>
          <cell r="X1173"/>
          <cell r="Y1173">
            <v>14.564</v>
          </cell>
          <cell r="Z1173">
            <v>86.733333333333334</v>
          </cell>
        </row>
        <row r="1174">
          <cell r="A1174" t="str">
            <v>N0045</v>
          </cell>
          <cell r="B1174" t="str">
            <v xml:space="preserve">Grubenackerstrasse 61 </v>
          </cell>
          <cell r="C1174">
            <v>42752</v>
          </cell>
          <cell r="D1174">
            <v>9866606574</v>
          </cell>
          <cell r="E1174" t="str">
            <v>Verrechnet</v>
          </cell>
          <cell r="F1174">
            <v>0.03</v>
          </cell>
          <cell r="G1174">
            <v>0.49</v>
          </cell>
          <cell r="H1174"/>
          <cell r="I1174"/>
          <cell r="J1174" t="str">
            <v>Messung HW Wärme NT</v>
          </cell>
          <cell r="K1174" t="str">
            <v>14.12.2016</v>
          </cell>
          <cell r="L1174" t="str">
            <v>W1 020483</v>
          </cell>
          <cell r="M1174"/>
          <cell r="N1174" t="str">
            <v>Ablesung</v>
          </cell>
          <cell r="O1174">
            <v>9.3580000000000005</v>
          </cell>
          <cell r="P1174">
            <v>209.73</v>
          </cell>
          <cell r="Q1174"/>
          <cell r="R1174"/>
          <cell r="S1174"/>
          <cell r="T1174"/>
          <cell r="U1174"/>
          <cell r="V1174"/>
          <cell r="W1174"/>
          <cell r="X1174"/>
          <cell r="Y1174">
            <v>38.366</v>
          </cell>
          <cell r="Z1174">
            <v>311.93333333333334</v>
          </cell>
        </row>
        <row r="1175">
          <cell r="A1175" t="str">
            <v>N0046</v>
          </cell>
          <cell r="B1175" t="str">
            <v xml:space="preserve">Dörflistrasse 108 </v>
          </cell>
          <cell r="C1175">
            <v>42478</v>
          </cell>
          <cell r="D1175">
            <v>9866600537</v>
          </cell>
          <cell r="E1175" t="str">
            <v>Verrechnet</v>
          </cell>
          <cell r="F1175">
            <v>0.15</v>
          </cell>
          <cell r="G1175">
            <v>2.4700000000000002</v>
          </cell>
          <cell r="H1175"/>
          <cell r="I1175"/>
          <cell r="J1175" t="str">
            <v>Messung HW Wärme NT</v>
          </cell>
          <cell r="K1175" t="str">
            <v>18.03.2016</v>
          </cell>
          <cell r="L1175" t="str">
            <v>W1 020002</v>
          </cell>
          <cell r="M1175"/>
          <cell r="N1175" t="str">
            <v>Ablesung</v>
          </cell>
          <cell r="O1175">
            <v>120.24299999999999</v>
          </cell>
          <cell r="P1175">
            <v>3516.63</v>
          </cell>
          <cell r="Q1175"/>
          <cell r="R1175"/>
          <cell r="S1175"/>
          <cell r="T1175"/>
          <cell r="U1175"/>
          <cell r="V1175"/>
          <cell r="W1175"/>
          <cell r="X1175"/>
          <cell r="Y1175">
            <v>29.4</v>
          </cell>
          <cell r="Z1175">
            <v>801.62</v>
          </cell>
        </row>
        <row r="1176">
          <cell r="A1176" t="str">
            <v>N0046</v>
          </cell>
          <cell r="B1176" t="str">
            <v xml:space="preserve">Dörflistrasse 108 </v>
          </cell>
          <cell r="C1176">
            <v>42566</v>
          </cell>
          <cell r="D1176">
            <v>9866602822</v>
          </cell>
          <cell r="E1176" t="str">
            <v>Verrechnet</v>
          </cell>
          <cell r="F1176">
            <v>0.15</v>
          </cell>
          <cell r="G1176">
            <v>2.4700000000000002</v>
          </cell>
          <cell r="H1176"/>
          <cell r="I1176"/>
          <cell r="J1176" t="str">
            <v>Messung HW Wärme NT</v>
          </cell>
          <cell r="K1176" t="str">
            <v>21.06.2016</v>
          </cell>
          <cell r="L1176" t="str">
            <v>W1 020002</v>
          </cell>
          <cell r="M1176"/>
          <cell r="N1176" t="str">
            <v>Ablesung</v>
          </cell>
          <cell r="O1176">
            <v>56.421999999999997</v>
          </cell>
          <cell r="P1176">
            <v>1683.63</v>
          </cell>
          <cell r="Q1176"/>
          <cell r="R1176"/>
          <cell r="S1176"/>
          <cell r="T1176"/>
          <cell r="U1176"/>
          <cell r="V1176"/>
          <cell r="W1176"/>
          <cell r="X1176"/>
          <cell r="Y1176">
            <v>28.815000000000001</v>
          </cell>
          <cell r="Z1176">
            <v>376.14666666666665</v>
          </cell>
        </row>
        <row r="1177">
          <cell r="A1177" t="str">
            <v>N0046</v>
          </cell>
          <cell r="B1177" t="str">
            <v xml:space="preserve">Dörflistrasse 108 </v>
          </cell>
          <cell r="C1177">
            <v>42655</v>
          </cell>
          <cell r="D1177">
            <v>9866604805</v>
          </cell>
          <cell r="E1177" t="str">
            <v>Verrechnet</v>
          </cell>
          <cell r="F1177">
            <v>0.15</v>
          </cell>
          <cell r="G1177">
            <v>2.4700000000000002</v>
          </cell>
          <cell r="H1177"/>
          <cell r="I1177"/>
          <cell r="J1177" t="str">
            <v>Messung HW Wärme NT</v>
          </cell>
          <cell r="K1177" t="str">
            <v>20.09.2016</v>
          </cell>
          <cell r="L1177" t="str">
            <v>W1 020002</v>
          </cell>
          <cell r="M1177"/>
          <cell r="N1177" t="str">
            <v>Ablesung</v>
          </cell>
          <cell r="O1177">
            <v>8.1869999999999994</v>
          </cell>
          <cell r="P1177">
            <v>255.17</v>
          </cell>
          <cell r="Q1177"/>
          <cell r="R1177"/>
          <cell r="S1177"/>
          <cell r="T1177"/>
          <cell r="U1177"/>
          <cell r="V1177"/>
          <cell r="W1177"/>
          <cell r="X1177"/>
          <cell r="Y1177">
            <v>27.588000000000001</v>
          </cell>
          <cell r="Z1177">
            <v>54.58</v>
          </cell>
        </row>
        <row r="1178">
          <cell r="A1178" t="str">
            <v>N0046</v>
          </cell>
          <cell r="B1178" t="str">
            <v xml:space="preserve">Dörflistrasse 108 </v>
          </cell>
          <cell r="C1178">
            <v>42752</v>
          </cell>
          <cell r="D1178">
            <v>9866606575</v>
          </cell>
          <cell r="E1178" t="str">
            <v>Verrechnet</v>
          </cell>
          <cell r="F1178">
            <v>0.15</v>
          </cell>
          <cell r="G1178">
            <v>2.4700000000000002</v>
          </cell>
          <cell r="H1178"/>
          <cell r="I1178"/>
          <cell r="J1178" t="str">
            <v>Messung HW Wärme NT</v>
          </cell>
          <cell r="K1178" t="str">
            <v>13.12.2016</v>
          </cell>
          <cell r="L1178" t="str">
            <v>W1 020002</v>
          </cell>
          <cell r="M1178"/>
          <cell r="N1178" t="str">
            <v>Ablesung</v>
          </cell>
          <cell r="O1178">
            <v>79.144000000000005</v>
          </cell>
          <cell r="P1178">
            <v>2460.48</v>
          </cell>
          <cell r="Q1178"/>
          <cell r="R1178"/>
          <cell r="S1178"/>
          <cell r="T1178"/>
          <cell r="U1178"/>
          <cell r="V1178"/>
          <cell r="W1178"/>
          <cell r="X1178"/>
          <cell r="Y1178">
            <v>27.658000000000001</v>
          </cell>
          <cell r="Z1178">
            <v>527.62666666666667</v>
          </cell>
        </row>
        <row r="1179">
          <cell r="A1179" t="str">
            <v>N0047</v>
          </cell>
          <cell r="B1179" t="str">
            <v xml:space="preserve">Gagliardiweg 2 </v>
          </cell>
          <cell r="C1179">
            <v>42478</v>
          </cell>
          <cell r="D1179">
            <v>9866600226</v>
          </cell>
          <cell r="E1179" t="str">
            <v>Gemahnt</v>
          </cell>
          <cell r="F1179">
            <v>0.122</v>
          </cell>
          <cell r="G1179">
            <v>2</v>
          </cell>
          <cell r="H1179"/>
          <cell r="I1179"/>
          <cell r="J1179" t="str">
            <v>Messung HW Wärme NT</v>
          </cell>
          <cell r="K1179" t="str">
            <v>21.03.2016</v>
          </cell>
          <cell r="L1179" t="str">
            <v>W1 025020</v>
          </cell>
          <cell r="M1179"/>
          <cell r="N1179" t="str">
            <v>Ablesung</v>
          </cell>
          <cell r="O1179">
            <v>128.92500000000001</v>
          </cell>
          <cell r="P1179">
            <v>2467.59</v>
          </cell>
          <cell r="Q1179"/>
          <cell r="R1179"/>
          <cell r="S1179"/>
          <cell r="T1179"/>
          <cell r="U1179"/>
          <cell r="V1179"/>
          <cell r="W1179"/>
          <cell r="X1179"/>
          <cell r="Y1179">
            <v>44.924999999999997</v>
          </cell>
          <cell r="Z1179">
            <v>1056.7622950819673</v>
          </cell>
        </row>
        <row r="1180">
          <cell r="A1180" t="str">
            <v>N0047</v>
          </cell>
          <cell r="B1180" t="str">
            <v xml:space="preserve">Gagliardiweg 2 </v>
          </cell>
          <cell r="C1180">
            <v>42566</v>
          </cell>
          <cell r="D1180">
            <v>9866602257</v>
          </cell>
          <cell r="E1180" t="str">
            <v>Verrechnet</v>
          </cell>
          <cell r="F1180">
            <v>0.122</v>
          </cell>
          <cell r="G1180">
            <v>2</v>
          </cell>
          <cell r="H1180"/>
          <cell r="I1180"/>
          <cell r="J1180" t="str">
            <v>Messung HW Wärme NT</v>
          </cell>
          <cell r="K1180" t="str">
            <v>23.06.2016</v>
          </cell>
          <cell r="L1180" t="str">
            <v>W1 025020</v>
          </cell>
          <cell r="M1180"/>
          <cell r="N1180" t="str">
            <v>Ablesung</v>
          </cell>
          <cell r="O1180">
            <v>64.162000000000006</v>
          </cell>
          <cell r="P1180">
            <v>1618.07</v>
          </cell>
          <cell r="Q1180"/>
          <cell r="R1180"/>
          <cell r="S1180"/>
          <cell r="T1180"/>
          <cell r="U1180"/>
          <cell r="V1180"/>
          <cell r="W1180"/>
          <cell r="X1180"/>
          <cell r="Y1180">
            <v>34.095999999999997</v>
          </cell>
          <cell r="Z1180">
            <v>525.91803278688531</v>
          </cell>
        </row>
        <row r="1181">
          <cell r="A1181" t="str">
            <v>N0047</v>
          </cell>
          <cell r="B1181" t="str">
            <v xml:space="preserve">Gagliardiweg 2 </v>
          </cell>
          <cell r="C1181">
            <v>42655</v>
          </cell>
          <cell r="D1181">
            <v>9866604406</v>
          </cell>
          <cell r="E1181" t="str">
            <v>Verrechnet</v>
          </cell>
          <cell r="F1181">
            <v>0.122</v>
          </cell>
          <cell r="G1181">
            <v>2</v>
          </cell>
          <cell r="H1181"/>
          <cell r="I1181"/>
          <cell r="J1181" t="str">
            <v>Messung HW Wärme NT</v>
          </cell>
          <cell r="K1181" t="str">
            <v>20.09.2016</v>
          </cell>
          <cell r="L1181" t="str">
            <v>W1 025020</v>
          </cell>
          <cell r="M1181"/>
          <cell r="N1181" t="str">
            <v>Ablesung</v>
          </cell>
          <cell r="O1181">
            <v>14.919</v>
          </cell>
          <cell r="P1181">
            <v>1087.22</v>
          </cell>
          <cell r="Q1181"/>
          <cell r="R1181"/>
          <cell r="S1181"/>
          <cell r="T1181"/>
          <cell r="U1181"/>
          <cell r="V1181"/>
          <cell r="W1181"/>
          <cell r="X1181"/>
          <cell r="Y1181">
            <v>11.798999999999999</v>
          </cell>
          <cell r="Z1181">
            <v>122.28688524590164</v>
          </cell>
        </row>
        <row r="1182">
          <cell r="A1182" t="str">
            <v>N0047</v>
          </cell>
          <cell r="B1182" t="str">
            <v xml:space="preserve">Gagliardiweg 2 </v>
          </cell>
          <cell r="C1182">
            <v>42752</v>
          </cell>
          <cell r="D1182">
            <v>9866606272</v>
          </cell>
          <cell r="E1182" t="str">
            <v>Verrechnet</v>
          </cell>
          <cell r="F1182">
            <v>0.122</v>
          </cell>
          <cell r="G1182">
            <v>2</v>
          </cell>
          <cell r="H1182"/>
          <cell r="I1182"/>
          <cell r="J1182" t="str">
            <v>Messung HW Wärme NT</v>
          </cell>
          <cell r="K1182" t="str">
            <v>16.12.2016</v>
          </cell>
          <cell r="L1182" t="str">
            <v>W1 025020</v>
          </cell>
          <cell r="M1182"/>
          <cell r="N1182" t="str">
            <v>Ablesung</v>
          </cell>
          <cell r="O1182">
            <v>91.656000000000006</v>
          </cell>
          <cell r="P1182">
            <v>1874.67</v>
          </cell>
          <cell r="Q1182"/>
          <cell r="R1182"/>
          <cell r="S1182"/>
          <cell r="T1182"/>
          <cell r="U1182"/>
          <cell r="V1182"/>
          <cell r="W1182"/>
          <cell r="X1182"/>
          <cell r="Y1182">
            <v>42.039000000000001</v>
          </cell>
          <cell r="Z1182">
            <v>751.27868852459005</v>
          </cell>
        </row>
        <row r="1183">
          <cell r="A1183" t="str">
            <v>N0048</v>
          </cell>
          <cell r="B1183" t="str">
            <v xml:space="preserve">Tramstrasse 38 </v>
          </cell>
          <cell r="C1183">
            <v>42478</v>
          </cell>
          <cell r="D1183">
            <v>9866601260</v>
          </cell>
          <cell r="E1183" t="str">
            <v>Verrechnet</v>
          </cell>
          <cell r="F1183">
            <v>9.7000000000000003E-2</v>
          </cell>
          <cell r="G1183">
            <v>1.6</v>
          </cell>
          <cell r="H1183"/>
          <cell r="I1183"/>
          <cell r="J1183" t="str">
            <v>Messung HW Wärme NT</v>
          </cell>
          <cell r="K1183" t="str">
            <v>21.03.2016</v>
          </cell>
          <cell r="L1183" t="str">
            <v>R1 1383</v>
          </cell>
          <cell r="M1183" t="str">
            <v>U2 020023</v>
          </cell>
          <cell r="N1183" t="str">
            <v>Ablesung</v>
          </cell>
          <cell r="O1183">
            <v>73.349999999999994</v>
          </cell>
          <cell r="P1183">
            <v>1317.7</v>
          </cell>
          <cell r="Q1183"/>
          <cell r="R1183">
            <v>1318</v>
          </cell>
          <cell r="S1183"/>
          <cell r="T1183"/>
          <cell r="U1183"/>
          <cell r="V1183"/>
          <cell r="W1183"/>
          <cell r="X1183"/>
          <cell r="Y1183">
            <v>47.863</v>
          </cell>
          <cell r="Z1183">
            <v>756.18556701030923</v>
          </cell>
        </row>
        <row r="1184">
          <cell r="A1184" t="str">
            <v>N0048</v>
          </cell>
          <cell r="B1184" t="str">
            <v xml:space="preserve">Tramstrasse 38 </v>
          </cell>
          <cell r="C1184">
            <v>42566</v>
          </cell>
          <cell r="D1184">
            <v>9866603407</v>
          </cell>
          <cell r="E1184" t="str">
            <v>Verrechnet</v>
          </cell>
          <cell r="F1184">
            <v>9.7000000000000003E-2</v>
          </cell>
          <cell r="G1184">
            <v>1.6</v>
          </cell>
          <cell r="H1184"/>
          <cell r="I1184"/>
          <cell r="J1184" t="str">
            <v>Messung HW Wärme NT</v>
          </cell>
          <cell r="K1184" t="str">
            <v>23.06.2016</v>
          </cell>
          <cell r="L1184" t="str">
            <v>R1 1383</v>
          </cell>
          <cell r="M1184" t="str">
            <v>U2 020023</v>
          </cell>
          <cell r="N1184" t="str">
            <v>Ablesung</v>
          </cell>
          <cell r="O1184">
            <v>38</v>
          </cell>
          <cell r="P1184">
            <v>886.7</v>
          </cell>
          <cell r="Q1184"/>
          <cell r="R1184">
            <v>886</v>
          </cell>
          <cell r="S1184"/>
          <cell r="T1184"/>
          <cell r="U1184"/>
          <cell r="V1184"/>
          <cell r="W1184"/>
          <cell r="X1184"/>
          <cell r="Y1184">
            <v>36.848999999999997</v>
          </cell>
          <cell r="Z1184">
            <v>391.7525773195876</v>
          </cell>
        </row>
        <row r="1185">
          <cell r="A1185" t="str">
            <v>N0048</v>
          </cell>
          <cell r="B1185" t="str">
            <v xml:space="preserve">Tramstrasse 38 </v>
          </cell>
          <cell r="C1185">
            <v>42655</v>
          </cell>
          <cell r="D1185">
            <v>9866605297</v>
          </cell>
          <cell r="E1185" t="str">
            <v>Verrechnet</v>
          </cell>
          <cell r="F1185">
            <v>9.7000000000000003E-2</v>
          </cell>
          <cell r="G1185">
            <v>1.6</v>
          </cell>
          <cell r="H1185"/>
          <cell r="I1185"/>
          <cell r="J1185" t="str">
            <v>Messung HW Wärme NT</v>
          </cell>
          <cell r="K1185" t="str">
            <v>21.09.2016</v>
          </cell>
          <cell r="L1185" t="str">
            <v>R1 1383</v>
          </cell>
          <cell r="M1185" t="str">
            <v>U2 020023</v>
          </cell>
          <cell r="N1185" t="str">
            <v>Ablesung</v>
          </cell>
          <cell r="O1185">
            <v>13.29</v>
          </cell>
          <cell r="P1185">
            <v>440.5</v>
          </cell>
          <cell r="Q1185"/>
          <cell r="R1185">
            <v>441</v>
          </cell>
          <cell r="S1185"/>
          <cell r="T1185"/>
          <cell r="U1185"/>
          <cell r="V1185"/>
          <cell r="W1185"/>
          <cell r="X1185"/>
          <cell r="Y1185">
            <v>25.942</v>
          </cell>
          <cell r="Z1185">
            <v>137.01030927835052</v>
          </cell>
        </row>
        <row r="1186">
          <cell r="A1186" t="str">
            <v>N0048</v>
          </cell>
          <cell r="B1186" t="str">
            <v xml:space="preserve">Tramstrasse 38 </v>
          </cell>
          <cell r="C1186">
            <v>42752</v>
          </cell>
          <cell r="D1186">
            <v>9866607388</v>
          </cell>
          <cell r="E1186" t="str">
            <v>Verrechnet</v>
          </cell>
          <cell r="F1186">
            <v>9.7000000000000003E-2</v>
          </cell>
          <cell r="G1186">
            <v>1.6</v>
          </cell>
          <cell r="H1186"/>
          <cell r="I1186"/>
          <cell r="J1186" t="str">
            <v>Messung HW Wärme NT</v>
          </cell>
          <cell r="K1186" t="str">
            <v>16.12.2016</v>
          </cell>
          <cell r="L1186" t="str">
            <v>R1 1383</v>
          </cell>
          <cell r="M1186" t="str">
            <v>U2 020023</v>
          </cell>
          <cell r="N1186" t="str">
            <v>Ablesung</v>
          </cell>
          <cell r="O1186">
            <v>51.84</v>
          </cell>
          <cell r="P1186">
            <v>1043.5999999999999</v>
          </cell>
          <cell r="Q1186"/>
          <cell r="R1186">
            <v>1043</v>
          </cell>
          <cell r="S1186"/>
          <cell r="T1186"/>
          <cell r="U1186"/>
          <cell r="V1186"/>
          <cell r="W1186"/>
          <cell r="X1186"/>
          <cell r="Y1186">
            <v>42.712000000000003</v>
          </cell>
          <cell r="Z1186">
            <v>534.43298969072157</v>
          </cell>
        </row>
        <row r="1187">
          <cell r="A1187" t="str">
            <v>N0049</v>
          </cell>
          <cell r="B1187" t="str">
            <v xml:space="preserve">Allenmoosstrasse 138 </v>
          </cell>
          <cell r="C1187">
            <v>42478</v>
          </cell>
          <cell r="D1187">
            <v>9866601806</v>
          </cell>
          <cell r="E1187" t="str">
            <v>Verrechnet</v>
          </cell>
          <cell r="F1187">
            <v>6.0999999999999999E-2</v>
          </cell>
          <cell r="G1187">
            <v>1</v>
          </cell>
          <cell r="H1187"/>
          <cell r="I1187"/>
          <cell r="J1187" t="str">
            <v>Messung HW Wärme NT</v>
          </cell>
          <cell r="K1187" t="str">
            <v>21.03.2016</v>
          </cell>
          <cell r="L1187" t="str">
            <v>R1 1555</v>
          </cell>
          <cell r="M1187" t="str">
            <v>U1 020072</v>
          </cell>
          <cell r="N1187" t="str">
            <v>Ablesung</v>
          </cell>
          <cell r="O1187">
            <v>45.728999999999999</v>
          </cell>
          <cell r="P1187">
            <v>726.78</v>
          </cell>
          <cell r="Q1187"/>
          <cell r="R1187">
            <v>726</v>
          </cell>
          <cell r="S1187"/>
          <cell r="T1187"/>
          <cell r="U1187"/>
          <cell r="V1187"/>
          <cell r="W1187"/>
          <cell r="X1187"/>
          <cell r="Y1187">
            <v>54.100999999999999</v>
          </cell>
          <cell r="Z1187">
            <v>749.65573770491812</v>
          </cell>
        </row>
        <row r="1188">
          <cell r="A1188" t="str">
            <v>N0049</v>
          </cell>
          <cell r="B1188" t="str">
            <v xml:space="preserve">Allenmoosstrasse 138 </v>
          </cell>
          <cell r="C1188">
            <v>42566</v>
          </cell>
          <cell r="D1188">
            <v>9866603727</v>
          </cell>
          <cell r="E1188" t="str">
            <v>Verrechnet</v>
          </cell>
          <cell r="F1188">
            <v>6.0999999999999999E-2</v>
          </cell>
          <cell r="G1188">
            <v>1</v>
          </cell>
          <cell r="H1188"/>
          <cell r="I1188"/>
          <cell r="J1188" t="str">
            <v>Messung HW Wärme NT</v>
          </cell>
          <cell r="K1188" t="str">
            <v>23.06.2016</v>
          </cell>
          <cell r="L1188" t="str">
            <v>R1 1555</v>
          </cell>
          <cell r="M1188" t="str">
            <v>U1 020072</v>
          </cell>
          <cell r="N1188" t="str">
            <v>Ablesung</v>
          </cell>
          <cell r="O1188">
            <v>22.713000000000001</v>
          </cell>
          <cell r="P1188">
            <v>370.59</v>
          </cell>
          <cell r="Q1188"/>
          <cell r="R1188">
            <v>371</v>
          </cell>
          <cell r="S1188"/>
          <cell r="T1188"/>
          <cell r="U1188"/>
          <cell r="V1188"/>
          <cell r="W1188"/>
          <cell r="X1188"/>
          <cell r="Y1188">
            <v>52.698999999999998</v>
          </cell>
          <cell r="Z1188">
            <v>372.34426229508193</v>
          </cell>
        </row>
        <row r="1189">
          <cell r="A1189" t="str">
            <v>N0049</v>
          </cell>
          <cell r="B1189" t="str">
            <v xml:space="preserve">Allenmoosstrasse 138 </v>
          </cell>
          <cell r="C1189">
            <v>42655</v>
          </cell>
          <cell r="D1189">
            <v>9866605952</v>
          </cell>
          <cell r="E1189" t="str">
            <v>Verrechnet</v>
          </cell>
          <cell r="F1189">
            <v>6.0999999999999999E-2</v>
          </cell>
          <cell r="G1189">
            <v>1</v>
          </cell>
          <cell r="H1189"/>
          <cell r="I1189"/>
          <cell r="J1189" t="str">
            <v>Messung HW Wärme NT</v>
          </cell>
          <cell r="K1189" t="str">
            <v>21.09.2016</v>
          </cell>
          <cell r="L1189" t="str">
            <v>R1 1555</v>
          </cell>
          <cell r="M1189" t="str">
            <v>U1 020072</v>
          </cell>
          <cell r="N1189" t="str">
            <v>Ablesung</v>
          </cell>
          <cell r="O1189">
            <v>4.3999999999999997E-2</v>
          </cell>
          <cell r="P1189">
            <v>0.85</v>
          </cell>
          <cell r="Q1189"/>
          <cell r="R1189">
            <v>1</v>
          </cell>
          <cell r="S1189"/>
          <cell r="T1189"/>
          <cell r="U1189"/>
          <cell r="V1189"/>
          <cell r="W1189"/>
          <cell r="X1189"/>
          <cell r="Y1189">
            <v>44.51</v>
          </cell>
          <cell r="Z1189">
            <v>0.72131147540982998</v>
          </cell>
        </row>
        <row r="1190">
          <cell r="A1190" t="str">
            <v>N0049</v>
          </cell>
          <cell r="B1190" t="str">
            <v xml:space="preserve">Allenmoosstrasse 138 </v>
          </cell>
          <cell r="C1190">
            <v>42752</v>
          </cell>
          <cell r="D1190">
            <v>9866607923</v>
          </cell>
          <cell r="E1190" t="str">
            <v>Verrechnet</v>
          </cell>
          <cell r="F1190">
            <v>6.0999999999999999E-2</v>
          </cell>
          <cell r="G1190">
            <v>1</v>
          </cell>
          <cell r="H1190"/>
          <cell r="I1190"/>
          <cell r="J1190" t="str">
            <v>Messung HW Wärme NT</v>
          </cell>
          <cell r="K1190" t="str">
            <v>16.12.2016</v>
          </cell>
          <cell r="L1190" t="str">
            <v>R1 1555</v>
          </cell>
          <cell r="M1190" t="str">
            <v>U1 020072</v>
          </cell>
          <cell r="N1190" t="str">
            <v>Ablesung</v>
          </cell>
          <cell r="O1190">
            <v>32.381</v>
          </cell>
          <cell r="P1190">
            <v>552.61</v>
          </cell>
          <cell r="Q1190"/>
          <cell r="R1190">
            <v>553</v>
          </cell>
          <cell r="S1190"/>
          <cell r="T1190"/>
          <cell r="U1190"/>
          <cell r="V1190"/>
          <cell r="W1190"/>
          <cell r="X1190"/>
          <cell r="Y1190">
            <v>50.384</v>
          </cell>
          <cell r="Z1190">
            <v>530.8360655737705</v>
          </cell>
        </row>
        <row r="1191">
          <cell r="A1191" t="str">
            <v>N0050</v>
          </cell>
          <cell r="B1191" t="str">
            <v xml:space="preserve">Ahornstrasse 26 </v>
          </cell>
          <cell r="C1191">
            <v>42478</v>
          </cell>
          <cell r="D1191">
            <v>9866601261</v>
          </cell>
          <cell r="E1191" t="str">
            <v>Verrechnet</v>
          </cell>
          <cell r="F1191">
            <v>4.7E-2</v>
          </cell>
          <cell r="G1191">
            <v>0.77</v>
          </cell>
          <cell r="H1191"/>
          <cell r="I1191"/>
          <cell r="J1191" t="str">
            <v>Messung HW Wärme NT</v>
          </cell>
          <cell r="K1191" t="str">
            <v>17.03.2016</v>
          </cell>
          <cell r="L1191" t="str">
            <v>W1 020301</v>
          </cell>
          <cell r="M1191"/>
          <cell r="N1191" t="str">
            <v>Ablesung</v>
          </cell>
          <cell r="O1191">
            <v>38.136000000000003</v>
          </cell>
          <cell r="P1191">
            <v>750.09</v>
          </cell>
          <cell r="Q1191"/>
          <cell r="R1191"/>
          <cell r="S1191"/>
          <cell r="T1191"/>
          <cell r="U1191"/>
          <cell r="V1191"/>
          <cell r="W1191"/>
          <cell r="X1191"/>
          <cell r="Y1191">
            <v>43.716000000000001</v>
          </cell>
          <cell r="Z1191">
            <v>811.404255319149</v>
          </cell>
        </row>
        <row r="1192">
          <cell r="A1192" t="str">
            <v>N0050</v>
          </cell>
          <cell r="B1192" t="str">
            <v xml:space="preserve">Ahornstrasse 26 </v>
          </cell>
          <cell r="C1192">
            <v>42566</v>
          </cell>
          <cell r="D1192">
            <v>9866603408</v>
          </cell>
          <cell r="E1192" t="str">
            <v>Verrechnet</v>
          </cell>
          <cell r="F1192">
            <v>4.7E-2</v>
          </cell>
          <cell r="G1192">
            <v>0.77</v>
          </cell>
          <cell r="H1192"/>
          <cell r="I1192"/>
          <cell r="J1192" t="str">
            <v>Messung HW Wärme NT</v>
          </cell>
          <cell r="K1192" t="str">
            <v>22.06.2016</v>
          </cell>
          <cell r="L1192" t="str">
            <v>W1 020301</v>
          </cell>
          <cell r="M1192"/>
          <cell r="N1192" t="str">
            <v>Ablesung</v>
          </cell>
          <cell r="O1192">
            <v>19.888999999999999</v>
          </cell>
          <cell r="P1192">
            <v>483.73</v>
          </cell>
          <cell r="Q1192"/>
          <cell r="R1192"/>
          <cell r="S1192"/>
          <cell r="T1192"/>
          <cell r="U1192"/>
          <cell r="V1192"/>
          <cell r="W1192"/>
          <cell r="X1192"/>
          <cell r="Y1192">
            <v>35.353000000000002</v>
          </cell>
          <cell r="Z1192">
            <v>423.17021276595744</v>
          </cell>
        </row>
        <row r="1193">
          <cell r="A1193" t="str">
            <v>N0050</v>
          </cell>
          <cell r="B1193" t="str">
            <v xml:space="preserve">Ahornstrasse 26 </v>
          </cell>
          <cell r="C1193">
            <v>42655</v>
          </cell>
          <cell r="D1193">
            <v>9866605298</v>
          </cell>
          <cell r="E1193" t="str">
            <v>Verrechnet</v>
          </cell>
          <cell r="F1193">
            <v>4.7E-2</v>
          </cell>
          <cell r="G1193">
            <v>0.77</v>
          </cell>
          <cell r="H1193"/>
          <cell r="I1193"/>
          <cell r="J1193" t="str">
            <v>Messung HW Wärme NT</v>
          </cell>
          <cell r="K1193" t="str">
            <v>19.09.2016</v>
          </cell>
          <cell r="L1193" t="str">
            <v>W1 020301</v>
          </cell>
          <cell r="M1193"/>
          <cell r="N1193" t="str">
            <v>Ablesung</v>
          </cell>
          <cell r="O1193">
            <v>5.5640000000000001</v>
          </cell>
          <cell r="P1193">
            <v>243.03</v>
          </cell>
          <cell r="Q1193"/>
          <cell r="R1193"/>
          <cell r="S1193"/>
          <cell r="T1193"/>
          <cell r="U1193"/>
          <cell r="V1193"/>
          <cell r="W1193"/>
          <cell r="X1193"/>
          <cell r="Y1193">
            <v>19.686</v>
          </cell>
          <cell r="Z1193">
            <v>118.38297872340424</v>
          </cell>
        </row>
        <row r="1194">
          <cell r="A1194" t="str">
            <v>N0050</v>
          </cell>
          <cell r="B1194" t="str">
            <v xml:space="preserve">Ahornstrasse 26 </v>
          </cell>
          <cell r="C1194">
            <v>42752</v>
          </cell>
          <cell r="D1194">
            <v>9866607389</v>
          </cell>
          <cell r="E1194" t="str">
            <v>Verrechnet</v>
          </cell>
          <cell r="F1194">
            <v>4.7E-2</v>
          </cell>
          <cell r="G1194">
            <v>0.77</v>
          </cell>
          <cell r="H1194"/>
          <cell r="I1194"/>
          <cell r="J1194" t="str">
            <v>Messung HW Wärme NT</v>
          </cell>
          <cell r="K1194" t="str">
            <v>15.12.2016</v>
          </cell>
          <cell r="L1194" t="str">
            <v>W1 020301</v>
          </cell>
          <cell r="M1194"/>
          <cell r="N1194" t="str">
            <v>Ablesung</v>
          </cell>
          <cell r="O1194">
            <v>27.007999999999999</v>
          </cell>
          <cell r="P1194">
            <v>563.09</v>
          </cell>
          <cell r="Q1194"/>
          <cell r="R1194"/>
          <cell r="S1194"/>
          <cell r="T1194"/>
          <cell r="U1194"/>
          <cell r="V1194"/>
          <cell r="W1194"/>
          <cell r="X1194"/>
          <cell r="Y1194">
            <v>41.241999999999997</v>
          </cell>
          <cell r="Z1194">
            <v>574.63829787234044</v>
          </cell>
        </row>
        <row r="1195">
          <cell r="A1195" t="str">
            <v>N0051</v>
          </cell>
          <cell r="B1195" t="str">
            <v xml:space="preserve">Baumackerstrasse 41 </v>
          </cell>
          <cell r="C1195">
            <v>42478</v>
          </cell>
          <cell r="D1195">
            <v>9866600930</v>
          </cell>
          <cell r="E1195" t="str">
            <v>Verrechnet</v>
          </cell>
          <cell r="F1195">
            <v>0.2</v>
          </cell>
          <cell r="G1195">
            <v>3.29</v>
          </cell>
          <cell r="H1195"/>
          <cell r="I1195"/>
          <cell r="J1195" t="str">
            <v>Messung HW Wärme NT</v>
          </cell>
          <cell r="K1195" t="str">
            <v>18.03.2016</v>
          </cell>
          <cell r="L1195" t="str">
            <v>W1 040013</v>
          </cell>
          <cell r="M1195"/>
          <cell r="N1195" t="str">
            <v>Ablesung</v>
          </cell>
          <cell r="O1195">
            <v>64.808999999999997</v>
          </cell>
          <cell r="P1195">
            <v>1305.29</v>
          </cell>
          <cell r="Q1195"/>
          <cell r="R1195"/>
          <cell r="S1195"/>
          <cell r="T1195"/>
          <cell r="U1195"/>
          <cell r="V1195"/>
          <cell r="W1195"/>
          <cell r="X1195"/>
          <cell r="Y1195">
            <v>42.692</v>
          </cell>
          <cell r="Z1195">
            <v>324.04500000000002</v>
          </cell>
        </row>
        <row r="1196">
          <cell r="A1196" t="str">
            <v>N0051</v>
          </cell>
          <cell r="B1196" t="str">
            <v xml:space="preserve">Baumackerstrasse 41 </v>
          </cell>
          <cell r="C1196">
            <v>42566</v>
          </cell>
          <cell r="D1196">
            <v>9866602823</v>
          </cell>
          <cell r="E1196" t="str">
            <v>Verrechnet</v>
          </cell>
          <cell r="F1196">
            <v>0.2</v>
          </cell>
          <cell r="G1196">
            <v>3.29</v>
          </cell>
          <cell r="H1196"/>
          <cell r="I1196"/>
          <cell r="J1196" t="str">
            <v>Messung HW Wärme NT</v>
          </cell>
          <cell r="K1196" t="str">
            <v>22.06.2016</v>
          </cell>
          <cell r="L1196" t="str">
            <v>W1 040013</v>
          </cell>
          <cell r="M1196"/>
          <cell r="N1196" t="str">
            <v>Ablesung</v>
          </cell>
          <cell r="O1196">
            <v>31.367999999999999</v>
          </cell>
          <cell r="P1196">
            <v>789.06</v>
          </cell>
          <cell r="Q1196"/>
          <cell r="R1196"/>
          <cell r="S1196"/>
          <cell r="T1196"/>
          <cell r="U1196"/>
          <cell r="V1196"/>
          <cell r="W1196"/>
          <cell r="X1196"/>
          <cell r="Y1196">
            <v>34.182000000000002</v>
          </cell>
          <cell r="Z1196">
            <v>156.84</v>
          </cell>
        </row>
        <row r="1197">
          <cell r="A1197" t="str">
            <v>N0051</v>
          </cell>
          <cell r="B1197" t="str">
            <v xml:space="preserve">Baumackerstrasse 41 </v>
          </cell>
          <cell r="C1197">
            <v>42655</v>
          </cell>
          <cell r="D1197">
            <v>9866605051</v>
          </cell>
          <cell r="E1197" t="str">
            <v>Verrechnet</v>
          </cell>
          <cell r="F1197">
            <v>0.2</v>
          </cell>
          <cell r="G1197">
            <v>3.29</v>
          </cell>
          <cell r="H1197"/>
          <cell r="I1197"/>
          <cell r="J1197" t="str">
            <v>Messung HW Wärme NT</v>
          </cell>
          <cell r="K1197" t="str">
            <v>20.09.2016</v>
          </cell>
          <cell r="L1197" t="str">
            <v>W1 040013</v>
          </cell>
          <cell r="M1197"/>
          <cell r="N1197" t="str">
            <v>Ablesung</v>
          </cell>
          <cell r="O1197">
            <v>11.746</v>
          </cell>
          <cell r="P1197">
            <v>411.61</v>
          </cell>
          <cell r="Q1197"/>
          <cell r="R1197"/>
          <cell r="S1197"/>
          <cell r="T1197"/>
          <cell r="U1197"/>
          <cell r="V1197"/>
          <cell r="W1197"/>
          <cell r="X1197"/>
          <cell r="Y1197">
            <v>24.536999999999999</v>
          </cell>
          <cell r="Z1197">
            <v>58.73</v>
          </cell>
        </row>
        <row r="1198">
          <cell r="A1198" t="str">
            <v>N0051</v>
          </cell>
          <cell r="B1198" t="str">
            <v xml:space="preserve">Baumackerstrasse 41 </v>
          </cell>
          <cell r="C1198">
            <v>42752</v>
          </cell>
          <cell r="D1198">
            <v>9866607027</v>
          </cell>
          <cell r="E1198" t="str">
            <v>Verrechnet</v>
          </cell>
          <cell r="F1198">
            <v>0.2</v>
          </cell>
          <cell r="G1198">
            <v>3.29</v>
          </cell>
          <cell r="H1198"/>
          <cell r="I1198"/>
          <cell r="J1198" t="str">
            <v>Messung HW Wärme NT</v>
          </cell>
          <cell r="K1198" t="str">
            <v>15.12.2016</v>
          </cell>
          <cell r="L1198" t="str">
            <v>W1 040013</v>
          </cell>
          <cell r="M1198"/>
          <cell r="N1198" t="str">
            <v>Ablesung</v>
          </cell>
          <cell r="O1198">
            <v>46.901000000000003</v>
          </cell>
          <cell r="P1198">
            <v>1023.24</v>
          </cell>
          <cell r="Q1198"/>
          <cell r="R1198"/>
          <cell r="S1198"/>
          <cell r="T1198"/>
          <cell r="U1198"/>
          <cell r="V1198"/>
          <cell r="W1198"/>
          <cell r="X1198"/>
          <cell r="Y1198">
            <v>39.411999999999999</v>
          </cell>
          <cell r="Z1198">
            <v>234.505</v>
          </cell>
        </row>
        <row r="1199">
          <cell r="A1199" t="str">
            <v>N0052</v>
          </cell>
          <cell r="B1199" t="str">
            <v xml:space="preserve">Altwiesenstrasse 284 </v>
          </cell>
          <cell r="C1199">
            <v>42478</v>
          </cell>
          <cell r="D1199">
            <v>9866600931</v>
          </cell>
          <cell r="E1199" t="str">
            <v>Verrechnet</v>
          </cell>
          <cell r="F1199">
            <v>0.16300000000000001</v>
          </cell>
          <cell r="G1199">
            <v>2.68</v>
          </cell>
          <cell r="H1199"/>
          <cell r="I1199"/>
          <cell r="J1199" t="str">
            <v>Messung HW Wärme NT</v>
          </cell>
          <cell r="K1199" t="str">
            <v>21.03.2016</v>
          </cell>
          <cell r="L1199" t="str">
            <v>W1 025003</v>
          </cell>
          <cell r="M1199"/>
          <cell r="N1199" t="str">
            <v>Ablesung</v>
          </cell>
          <cell r="O1199">
            <v>59.8</v>
          </cell>
          <cell r="P1199">
            <v>935.1</v>
          </cell>
          <cell r="Q1199"/>
          <cell r="R1199"/>
          <cell r="S1199"/>
          <cell r="T1199"/>
          <cell r="U1199"/>
          <cell r="V1199"/>
          <cell r="W1199"/>
          <cell r="X1199"/>
          <cell r="Y1199">
            <v>54.987000000000002</v>
          </cell>
          <cell r="Z1199">
            <v>366.87116564417175</v>
          </cell>
        </row>
        <row r="1200">
          <cell r="A1200" t="str">
            <v>N0052</v>
          </cell>
          <cell r="B1200" t="str">
            <v xml:space="preserve">Altwiesenstrasse 284 </v>
          </cell>
          <cell r="C1200">
            <v>42566</v>
          </cell>
          <cell r="D1200">
            <v>9866603326</v>
          </cell>
          <cell r="E1200" t="str">
            <v>Verrechnet</v>
          </cell>
          <cell r="F1200">
            <v>0.16300000000000001</v>
          </cell>
          <cell r="G1200">
            <v>2.68</v>
          </cell>
          <cell r="H1200"/>
          <cell r="I1200"/>
          <cell r="J1200" t="str">
            <v>Messung HW Wärme NT</v>
          </cell>
          <cell r="K1200" t="str">
            <v>22.06.2016</v>
          </cell>
          <cell r="L1200" t="str">
            <v>W1 025003</v>
          </cell>
          <cell r="M1200"/>
          <cell r="N1200" t="str">
            <v>Ablesung</v>
          </cell>
          <cell r="O1200">
            <v>28.02</v>
          </cell>
          <cell r="P1200">
            <v>458.6</v>
          </cell>
          <cell r="Q1200"/>
          <cell r="R1200"/>
          <cell r="S1200"/>
          <cell r="T1200"/>
          <cell r="U1200"/>
          <cell r="V1200"/>
          <cell r="W1200"/>
          <cell r="X1200"/>
          <cell r="Y1200">
            <v>52.536000000000001</v>
          </cell>
          <cell r="Z1200">
            <v>171.90184049079755</v>
          </cell>
        </row>
        <row r="1201">
          <cell r="A1201" t="str">
            <v>N0052</v>
          </cell>
          <cell r="B1201" t="str">
            <v xml:space="preserve">Altwiesenstrasse 284 </v>
          </cell>
          <cell r="C1201">
            <v>42655</v>
          </cell>
          <cell r="D1201">
            <v>9866605190</v>
          </cell>
          <cell r="E1201" t="str">
            <v>Verrechnet</v>
          </cell>
          <cell r="F1201">
            <v>0.16300000000000001</v>
          </cell>
          <cell r="G1201">
            <v>2.68</v>
          </cell>
          <cell r="H1201"/>
          <cell r="I1201"/>
          <cell r="J1201" t="str">
            <v>Messung HW Wärme NT</v>
          </cell>
          <cell r="K1201" t="str">
            <v>15.09.2016</v>
          </cell>
          <cell r="L1201" t="str">
            <v>W1 025003</v>
          </cell>
          <cell r="M1201"/>
          <cell r="N1201" t="str">
            <v>Ablesung</v>
          </cell>
          <cell r="O1201">
            <v>1.58</v>
          </cell>
          <cell r="P1201">
            <v>25.5</v>
          </cell>
          <cell r="Q1201"/>
          <cell r="R1201"/>
          <cell r="S1201"/>
          <cell r="T1201"/>
          <cell r="U1201"/>
          <cell r="V1201"/>
          <cell r="W1201"/>
          <cell r="X1201"/>
          <cell r="Y1201">
            <v>53.277000000000001</v>
          </cell>
          <cell r="Z1201">
            <v>9.6932515337423304</v>
          </cell>
        </row>
        <row r="1202">
          <cell r="A1202" t="str">
            <v>N0052</v>
          </cell>
          <cell r="B1202" t="str">
            <v xml:space="preserve">Altwiesenstrasse 284 </v>
          </cell>
          <cell r="C1202">
            <v>42752</v>
          </cell>
          <cell r="D1202">
            <v>9866607186</v>
          </cell>
          <cell r="E1202" t="str">
            <v>Verrechnet</v>
          </cell>
          <cell r="F1202">
            <v>0.16300000000000001</v>
          </cell>
          <cell r="G1202">
            <v>2.68</v>
          </cell>
          <cell r="H1202"/>
          <cell r="I1202"/>
          <cell r="J1202" t="str">
            <v>Messung HW Wärme NT</v>
          </cell>
          <cell r="K1202" t="str">
            <v>19.12.2016</v>
          </cell>
          <cell r="L1202" t="str">
            <v>W1 025003</v>
          </cell>
          <cell r="M1202"/>
          <cell r="N1202" t="str">
            <v>Ablesung</v>
          </cell>
          <cell r="O1202">
            <v>50.57</v>
          </cell>
          <cell r="P1202">
            <v>827.5</v>
          </cell>
          <cell r="Q1202"/>
          <cell r="R1202"/>
          <cell r="S1202"/>
          <cell r="T1202"/>
          <cell r="U1202"/>
          <cell r="V1202"/>
          <cell r="W1202"/>
          <cell r="X1202"/>
          <cell r="Y1202">
            <v>52.546999999999997</v>
          </cell>
          <cell r="Z1202">
            <v>310.24539877300612</v>
          </cell>
        </row>
        <row r="1203">
          <cell r="A1203" t="str">
            <v>N0053</v>
          </cell>
          <cell r="B1203" t="str">
            <v xml:space="preserve">Helen-Keller-Strasse 55 </v>
          </cell>
          <cell r="C1203">
            <v>42478</v>
          </cell>
          <cell r="D1203">
            <v>9866601614</v>
          </cell>
          <cell r="E1203" t="str">
            <v>Verrechnet</v>
          </cell>
          <cell r="F1203">
            <v>0.188</v>
          </cell>
          <cell r="G1203">
            <v>3.1</v>
          </cell>
          <cell r="H1203"/>
          <cell r="I1203"/>
          <cell r="J1203" t="str">
            <v>Messung HW Wärme NT</v>
          </cell>
          <cell r="K1203" t="str">
            <v>17.03.2016</v>
          </cell>
          <cell r="L1203" t="str">
            <v>W1 040020</v>
          </cell>
          <cell r="M1203"/>
          <cell r="N1203" t="str">
            <v>Ablesung</v>
          </cell>
          <cell r="O1203">
            <v>103.702</v>
          </cell>
          <cell r="P1203">
            <v>2526.48</v>
          </cell>
          <cell r="Q1203"/>
          <cell r="R1203"/>
          <cell r="S1203"/>
          <cell r="T1203"/>
          <cell r="U1203"/>
          <cell r="V1203"/>
          <cell r="W1203"/>
          <cell r="X1203"/>
          <cell r="Y1203">
            <v>35.292999999999999</v>
          </cell>
          <cell r="Z1203">
            <v>551.60638297872333</v>
          </cell>
        </row>
        <row r="1204">
          <cell r="A1204" t="str">
            <v>N0053</v>
          </cell>
          <cell r="B1204" t="str">
            <v xml:space="preserve">Helen-Keller-Strasse 55 </v>
          </cell>
          <cell r="C1204">
            <v>42566</v>
          </cell>
          <cell r="D1204">
            <v>9866603409</v>
          </cell>
          <cell r="E1204" t="str">
            <v>Verrechnet</v>
          </cell>
          <cell r="F1204">
            <v>0.188</v>
          </cell>
          <cell r="G1204">
            <v>3.1</v>
          </cell>
          <cell r="H1204"/>
          <cell r="I1204"/>
          <cell r="J1204" t="str">
            <v>Messung HW Wärme NT</v>
          </cell>
          <cell r="K1204" t="str">
            <v>20.06.2016</v>
          </cell>
          <cell r="L1204" t="str">
            <v>W1 040020</v>
          </cell>
          <cell r="M1204"/>
          <cell r="N1204" t="str">
            <v>Ablesung</v>
          </cell>
          <cell r="O1204">
            <v>45.14</v>
          </cell>
          <cell r="P1204">
            <v>1446.92</v>
          </cell>
          <cell r="Q1204"/>
          <cell r="R1204"/>
          <cell r="S1204"/>
          <cell r="T1204"/>
          <cell r="U1204"/>
          <cell r="V1204"/>
          <cell r="W1204"/>
          <cell r="X1204"/>
          <cell r="Y1204">
            <v>26.824999999999999</v>
          </cell>
          <cell r="Z1204">
            <v>240.10638297872339</v>
          </cell>
        </row>
        <row r="1205">
          <cell r="A1205" t="str">
            <v>N0053</v>
          </cell>
          <cell r="B1205" t="str">
            <v xml:space="preserve">Helen-Keller-Strasse 55 </v>
          </cell>
          <cell r="C1205">
            <v>42655</v>
          </cell>
          <cell r="D1205">
            <v>9866605501</v>
          </cell>
          <cell r="E1205" t="str">
            <v>Verrechnet</v>
          </cell>
          <cell r="F1205">
            <v>0.188</v>
          </cell>
          <cell r="G1205">
            <v>3.1</v>
          </cell>
          <cell r="H1205"/>
          <cell r="I1205"/>
          <cell r="J1205" t="str">
            <v>Messung HW Wärme NT</v>
          </cell>
          <cell r="K1205" t="str">
            <v>19.09.2016</v>
          </cell>
          <cell r="L1205" t="str">
            <v>W1 040020</v>
          </cell>
          <cell r="M1205"/>
          <cell r="N1205" t="str">
            <v>Ablesung</v>
          </cell>
          <cell r="O1205">
            <v>10.239000000000001</v>
          </cell>
          <cell r="P1205">
            <v>698.75</v>
          </cell>
          <cell r="Q1205"/>
          <cell r="R1205"/>
          <cell r="S1205"/>
          <cell r="T1205"/>
          <cell r="U1205"/>
          <cell r="V1205"/>
          <cell r="W1205"/>
          <cell r="X1205"/>
          <cell r="Y1205">
            <v>12.6</v>
          </cell>
          <cell r="Z1205">
            <v>54.462765957446798</v>
          </cell>
        </row>
        <row r="1206">
          <cell r="A1206" t="str">
            <v>N0053</v>
          </cell>
          <cell r="B1206" t="str">
            <v xml:space="preserve">Helen-Keller-Strasse 55 </v>
          </cell>
          <cell r="C1206">
            <v>42752</v>
          </cell>
          <cell r="D1206">
            <v>9866607720</v>
          </cell>
          <cell r="E1206" t="str">
            <v>Verrechnet</v>
          </cell>
          <cell r="F1206">
            <v>0.188</v>
          </cell>
          <cell r="G1206">
            <v>3.1</v>
          </cell>
          <cell r="H1206"/>
          <cell r="I1206"/>
          <cell r="J1206" t="str">
            <v>Messung HW Wärme NT</v>
          </cell>
          <cell r="K1206" t="str">
            <v>14.12.2016</v>
          </cell>
          <cell r="L1206" t="str">
            <v>W1 040020</v>
          </cell>
          <cell r="M1206"/>
          <cell r="N1206" t="str">
            <v>Ablesung</v>
          </cell>
          <cell r="O1206">
            <v>76.912999999999997</v>
          </cell>
          <cell r="P1206">
            <v>2072.1799999999998</v>
          </cell>
          <cell r="Q1206"/>
          <cell r="R1206"/>
          <cell r="S1206"/>
          <cell r="T1206"/>
          <cell r="U1206"/>
          <cell r="V1206"/>
          <cell r="W1206"/>
          <cell r="X1206"/>
          <cell r="Y1206">
            <v>31.914999999999999</v>
          </cell>
          <cell r="Z1206">
            <v>409.11170212765961</v>
          </cell>
        </row>
        <row r="1207">
          <cell r="A1207" t="str">
            <v>N0054</v>
          </cell>
          <cell r="B1207" t="str">
            <v xml:space="preserve">Luchswiesenstrasse 186 </v>
          </cell>
          <cell r="C1207">
            <v>42478</v>
          </cell>
          <cell r="D1207">
            <v>9866601615</v>
          </cell>
          <cell r="E1207" t="str">
            <v>Verrechnet</v>
          </cell>
          <cell r="F1207">
            <v>0.43</v>
          </cell>
          <cell r="G1207">
            <v>7.1</v>
          </cell>
          <cell r="H1207"/>
          <cell r="I1207"/>
          <cell r="J1207" t="str">
            <v>Messung HW Wärme NT</v>
          </cell>
          <cell r="K1207" t="str">
            <v>17.03.2016</v>
          </cell>
          <cell r="L1207" t="str">
            <v>W1 040004</v>
          </cell>
          <cell r="M1207"/>
          <cell r="N1207" t="str">
            <v>Ablesung</v>
          </cell>
          <cell r="O1207">
            <v>232.185</v>
          </cell>
          <cell r="P1207">
            <v>24062.87</v>
          </cell>
          <cell r="Q1207"/>
          <cell r="R1207"/>
          <cell r="S1207"/>
          <cell r="T1207"/>
          <cell r="U1207"/>
          <cell r="V1207"/>
          <cell r="W1207"/>
          <cell r="X1207"/>
          <cell r="Y1207">
            <v>8.2970000000000006</v>
          </cell>
          <cell r="Z1207">
            <v>539.96511627906978</v>
          </cell>
        </row>
        <row r="1208">
          <cell r="A1208" t="str">
            <v>N0054</v>
          </cell>
          <cell r="B1208" t="str">
            <v xml:space="preserve">Luchswiesenstrasse 186 </v>
          </cell>
          <cell r="C1208">
            <v>42566</v>
          </cell>
          <cell r="D1208">
            <v>9866603410</v>
          </cell>
          <cell r="E1208" t="str">
            <v>Verrechnet</v>
          </cell>
          <cell r="F1208">
            <v>0.43</v>
          </cell>
          <cell r="G1208">
            <v>7.1</v>
          </cell>
          <cell r="H1208"/>
          <cell r="I1208"/>
          <cell r="J1208" t="str">
            <v>Messung HW Wärme NT</v>
          </cell>
          <cell r="K1208" t="str">
            <v>20.06.2016</v>
          </cell>
          <cell r="L1208" t="str">
            <v>W1 040004</v>
          </cell>
          <cell r="M1208"/>
          <cell r="N1208" t="str">
            <v>Ablesung</v>
          </cell>
          <cell r="O1208">
            <v>78.38</v>
          </cell>
          <cell r="P1208">
            <v>12456.14</v>
          </cell>
          <cell r="Q1208"/>
          <cell r="R1208"/>
          <cell r="S1208"/>
          <cell r="T1208"/>
          <cell r="U1208"/>
          <cell r="V1208"/>
          <cell r="W1208"/>
          <cell r="X1208"/>
          <cell r="Y1208">
            <v>5.4109999999999996</v>
          </cell>
          <cell r="Z1208">
            <v>182.27906976744185</v>
          </cell>
        </row>
        <row r="1209">
          <cell r="A1209" t="str">
            <v>N0054</v>
          </cell>
          <cell r="B1209" t="str">
            <v xml:space="preserve">Luchswiesenstrasse 186 </v>
          </cell>
          <cell r="C1209">
            <v>42655</v>
          </cell>
          <cell r="D1209">
            <v>9866605683</v>
          </cell>
          <cell r="E1209" t="str">
            <v>Verrechnet</v>
          </cell>
          <cell r="F1209">
            <v>0.43</v>
          </cell>
          <cell r="G1209">
            <v>7.1</v>
          </cell>
          <cell r="H1209"/>
          <cell r="I1209"/>
          <cell r="J1209" t="str">
            <v>Messung HW Wärme NT</v>
          </cell>
          <cell r="K1209" t="str">
            <v>19.09.2016</v>
          </cell>
          <cell r="L1209" t="str">
            <v>W1 040004</v>
          </cell>
          <cell r="M1209"/>
          <cell r="N1209" t="str">
            <v>Ablesung</v>
          </cell>
          <cell r="O1209">
            <v>10</v>
          </cell>
          <cell r="P1209">
            <v>2052.3000000000002</v>
          </cell>
          <cell r="Q1209"/>
          <cell r="R1209"/>
          <cell r="S1209"/>
          <cell r="T1209"/>
          <cell r="U1209"/>
          <cell r="V1209"/>
          <cell r="W1209"/>
          <cell r="X1209"/>
          <cell r="Y1209">
            <v>4.1900000000000004</v>
          </cell>
          <cell r="Z1209">
            <v>23.255813953488371</v>
          </cell>
        </row>
        <row r="1210">
          <cell r="A1210" t="str">
            <v>N0054</v>
          </cell>
          <cell r="B1210" t="str">
            <v xml:space="preserve">Luchswiesenstrasse 186 </v>
          </cell>
          <cell r="C1210">
            <v>42752</v>
          </cell>
          <cell r="D1210">
            <v>9866607721</v>
          </cell>
          <cell r="E1210" t="str">
            <v>Verrechnet</v>
          </cell>
          <cell r="F1210">
            <v>0.43</v>
          </cell>
          <cell r="G1210">
            <v>7.1</v>
          </cell>
          <cell r="H1210"/>
          <cell r="I1210"/>
          <cell r="J1210" t="str">
            <v>Messung HW Wärme NT</v>
          </cell>
          <cell r="K1210" t="str">
            <v>14.12.2016</v>
          </cell>
          <cell r="L1210" t="str">
            <v>W1 040004</v>
          </cell>
          <cell r="M1210"/>
          <cell r="N1210" t="str">
            <v>Ablesung</v>
          </cell>
          <cell r="O1210">
            <v>155.11600000000001</v>
          </cell>
          <cell r="P1210">
            <v>9177.49</v>
          </cell>
          <cell r="Q1210"/>
          <cell r="R1210"/>
          <cell r="S1210"/>
          <cell r="T1210"/>
          <cell r="U1210"/>
          <cell r="V1210"/>
          <cell r="W1210"/>
          <cell r="X1210"/>
          <cell r="Y1210">
            <v>14.532999999999999</v>
          </cell>
          <cell r="Z1210">
            <v>360.73488372093021</v>
          </cell>
        </row>
        <row r="1211">
          <cell r="A1211" t="str">
            <v>N0055</v>
          </cell>
          <cell r="B1211" t="str">
            <v xml:space="preserve">Heerenschürlistrasse 20 </v>
          </cell>
          <cell r="C1211">
            <v>42478</v>
          </cell>
          <cell r="D1211">
            <v>9866600932</v>
          </cell>
          <cell r="E1211" t="str">
            <v>Verrechnet</v>
          </cell>
          <cell r="F1211">
            <v>0.32</v>
          </cell>
          <cell r="G1211">
            <v>5.26</v>
          </cell>
          <cell r="H1211"/>
          <cell r="I1211"/>
          <cell r="J1211" t="str">
            <v>Messung HW Wärme NT</v>
          </cell>
          <cell r="K1211" t="str">
            <v>21.03.2016</v>
          </cell>
          <cell r="L1211" t="str">
            <v>R1 961</v>
          </cell>
          <cell r="M1211" t="str">
            <v>U1 32055</v>
          </cell>
          <cell r="N1211" t="str">
            <v>Ablesung</v>
          </cell>
          <cell r="O1211">
            <v>282.61</v>
          </cell>
          <cell r="P1211">
            <v>3781.07</v>
          </cell>
          <cell r="Q1211"/>
          <cell r="R1211">
            <v>3781</v>
          </cell>
          <cell r="S1211"/>
          <cell r="T1211"/>
          <cell r="U1211"/>
          <cell r="V1211"/>
          <cell r="W1211"/>
          <cell r="X1211"/>
          <cell r="Y1211">
            <v>64.268000000000001</v>
          </cell>
          <cell r="Z1211">
            <v>883.15625</v>
          </cell>
        </row>
        <row r="1212">
          <cell r="A1212" t="str">
            <v>N0055</v>
          </cell>
          <cell r="B1212" t="str">
            <v xml:space="preserve">Heerenschürlistrasse 20 </v>
          </cell>
          <cell r="C1212">
            <v>42566</v>
          </cell>
          <cell r="D1212">
            <v>9866602824</v>
          </cell>
          <cell r="E1212" t="str">
            <v>Verrechnet</v>
          </cell>
          <cell r="F1212">
            <v>0.32</v>
          </cell>
          <cell r="G1212">
            <v>5.26</v>
          </cell>
          <cell r="H1212"/>
          <cell r="I1212"/>
          <cell r="J1212" t="str">
            <v>Messung HW Wärme NT</v>
          </cell>
          <cell r="K1212" t="str">
            <v>21.06.2016</v>
          </cell>
          <cell r="L1212" t="str">
            <v>R1 961</v>
          </cell>
          <cell r="M1212" t="str">
            <v>U1 32055</v>
          </cell>
          <cell r="N1212" t="str">
            <v>Ablesung</v>
          </cell>
          <cell r="O1212">
            <v>122.206</v>
          </cell>
          <cell r="P1212">
            <v>1755.42</v>
          </cell>
          <cell r="Q1212"/>
          <cell r="R1212">
            <v>1756</v>
          </cell>
          <cell r="S1212"/>
          <cell r="T1212"/>
          <cell r="U1212"/>
          <cell r="V1212"/>
          <cell r="W1212"/>
          <cell r="X1212"/>
          <cell r="Y1212">
            <v>59.859000000000002</v>
          </cell>
          <cell r="Z1212">
            <v>381.89375000000001</v>
          </cell>
        </row>
        <row r="1213">
          <cell r="A1213" t="str">
            <v>N0055</v>
          </cell>
          <cell r="B1213" t="str">
            <v xml:space="preserve">Heerenschürlistrasse 20 </v>
          </cell>
          <cell r="C1213">
            <v>42655</v>
          </cell>
          <cell r="D1213">
            <v>9866604942</v>
          </cell>
          <cell r="E1213" t="str">
            <v>Verrechnet</v>
          </cell>
          <cell r="F1213">
            <v>0.32</v>
          </cell>
          <cell r="G1213">
            <v>5.26</v>
          </cell>
          <cell r="H1213"/>
          <cell r="I1213"/>
          <cell r="J1213" t="str">
            <v>Messung HW Wärme NT</v>
          </cell>
          <cell r="K1213" t="str">
            <v>15.09.2016</v>
          </cell>
          <cell r="L1213" t="str">
            <v>R1 961</v>
          </cell>
          <cell r="M1213" t="str">
            <v>U1 32055</v>
          </cell>
          <cell r="N1213" t="str">
            <v>Ablesung</v>
          </cell>
          <cell r="O1213">
            <v>11.331</v>
          </cell>
          <cell r="P1213">
            <v>177.91</v>
          </cell>
          <cell r="Q1213"/>
          <cell r="R1213">
            <v>177</v>
          </cell>
          <cell r="S1213"/>
          <cell r="T1213"/>
          <cell r="U1213"/>
          <cell r="V1213"/>
          <cell r="W1213"/>
          <cell r="X1213"/>
          <cell r="Y1213">
            <v>54.762999999999998</v>
          </cell>
          <cell r="Z1213">
            <v>35.409374999999997</v>
          </cell>
        </row>
        <row r="1214">
          <cell r="A1214" t="str">
            <v>N0055</v>
          </cell>
          <cell r="B1214" t="str">
            <v xml:space="preserve">Heerenschürlistrasse 20 </v>
          </cell>
          <cell r="C1214">
            <v>42752</v>
          </cell>
          <cell r="D1214">
            <v>9866606934</v>
          </cell>
          <cell r="E1214" t="str">
            <v>Verrechnet</v>
          </cell>
          <cell r="F1214">
            <v>0.32</v>
          </cell>
          <cell r="G1214">
            <v>5.26</v>
          </cell>
          <cell r="H1214"/>
          <cell r="I1214"/>
          <cell r="J1214" t="str">
            <v>Messung HW Wärme NT</v>
          </cell>
          <cell r="K1214" t="str">
            <v>19.12.2016</v>
          </cell>
          <cell r="L1214" t="str">
            <v>R1 961</v>
          </cell>
          <cell r="M1214" t="str">
            <v>U1 32055</v>
          </cell>
          <cell r="N1214" t="str">
            <v>Ablesung</v>
          </cell>
          <cell r="O1214">
            <v>221.26300000000001</v>
          </cell>
          <cell r="P1214">
            <v>3838.72</v>
          </cell>
          <cell r="Q1214"/>
          <cell r="R1214">
            <v>3839</v>
          </cell>
          <cell r="S1214"/>
          <cell r="T1214"/>
          <cell r="U1214"/>
          <cell r="V1214"/>
          <cell r="W1214"/>
          <cell r="X1214"/>
          <cell r="Y1214">
            <v>49.561</v>
          </cell>
          <cell r="Z1214">
            <v>691.44687499999998</v>
          </cell>
        </row>
        <row r="1215">
          <cell r="A1215" t="str">
            <v>N0056</v>
          </cell>
          <cell r="B1215" t="str">
            <v xml:space="preserve">Altwiesenstrasse 170 </v>
          </cell>
          <cell r="C1215">
            <v>42478</v>
          </cell>
          <cell r="D1215">
            <v>9866600538</v>
          </cell>
          <cell r="E1215" t="str">
            <v>Verrechnet</v>
          </cell>
          <cell r="F1215">
            <v>0.122</v>
          </cell>
          <cell r="G1215">
            <v>2</v>
          </cell>
          <cell r="H1215"/>
          <cell r="I1215"/>
          <cell r="J1215" t="str">
            <v>Messung HW Wärme NT</v>
          </cell>
          <cell r="K1215" t="str">
            <v>21.03.2016</v>
          </cell>
          <cell r="L1215" t="str">
            <v>W1 025084</v>
          </cell>
          <cell r="M1215"/>
          <cell r="N1215" t="str">
            <v>Ablesung</v>
          </cell>
          <cell r="O1215">
            <v>72.594999999999999</v>
          </cell>
          <cell r="P1215">
            <v>1281.01</v>
          </cell>
          <cell r="Q1215"/>
          <cell r="R1215"/>
          <cell r="S1215"/>
          <cell r="T1215"/>
          <cell r="U1215"/>
          <cell r="V1215"/>
          <cell r="W1215"/>
          <cell r="X1215"/>
          <cell r="Y1215">
            <v>48.728000000000002</v>
          </cell>
          <cell r="Z1215">
            <v>595.04098360655735</v>
          </cell>
        </row>
        <row r="1216">
          <cell r="A1216" t="str">
            <v>N0056</v>
          </cell>
          <cell r="B1216" t="str">
            <v xml:space="preserve">Altwiesenstrasse 170 </v>
          </cell>
          <cell r="C1216">
            <v>42566</v>
          </cell>
          <cell r="D1216">
            <v>9866602540</v>
          </cell>
          <cell r="E1216" t="str">
            <v>Verrechnet</v>
          </cell>
          <cell r="F1216">
            <v>0.122</v>
          </cell>
          <cell r="G1216">
            <v>2</v>
          </cell>
          <cell r="H1216"/>
          <cell r="I1216"/>
          <cell r="J1216" t="str">
            <v>Messung HW Wärme NT</v>
          </cell>
          <cell r="K1216" t="str">
            <v>21.06.2016</v>
          </cell>
          <cell r="L1216" t="str">
            <v>W1 025084</v>
          </cell>
          <cell r="M1216"/>
          <cell r="N1216" t="str">
            <v>Ablesung</v>
          </cell>
          <cell r="O1216">
            <v>26.085999999999999</v>
          </cell>
          <cell r="P1216">
            <v>518.87</v>
          </cell>
          <cell r="Q1216"/>
          <cell r="R1216"/>
          <cell r="S1216"/>
          <cell r="T1216"/>
          <cell r="U1216"/>
          <cell r="V1216"/>
          <cell r="W1216"/>
          <cell r="X1216"/>
          <cell r="Y1216">
            <v>43.228000000000002</v>
          </cell>
          <cell r="Z1216">
            <v>213.81967213114751</v>
          </cell>
        </row>
        <row r="1217">
          <cell r="A1217" t="str">
            <v>N0056</v>
          </cell>
          <cell r="B1217" t="str">
            <v xml:space="preserve">Altwiesenstrasse 170 </v>
          </cell>
          <cell r="C1217">
            <v>42655</v>
          </cell>
          <cell r="D1217">
            <v>9866604688</v>
          </cell>
          <cell r="E1217" t="str">
            <v>Verrechnet</v>
          </cell>
          <cell r="F1217">
            <v>0.122</v>
          </cell>
          <cell r="G1217">
            <v>2</v>
          </cell>
          <cell r="H1217"/>
          <cell r="I1217"/>
          <cell r="J1217" t="str">
            <v>Messung HW Wärme NT</v>
          </cell>
          <cell r="K1217" t="str">
            <v>16.09.2016</v>
          </cell>
          <cell r="L1217" t="str">
            <v>W1 025084</v>
          </cell>
          <cell r="M1217"/>
          <cell r="N1217" t="str">
            <v>Ablesung</v>
          </cell>
          <cell r="O1217">
            <v>2.5150000000000001</v>
          </cell>
          <cell r="P1217">
            <v>140.06</v>
          </cell>
          <cell r="Q1217"/>
          <cell r="R1217"/>
          <cell r="S1217"/>
          <cell r="T1217"/>
          <cell r="U1217"/>
          <cell r="V1217"/>
          <cell r="W1217"/>
          <cell r="X1217"/>
          <cell r="Y1217">
            <v>15.44</v>
          </cell>
          <cell r="Z1217">
            <v>20.614754098360649</v>
          </cell>
        </row>
        <row r="1218">
          <cell r="A1218" t="str">
            <v>N0056</v>
          </cell>
          <cell r="B1218" t="str">
            <v xml:space="preserve">Altwiesenstrasse 170 </v>
          </cell>
          <cell r="C1218">
            <v>42752</v>
          </cell>
          <cell r="D1218">
            <v>9866606576</v>
          </cell>
          <cell r="E1218" t="str">
            <v>Verrechnet</v>
          </cell>
          <cell r="F1218">
            <v>0.122</v>
          </cell>
          <cell r="G1218">
            <v>2</v>
          </cell>
          <cell r="H1218"/>
          <cell r="I1218"/>
          <cell r="J1218" t="str">
            <v>Messung HW Wärme NT</v>
          </cell>
          <cell r="K1218" t="str">
            <v>14.12.2016</v>
          </cell>
          <cell r="L1218" t="str">
            <v>W1 025084</v>
          </cell>
          <cell r="M1218"/>
          <cell r="N1218" t="str">
            <v>Ablesung</v>
          </cell>
          <cell r="O1218">
            <v>47.616999999999997</v>
          </cell>
          <cell r="P1218">
            <v>930.74</v>
          </cell>
          <cell r="Q1218"/>
          <cell r="R1218"/>
          <cell r="S1218"/>
          <cell r="T1218"/>
          <cell r="U1218"/>
          <cell r="V1218"/>
          <cell r="W1218"/>
          <cell r="X1218"/>
          <cell r="Y1218">
            <v>43.99</v>
          </cell>
          <cell r="Z1218">
            <v>390.30327868852459</v>
          </cell>
        </row>
        <row r="1219">
          <cell r="A1219" t="str">
            <v>N0057</v>
          </cell>
          <cell r="B1219" t="str">
            <v xml:space="preserve">Dörflistrasse 40 </v>
          </cell>
          <cell r="C1219">
            <v>42478</v>
          </cell>
          <cell r="D1219">
            <v>9866600539</v>
          </cell>
          <cell r="E1219" t="str">
            <v>Verrechnet</v>
          </cell>
          <cell r="F1219">
            <v>3.5000000000000003E-2</v>
          </cell>
          <cell r="G1219">
            <v>0.57999999999999996</v>
          </cell>
          <cell r="H1219"/>
          <cell r="I1219"/>
          <cell r="J1219" t="str">
            <v>Messung HW Wärme NT</v>
          </cell>
          <cell r="K1219" t="str">
            <v>17.03.2016</v>
          </cell>
          <cell r="L1219" t="str">
            <v>W3 020230</v>
          </cell>
          <cell r="M1219"/>
          <cell r="N1219" t="str">
            <v>Ablesung</v>
          </cell>
          <cell r="O1219">
            <v>30.876000000000001</v>
          </cell>
          <cell r="P1219">
            <v>473.71800000000002</v>
          </cell>
          <cell r="Q1219"/>
          <cell r="R1219"/>
          <cell r="S1219"/>
          <cell r="T1219"/>
          <cell r="U1219"/>
          <cell r="V1219"/>
          <cell r="W1219"/>
          <cell r="X1219"/>
          <cell r="Y1219">
            <v>56.042999999999999</v>
          </cell>
          <cell r="Z1219">
            <v>882.17142857142869</v>
          </cell>
        </row>
        <row r="1220">
          <cell r="A1220" t="str">
            <v>N0057</v>
          </cell>
          <cell r="B1220" t="str">
            <v xml:space="preserve">Dörflistrasse 40 </v>
          </cell>
          <cell r="C1220">
            <v>42566</v>
          </cell>
          <cell r="D1220">
            <v>9866602541</v>
          </cell>
          <cell r="E1220" t="str">
            <v>Verrechnet</v>
          </cell>
          <cell r="F1220">
            <v>3.5000000000000003E-2</v>
          </cell>
          <cell r="G1220">
            <v>0.57999999999999996</v>
          </cell>
          <cell r="H1220"/>
          <cell r="I1220"/>
          <cell r="J1220" t="str">
            <v>Messung HW Wärme NT</v>
          </cell>
          <cell r="K1220" t="str">
            <v>21.06.2016</v>
          </cell>
          <cell r="L1220" t="str">
            <v>W3 020230</v>
          </cell>
          <cell r="M1220"/>
          <cell r="N1220" t="str">
            <v>Ablesung</v>
          </cell>
          <cell r="O1220">
            <v>11.808</v>
          </cell>
          <cell r="P1220">
            <v>190.08199999999999</v>
          </cell>
          <cell r="Q1220"/>
          <cell r="R1220"/>
          <cell r="S1220"/>
          <cell r="T1220"/>
          <cell r="U1220"/>
          <cell r="V1220"/>
          <cell r="W1220"/>
          <cell r="X1220"/>
          <cell r="Y1220">
            <v>53.414000000000001</v>
          </cell>
          <cell r="Z1220">
            <v>337.37142857142857</v>
          </cell>
        </row>
        <row r="1221">
          <cell r="A1221" t="str">
            <v>N0057</v>
          </cell>
          <cell r="B1221" t="str">
            <v xml:space="preserve">Dörflistrasse 40 </v>
          </cell>
          <cell r="C1221">
            <v>42655</v>
          </cell>
          <cell r="D1221">
            <v>9866604590</v>
          </cell>
          <cell r="E1221" t="str">
            <v>Verrechnet</v>
          </cell>
          <cell r="F1221">
            <v>3.5000000000000003E-2</v>
          </cell>
          <cell r="G1221">
            <v>0.57999999999999996</v>
          </cell>
          <cell r="H1221"/>
          <cell r="I1221"/>
          <cell r="J1221" t="str">
            <v>Messung HW Wärme NT</v>
          </cell>
          <cell r="K1221" t="str">
            <v>19.09.2016</v>
          </cell>
          <cell r="L1221" t="str">
            <v>W3 020230</v>
          </cell>
          <cell r="M1221"/>
          <cell r="N1221" t="str">
            <v>Ablesung</v>
          </cell>
          <cell r="O1221">
            <v>1.8180000000000001</v>
          </cell>
          <cell r="P1221">
            <v>39.823</v>
          </cell>
          <cell r="Q1221"/>
          <cell r="R1221"/>
          <cell r="S1221"/>
          <cell r="T1221"/>
          <cell r="U1221"/>
          <cell r="V1221"/>
          <cell r="W1221"/>
          <cell r="X1221"/>
          <cell r="Y1221">
            <v>39.253999999999998</v>
          </cell>
          <cell r="Z1221">
            <v>51.942857142857143</v>
          </cell>
        </row>
        <row r="1222">
          <cell r="A1222" t="str">
            <v>N0057</v>
          </cell>
          <cell r="B1222" t="str">
            <v xml:space="preserve">Dörflistrasse 40 </v>
          </cell>
          <cell r="C1222">
            <v>42752</v>
          </cell>
          <cell r="D1222">
            <v>9866606577</v>
          </cell>
          <cell r="E1222" t="str">
            <v>Verrechnet</v>
          </cell>
          <cell r="F1222">
            <v>3.5000000000000003E-2</v>
          </cell>
          <cell r="G1222">
            <v>0.57999999999999996</v>
          </cell>
          <cell r="H1222"/>
          <cell r="I1222"/>
          <cell r="J1222" t="str">
            <v>Messung HW Wärme NT</v>
          </cell>
          <cell r="K1222" t="str">
            <v>13.12.2016</v>
          </cell>
          <cell r="L1222" t="str">
            <v>W3 020230</v>
          </cell>
          <cell r="M1222"/>
          <cell r="N1222" t="str">
            <v>Ablesung</v>
          </cell>
          <cell r="O1222">
            <v>21.35</v>
          </cell>
          <cell r="P1222">
            <v>334.60899999999998</v>
          </cell>
          <cell r="Q1222"/>
          <cell r="R1222"/>
          <cell r="S1222"/>
          <cell r="T1222"/>
          <cell r="U1222"/>
          <cell r="V1222"/>
          <cell r="W1222"/>
          <cell r="X1222"/>
          <cell r="Y1222">
            <v>54.863</v>
          </cell>
          <cell r="Z1222">
            <v>610</v>
          </cell>
        </row>
        <row r="1223">
          <cell r="A1223" t="str">
            <v>N0058</v>
          </cell>
          <cell r="B1223" t="str">
            <v xml:space="preserve">Siewerdtstrasse 8 </v>
          </cell>
          <cell r="C1223">
            <v>42478</v>
          </cell>
          <cell r="D1223">
            <v>9866601807</v>
          </cell>
          <cell r="E1223" t="str">
            <v>Verrechnet</v>
          </cell>
          <cell r="F1223">
            <v>1</v>
          </cell>
          <cell r="G1223">
            <v>16.45</v>
          </cell>
          <cell r="H1223"/>
          <cell r="I1223"/>
          <cell r="J1223" t="str">
            <v>Messung 1 HW Wärme NT</v>
          </cell>
          <cell r="K1223" t="str">
            <v>18.03.2016</v>
          </cell>
          <cell r="L1223" t="str">
            <v>W1 050016</v>
          </cell>
          <cell r="M1223"/>
          <cell r="N1223" t="str">
            <v>Ablesung</v>
          </cell>
          <cell r="O1223">
            <v>216.11500000000001</v>
          </cell>
          <cell r="P1223">
            <v>4015.84</v>
          </cell>
          <cell r="Q1223"/>
          <cell r="R1223"/>
          <cell r="S1223"/>
          <cell r="T1223"/>
          <cell r="U1223"/>
          <cell r="V1223"/>
          <cell r="W1223"/>
          <cell r="X1223"/>
          <cell r="Y1223">
            <v>46.273000000000003</v>
          </cell>
          <cell r="Z1223">
            <v>216.11500000000001</v>
          </cell>
        </row>
        <row r="1224">
          <cell r="A1224" t="str">
            <v>N0058</v>
          </cell>
          <cell r="B1224"/>
          <cell r="C1224"/>
          <cell r="D1224"/>
          <cell r="E1224"/>
          <cell r="F1224"/>
          <cell r="G1224"/>
          <cell r="H1224"/>
          <cell r="I1224"/>
          <cell r="J1224" t="str">
            <v>Messung 2 HW Wärme NT</v>
          </cell>
          <cell r="K1224" t="str">
            <v>18.03.2016</v>
          </cell>
          <cell r="L1224" t="str">
            <v>W1 050017</v>
          </cell>
          <cell r="M1224"/>
          <cell r="N1224" t="str">
            <v>Ablesung</v>
          </cell>
          <cell r="O1224">
            <v>349.221</v>
          </cell>
          <cell r="P1224">
            <v>7355.56</v>
          </cell>
          <cell r="Q1224"/>
          <cell r="R1224"/>
          <cell r="S1224"/>
          <cell r="T1224"/>
          <cell r="U1224"/>
          <cell r="V1224"/>
          <cell r="W1224"/>
          <cell r="X1224"/>
          <cell r="Y1224">
            <v>40.823</v>
          </cell>
          <cell r="Z1224">
            <v>349.221</v>
          </cell>
        </row>
        <row r="1225">
          <cell r="A1225" t="str">
            <v>N0058</v>
          </cell>
          <cell r="B1225" t="str">
            <v xml:space="preserve">Siewerdtstrasse 8 </v>
          </cell>
          <cell r="C1225">
            <v>42566</v>
          </cell>
          <cell r="D1225">
            <v>9866603728</v>
          </cell>
          <cell r="E1225" t="str">
            <v>Verrechnet</v>
          </cell>
          <cell r="F1225">
            <v>1</v>
          </cell>
          <cell r="G1225">
            <v>16.45</v>
          </cell>
          <cell r="H1225"/>
          <cell r="I1225"/>
          <cell r="J1225" t="str">
            <v>Messung 1 HW Wärme NT</v>
          </cell>
          <cell r="K1225" t="str">
            <v>21.06.2016</v>
          </cell>
          <cell r="L1225" t="str">
            <v>W1 050016</v>
          </cell>
          <cell r="M1225"/>
          <cell r="N1225" t="str">
            <v>Ablesung</v>
          </cell>
          <cell r="O1225">
            <v>99.162000000000006</v>
          </cell>
          <cell r="P1225">
            <v>2148.86</v>
          </cell>
          <cell r="Q1225"/>
          <cell r="R1225"/>
          <cell r="S1225"/>
          <cell r="T1225"/>
          <cell r="U1225"/>
          <cell r="V1225"/>
          <cell r="W1225"/>
          <cell r="X1225"/>
          <cell r="Y1225">
            <v>39.679000000000002</v>
          </cell>
          <cell r="Z1225">
            <v>99.162000000000006</v>
          </cell>
        </row>
        <row r="1226">
          <cell r="A1226" t="str">
            <v>N0058</v>
          </cell>
          <cell r="B1226"/>
          <cell r="C1226"/>
          <cell r="D1226"/>
          <cell r="E1226"/>
          <cell r="F1226"/>
          <cell r="G1226"/>
          <cell r="H1226"/>
          <cell r="I1226"/>
          <cell r="J1226" t="str">
            <v>Messung 2 HW Wärme NT</v>
          </cell>
          <cell r="K1226" t="str">
            <v>21.06.2016</v>
          </cell>
          <cell r="L1226" t="str">
            <v>W1 050017</v>
          </cell>
          <cell r="M1226"/>
          <cell r="N1226" t="str">
            <v>Ablesung</v>
          </cell>
          <cell r="O1226">
            <v>144.63900000000001</v>
          </cell>
          <cell r="P1226">
            <v>3440.85</v>
          </cell>
          <cell r="Q1226"/>
          <cell r="R1226"/>
          <cell r="S1226"/>
          <cell r="T1226"/>
          <cell r="U1226"/>
          <cell r="V1226"/>
          <cell r="W1226"/>
          <cell r="X1226"/>
          <cell r="Y1226">
            <v>36.143999999999998</v>
          </cell>
          <cell r="Z1226">
            <v>144.63900000000001</v>
          </cell>
        </row>
        <row r="1227">
          <cell r="A1227" t="str">
            <v>N0058</v>
          </cell>
          <cell r="B1227" t="str">
            <v xml:space="preserve">Siewerdtstrasse 8 </v>
          </cell>
          <cell r="C1227">
            <v>42655</v>
          </cell>
          <cell r="D1227">
            <v>9866605836</v>
          </cell>
          <cell r="E1227" t="str">
            <v>Verrechnet</v>
          </cell>
          <cell r="F1227">
            <v>1</v>
          </cell>
          <cell r="G1227">
            <v>16.45</v>
          </cell>
          <cell r="H1227"/>
          <cell r="I1227"/>
          <cell r="J1227" t="str">
            <v>Messung 1 HW Wärme NT</v>
          </cell>
          <cell r="K1227" t="str">
            <v>20.09.2016</v>
          </cell>
          <cell r="L1227" t="str">
            <v>W1 050016</v>
          </cell>
          <cell r="M1227"/>
          <cell r="N1227" t="str">
            <v>Ablesung</v>
          </cell>
          <cell r="O1227">
            <v>32.752000000000002</v>
          </cell>
          <cell r="P1227">
            <v>802.56</v>
          </cell>
          <cell r="Q1227"/>
          <cell r="R1227"/>
          <cell r="S1227"/>
          <cell r="T1227"/>
          <cell r="U1227"/>
          <cell r="V1227"/>
          <cell r="W1227"/>
          <cell r="X1227"/>
          <cell r="Y1227">
            <v>35.090000000000003</v>
          </cell>
          <cell r="Z1227">
            <v>32.752000000000002</v>
          </cell>
        </row>
        <row r="1228">
          <cell r="A1228" t="str">
            <v>N0058</v>
          </cell>
          <cell r="B1228"/>
          <cell r="C1228"/>
          <cell r="D1228"/>
          <cell r="E1228"/>
          <cell r="F1228"/>
          <cell r="G1228"/>
          <cell r="H1228"/>
          <cell r="I1228"/>
          <cell r="J1228" t="str">
            <v>Messung 2 HW Wärme NT</v>
          </cell>
          <cell r="K1228" t="str">
            <v>20.09.2016</v>
          </cell>
          <cell r="L1228" t="str">
            <v>W1 050017</v>
          </cell>
          <cell r="M1228"/>
          <cell r="N1228" t="str">
            <v>Ablesung</v>
          </cell>
          <cell r="O1228">
            <v>30.28</v>
          </cell>
          <cell r="P1228">
            <v>821.73</v>
          </cell>
          <cell r="Q1228"/>
          <cell r="R1228"/>
          <cell r="S1228"/>
          <cell r="T1228"/>
          <cell r="U1228"/>
          <cell r="V1228"/>
          <cell r="W1228"/>
          <cell r="X1228"/>
          <cell r="Y1228">
            <v>31.684999999999999</v>
          </cell>
          <cell r="Z1228">
            <v>30.28</v>
          </cell>
        </row>
        <row r="1229">
          <cell r="A1229" t="str">
            <v>N0058</v>
          </cell>
          <cell r="B1229" t="str">
            <v xml:space="preserve">Siewerdtstrasse 8 </v>
          </cell>
          <cell r="C1229">
            <v>42752</v>
          </cell>
          <cell r="D1229">
            <v>9866608080</v>
          </cell>
          <cell r="E1229" t="str">
            <v>Verrechnet</v>
          </cell>
          <cell r="F1229">
            <v>1</v>
          </cell>
          <cell r="G1229">
            <v>16.45</v>
          </cell>
          <cell r="H1229"/>
          <cell r="I1229"/>
          <cell r="J1229" t="str">
            <v>Messung 1 HW Wärme NT</v>
          </cell>
          <cell r="K1229" t="str">
            <v>13.12.2016</v>
          </cell>
          <cell r="L1229" t="str">
            <v>W1 050016</v>
          </cell>
          <cell r="M1229"/>
          <cell r="N1229" t="str">
            <v>Ablesung</v>
          </cell>
          <cell r="O1229">
            <v>147.839</v>
          </cell>
          <cell r="P1229">
            <v>2979.74</v>
          </cell>
          <cell r="Q1229"/>
          <cell r="R1229"/>
          <cell r="S1229"/>
          <cell r="T1229"/>
          <cell r="U1229"/>
          <cell r="V1229"/>
          <cell r="W1229"/>
          <cell r="X1229"/>
          <cell r="Y1229">
            <v>42.661000000000001</v>
          </cell>
          <cell r="Z1229">
            <v>147.839</v>
          </cell>
        </row>
        <row r="1230">
          <cell r="A1230" t="str">
            <v>N0058</v>
          </cell>
          <cell r="B1230"/>
          <cell r="C1230"/>
          <cell r="D1230"/>
          <cell r="E1230"/>
          <cell r="F1230"/>
          <cell r="G1230"/>
          <cell r="H1230"/>
          <cell r="I1230"/>
          <cell r="J1230" t="str">
            <v>Messung 2 HW Wärme NT</v>
          </cell>
          <cell r="K1230" t="str">
            <v>13.12.2016</v>
          </cell>
          <cell r="L1230" t="str">
            <v>W1 050017</v>
          </cell>
          <cell r="M1230"/>
          <cell r="N1230" t="str">
            <v>Ablesung</v>
          </cell>
          <cell r="O1230">
            <v>222.197</v>
          </cell>
          <cell r="P1230">
            <v>5036.8999999999996</v>
          </cell>
          <cell r="Q1230"/>
          <cell r="R1230"/>
          <cell r="S1230"/>
          <cell r="T1230"/>
          <cell r="U1230"/>
          <cell r="V1230"/>
          <cell r="W1230"/>
          <cell r="X1230"/>
          <cell r="Y1230">
            <v>37.930999999999997</v>
          </cell>
          <cell r="Z1230">
            <v>222.197</v>
          </cell>
        </row>
        <row r="1231">
          <cell r="A1231" t="str">
            <v>N0059</v>
          </cell>
          <cell r="B1231" t="str">
            <v xml:space="preserve">Neudorfstrasse 29 </v>
          </cell>
          <cell r="C1231">
            <v>42478</v>
          </cell>
          <cell r="D1231">
            <v>9866601178</v>
          </cell>
          <cell r="E1231" t="str">
            <v>Gemahnt</v>
          </cell>
          <cell r="F1231">
            <v>2.9000000000000001E-2</v>
          </cell>
          <cell r="G1231">
            <v>0.48</v>
          </cell>
          <cell r="H1231"/>
          <cell r="I1231"/>
          <cell r="J1231" t="str">
            <v>Messung HW Wärme NT</v>
          </cell>
          <cell r="K1231" t="str">
            <v>19.03.2016</v>
          </cell>
          <cell r="L1231" t="str">
            <v>W1 020304</v>
          </cell>
          <cell r="M1231"/>
          <cell r="N1231" t="str">
            <v>Ablesung</v>
          </cell>
          <cell r="O1231">
            <v>9.5730000000000004</v>
          </cell>
          <cell r="P1231">
            <v>196.05</v>
          </cell>
          <cell r="Q1231"/>
          <cell r="R1231"/>
          <cell r="S1231"/>
          <cell r="T1231"/>
          <cell r="U1231"/>
          <cell r="V1231"/>
          <cell r="W1231"/>
          <cell r="X1231"/>
          <cell r="Y1231">
            <v>41.985999999999997</v>
          </cell>
          <cell r="Z1231">
            <v>330.10344827586209</v>
          </cell>
        </row>
        <row r="1232">
          <cell r="A1232" t="str">
            <v>N0059</v>
          </cell>
          <cell r="B1232" t="str">
            <v xml:space="preserve">Neudorfstrasse 29 </v>
          </cell>
          <cell r="C1232">
            <v>42566</v>
          </cell>
          <cell r="D1232">
            <v>9866603327</v>
          </cell>
          <cell r="E1232" t="str">
            <v>Verrechnet</v>
          </cell>
          <cell r="F1232">
            <v>2.9000000000000001E-2</v>
          </cell>
          <cell r="G1232">
            <v>0.48</v>
          </cell>
          <cell r="H1232"/>
          <cell r="I1232"/>
          <cell r="J1232" t="str">
            <v>Messung HW Wärme NT</v>
          </cell>
          <cell r="K1232" t="str">
            <v>21.06.2016</v>
          </cell>
          <cell r="L1232" t="str">
            <v>W1 020304</v>
          </cell>
          <cell r="M1232"/>
          <cell r="N1232" t="str">
            <v>Ablesung</v>
          </cell>
          <cell r="O1232">
            <v>4.5549999999999997</v>
          </cell>
          <cell r="P1232">
            <v>134.75</v>
          </cell>
          <cell r="Q1232"/>
          <cell r="R1232"/>
          <cell r="S1232"/>
          <cell r="T1232"/>
          <cell r="U1232"/>
          <cell r="V1232"/>
          <cell r="W1232"/>
          <cell r="X1232"/>
          <cell r="Y1232">
            <v>29.065999999999999</v>
          </cell>
          <cell r="Z1232">
            <v>157.06896551724137</v>
          </cell>
        </row>
        <row r="1233">
          <cell r="A1233" t="str">
            <v>N0059</v>
          </cell>
          <cell r="B1233" t="str">
            <v xml:space="preserve">Neudorfstrasse 29 </v>
          </cell>
          <cell r="C1233">
            <v>42655</v>
          </cell>
          <cell r="D1233">
            <v>9866605052</v>
          </cell>
          <cell r="E1233" t="str">
            <v>Verrechnet</v>
          </cell>
          <cell r="F1233">
            <v>2.9000000000000001E-2</v>
          </cell>
          <cell r="G1233">
            <v>0.48</v>
          </cell>
          <cell r="H1233"/>
          <cell r="I1233"/>
          <cell r="J1233" t="str">
            <v>Messung HW Wärme NT</v>
          </cell>
          <cell r="K1233" t="str">
            <v>20.09.2016</v>
          </cell>
          <cell r="L1233" t="str">
            <v>W1 020304</v>
          </cell>
          <cell r="M1233"/>
          <cell r="N1233" t="str">
            <v>Ablesung</v>
          </cell>
          <cell r="O1233">
            <v>2.302</v>
          </cell>
          <cell r="P1233">
            <v>98.99</v>
          </cell>
          <cell r="Q1233"/>
          <cell r="R1233"/>
          <cell r="S1233"/>
          <cell r="T1233"/>
          <cell r="U1233"/>
          <cell r="V1233"/>
          <cell r="W1233"/>
          <cell r="X1233"/>
          <cell r="Y1233">
            <v>19.995999999999999</v>
          </cell>
          <cell r="Z1233">
            <v>79.379310344827573</v>
          </cell>
        </row>
        <row r="1234">
          <cell r="A1234" t="str">
            <v>N0059</v>
          </cell>
          <cell r="B1234" t="str">
            <v xml:space="preserve">Neudorfstrasse 29 </v>
          </cell>
          <cell r="C1234">
            <v>42752</v>
          </cell>
          <cell r="D1234">
            <v>9866607187</v>
          </cell>
          <cell r="E1234" t="str">
            <v>Verrechnet</v>
          </cell>
          <cell r="F1234">
            <v>2.9000000000000001E-2</v>
          </cell>
          <cell r="G1234">
            <v>0.48</v>
          </cell>
          <cell r="H1234"/>
          <cell r="I1234"/>
          <cell r="J1234" t="str">
            <v>Messung HW Wärme NT</v>
          </cell>
          <cell r="K1234" t="str">
            <v>13.12.2016</v>
          </cell>
          <cell r="L1234" t="str">
            <v>W1 020304</v>
          </cell>
          <cell r="M1234"/>
          <cell r="N1234" t="str">
            <v>Ablesung</v>
          </cell>
          <cell r="O1234">
            <v>6.5519999999999996</v>
          </cell>
          <cell r="P1234">
            <v>152.66</v>
          </cell>
          <cell r="Q1234"/>
          <cell r="R1234"/>
          <cell r="S1234"/>
          <cell r="T1234"/>
          <cell r="U1234"/>
          <cell r="V1234"/>
          <cell r="W1234"/>
          <cell r="X1234"/>
          <cell r="Y1234">
            <v>36.904000000000003</v>
          </cell>
          <cell r="Z1234">
            <v>225.93103448275863</v>
          </cell>
        </row>
        <row r="1235">
          <cell r="A1235" t="str">
            <v>N0061</v>
          </cell>
          <cell r="B1235" t="str">
            <v xml:space="preserve">Dörflistrasse 50 </v>
          </cell>
          <cell r="C1235">
            <v>42478</v>
          </cell>
          <cell r="D1235">
            <v>9866600933</v>
          </cell>
          <cell r="E1235" t="str">
            <v>Verrechnet</v>
          </cell>
          <cell r="F1235">
            <v>0.38</v>
          </cell>
          <cell r="G1235">
            <v>6.25</v>
          </cell>
          <cell r="H1235"/>
          <cell r="I1235"/>
          <cell r="J1235" t="str">
            <v>Messung HW Wärme NT</v>
          </cell>
          <cell r="K1235" t="str">
            <v>17.03.2016</v>
          </cell>
          <cell r="L1235" t="str">
            <v>R1 1341</v>
          </cell>
          <cell r="M1235" t="str">
            <v>U1 040033</v>
          </cell>
          <cell r="N1235" t="str">
            <v>Ablesung</v>
          </cell>
          <cell r="O1235">
            <v>227.929</v>
          </cell>
          <cell r="P1235">
            <v>4572.17</v>
          </cell>
          <cell r="Q1235"/>
          <cell r="R1235">
            <v>4572</v>
          </cell>
          <cell r="S1235"/>
          <cell r="T1235"/>
          <cell r="U1235"/>
          <cell r="V1235"/>
          <cell r="W1235"/>
          <cell r="X1235"/>
          <cell r="Y1235">
            <v>42.863999999999997</v>
          </cell>
          <cell r="Z1235">
            <v>599.81315789473683</v>
          </cell>
        </row>
        <row r="1236">
          <cell r="A1236" t="str">
            <v>N0061</v>
          </cell>
          <cell r="B1236" t="str">
            <v xml:space="preserve">Dörflistrasse 50 </v>
          </cell>
          <cell r="C1236">
            <v>42566</v>
          </cell>
          <cell r="D1236">
            <v>9866602825</v>
          </cell>
          <cell r="E1236" t="str">
            <v>Verrechnet</v>
          </cell>
          <cell r="F1236">
            <v>0.38</v>
          </cell>
          <cell r="G1236">
            <v>6.25</v>
          </cell>
          <cell r="H1236"/>
          <cell r="I1236"/>
          <cell r="J1236" t="str">
            <v>Messung HW Wärme NT</v>
          </cell>
          <cell r="K1236" t="str">
            <v>21.06.2016</v>
          </cell>
          <cell r="L1236" t="str">
            <v>R1 1341</v>
          </cell>
          <cell r="M1236" t="str">
            <v>U1 040033</v>
          </cell>
          <cell r="N1236" t="str">
            <v>Ablesung</v>
          </cell>
          <cell r="O1236">
            <v>116.34</v>
          </cell>
          <cell r="P1236">
            <v>2915.88</v>
          </cell>
          <cell r="Q1236"/>
          <cell r="R1236">
            <v>2916</v>
          </cell>
          <cell r="S1236"/>
          <cell r="T1236"/>
          <cell r="U1236"/>
          <cell r="V1236"/>
          <cell r="W1236"/>
          <cell r="X1236"/>
          <cell r="Y1236">
            <v>34.307000000000002</v>
          </cell>
          <cell r="Z1236">
            <v>306.15789473684208</v>
          </cell>
        </row>
        <row r="1237">
          <cell r="A1237" t="str">
            <v>N0061</v>
          </cell>
          <cell r="B1237" t="str">
            <v xml:space="preserve">Dörflistrasse 50 </v>
          </cell>
          <cell r="C1237">
            <v>42655</v>
          </cell>
          <cell r="D1237">
            <v>9866605053</v>
          </cell>
          <cell r="E1237" t="str">
            <v>Verrechnet</v>
          </cell>
          <cell r="F1237">
            <v>0.38</v>
          </cell>
          <cell r="G1237">
            <v>6.25</v>
          </cell>
          <cell r="H1237"/>
          <cell r="I1237"/>
          <cell r="J1237" t="str">
            <v>Messung HW Wärme NT</v>
          </cell>
          <cell r="K1237" t="str">
            <v>19.09.2016</v>
          </cell>
          <cell r="L1237" t="str">
            <v>R1 1341</v>
          </cell>
          <cell r="M1237" t="str">
            <v>U1 040033</v>
          </cell>
          <cell r="N1237" t="str">
            <v>Ablesung</v>
          </cell>
          <cell r="O1237">
            <v>34.652000000000001</v>
          </cell>
          <cell r="P1237">
            <v>1098.8800000000001</v>
          </cell>
          <cell r="Q1237"/>
          <cell r="R1237">
            <v>1099</v>
          </cell>
          <cell r="S1237"/>
          <cell r="T1237"/>
          <cell r="U1237"/>
          <cell r="V1237"/>
          <cell r="W1237"/>
          <cell r="X1237"/>
          <cell r="Y1237">
            <v>27.114000000000001</v>
          </cell>
          <cell r="Z1237">
            <v>91.189473684210526</v>
          </cell>
        </row>
        <row r="1238">
          <cell r="A1238" t="str">
            <v>N0061</v>
          </cell>
          <cell r="B1238" t="str">
            <v xml:space="preserve">Dörflistrasse 50 </v>
          </cell>
          <cell r="C1238">
            <v>42752</v>
          </cell>
          <cell r="D1238">
            <v>9866607028</v>
          </cell>
          <cell r="E1238" t="str">
            <v>Verrechnet</v>
          </cell>
          <cell r="F1238">
            <v>0.38</v>
          </cell>
          <cell r="G1238">
            <v>6.25</v>
          </cell>
          <cell r="H1238"/>
          <cell r="I1238"/>
          <cell r="J1238" t="str">
            <v>Messung HW Wärme NT</v>
          </cell>
          <cell r="K1238" t="str">
            <v>13.12.2016</v>
          </cell>
          <cell r="L1238" t="str">
            <v>R1 1341</v>
          </cell>
          <cell r="M1238" t="str">
            <v>U1 040033</v>
          </cell>
          <cell r="N1238" t="str">
            <v>Ablesung</v>
          </cell>
          <cell r="O1238">
            <v>176.06200000000001</v>
          </cell>
          <cell r="P1238">
            <v>3922.97</v>
          </cell>
          <cell r="Q1238"/>
          <cell r="R1238">
            <v>3922</v>
          </cell>
          <cell r="S1238"/>
          <cell r="T1238"/>
          <cell r="U1238"/>
          <cell r="V1238"/>
          <cell r="W1238"/>
          <cell r="X1238"/>
          <cell r="Y1238">
            <v>38.590000000000003</v>
          </cell>
          <cell r="Z1238">
            <v>463.32105263157894</v>
          </cell>
        </row>
        <row r="1239">
          <cell r="A1239" t="str">
            <v>N0062</v>
          </cell>
          <cell r="B1239" t="str">
            <v xml:space="preserve">Im Altried 3 </v>
          </cell>
          <cell r="C1239">
            <v>42478</v>
          </cell>
          <cell r="D1239">
            <v>9866600227</v>
          </cell>
          <cell r="E1239" t="str">
            <v>Verrechnet</v>
          </cell>
          <cell r="F1239">
            <v>0.74199999999999999</v>
          </cell>
          <cell r="G1239">
            <v>12.2</v>
          </cell>
          <cell r="H1239"/>
          <cell r="I1239"/>
          <cell r="J1239" t="str">
            <v>Messung HW Wärme NT</v>
          </cell>
          <cell r="K1239" t="str">
            <v>16.03.2016</v>
          </cell>
          <cell r="L1239" t="str">
            <v>R1 941</v>
          </cell>
          <cell r="M1239" t="str">
            <v>U1 50025</v>
          </cell>
          <cell r="N1239" t="str">
            <v>Ablesung</v>
          </cell>
          <cell r="O1239">
            <v>608.39</v>
          </cell>
          <cell r="P1239">
            <v>16901.099999999999</v>
          </cell>
          <cell r="Q1239"/>
          <cell r="R1239">
            <v>16901</v>
          </cell>
          <cell r="S1239"/>
          <cell r="T1239"/>
          <cell r="U1239"/>
          <cell r="V1239"/>
          <cell r="W1239"/>
          <cell r="X1239"/>
          <cell r="Y1239">
            <v>30.952000000000002</v>
          </cell>
          <cell r="Z1239">
            <v>819.93261455525601</v>
          </cell>
        </row>
        <row r="1240">
          <cell r="A1240" t="str">
            <v>N0062</v>
          </cell>
          <cell r="B1240" t="str">
            <v xml:space="preserve">Im Altried 3 </v>
          </cell>
          <cell r="C1240">
            <v>42566</v>
          </cell>
          <cell r="D1240">
            <v>9866602476</v>
          </cell>
          <cell r="E1240" t="str">
            <v>Verrechnet</v>
          </cell>
          <cell r="F1240">
            <v>0.74199999999999999</v>
          </cell>
          <cell r="G1240">
            <v>12.2</v>
          </cell>
          <cell r="H1240"/>
          <cell r="I1240"/>
          <cell r="J1240" t="str">
            <v>Messung HW Wärme NT</v>
          </cell>
          <cell r="K1240" t="str">
            <v>21.06.2016</v>
          </cell>
          <cell r="L1240" t="str">
            <v>R1 941</v>
          </cell>
          <cell r="M1240" t="str">
            <v>U1 50025</v>
          </cell>
          <cell r="N1240" t="str">
            <v>Ablesung</v>
          </cell>
          <cell r="O1240">
            <v>373.25</v>
          </cell>
          <cell r="P1240">
            <v>13688.7</v>
          </cell>
          <cell r="Q1240"/>
          <cell r="R1240">
            <v>13689</v>
          </cell>
          <cell r="S1240"/>
          <cell r="T1240"/>
          <cell r="U1240"/>
          <cell r="V1240"/>
          <cell r="W1240"/>
          <cell r="X1240"/>
          <cell r="Y1240">
            <v>23.445</v>
          </cell>
          <cell r="Z1240">
            <v>503.03234501347714</v>
          </cell>
        </row>
        <row r="1241">
          <cell r="A1241" t="str">
            <v>N0062</v>
          </cell>
          <cell r="B1241" t="str">
            <v xml:space="preserve">Im Altried 3 </v>
          </cell>
          <cell r="C1241">
            <v>42655</v>
          </cell>
          <cell r="D1241">
            <v>9866604221</v>
          </cell>
          <cell r="E1241" t="str">
            <v>Verrechnet</v>
          </cell>
          <cell r="F1241">
            <v>0.74199999999999999</v>
          </cell>
          <cell r="G1241">
            <v>12.2</v>
          </cell>
          <cell r="H1241"/>
          <cell r="I1241"/>
          <cell r="J1241" t="str">
            <v>Messung HW Wärme NT</v>
          </cell>
          <cell r="K1241" t="str">
            <v>16.09.2016</v>
          </cell>
          <cell r="L1241" t="str">
            <v>R1 941</v>
          </cell>
          <cell r="M1241" t="str">
            <v>U1 50025</v>
          </cell>
          <cell r="N1241" t="str">
            <v>Ablesung</v>
          </cell>
          <cell r="O1241">
            <v>96.04</v>
          </cell>
          <cell r="P1241">
            <v>4519.1000000000004</v>
          </cell>
          <cell r="Q1241"/>
          <cell r="R1241">
            <v>4519</v>
          </cell>
          <cell r="S1241"/>
          <cell r="T1241"/>
          <cell r="U1241"/>
          <cell r="V1241"/>
          <cell r="W1241"/>
          <cell r="X1241"/>
          <cell r="Y1241">
            <v>18.273</v>
          </cell>
          <cell r="Z1241">
            <v>129.43396226415095</v>
          </cell>
        </row>
        <row r="1242">
          <cell r="A1242" t="str">
            <v>N0062</v>
          </cell>
          <cell r="B1242" t="str">
            <v xml:space="preserve">Im Altried 3 </v>
          </cell>
          <cell r="C1242">
            <v>42752</v>
          </cell>
          <cell r="D1242">
            <v>9866606273</v>
          </cell>
          <cell r="E1242" t="str">
            <v>Verrechnet</v>
          </cell>
          <cell r="F1242">
            <v>0.74199999999999999</v>
          </cell>
          <cell r="G1242">
            <v>12.2</v>
          </cell>
          <cell r="H1242"/>
          <cell r="I1242"/>
          <cell r="J1242" t="str">
            <v>Messung HW Wärme NT</v>
          </cell>
          <cell r="K1242" t="str">
            <v>14.12.2016</v>
          </cell>
          <cell r="L1242" t="str">
            <v>R1 941</v>
          </cell>
          <cell r="M1242" t="str">
            <v>U1 50025</v>
          </cell>
          <cell r="N1242" t="str">
            <v>Ablesung</v>
          </cell>
          <cell r="O1242">
            <v>460.05</v>
          </cell>
          <cell r="P1242">
            <v>14889</v>
          </cell>
          <cell r="Q1242"/>
          <cell r="R1242">
            <v>14889</v>
          </cell>
          <cell r="S1242"/>
          <cell r="T1242"/>
          <cell r="U1242"/>
          <cell r="V1242"/>
          <cell r="W1242"/>
          <cell r="X1242"/>
          <cell r="Y1242">
            <v>26.568000000000001</v>
          </cell>
          <cell r="Z1242">
            <v>620.01347708894878</v>
          </cell>
        </row>
        <row r="1243">
          <cell r="A1243" t="str">
            <v>N0063</v>
          </cell>
          <cell r="B1243" t="str">
            <v xml:space="preserve">Wallisellenstrasse 264 </v>
          </cell>
          <cell r="C1243">
            <v>42478</v>
          </cell>
          <cell r="D1243">
            <v>9866600228</v>
          </cell>
          <cell r="E1243" t="str">
            <v>Verrechnet</v>
          </cell>
          <cell r="F1243">
            <v>0.84399999999999997</v>
          </cell>
          <cell r="G1243">
            <v>13.9</v>
          </cell>
          <cell r="H1243"/>
          <cell r="I1243"/>
          <cell r="J1243" t="str">
            <v>Messung HW Wärme NT</v>
          </cell>
          <cell r="K1243" t="str">
            <v>17.03.2016</v>
          </cell>
          <cell r="L1243" t="str">
            <v>W1 065013</v>
          </cell>
          <cell r="M1243"/>
          <cell r="N1243" t="str">
            <v>Ablesung</v>
          </cell>
          <cell r="O1243">
            <v>816.19</v>
          </cell>
          <cell r="P1243">
            <v>13281.8</v>
          </cell>
          <cell r="Q1243"/>
          <cell r="R1243"/>
          <cell r="S1243"/>
          <cell r="T1243"/>
          <cell r="U1243"/>
          <cell r="V1243"/>
          <cell r="W1243"/>
          <cell r="X1243"/>
          <cell r="Y1243">
            <v>52.838999999999999</v>
          </cell>
          <cell r="Z1243">
            <v>967.0497630331754</v>
          </cell>
        </row>
        <row r="1244">
          <cell r="A1244" t="str">
            <v>N0063</v>
          </cell>
          <cell r="B1244" t="str">
            <v xml:space="preserve">Wallisellenstrasse 264 </v>
          </cell>
          <cell r="C1244">
            <v>42566</v>
          </cell>
          <cell r="D1244">
            <v>9866602258</v>
          </cell>
          <cell r="E1244" t="str">
            <v>Verrechnet</v>
          </cell>
          <cell r="F1244">
            <v>0.84399999999999997</v>
          </cell>
          <cell r="G1244">
            <v>13.9</v>
          </cell>
          <cell r="H1244"/>
          <cell r="I1244"/>
          <cell r="J1244" t="str">
            <v>Messung HW Wärme NT</v>
          </cell>
          <cell r="K1244" t="str">
            <v>20.06.2016</v>
          </cell>
          <cell r="L1244" t="str">
            <v>W1 065013</v>
          </cell>
          <cell r="M1244"/>
          <cell r="N1244" t="str">
            <v>Ablesung</v>
          </cell>
          <cell r="O1244">
            <v>445.88</v>
          </cell>
          <cell r="P1244">
            <v>8275</v>
          </cell>
          <cell r="Q1244"/>
          <cell r="R1244"/>
          <cell r="S1244"/>
          <cell r="T1244"/>
          <cell r="U1244"/>
          <cell r="V1244"/>
          <cell r="W1244"/>
          <cell r="X1244"/>
          <cell r="Y1244">
            <v>46.331000000000003</v>
          </cell>
          <cell r="Z1244">
            <v>528.29383886255926</v>
          </cell>
        </row>
        <row r="1245">
          <cell r="A1245" t="str">
            <v>N0063</v>
          </cell>
          <cell r="B1245" t="str">
            <v xml:space="preserve">Wallisellenstrasse 264 </v>
          </cell>
          <cell r="C1245">
            <v>42655</v>
          </cell>
          <cell r="D1245">
            <v>9866604222</v>
          </cell>
          <cell r="E1245" t="str">
            <v>Verrechnet</v>
          </cell>
          <cell r="F1245">
            <v>0.84399999999999997</v>
          </cell>
          <cell r="G1245">
            <v>13.9</v>
          </cell>
          <cell r="H1245"/>
          <cell r="I1245"/>
          <cell r="J1245" t="str">
            <v>Messung HW Wärme NT</v>
          </cell>
          <cell r="K1245" t="str">
            <v>19.09.2016</v>
          </cell>
          <cell r="L1245" t="str">
            <v>W1 065013</v>
          </cell>
          <cell r="M1245"/>
          <cell r="N1245" t="str">
            <v>Ablesung</v>
          </cell>
          <cell r="O1245">
            <v>144.5</v>
          </cell>
          <cell r="P1245">
            <v>3156.6</v>
          </cell>
          <cell r="Q1245"/>
          <cell r="R1245"/>
          <cell r="S1245"/>
          <cell r="T1245"/>
          <cell r="U1245"/>
          <cell r="V1245"/>
          <cell r="W1245"/>
          <cell r="X1245"/>
          <cell r="Y1245">
            <v>39.360999999999997</v>
          </cell>
          <cell r="Z1245">
            <v>171.20853080568719</v>
          </cell>
        </row>
        <row r="1246">
          <cell r="A1246" t="str">
            <v>N0063</v>
          </cell>
          <cell r="B1246" t="str">
            <v xml:space="preserve">Wallisellenstrasse 264 </v>
          </cell>
          <cell r="C1246">
            <v>42752</v>
          </cell>
          <cell r="D1246">
            <v>9866606274</v>
          </cell>
          <cell r="E1246" t="str">
            <v>Verrechnet</v>
          </cell>
          <cell r="F1246">
            <v>0.84399999999999997</v>
          </cell>
          <cell r="G1246">
            <v>13.9</v>
          </cell>
          <cell r="H1246"/>
          <cell r="I1246"/>
          <cell r="J1246" t="str">
            <v>Messung HW Wärme NT</v>
          </cell>
          <cell r="K1246" t="str">
            <v>12.12.2016</v>
          </cell>
          <cell r="L1246" t="str">
            <v>W1 065013</v>
          </cell>
          <cell r="M1246"/>
          <cell r="N1246" t="str">
            <v>Ablesung</v>
          </cell>
          <cell r="O1246">
            <v>584.11</v>
          </cell>
          <cell r="P1246">
            <v>10297.799999999999</v>
          </cell>
          <cell r="Q1246"/>
          <cell r="R1246"/>
          <cell r="S1246"/>
          <cell r="T1246"/>
          <cell r="U1246"/>
          <cell r="V1246"/>
          <cell r="W1246"/>
          <cell r="X1246"/>
          <cell r="Y1246">
            <v>48.771999999999998</v>
          </cell>
          <cell r="Z1246">
            <v>692.07345971563984</v>
          </cell>
        </row>
        <row r="1247">
          <cell r="A1247" t="str">
            <v>N0064</v>
          </cell>
          <cell r="B1247" t="str">
            <v xml:space="preserve">Eichacker 45 </v>
          </cell>
          <cell r="C1247">
            <v>42478</v>
          </cell>
          <cell r="D1247">
            <v>9866600229</v>
          </cell>
          <cell r="E1247" t="str">
            <v>Verrechnet</v>
          </cell>
          <cell r="F1247">
            <v>8.0000000000000002E-3</v>
          </cell>
          <cell r="G1247">
            <v>0.12</v>
          </cell>
          <cell r="H1247"/>
          <cell r="I1247"/>
          <cell r="J1247" t="str">
            <v>Messung HW Wärme NT</v>
          </cell>
          <cell r="K1247" t="str">
            <v>28.03.2016</v>
          </cell>
          <cell r="L1247" t="str">
            <v>W1 020057</v>
          </cell>
          <cell r="M1247"/>
          <cell r="N1247" t="str">
            <v>Ablesung</v>
          </cell>
          <cell r="O1247">
            <v>5.5780000000000003</v>
          </cell>
          <cell r="P1247">
            <v>86.67</v>
          </cell>
          <cell r="Q1247"/>
          <cell r="R1247"/>
          <cell r="S1247"/>
          <cell r="T1247"/>
          <cell r="U1247"/>
          <cell r="V1247"/>
          <cell r="W1247"/>
          <cell r="X1247"/>
          <cell r="Y1247">
            <v>55.338999999999999</v>
          </cell>
          <cell r="Z1247">
            <v>697.25</v>
          </cell>
        </row>
        <row r="1248">
          <cell r="A1248" t="str">
            <v>N0064</v>
          </cell>
          <cell r="B1248" t="str">
            <v xml:space="preserve">Eichacker 45 </v>
          </cell>
          <cell r="C1248">
            <v>42566</v>
          </cell>
          <cell r="D1248">
            <v>9866602259</v>
          </cell>
          <cell r="E1248" t="str">
            <v>Verrechnet</v>
          </cell>
          <cell r="F1248">
            <v>8.0000000000000002E-3</v>
          </cell>
          <cell r="G1248">
            <v>0.12</v>
          </cell>
          <cell r="H1248"/>
          <cell r="I1248"/>
          <cell r="J1248" t="str">
            <v>Messung HW Wärme NT</v>
          </cell>
          <cell r="K1248" t="str">
            <v>26.06.2016</v>
          </cell>
          <cell r="L1248" t="str">
            <v>W1 020057</v>
          </cell>
          <cell r="M1248"/>
          <cell r="N1248" t="str">
            <v>Ablesung</v>
          </cell>
          <cell r="O1248">
            <v>1.996</v>
          </cell>
          <cell r="P1248">
            <v>34.92</v>
          </cell>
          <cell r="Q1248"/>
          <cell r="R1248"/>
          <cell r="S1248"/>
          <cell r="T1248"/>
          <cell r="U1248"/>
          <cell r="V1248"/>
          <cell r="W1248"/>
          <cell r="X1248"/>
          <cell r="Y1248">
            <v>49.148000000000003</v>
          </cell>
          <cell r="Z1248">
            <v>249.5</v>
          </cell>
        </row>
        <row r="1249">
          <cell r="A1249" t="str">
            <v>N0064</v>
          </cell>
          <cell r="B1249" t="str">
            <v xml:space="preserve">Eichacker 45 </v>
          </cell>
          <cell r="C1249">
            <v>42655</v>
          </cell>
          <cell r="D1249">
            <v>9866604223</v>
          </cell>
          <cell r="E1249" t="str">
            <v>Gemahnt</v>
          </cell>
          <cell r="F1249">
            <v>8.0000000000000002E-3</v>
          </cell>
          <cell r="G1249">
            <v>0.12</v>
          </cell>
          <cell r="H1249"/>
          <cell r="I1249"/>
          <cell r="J1249" t="str">
            <v>Messung HW Wärme NT</v>
          </cell>
          <cell r="K1249" t="str">
            <v>30.09.2016</v>
          </cell>
          <cell r="L1249" t="str">
            <v>W1 020057</v>
          </cell>
          <cell r="M1249"/>
          <cell r="N1249" t="str">
            <v>Ablesung</v>
          </cell>
          <cell r="O1249">
            <v>0.53400000000000003</v>
          </cell>
          <cell r="P1249">
            <v>9.8800000000000008</v>
          </cell>
          <cell r="Q1249"/>
          <cell r="R1249"/>
          <cell r="S1249"/>
          <cell r="T1249"/>
          <cell r="U1249"/>
          <cell r="V1249"/>
          <cell r="W1249"/>
          <cell r="X1249"/>
          <cell r="Y1249">
            <v>46.472999999999999</v>
          </cell>
          <cell r="Z1249">
            <v>66.75</v>
          </cell>
        </row>
        <row r="1250">
          <cell r="A1250" t="str">
            <v>N0064</v>
          </cell>
          <cell r="B1250" t="str">
            <v xml:space="preserve">Eichacker 45 </v>
          </cell>
          <cell r="C1250">
            <v>42752</v>
          </cell>
          <cell r="D1250">
            <v>9866606275</v>
          </cell>
          <cell r="E1250" t="str">
            <v>Verrechnet</v>
          </cell>
          <cell r="F1250">
            <v>8.0000000000000002E-3</v>
          </cell>
          <cell r="G1250">
            <v>0.12</v>
          </cell>
          <cell r="H1250"/>
          <cell r="I1250"/>
          <cell r="J1250" t="str">
            <v>Messung HW Wärme NT</v>
          </cell>
          <cell r="K1250" t="str">
            <v>16.12.2016</v>
          </cell>
          <cell r="L1250" t="str">
            <v>W1 020057</v>
          </cell>
          <cell r="M1250"/>
          <cell r="N1250" t="str">
            <v>Ablesung</v>
          </cell>
          <cell r="O1250">
            <v>3.9020000000000001</v>
          </cell>
          <cell r="P1250">
            <v>63.89</v>
          </cell>
          <cell r="Q1250"/>
          <cell r="R1250"/>
          <cell r="S1250"/>
          <cell r="T1250"/>
          <cell r="U1250"/>
          <cell r="V1250"/>
          <cell r="W1250"/>
          <cell r="X1250"/>
          <cell r="Y1250">
            <v>52.514000000000003</v>
          </cell>
          <cell r="Z1250">
            <v>487.75</v>
          </cell>
        </row>
        <row r="1251">
          <cell r="A1251" t="str">
            <v>N0065</v>
          </cell>
          <cell r="B1251" t="str">
            <v xml:space="preserve">Edisonstrasse 4 </v>
          </cell>
          <cell r="C1251">
            <v>42478</v>
          </cell>
          <cell r="D1251">
            <v>9866600540</v>
          </cell>
          <cell r="E1251" t="str">
            <v>Verrechnet</v>
          </cell>
          <cell r="F1251">
            <v>3.5999999999999997E-2</v>
          </cell>
          <cell r="G1251">
            <v>0.6</v>
          </cell>
          <cell r="H1251"/>
          <cell r="I1251"/>
          <cell r="J1251" t="str">
            <v>Messung HW Wärme NT</v>
          </cell>
          <cell r="K1251" t="str">
            <v>17.03.2016</v>
          </cell>
          <cell r="L1251" t="str">
            <v>W1 020714</v>
          </cell>
          <cell r="M1251"/>
          <cell r="N1251" t="str">
            <v>Ablesung</v>
          </cell>
          <cell r="O1251">
            <v>22.34</v>
          </cell>
          <cell r="P1251">
            <v>416.6</v>
          </cell>
          <cell r="Q1251"/>
          <cell r="R1251">
            <v>417</v>
          </cell>
          <cell r="S1251"/>
          <cell r="T1251"/>
          <cell r="U1251"/>
          <cell r="V1251"/>
          <cell r="W1251"/>
          <cell r="X1251"/>
          <cell r="Y1251">
            <v>46.109000000000002</v>
          </cell>
          <cell r="Z1251">
            <v>620.55555555555554</v>
          </cell>
        </row>
        <row r="1252">
          <cell r="A1252" t="str">
            <v>N0065</v>
          </cell>
          <cell r="B1252" t="str">
            <v xml:space="preserve">Edisonstrasse 4 </v>
          </cell>
          <cell r="C1252">
            <v>42566</v>
          </cell>
          <cell r="D1252">
            <v>9866602727</v>
          </cell>
          <cell r="E1252" t="str">
            <v>Verrechnet</v>
          </cell>
          <cell r="F1252">
            <v>3.5999999999999997E-2</v>
          </cell>
          <cell r="G1252">
            <v>0.6</v>
          </cell>
          <cell r="H1252"/>
          <cell r="I1252"/>
          <cell r="J1252" t="str">
            <v>Messung HW Wärme NT</v>
          </cell>
          <cell r="K1252" t="str">
            <v>22.06.2016</v>
          </cell>
          <cell r="L1252" t="str">
            <v>W1 020714</v>
          </cell>
          <cell r="M1252"/>
          <cell r="N1252" t="str">
            <v>Ausbau</v>
          </cell>
          <cell r="O1252">
            <v>10.62</v>
          </cell>
          <cell r="P1252">
            <v>208</v>
          </cell>
          <cell r="Q1252"/>
          <cell r="R1252">
            <v>208</v>
          </cell>
          <cell r="S1252"/>
          <cell r="T1252"/>
          <cell r="U1252"/>
          <cell r="V1252"/>
          <cell r="W1252"/>
          <cell r="X1252"/>
          <cell r="Y1252">
            <v>43.902000000000001</v>
          </cell>
          <cell r="Z1252">
            <v>295</v>
          </cell>
        </row>
        <row r="1253">
          <cell r="A1253" t="str">
            <v>N0065</v>
          </cell>
          <cell r="B1253"/>
          <cell r="C1253"/>
          <cell r="D1253"/>
          <cell r="E1253"/>
          <cell r="F1253"/>
          <cell r="G1253"/>
          <cell r="H1253"/>
          <cell r="I1253"/>
          <cell r="J1253" t="str">
            <v>Messung HW Wärme NT</v>
          </cell>
          <cell r="K1253" t="str">
            <v>22.06.2016</v>
          </cell>
          <cell r="L1253" t="str">
            <v>W1 020714</v>
          </cell>
          <cell r="M1253"/>
          <cell r="N1253" t="str">
            <v>Einbau</v>
          </cell>
          <cell r="O1253">
            <v>0</v>
          </cell>
          <cell r="P1253">
            <v>0</v>
          </cell>
          <cell r="Q1253"/>
          <cell r="R1253"/>
          <cell r="S1253"/>
          <cell r="T1253"/>
          <cell r="U1253"/>
          <cell r="V1253"/>
          <cell r="W1253"/>
          <cell r="X1253"/>
          <cell r="Y1253">
            <v>0</v>
          </cell>
          <cell r="Z1253">
            <v>0</v>
          </cell>
        </row>
        <row r="1254">
          <cell r="A1254" t="str">
            <v>N0065</v>
          </cell>
          <cell r="B1254" t="str">
            <v xml:space="preserve">Edisonstrasse 4 </v>
          </cell>
          <cell r="C1254">
            <v>42655</v>
          </cell>
          <cell r="D1254">
            <v>9866604591</v>
          </cell>
          <cell r="E1254" t="str">
            <v>Gemahnt</v>
          </cell>
          <cell r="F1254">
            <v>3.5999999999999997E-2</v>
          </cell>
          <cell r="G1254">
            <v>0.6</v>
          </cell>
          <cell r="H1254"/>
          <cell r="I1254"/>
          <cell r="J1254" t="str">
            <v>Messung HW Wärme NT</v>
          </cell>
          <cell r="K1254" t="str">
            <v>19.09.2016</v>
          </cell>
          <cell r="L1254" t="str">
            <v>W1 020714</v>
          </cell>
          <cell r="M1254"/>
          <cell r="N1254" t="str">
            <v>Ablesung</v>
          </cell>
          <cell r="O1254">
            <v>2.6150000000000002</v>
          </cell>
          <cell r="P1254">
            <v>60.47</v>
          </cell>
          <cell r="Q1254"/>
          <cell r="R1254"/>
          <cell r="S1254"/>
          <cell r="T1254"/>
          <cell r="U1254"/>
          <cell r="V1254"/>
          <cell r="W1254"/>
          <cell r="X1254"/>
          <cell r="Y1254">
            <v>37.183999999999997</v>
          </cell>
          <cell r="Z1254">
            <v>72.638888888888886</v>
          </cell>
        </row>
        <row r="1255">
          <cell r="A1255" t="str">
            <v>N0065</v>
          </cell>
          <cell r="B1255" t="str">
            <v xml:space="preserve">Edisonstrasse 4 </v>
          </cell>
          <cell r="C1255">
            <v>42752</v>
          </cell>
          <cell r="D1255">
            <v>9866606578</v>
          </cell>
          <cell r="E1255" t="str">
            <v>Verrechnet</v>
          </cell>
          <cell r="F1255">
            <v>3.5999999999999997E-2</v>
          </cell>
          <cell r="G1255">
            <v>0.6</v>
          </cell>
          <cell r="H1255"/>
          <cell r="I1255"/>
          <cell r="J1255" t="str">
            <v>Messung HW Wärme NT</v>
          </cell>
          <cell r="K1255" t="str">
            <v>14.12.2016</v>
          </cell>
          <cell r="L1255" t="str">
            <v>W1 020714</v>
          </cell>
          <cell r="M1255"/>
          <cell r="N1255" t="str">
            <v>Ablesung</v>
          </cell>
          <cell r="O1255">
            <v>15.515000000000001</v>
          </cell>
          <cell r="P1255">
            <v>301.77999999999997</v>
          </cell>
          <cell r="Q1255"/>
          <cell r="R1255"/>
          <cell r="S1255"/>
          <cell r="T1255"/>
          <cell r="U1255"/>
          <cell r="V1255"/>
          <cell r="W1255"/>
          <cell r="X1255"/>
          <cell r="Y1255">
            <v>44.206000000000003</v>
          </cell>
          <cell r="Z1255">
            <v>430.97222222222223</v>
          </cell>
        </row>
        <row r="1256">
          <cell r="A1256" t="str">
            <v>N0066</v>
          </cell>
          <cell r="B1256" t="str">
            <v xml:space="preserve">Schwamendingenstrasse 74 </v>
          </cell>
          <cell r="C1256">
            <v>42478</v>
          </cell>
          <cell r="D1256">
            <v>9866601808</v>
          </cell>
          <cell r="E1256" t="str">
            <v>Verrechnet</v>
          </cell>
          <cell r="F1256">
            <v>7.2999999999999995E-2</v>
          </cell>
          <cell r="G1256">
            <v>1.2</v>
          </cell>
          <cell r="H1256"/>
          <cell r="I1256"/>
          <cell r="J1256" t="str">
            <v>Messung HW Wärme NT</v>
          </cell>
          <cell r="K1256" t="str">
            <v>18.03.2016</v>
          </cell>
          <cell r="L1256" t="str">
            <v>R1 1444</v>
          </cell>
          <cell r="M1256" t="str">
            <v>U1 020025</v>
          </cell>
          <cell r="N1256" t="str">
            <v>Ablesung</v>
          </cell>
          <cell r="O1256">
            <v>75.507999999999996</v>
          </cell>
          <cell r="P1256">
            <v>2151.08</v>
          </cell>
          <cell r="Q1256"/>
          <cell r="R1256">
            <v>2151</v>
          </cell>
          <cell r="S1256"/>
          <cell r="T1256"/>
          <cell r="U1256"/>
          <cell r="V1256"/>
          <cell r="W1256"/>
          <cell r="X1256"/>
          <cell r="Y1256">
            <v>30.183</v>
          </cell>
          <cell r="Z1256">
            <v>1034.3561643835617</v>
          </cell>
        </row>
        <row r="1257">
          <cell r="A1257" t="str">
            <v>N0066</v>
          </cell>
          <cell r="B1257" t="str">
            <v xml:space="preserve">Schwamendingenstrasse 74 </v>
          </cell>
          <cell r="C1257">
            <v>42566</v>
          </cell>
          <cell r="D1257">
            <v>9866603729</v>
          </cell>
          <cell r="E1257" t="str">
            <v>Verrechnet</v>
          </cell>
          <cell r="F1257">
            <v>7.2999999999999995E-2</v>
          </cell>
          <cell r="G1257">
            <v>1.2</v>
          </cell>
          <cell r="H1257"/>
          <cell r="I1257"/>
          <cell r="J1257" t="str">
            <v>Messung HW Wärme NT</v>
          </cell>
          <cell r="K1257" t="str">
            <v>22.06.2016</v>
          </cell>
          <cell r="L1257" t="str">
            <v>R1 1444</v>
          </cell>
          <cell r="M1257" t="str">
            <v>U1 020025</v>
          </cell>
          <cell r="N1257" t="str">
            <v>Ablesung</v>
          </cell>
          <cell r="O1257">
            <v>35.286000000000001</v>
          </cell>
          <cell r="P1257">
            <v>1613.28</v>
          </cell>
          <cell r="Q1257"/>
          <cell r="R1257">
            <v>1614</v>
          </cell>
          <cell r="S1257"/>
          <cell r="T1257"/>
          <cell r="U1257"/>
          <cell r="V1257"/>
          <cell r="W1257"/>
          <cell r="X1257"/>
          <cell r="Y1257">
            <v>18.806999999999999</v>
          </cell>
          <cell r="Z1257">
            <v>483.36986301369865</v>
          </cell>
        </row>
        <row r="1258">
          <cell r="A1258" t="str">
            <v>N0066</v>
          </cell>
          <cell r="B1258" t="str">
            <v xml:space="preserve">Schwamendingenstrasse 74 </v>
          </cell>
          <cell r="C1258">
            <v>42655</v>
          </cell>
          <cell r="D1258">
            <v>9866605953</v>
          </cell>
          <cell r="E1258" t="str">
            <v>Verrechnet</v>
          </cell>
          <cell r="F1258">
            <v>7.2999999999999995E-2</v>
          </cell>
          <cell r="G1258">
            <v>1.2</v>
          </cell>
          <cell r="H1258"/>
          <cell r="I1258"/>
          <cell r="J1258" t="str">
            <v>Messung HW Wärme NT</v>
          </cell>
          <cell r="K1258" t="str">
            <v>19.09.2016</v>
          </cell>
          <cell r="L1258" t="str">
            <v>R1 1444</v>
          </cell>
          <cell r="M1258" t="str">
            <v>U1 020025</v>
          </cell>
          <cell r="N1258" t="str">
            <v>Ablesung</v>
          </cell>
          <cell r="O1258">
            <v>9.7070000000000007</v>
          </cell>
          <cell r="P1258">
            <v>623.57000000000005</v>
          </cell>
          <cell r="Q1258"/>
          <cell r="R1258">
            <v>624</v>
          </cell>
          <cell r="S1258"/>
          <cell r="T1258"/>
          <cell r="U1258"/>
          <cell r="V1258"/>
          <cell r="W1258"/>
          <cell r="X1258"/>
          <cell r="Y1258">
            <v>13.385</v>
          </cell>
          <cell r="Z1258">
            <v>132.97260273972603</v>
          </cell>
        </row>
        <row r="1259">
          <cell r="A1259" t="str">
            <v>N0066</v>
          </cell>
          <cell r="B1259" t="str">
            <v xml:space="preserve">Schwamendingenstrasse 74 </v>
          </cell>
          <cell r="C1259">
            <v>42752</v>
          </cell>
          <cell r="D1259">
            <v>9866606579</v>
          </cell>
          <cell r="E1259" t="str">
            <v>Verrechnet</v>
          </cell>
          <cell r="F1259">
            <v>7.2999999999999995E-2</v>
          </cell>
          <cell r="G1259">
            <v>1.2</v>
          </cell>
          <cell r="H1259"/>
          <cell r="I1259"/>
          <cell r="J1259" t="str">
            <v>Messung HW Wärme NT</v>
          </cell>
          <cell r="K1259" t="str">
            <v>13.12.2016</v>
          </cell>
          <cell r="L1259" t="str">
            <v>R1 1444</v>
          </cell>
          <cell r="M1259" t="str">
            <v>U1 020025</v>
          </cell>
          <cell r="N1259" t="str">
            <v>Ablesung</v>
          </cell>
          <cell r="O1259">
            <v>53.640999999999998</v>
          </cell>
          <cell r="P1259">
            <v>1427.95</v>
          </cell>
          <cell r="Q1259"/>
          <cell r="R1259">
            <v>1428</v>
          </cell>
          <cell r="S1259"/>
          <cell r="T1259"/>
          <cell r="U1259"/>
          <cell r="V1259"/>
          <cell r="W1259"/>
          <cell r="X1259"/>
          <cell r="Y1259">
            <v>32.299999999999997</v>
          </cell>
          <cell r="Z1259">
            <v>734.80821917808225</v>
          </cell>
        </row>
        <row r="1260">
          <cell r="A1260" t="str">
            <v>N0067</v>
          </cell>
          <cell r="B1260" t="str">
            <v xml:space="preserve">Schaffhauserstrasse 335 </v>
          </cell>
          <cell r="C1260">
            <v>42478</v>
          </cell>
          <cell r="D1260">
            <v>9866600541</v>
          </cell>
          <cell r="E1260" t="str">
            <v>Verrechnet</v>
          </cell>
          <cell r="F1260">
            <v>0.24</v>
          </cell>
          <cell r="G1260">
            <v>3.95</v>
          </cell>
          <cell r="H1260"/>
          <cell r="I1260"/>
          <cell r="J1260" t="str">
            <v>Messung HW Wärme NT</v>
          </cell>
          <cell r="K1260" t="str">
            <v>18.03.2016</v>
          </cell>
          <cell r="L1260" t="str">
            <v>R1 1522</v>
          </cell>
          <cell r="M1260" t="str">
            <v>U1 032045</v>
          </cell>
          <cell r="N1260" t="str">
            <v>Ablesung</v>
          </cell>
          <cell r="O1260">
            <v>145.816</v>
          </cell>
          <cell r="P1260">
            <v>2975.96</v>
          </cell>
          <cell r="Q1260"/>
          <cell r="R1260">
            <v>2976</v>
          </cell>
          <cell r="S1260"/>
          <cell r="T1260"/>
          <cell r="U1260"/>
          <cell r="V1260"/>
          <cell r="W1260"/>
          <cell r="X1260"/>
          <cell r="Y1260">
            <v>42.131</v>
          </cell>
          <cell r="Z1260">
            <v>607.56666666666661</v>
          </cell>
        </row>
        <row r="1261">
          <cell r="A1261" t="str">
            <v>N0067</v>
          </cell>
          <cell r="B1261" t="str">
            <v xml:space="preserve">Schaffhauserstrasse 335 </v>
          </cell>
          <cell r="C1261">
            <v>42566</v>
          </cell>
          <cell r="D1261">
            <v>9866602826</v>
          </cell>
          <cell r="E1261" t="str">
            <v>Verrechnet</v>
          </cell>
          <cell r="F1261">
            <v>0.24</v>
          </cell>
          <cell r="G1261">
            <v>3.95</v>
          </cell>
          <cell r="H1261"/>
          <cell r="I1261"/>
          <cell r="J1261" t="str">
            <v>Messung HW Wärme NT</v>
          </cell>
          <cell r="K1261" t="str">
            <v>23.06.2016</v>
          </cell>
          <cell r="L1261" t="str">
            <v>R1 1522</v>
          </cell>
          <cell r="M1261" t="str">
            <v>U1 032045</v>
          </cell>
          <cell r="N1261" t="str">
            <v>Ablesung</v>
          </cell>
          <cell r="O1261">
            <v>69.3</v>
          </cell>
          <cell r="P1261">
            <v>1853.36</v>
          </cell>
          <cell r="Q1261"/>
          <cell r="R1261">
            <v>1853</v>
          </cell>
          <cell r="S1261"/>
          <cell r="T1261"/>
          <cell r="U1261"/>
          <cell r="V1261"/>
          <cell r="W1261"/>
          <cell r="X1261"/>
          <cell r="Y1261">
            <v>32.151000000000003</v>
          </cell>
          <cell r="Z1261">
            <v>288.75</v>
          </cell>
        </row>
        <row r="1262">
          <cell r="A1262" t="str">
            <v>N0067</v>
          </cell>
          <cell r="B1262" t="str">
            <v xml:space="preserve">Schaffhauserstrasse 335 </v>
          </cell>
          <cell r="C1262">
            <v>42655</v>
          </cell>
          <cell r="D1262">
            <v>9866604943</v>
          </cell>
          <cell r="E1262" t="str">
            <v>Verrechnet</v>
          </cell>
          <cell r="F1262">
            <v>0.24</v>
          </cell>
          <cell r="G1262">
            <v>3.95</v>
          </cell>
          <cell r="H1262"/>
          <cell r="I1262"/>
          <cell r="J1262" t="str">
            <v>Messung HW Wärme NT</v>
          </cell>
          <cell r="K1262" t="str">
            <v>20.09.2016</v>
          </cell>
          <cell r="L1262" t="str">
            <v>R1 1522</v>
          </cell>
          <cell r="M1262" t="str">
            <v>U1 032045</v>
          </cell>
          <cell r="N1262" t="str">
            <v>Ablesung</v>
          </cell>
          <cell r="O1262">
            <v>15.510999999999999</v>
          </cell>
          <cell r="P1262">
            <v>885.25</v>
          </cell>
          <cell r="Q1262"/>
          <cell r="R1262">
            <v>886</v>
          </cell>
          <cell r="S1262"/>
          <cell r="T1262"/>
          <cell r="U1262"/>
          <cell r="V1262"/>
          <cell r="W1262"/>
          <cell r="X1262"/>
          <cell r="Y1262">
            <v>15.066000000000001</v>
          </cell>
          <cell r="Z1262">
            <v>64.629166666666663</v>
          </cell>
        </row>
        <row r="1263">
          <cell r="A1263" t="str">
            <v>N0067</v>
          </cell>
          <cell r="B1263" t="str">
            <v xml:space="preserve">Schaffhauserstrasse 335 </v>
          </cell>
          <cell r="C1263">
            <v>42752</v>
          </cell>
          <cell r="D1263">
            <v>9866606580</v>
          </cell>
          <cell r="E1263" t="str">
            <v>Verrechnet</v>
          </cell>
          <cell r="F1263">
            <v>0.24</v>
          </cell>
          <cell r="G1263">
            <v>3.95</v>
          </cell>
          <cell r="H1263"/>
          <cell r="I1263"/>
          <cell r="J1263" t="str">
            <v>Messung HW Wärme NT</v>
          </cell>
          <cell r="K1263" t="str">
            <v>15.12.2016</v>
          </cell>
          <cell r="L1263" t="str">
            <v>R1 1522</v>
          </cell>
          <cell r="M1263" t="str">
            <v>U1 032045</v>
          </cell>
          <cell r="N1263" t="str">
            <v>Ablesung</v>
          </cell>
          <cell r="O1263">
            <v>98.123999999999995</v>
          </cell>
          <cell r="P1263">
            <v>2304.0500000000002</v>
          </cell>
          <cell r="Q1263"/>
          <cell r="R1263">
            <v>2303</v>
          </cell>
          <cell r="S1263"/>
          <cell r="T1263"/>
          <cell r="U1263"/>
          <cell r="V1263"/>
          <cell r="W1263"/>
          <cell r="X1263"/>
          <cell r="Y1263">
            <v>36.619</v>
          </cell>
          <cell r="Z1263">
            <v>408.85</v>
          </cell>
        </row>
        <row r="1264">
          <cell r="A1264" t="str">
            <v>N0068</v>
          </cell>
          <cell r="B1264" t="str">
            <v xml:space="preserve">Saatlenstrasse 9 </v>
          </cell>
          <cell r="C1264">
            <v>42478</v>
          </cell>
          <cell r="D1264">
            <v>9866600542</v>
          </cell>
          <cell r="E1264" t="str">
            <v>Verrechnet</v>
          </cell>
          <cell r="F1264">
            <v>7.2999999999999995E-2</v>
          </cell>
          <cell r="G1264">
            <v>1.2</v>
          </cell>
          <cell r="H1264"/>
          <cell r="I1264"/>
          <cell r="J1264" t="str">
            <v>Messung HW Wärme NT</v>
          </cell>
          <cell r="K1264" t="str">
            <v>18.03.2016</v>
          </cell>
          <cell r="L1264" t="str">
            <v>W1 020436</v>
          </cell>
          <cell r="M1264"/>
          <cell r="N1264" t="str">
            <v>Ablesung</v>
          </cell>
          <cell r="O1264">
            <v>32.104999999999997</v>
          </cell>
          <cell r="P1264">
            <v>641.58000000000004</v>
          </cell>
          <cell r="Q1264"/>
          <cell r="R1264"/>
          <cell r="S1264"/>
          <cell r="T1264"/>
          <cell r="U1264"/>
          <cell r="V1264"/>
          <cell r="W1264"/>
          <cell r="X1264"/>
          <cell r="Y1264">
            <v>43.027000000000001</v>
          </cell>
          <cell r="Z1264">
            <v>439.79452054794518</v>
          </cell>
        </row>
        <row r="1265">
          <cell r="A1265" t="str">
            <v>N0068</v>
          </cell>
          <cell r="B1265" t="str">
            <v xml:space="preserve">Saatlenstrasse 9 </v>
          </cell>
          <cell r="C1265">
            <v>42566</v>
          </cell>
          <cell r="D1265">
            <v>9866602542</v>
          </cell>
          <cell r="E1265" t="str">
            <v>Verrechnet</v>
          </cell>
          <cell r="F1265">
            <v>7.2999999999999995E-2</v>
          </cell>
          <cell r="G1265">
            <v>1.2</v>
          </cell>
          <cell r="H1265"/>
          <cell r="I1265"/>
          <cell r="J1265" t="str">
            <v>Messung HW Wärme NT</v>
          </cell>
          <cell r="K1265" t="str">
            <v>23.06.2016</v>
          </cell>
          <cell r="L1265" t="str">
            <v>W1 020436</v>
          </cell>
          <cell r="M1265"/>
          <cell r="N1265" t="str">
            <v>Ablesung</v>
          </cell>
          <cell r="O1265">
            <v>18.908000000000001</v>
          </cell>
          <cell r="P1265">
            <v>418.94</v>
          </cell>
          <cell r="Q1265"/>
          <cell r="R1265"/>
          <cell r="S1265"/>
          <cell r="T1265"/>
          <cell r="U1265"/>
          <cell r="V1265"/>
          <cell r="W1265"/>
          <cell r="X1265"/>
          <cell r="Y1265">
            <v>38.807000000000002</v>
          </cell>
          <cell r="Z1265">
            <v>259.01369863013696</v>
          </cell>
        </row>
        <row r="1266">
          <cell r="A1266" t="str">
            <v>N0068</v>
          </cell>
          <cell r="B1266" t="str">
            <v xml:space="preserve">Saatlenstrasse 9 </v>
          </cell>
          <cell r="C1266">
            <v>42655</v>
          </cell>
          <cell r="D1266">
            <v>9866604485</v>
          </cell>
          <cell r="E1266" t="str">
            <v>Verrechnet</v>
          </cell>
          <cell r="F1266">
            <v>7.2999999999999995E-2</v>
          </cell>
          <cell r="G1266">
            <v>1.2</v>
          </cell>
          <cell r="H1266"/>
          <cell r="I1266"/>
          <cell r="J1266" t="str">
            <v>Messung HW Wärme NT</v>
          </cell>
          <cell r="K1266" t="str">
            <v>15.09.2016</v>
          </cell>
          <cell r="L1266" t="str">
            <v>W1 020436</v>
          </cell>
          <cell r="M1266"/>
          <cell r="N1266" t="str">
            <v>Ablesung</v>
          </cell>
          <cell r="O1266">
            <v>5.4139999999999997</v>
          </cell>
          <cell r="P1266">
            <v>130.88</v>
          </cell>
          <cell r="Q1266"/>
          <cell r="R1266"/>
          <cell r="S1266"/>
          <cell r="T1266"/>
          <cell r="U1266"/>
          <cell r="V1266"/>
          <cell r="W1266"/>
          <cell r="X1266"/>
          <cell r="Y1266">
            <v>35.567999999999998</v>
          </cell>
          <cell r="Z1266">
            <v>74.164383561643831</v>
          </cell>
        </row>
        <row r="1267">
          <cell r="A1267" t="str">
            <v>N0068</v>
          </cell>
          <cell r="B1267" t="str">
            <v xml:space="preserve">Saatlenstrasse 9 </v>
          </cell>
          <cell r="C1267">
            <v>42752</v>
          </cell>
          <cell r="D1267">
            <v>9866606581</v>
          </cell>
          <cell r="E1267" t="str">
            <v>Verrechnet</v>
          </cell>
          <cell r="F1267">
            <v>7.2999999999999995E-2</v>
          </cell>
          <cell r="G1267">
            <v>1.2</v>
          </cell>
          <cell r="H1267"/>
          <cell r="I1267"/>
          <cell r="J1267" t="str">
            <v>Messung HW Wärme NT</v>
          </cell>
          <cell r="K1267" t="str">
            <v>14.12.2016</v>
          </cell>
          <cell r="L1267" t="str">
            <v>W1 020436</v>
          </cell>
          <cell r="M1267"/>
          <cell r="N1267" t="str">
            <v>Ablesung</v>
          </cell>
          <cell r="O1267">
            <v>21.356999999999999</v>
          </cell>
          <cell r="P1267">
            <v>407.85</v>
          </cell>
          <cell r="Q1267"/>
          <cell r="R1267"/>
          <cell r="S1267"/>
          <cell r="T1267"/>
          <cell r="U1267"/>
          <cell r="V1267"/>
          <cell r="W1267"/>
          <cell r="X1267"/>
          <cell r="Y1267">
            <v>45.026000000000003</v>
          </cell>
          <cell r="Z1267">
            <v>292.56164383561645</v>
          </cell>
        </row>
        <row r="1268">
          <cell r="A1268" t="str">
            <v>N0069</v>
          </cell>
          <cell r="B1268" t="str">
            <v xml:space="preserve">Katzenbachstrasse 10 </v>
          </cell>
          <cell r="C1268">
            <v>42478</v>
          </cell>
          <cell r="D1268">
            <v>9866600543</v>
          </cell>
          <cell r="E1268" t="str">
            <v>Gemahnt</v>
          </cell>
          <cell r="F1268">
            <v>0.25</v>
          </cell>
          <cell r="G1268">
            <v>4.1100000000000003</v>
          </cell>
          <cell r="H1268"/>
          <cell r="I1268"/>
          <cell r="J1268" t="str">
            <v>Messung HW Wärme NT</v>
          </cell>
          <cell r="K1268" t="str">
            <v>15.03.2016</v>
          </cell>
          <cell r="L1268" t="str">
            <v>W1 040027</v>
          </cell>
          <cell r="M1268"/>
          <cell r="N1268" t="str">
            <v>Ablesung</v>
          </cell>
          <cell r="O1268">
            <v>128.762</v>
          </cell>
          <cell r="P1268">
            <v>2742.04</v>
          </cell>
          <cell r="Q1268"/>
          <cell r="R1268"/>
          <cell r="S1268"/>
          <cell r="T1268"/>
          <cell r="U1268"/>
          <cell r="V1268"/>
          <cell r="W1268"/>
          <cell r="X1268"/>
          <cell r="Y1268">
            <v>40.377000000000002</v>
          </cell>
          <cell r="Z1268">
            <v>515.048</v>
          </cell>
        </row>
        <row r="1269">
          <cell r="A1269" t="str">
            <v>N0069</v>
          </cell>
          <cell r="B1269" t="str">
            <v xml:space="preserve">Katzenbachstrasse 10 </v>
          </cell>
          <cell r="C1269">
            <v>42566</v>
          </cell>
          <cell r="D1269">
            <v>9866602827</v>
          </cell>
          <cell r="E1269" t="str">
            <v>Gemahnt</v>
          </cell>
          <cell r="F1269">
            <v>0.25</v>
          </cell>
          <cell r="G1269">
            <v>4.1100000000000003</v>
          </cell>
          <cell r="H1269"/>
          <cell r="I1269"/>
          <cell r="J1269" t="str">
            <v>Messung HW Wärme NT</v>
          </cell>
          <cell r="K1269" t="str">
            <v>21.06.2016</v>
          </cell>
          <cell r="L1269" t="str">
            <v>W1 040027</v>
          </cell>
          <cell r="M1269"/>
          <cell r="N1269" t="str">
            <v>Ablesung</v>
          </cell>
          <cell r="O1269">
            <v>71.575000000000003</v>
          </cell>
          <cell r="P1269">
            <v>1845.81</v>
          </cell>
          <cell r="Q1269"/>
          <cell r="R1269"/>
          <cell r="S1269"/>
          <cell r="T1269"/>
          <cell r="U1269"/>
          <cell r="V1269"/>
          <cell r="W1269"/>
          <cell r="X1269"/>
          <cell r="Y1269">
            <v>33.341999999999999</v>
          </cell>
          <cell r="Z1269">
            <v>286.3</v>
          </cell>
        </row>
        <row r="1270">
          <cell r="A1270" t="str">
            <v>N0069</v>
          </cell>
          <cell r="B1270" t="str">
            <v xml:space="preserve">Katzenbachstrasse 10 </v>
          </cell>
          <cell r="C1270">
            <v>42655</v>
          </cell>
          <cell r="D1270">
            <v>9866604944</v>
          </cell>
          <cell r="E1270" t="str">
            <v>Gemahnt</v>
          </cell>
          <cell r="F1270">
            <v>0.25</v>
          </cell>
          <cell r="G1270">
            <v>4.1100000000000003</v>
          </cell>
          <cell r="H1270"/>
          <cell r="I1270"/>
          <cell r="J1270" t="str">
            <v>Messung HW Wärme NT</v>
          </cell>
          <cell r="K1270" t="str">
            <v>16.09.2016</v>
          </cell>
          <cell r="L1270" t="str">
            <v>W1 040027</v>
          </cell>
          <cell r="M1270"/>
          <cell r="N1270" t="str">
            <v>Ablesung</v>
          </cell>
          <cell r="O1270">
            <v>19.193000000000001</v>
          </cell>
          <cell r="P1270">
            <v>698.53</v>
          </cell>
          <cell r="Q1270"/>
          <cell r="R1270"/>
          <cell r="S1270"/>
          <cell r="T1270"/>
          <cell r="U1270"/>
          <cell r="V1270"/>
          <cell r="W1270"/>
          <cell r="X1270"/>
          <cell r="Y1270">
            <v>23.625</v>
          </cell>
          <cell r="Z1270">
            <v>76.772000000000006</v>
          </cell>
        </row>
        <row r="1271">
          <cell r="A1271" t="str">
            <v>N0069</v>
          </cell>
          <cell r="B1271" t="str">
            <v xml:space="preserve">Katzenbachstrasse 10 </v>
          </cell>
          <cell r="C1271">
            <v>42752</v>
          </cell>
          <cell r="D1271">
            <v>9866606582</v>
          </cell>
          <cell r="E1271" t="str">
            <v>Verrechnet</v>
          </cell>
          <cell r="F1271">
            <v>0.25</v>
          </cell>
          <cell r="G1271">
            <v>4.1100000000000003</v>
          </cell>
          <cell r="H1271"/>
          <cell r="I1271"/>
          <cell r="J1271" t="str">
            <v>Messung HW Wärme NT</v>
          </cell>
          <cell r="K1271" t="str">
            <v>13.12.2016</v>
          </cell>
          <cell r="L1271" t="str">
            <v>W1 040027</v>
          </cell>
          <cell r="M1271"/>
          <cell r="N1271" t="str">
            <v>Ablesung</v>
          </cell>
          <cell r="O1271">
            <v>110.07</v>
          </cell>
          <cell r="P1271">
            <v>2357.71</v>
          </cell>
          <cell r="Q1271"/>
          <cell r="R1271"/>
          <cell r="S1271"/>
          <cell r="T1271"/>
          <cell r="U1271"/>
          <cell r="V1271"/>
          <cell r="W1271"/>
          <cell r="X1271"/>
          <cell r="Y1271">
            <v>40.142000000000003</v>
          </cell>
          <cell r="Z1271">
            <v>440.28</v>
          </cell>
        </row>
        <row r="1272">
          <cell r="A1272" t="str">
            <v>N0070</v>
          </cell>
          <cell r="B1272" t="str">
            <v xml:space="preserve">Schaffhauserstrasse 499 </v>
          </cell>
          <cell r="C1272">
            <v>42478</v>
          </cell>
          <cell r="D1272">
            <v>9866601616</v>
          </cell>
          <cell r="E1272" t="str">
            <v>Verrechnet</v>
          </cell>
          <cell r="F1272">
            <v>0.19</v>
          </cell>
          <cell r="G1272">
            <v>2.68</v>
          </cell>
          <cell r="H1272"/>
          <cell r="I1272"/>
          <cell r="J1272" t="str">
            <v>Messung HW Wärme NT</v>
          </cell>
          <cell r="K1272" t="str">
            <v>15.03.2016</v>
          </cell>
          <cell r="L1272" t="str">
            <v>W1 025105</v>
          </cell>
          <cell r="M1272"/>
          <cell r="N1272" t="str">
            <v>Ablesung</v>
          </cell>
          <cell r="O1272">
            <v>78.31</v>
          </cell>
          <cell r="P1272">
            <v>1379</v>
          </cell>
          <cell r="Q1272"/>
          <cell r="R1272">
            <v>1379</v>
          </cell>
          <cell r="S1272"/>
          <cell r="T1272"/>
          <cell r="U1272"/>
          <cell r="V1272"/>
          <cell r="W1272"/>
          <cell r="X1272"/>
          <cell r="Y1272">
            <v>48.828000000000003</v>
          </cell>
          <cell r="Z1272">
            <v>412.15789473684208</v>
          </cell>
        </row>
        <row r="1273">
          <cell r="A1273" t="str">
            <v>N0070</v>
          </cell>
          <cell r="B1273"/>
          <cell r="C1273"/>
          <cell r="D1273"/>
          <cell r="E1273"/>
          <cell r="F1273"/>
          <cell r="G1273"/>
          <cell r="H1273"/>
          <cell r="I1273"/>
          <cell r="J1273" t="str">
            <v>Messung HW Wärme NT</v>
          </cell>
          <cell r="K1273" t="str">
            <v>21.03.2016</v>
          </cell>
          <cell r="L1273" t="str">
            <v>W1 025105</v>
          </cell>
          <cell r="M1273"/>
          <cell r="N1273" t="str">
            <v>Ausbau</v>
          </cell>
          <cell r="O1273">
            <v>4.76</v>
          </cell>
          <cell r="P1273">
            <v>89.85</v>
          </cell>
          <cell r="Q1273"/>
          <cell r="R1273">
            <v>90.316000000000003</v>
          </cell>
          <cell r="S1273"/>
          <cell r="T1273"/>
          <cell r="U1273"/>
          <cell r="V1273"/>
          <cell r="W1273"/>
          <cell r="X1273"/>
          <cell r="Y1273">
            <v>45.552</v>
          </cell>
          <cell r="Z1273">
            <v>25.052631578947359</v>
          </cell>
        </row>
        <row r="1274">
          <cell r="A1274" t="str">
            <v>N0070</v>
          </cell>
          <cell r="B1274"/>
          <cell r="C1274"/>
          <cell r="D1274"/>
          <cell r="E1274"/>
          <cell r="F1274"/>
          <cell r="G1274"/>
          <cell r="H1274"/>
          <cell r="I1274"/>
          <cell r="J1274" t="str">
            <v>Messung HW Wärme NT</v>
          </cell>
          <cell r="K1274" t="str">
            <v>21.03.2016</v>
          </cell>
          <cell r="L1274" t="str">
            <v>W1 025105</v>
          </cell>
          <cell r="M1274"/>
          <cell r="N1274" t="str">
            <v>Einbau</v>
          </cell>
          <cell r="O1274">
            <v>0</v>
          </cell>
          <cell r="P1274">
            <v>0</v>
          </cell>
          <cell r="Q1274"/>
          <cell r="R1274"/>
          <cell r="S1274"/>
          <cell r="T1274"/>
          <cell r="U1274"/>
          <cell r="V1274"/>
          <cell r="W1274"/>
          <cell r="X1274"/>
          <cell r="Y1274">
            <v>0</v>
          </cell>
          <cell r="Z1274">
            <v>0</v>
          </cell>
        </row>
        <row r="1275">
          <cell r="A1275" t="str">
            <v>N0070</v>
          </cell>
          <cell r="B1275" t="str">
            <v xml:space="preserve">Schaffhauserstrasse 499 </v>
          </cell>
          <cell r="C1275">
            <v>42566</v>
          </cell>
          <cell r="D1275">
            <v>9866603411</v>
          </cell>
          <cell r="E1275" t="str">
            <v>Verrechnet</v>
          </cell>
          <cell r="F1275">
            <v>0.19</v>
          </cell>
          <cell r="G1275">
            <v>2.68</v>
          </cell>
          <cell r="H1275"/>
          <cell r="I1275"/>
          <cell r="J1275" t="str">
            <v>Messung HW Wärme NT</v>
          </cell>
          <cell r="K1275" t="str">
            <v>21.06.2016</v>
          </cell>
          <cell r="L1275" t="str">
            <v>W1 025105</v>
          </cell>
          <cell r="M1275"/>
          <cell r="N1275" t="str">
            <v>Ablesung</v>
          </cell>
          <cell r="O1275">
            <v>41.460999999999999</v>
          </cell>
          <cell r="P1275">
            <v>859.26</v>
          </cell>
          <cell r="Q1275"/>
          <cell r="R1275"/>
          <cell r="S1275"/>
          <cell r="T1275"/>
          <cell r="U1275"/>
          <cell r="V1275"/>
          <cell r="W1275"/>
          <cell r="X1275"/>
          <cell r="Y1275">
            <v>41.488999999999997</v>
          </cell>
          <cell r="Z1275">
            <v>218.2157894736842</v>
          </cell>
        </row>
        <row r="1276">
          <cell r="A1276" t="str">
            <v>N0070</v>
          </cell>
          <cell r="B1276" t="str">
            <v xml:space="preserve">Schaffhauserstrasse 499 </v>
          </cell>
          <cell r="C1276">
            <v>42655</v>
          </cell>
          <cell r="D1276">
            <v>9866605502</v>
          </cell>
          <cell r="E1276" t="str">
            <v>Verrechnet</v>
          </cell>
          <cell r="F1276">
            <v>0.19</v>
          </cell>
          <cell r="G1276">
            <v>2.68</v>
          </cell>
          <cell r="H1276"/>
          <cell r="I1276"/>
          <cell r="J1276" t="str">
            <v>Messung HW Wärme NT</v>
          </cell>
          <cell r="K1276" t="str">
            <v>16.09.2016</v>
          </cell>
          <cell r="L1276" t="str">
            <v>W1 025105</v>
          </cell>
          <cell r="M1276"/>
          <cell r="N1276" t="str">
            <v>Ablesung</v>
          </cell>
          <cell r="O1276">
            <v>8.9019999999999992</v>
          </cell>
          <cell r="P1276">
            <v>303.56</v>
          </cell>
          <cell r="Q1276"/>
          <cell r="R1276"/>
          <cell r="S1276"/>
          <cell r="T1276"/>
          <cell r="U1276"/>
          <cell r="V1276"/>
          <cell r="W1276"/>
          <cell r="X1276"/>
          <cell r="Y1276">
            <v>25.215</v>
          </cell>
          <cell r="Z1276">
            <v>46.85263157894736</v>
          </cell>
        </row>
        <row r="1277">
          <cell r="A1277" t="str">
            <v>N0070</v>
          </cell>
          <cell r="B1277" t="str">
            <v xml:space="preserve">Schaffhauserstrasse 499 </v>
          </cell>
          <cell r="C1277">
            <v>42752</v>
          </cell>
          <cell r="D1277">
            <v>9866607868</v>
          </cell>
          <cell r="E1277" t="str">
            <v>Verrechnet</v>
          </cell>
          <cell r="F1277">
            <v>0.19</v>
          </cell>
          <cell r="G1277">
            <v>2.68</v>
          </cell>
          <cell r="H1277"/>
          <cell r="I1277"/>
          <cell r="J1277" t="str">
            <v>Messung HW Wärme NT</v>
          </cell>
          <cell r="K1277" t="str">
            <v>13.12.2016</v>
          </cell>
          <cell r="L1277" t="str">
            <v>W1 025105</v>
          </cell>
          <cell r="M1277"/>
          <cell r="N1277" t="str">
            <v>Ablesung</v>
          </cell>
          <cell r="O1277">
            <v>73.381</v>
          </cell>
          <cell r="P1277">
            <v>1350.86</v>
          </cell>
          <cell r="Q1277"/>
          <cell r="R1277"/>
          <cell r="S1277"/>
          <cell r="T1277"/>
          <cell r="U1277"/>
          <cell r="V1277"/>
          <cell r="W1277"/>
          <cell r="X1277"/>
          <cell r="Y1277">
            <v>46.707999999999998</v>
          </cell>
          <cell r="Z1277">
            <v>386.21578947368425</v>
          </cell>
        </row>
        <row r="1278">
          <cell r="A1278" t="str">
            <v>N0071</v>
          </cell>
          <cell r="B1278" t="str">
            <v xml:space="preserve">Katzenbachstrasse 16 </v>
          </cell>
          <cell r="C1278">
            <v>42478</v>
          </cell>
          <cell r="D1278">
            <v>9866600230</v>
          </cell>
          <cell r="E1278" t="str">
            <v>Verrechnet</v>
          </cell>
          <cell r="F1278">
            <v>4.2999999999999997E-2</v>
          </cell>
          <cell r="G1278">
            <v>0.7</v>
          </cell>
          <cell r="H1278"/>
          <cell r="I1278"/>
          <cell r="J1278" t="str">
            <v>Messung HW Wärme NT</v>
          </cell>
          <cell r="K1278" t="str">
            <v>15.03.2016</v>
          </cell>
          <cell r="L1278" t="str">
            <v>W1 020672</v>
          </cell>
          <cell r="M1278"/>
          <cell r="N1278" t="str">
            <v>Ablesung</v>
          </cell>
          <cell r="O1278">
            <v>24.9</v>
          </cell>
          <cell r="P1278">
            <v>562.20000000000005</v>
          </cell>
          <cell r="Q1278"/>
          <cell r="R1278">
            <v>562</v>
          </cell>
          <cell r="S1278"/>
          <cell r="T1278"/>
          <cell r="U1278"/>
          <cell r="V1278"/>
          <cell r="W1278"/>
          <cell r="X1278"/>
          <cell r="Y1278">
            <v>38.082999999999998</v>
          </cell>
          <cell r="Z1278">
            <v>579.06976744186045</v>
          </cell>
        </row>
        <row r="1279">
          <cell r="A1279" t="str">
            <v>N0071</v>
          </cell>
          <cell r="B1279" t="str">
            <v xml:space="preserve">Katzenbachstrasse 16 </v>
          </cell>
          <cell r="C1279">
            <v>42566</v>
          </cell>
          <cell r="D1279">
            <v>9866602260</v>
          </cell>
          <cell r="E1279" t="str">
            <v>Verrechnet</v>
          </cell>
          <cell r="F1279">
            <v>4.2999999999999997E-2</v>
          </cell>
          <cell r="G1279">
            <v>0.7</v>
          </cell>
          <cell r="H1279"/>
          <cell r="I1279"/>
          <cell r="J1279" t="str">
            <v>Messung HW Wärme NT</v>
          </cell>
          <cell r="K1279" t="str">
            <v>13.05.2016</v>
          </cell>
          <cell r="L1279" t="str">
            <v>W1 020672</v>
          </cell>
          <cell r="M1279"/>
          <cell r="N1279" t="str">
            <v>Ausbau</v>
          </cell>
          <cell r="O1279">
            <v>12.07</v>
          </cell>
          <cell r="P1279">
            <v>333.5</v>
          </cell>
          <cell r="Q1279"/>
          <cell r="R1279">
            <v>333</v>
          </cell>
          <cell r="S1279"/>
          <cell r="T1279"/>
          <cell r="U1279"/>
          <cell r="V1279"/>
          <cell r="W1279"/>
          <cell r="X1279"/>
          <cell r="Y1279">
            <v>31.119</v>
          </cell>
          <cell r="Z1279">
            <v>280.69767441860466</v>
          </cell>
        </row>
        <row r="1280">
          <cell r="A1280" t="str">
            <v>N0071</v>
          </cell>
          <cell r="B1280"/>
          <cell r="C1280"/>
          <cell r="D1280"/>
          <cell r="E1280"/>
          <cell r="F1280"/>
          <cell r="G1280"/>
          <cell r="H1280"/>
          <cell r="I1280"/>
          <cell r="J1280" t="str">
            <v>Messung HW Wärme NT</v>
          </cell>
          <cell r="K1280" t="str">
            <v>13.05.2016</v>
          </cell>
          <cell r="L1280" t="str">
            <v>W1 020672</v>
          </cell>
          <cell r="M1280"/>
          <cell r="N1280" t="str">
            <v>Einbau</v>
          </cell>
          <cell r="O1280">
            <v>0</v>
          </cell>
          <cell r="P1280">
            <v>0</v>
          </cell>
          <cell r="Q1280"/>
          <cell r="R1280"/>
          <cell r="S1280"/>
          <cell r="T1280"/>
          <cell r="U1280"/>
          <cell r="V1280"/>
          <cell r="W1280"/>
          <cell r="X1280"/>
          <cell r="Y1280">
            <v>0</v>
          </cell>
          <cell r="Z1280">
            <v>0</v>
          </cell>
        </row>
        <row r="1281">
          <cell r="A1281" t="str">
            <v>N0071</v>
          </cell>
          <cell r="B1281"/>
          <cell r="C1281"/>
          <cell r="D1281"/>
          <cell r="E1281"/>
          <cell r="F1281"/>
          <cell r="G1281"/>
          <cell r="H1281"/>
          <cell r="I1281"/>
          <cell r="J1281" t="str">
            <v>Messung HW Wärme NT</v>
          </cell>
          <cell r="K1281" t="str">
            <v>21.06.2016</v>
          </cell>
          <cell r="L1281" t="str">
            <v>W1 020672</v>
          </cell>
          <cell r="M1281"/>
          <cell r="N1281" t="str">
            <v>Ablesung</v>
          </cell>
          <cell r="O1281">
            <v>4.7130000000000001</v>
          </cell>
          <cell r="P1281">
            <v>146.68</v>
          </cell>
          <cell r="Q1281"/>
          <cell r="R1281"/>
          <cell r="S1281"/>
          <cell r="T1281"/>
          <cell r="U1281"/>
          <cell r="V1281"/>
          <cell r="W1281"/>
          <cell r="X1281"/>
          <cell r="Y1281">
            <v>27.628</v>
          </cell>
          <cell r="Z1281">
            <v>109.60465116279067</v>
          </cell>
        </row>
        <row r="1282">
          <cell r="A1282" t="str">
            <v>N0071</v>
          </cell>
          <cell r="B1282" t="str">
            <v xml:space="preserve">Katzenbachstrasse 16 </v>
          </cell>
          <cell r="C1282">
            <v>42655</v>
          </cell>
          <cell r="D1282">
            <v>9866604224</v>
          </cell>
          <cell r="E1282" t="str">
            <v>Verrechnet</v>
          </cell>
          <cell r="F1282">
            <v>4.2999999999999997E-2</v>
          </cell>
          <cell r="G1282">
            <v>0.7</v>
          </cell>
          <cell r="H1282"/>
          <cell r="I1282"/>
          <cell r="J1282" t="str">
            <v>Messung HW Wärme NT</v>
          </cell>
          <cell r="K1282" t="str">
            <v>15.09.2016</v>
          </cell>
          <cell r="L1282" t="str">
            <v>W1 020672</v>
          </cell>
          <cell r="M1282"/>
          <cell r="N1282" t="str">
            <v>Ablesung</v>
          </cell>
          <cell r="O1282">
            <v>6.0060000000000002</v>
          </cell>
          <cell r="P1282">
            <v>224.51</v>
          </cell>
          <cell r="Q1282"/>
          <cell r="R1282"/>
          <cell r="S1282"/>
          <cell r="T1282"/>
          <cell r="U1282"/>
          <cell r="V1282"/>
          <cell r="W1282"/>
          <cell r="X1282"/>
          <cell r="Y1282">
            <v>23.001999999999999</v>
          </cell>
          <cell r="Z1282">
            <v>139.67441860465115</v>
          </cell>
        </row>
        <row r="1283">
          <cell r="A1283" t="str">
            <v>N0071</v>
          </cell>
          <cell r="B1283" t="str">
            <v xml:space="preserve">Katzenbachstrasse 16 </v>
          </cell>
          <cell r="C1283">
            <v>42752</v>
          </cell>
          <cell r="D1283">
            <v>9866606276</v>
          </cell>
          <cell r="E1283" t="str">
            <v>Verrechnet</v>
          </cell>
          <cell r="F1283">
            <v>4.2999999999999997E-2</v>
          </cell>
          <cell r="G1283">
            <v>0.7</v>
          </cell>
          <cell r="H1283"/>
          <cell r="I1283"/>
          <cell r="J1283" t="str">
            <v>Messung HW Wärme NT</v>
          </cell>
          <cell r="K1283" t="str">
            <v>13.12.2016</v>
          </cell>
          <cell r="L1283" t="str">
            <v>W1 020672</v>
          </cell>
          <cell r="M1283"/>
          <cell r="N1283" t="str">
            <v>Ablesung</v>
          </cell>
          <cell r="O1283">
            <v>18.283999999999999</v>
          </cell>
          <cell r="P1283">
            <v>471.9</v>
          </cell>
          <cell r="Q1283"/>
          <cell r="R1283"/>
          <cell r="S1283"/>
          <cell r="T1283"/>
          <cell r="U1283"/>
          <cell r="V1283"/>
          <cell r="W1283"/>
          <cell r="X1283"/>
          <cell r="Y1283">
            <v>33.314999999999998</v>
          </cell>
          <cell r="Z1283">
            <v>425.20930232558135</v>
          </cell>
        </row>
        <row r="1284">
          <cell r="A1284" t="str">
            <v>N0072</v>
          </cell>
          <cell r="B1284" t="str">
            <v xml:space="preserve">Dörflistrasse 10 </v>
          </cell>
          <cell r="C1284">
            <v>42478</v>
          </cell>
          <cell r="D1284">
            <v>9866601262</v>
          </cell>
          <cell r="E1284" t="str">
            <v>Verrechnet</v>
          </cell>
          <cell r="F1284">
            <v>0.41599999999999998</v>
          </cell>
          <cell r="G1284">
            <v>6.84</v>
          </cell>
          <cell r="H1284"/>
          <cell r="I1284"/>
          <cell r="J1284" t="str">
            <v>Messung HW Wärme NT</v>
          </cell>
          <cell r="K1284" t="str">
            <v>18.03.2016</v>
          </cell>
          <cell r="L1284" t="str">
            <v>R1 1429</v>
          </cell>
          <cell r="M1284" t="str">
            <v>U1 040044</v>
          </cell>
          <cell r="N1284" t="str">
            <v>Ablesung</v>
          </cell>
          <cell r="O1284">
            <v>360.53</v>
          </cell>
          <cell r="P1284">
            <v>7045.5</v>
          </cell>
          <cell r="Q1284"/>
          <cell r="R1284">
            <v>7046</v>
          </cell>
          <cell r="S1284"/>
          <cell r="T1284"/>
          <cell r="U1284"/>
          <cell r="V1284"/>
          <cell r="W1284"/>
          <cell r="X1284"/>
          <cell r="Y1284">
            <v>44</v>
          </cell>
          <cell r="Z1284">
            <v>866.65865384615392</v>
          </cell>
        </row>
        <row r="1285">
          <cell r="A1285" t="str">
            <v>N0072</v>
          </cell>
          <cell r="B1285" t="str">
            <v xml:space="preserve">Dörflistrasse 10 </v>
          </cell>
          <cell r="C1285">
            <v>42566</v>
          </cell>
          <cell r="D1285">
            <v>9866603412</v>
          </cell>
          <cell r="E1285" t="str">
            <v>Verrechnet</v>
          </cell>
          <cell r="F1285">
            <v>0.41599999999999998</v>
          </cell>
          <cell r="G1285">
            <v>6.84</v>
          </cell>
          <cell r="H1285"/>
          <cell r="I1285"/>
          <cell r="J1285" t="str">
            <v>Messung HW Wärme NT</v>
          </cell>
          <cell r="K1285" t="str">
            <v>22.06.2016</v>
          </cell>
          <cell r="L1285" t="str">
            <v>R1 1429</v>
          </cell>
          <cell r="M1285" t="str">
            <v>U1 040044</v>
          </cell>
          <cell r="N1285" t="str">
            <v>Ablesung</v>
          </cell>
          <cell r="O1285">
            <v>193.95</v>
          </cell>
          <cell r="P1285">
            <v>4701.2</v>
          </cell>
          <cell r="Q1285"/>
          <cell r="R1285">
            <v>4701</v>
          </cell>
          <cell r="S1285"/>
          <cell r="T1285"/>
          <cell r="U1285"/>
          <cell r="V1285"/>
          <cell r="W1285"/>
          <cell r="X1285"/>
          <cell r="Y1285">
            <v>35.472999999999999</v>
          </cell>
          <cell r="Z1285">
            <v>466.22596153846155</v>
          </cell>
        </row>
        <row r="1286">
          <cell r="A1286" t="str">
            <v>N0072</v>
          </cell>
          <cell r="B1286" t="str">
            <v xml:space="preserve">Dörflistrasse 10 </v>
          </cell>
          <cell r="C1286">
            <v>42655</v>
          </cell>
          <cell r="D1286">
            <v>9866605503</v>
          </cell>
          <cell r="E1286" t="str">
            <v>Verrechnet</v>
          </cell>
          <cell r="F1286">
            <v>0.41599999999999998</v>
          </cell>
          <cell r="G1286">
            <v>6.84</v>
          </cell>
          <cell r="H1286"/>
          <cell r="I1286"/>
          <cell r="J1286" t="str">
            <v>Messung HW Wärme NT</v>
          </cell>
          <cell r="K1286" t="str">
            <v>16.09.2016</v>
          </cell>
          <cell r="L1286" t="str">
            <v>R1 1429</v>
          </cell>
          <cell r="M1286" t="str">
            <v>U1 040044</v>
          </cell>
          <cell r="N1286" t="str">
            <v>Ablesung</v>
          </cell>
          <cell r="O1286">
            <v>55.76</v>
          </cell>
          <cell r="P1286">
            <v>1721.2</v>
          </cell>
          <cell r="Q1286"/>
          <cell r="R1286">
            <v>1720</v>
          </cell>
          <cell r="S1286"/>
          <cell r="T1286"/>
          <cell r="U1286"/>
          <cell r="V1286"/>
          <cell r="W1286"/>
          <cell r="X1286"/>
          <cell r="Y1286">
            <v>27.856000000000002</v>
          </cell>
          <cell r="Z1286">
            <v>134.03846153846152</v>
          </cell>
        </row>
        <row r="1287">
          <cell r="A1287" t="str">
            <v>N0072</v>
          </cell>
          <cell r="B1287" t="str">
            <v xml:space="preserve">Dörflistrasse 10 </v>
          </cell>
          <cell r="C1287">
            <v>42752</v>
          </cell>
          <cell r="D1287">
            <v>9866607560</v>
          </cell>
          <cell r="E1287" t="str">
            <v>Verrechnet</v>
          </cell>
          <cell r="F1287">
            <v>0.41599999999999998</v>
          </cell>
          <cell r="G1287">
            <v>6.84</v>
          </cell>
          <cell r="H1287"/>
          <cell r="I1287"/>
          <cell r="J1287" t="str">
            <v>Messung HW Wärme NT</v>
          </cell>
          <cell r="K1287" t="str">
            <v>13.12.2016</v>
          </cell>
          <cell r="L1287" t="str">
            <v>R1 1429</v>
          </cell>
          <cell r="M1287" t="str">
            <v>U1 040044</v>
          </cell>
          <cell r="N1287" t="str">
            <v>Ablesung</v>
          </cell>
          <cell r="O1287">
            <v>273.68</v>
          </cell>
          <cell r="P1287">
            <v>6031.6</v>
          </cell>
          <cell r="Q1287"/>
          <cell r="R1287">
            <v>6032</v>
          </cell>
          <cell r="S1287"/>
          <cell r="T1287"/>
          <cell r="U1287"/>
          <cell r="V1287"/>
          <cell r="W1287"/>
          <cell r="X1287"/>
          <cell r="Y1287">
            <v>39.015000000000001</v>
          </cell>
          <cell r="Z1287">
            <v>657.88461538461536</v>
          </cell>
        </row>
        <row r="1288">
          <cell r="A1288" t="str">
            <v>N0073</v>
          </cell>
          <cell r="B1288" t="str">
            <v xml:space="preserve">Regensbergstrasse 26 </v>
          </cell>
          <cell r="C1288">
            <v>42478</v>
          </cell>
          <cell r="D1288">
            <v>9866600934</v>
          </cell>
          <cell r="E1288" t="str">
            <v>Verrechnet</v>
          </cell>
          <cell r="F1288">
            <v>9.7000000000000003E-2</v>
          </cell>
          <cell r="G1288">
            <v>1.6</v>
          </cell>
          <cell r="H1288"/>
          <cell r="I1288"/>
          <cell r="J1288" t="str">
            <v>Messung HW Wärme NT</v>
          </cell>
          <cell r="K1288" t="str">
            <v>22.02.2016</v>
          </cell>
          <cell r="L1288" t="str">
            <v>W1 025101</v>
          </cell>
          <cell r="M1288"/>
          <cell r="N1288" t="str">
            <v>Ausbau</v>
          </cell>
          <cell r="O1288">
            <v>51.18</v>
          </cell>
          <cell r="P1288">
            <v>1143.8</v>
          </cell>
          <cell r="Q1288"/>
          <cell r="R1288">
            <v>1144</v>
          </cell>
          <cell r="S1288"/>
          <cell r="T1288"/>
          <cell r="U1288"/>
          <cell r="V1288"/>
          <cell r="W1288"/>
          <cell r="X1288"/>
          <cell r="Y1288">
            <v>38.473999999999997</v>
          </cell>
          <cell r="Z1288">
            <v>527.62886597938143</v>
          </cell>
        </row>
        <row r="1289">
          <cell r="A1289" t="str">
            <v>N0073</v>
          </cell>
          <cell r="B1289"/>
          <cell r="C1289"/>
          <cell r="D1289"/>
          <cell r="E1289"/>
          <cell r="F1289"/>
          <cell r="G1289"/>
          <cell r="H1289"/>
          <cell r="I1289"/>
          <cell r="J1289" t="str">
            <v>Messung HW Wärme NT</v>
          </cell>
          <cell r="K1289" t="str">
            <v>22.02.2016</v>
          </cell>
          <cell r="L1289" t="str">
            <v>W1 025101</v>
          </cell>
          <cell r="M1289"/>
          <cell r="N1289" t="str">
            <v>Einbau</v>
          </cell>
          <cell r="O1289">
            <v>0</v>
          </cell>
          <cell r="P1289">
            <v>0</v>
          </cell>
          <cell r="Q1289"/>
          <cell r="R1289"/>
          <cell r="S1289"/>
          <cell r="T1289"/>
          <cell r="U1289"/>
          <cell r="V1289"/>
          <cell r="W1289"/>
          <cell r="X1289"/>
          <cell r="Y1289">
            <v>0</v>
          </cell>
          <cell r="Z1289">
            <v>0</v>
          </cell>
        </row>
        <row r="1290">
          <cell r="A1290" t="str">
            <v>N0073</v>
          </cell>
          <cell r="B1290"/>
          <cell r="C1290"/>
          <cell r="D1290"/>
          <cell r="E1290"/>
          <cell r="F1290"/>
          <cell r="G1290"/>
          <cell r="H1290"/>
          <cell r="I1290"/>
          <cell r="J1290" t="str">
            <v>Messung HW Wärme NT</v>
          </cell>
          <cell r="K1290" t="str">
            <v>18.03.2016</v>
          </cell>
          <cell r="L1290" t="str">
            <v>W1 025101</v>
          </cell>
          <cell r="M1290"/>
          <cell r="N1290" t="str">
            <v>Ablesung</v>
          </cell>
          <cell r="O1290">
            <v>19.962</v>
          </cell>
          <cell r="P1290">
            <v>451.84</v>
          </cell>
          <cell r="Q1290"/>
          <cell r="R1290"/>
          <cell r="S1290"/>
          <cell r="T1290"/>
          <cell r="U1290"/>
          <cell r="V1290"/>
          <cell r="W1290"/>
          <cell r="X1290"/>
          <cell r="Y1290">
            <v>37.987000000000002</v>
          </cell>
          <cell r="Z1290">
            <v>205.79381443298968</v>
          </cell>
        </row>
        <row r="1291">
          <cell r="A1291" t="str">
            <v>N0073</v>
          </cell>
          <cell r="B1291" t="str">
            <v xml:space="preserve">Regensbergstrasse 26 </v>
          </cell>
          <cell r="C1291">
            <v>42566</v>
          </cell>
          <cell r="D1291">
            <v>9866602828</v>
          </cell>
          <cell r="E1291" t="str">
            <v>Verrechnet</v>
          </cell>
          <cell r="F1291">
            <v>9.7000000000000003E-2</v>
          </cell>
          <cell r="G1291">
            <v>1.6</v>
          </cell>
          <cell r="H1291"/>
          <cell r="I1291"/>
          <cell r="J1291" t="str">
            <v>Messung HW Wärme NT</v>
          </cell>
          <cell r="K1291" t="str">
            <v>21.06.2016</v>
          </cell>
          <cell r="L1291" t="str">
            <v>W1 025101</v>
          </cell>
          <cell r="M1291"/>
          <cell r="N1291" t="str">
            <v>Ablesung</v>
          </cell>
          <cell r="O1291">
            <v>38.616</v>
          </cell>
          <cell r="P1291">
            <v>1094.42</v>
          </cell>
          <cell r="Q1291"/>
          <cell r="R1291"/>
          <cell r="S1291"/>
          <cell r="T1291"/>
          <cell r="U1291"/>
          <cell r="V1291"/>
          <cell r="W1291"/>
          <cell r="X1291"/>
          <cell r="Y1291">
            <v>30.338999999999999</v>
          </cell>
          <cell r="Z1291">
            <v>398.10309278350513</v>
          </cell>
        </row>
        <row r="1292">
          <cell r="A1292" t="str">
            <v>N0073</v>
          </cell>
          <cell r="B1292" t="str">
            <v xml:space="preserve">Regensbergstrasse 26 </v>
          </cell>
          <cell r="C1292">
            <v>42655</v>
          </cell>
          <cell r="D1292">
            <v>9866605054</v>
          </cell>
          <cell r="E1292" t="str">
            <v>Verrechnet</v>
          </cell>
          <cell r="F1292">
            <v>9.7000000000000003E-2</v>
          </cell>
          <cell r="G1292">
            <v>1.6</v>
          </cell>
          <cell r="H1292"/>
          <cell r="I1292"/>
          <cell r="J1292" t="str">
            <v>Messung HW Wärme NT</v>
          </cell>
          <cell r="K1292" t="str">
            <v>16.09.2016</v>
          </cell>
          <cell r="L1292" t="str">
            <v>W1 025101</v>
          </cell>
          <cell r="M1292"/>
          <cell r="N1292" t="str">
            <v>Ablesung</v>
          </cell>
          <cell r="O1292">
            <v>13.727</v>
          </cell>
          <cell r="P1292">
            <v>479.86</v>
          </cell>
          <cell r="Q1292"/>
          <cell r="R1292"/>
          <cell r="S1292"/>
          <cell r="T1292"/>
          <cell r="U1292"/>
          <cell r="V1292"/>
          <cell r="W1292"/>
          <cell r="X1292"/>
          <cell r="Y1292">
            <v>24.597000000000001</v>
          </cell>
          <cell r="Z1292">
            <v>141.51546391752575</v>
          </cell>
        </row>
        <row r="1293">
          <cell r="A1293" t="str">
            <v>N0073</v>
          </cell>
          <cell r="B1293" t="str">
            <v xml:space="preserve">Regensbergstrasse 26 </v>
          </cell>
          <cell r="C1293">
            <v>42752</v>
          </cell>
          <cell r="D1293">
            <v>9866607029</v>
          </cell>
          <cell r="E1293" t="str">
            <v>Verrechnet</v>
          </cell>
          <cell r="F1293">
            <v>9.7000000000000003E-2</v>
          </cell>
          <cell r="G1293">
            <v>1.6</v>
          </cell>
          <cell r="H1293"/>
          <cell r="I1293"/>
          <cell r="J1293" t="str">
            <v>Messung HW Wärme NT</v>
          </cell>
          <cell r="K1293" t="str">
            <v>13.12.2016</v>
          </cell>
          <cell r="L1293" t="str">
            <v>W1 025101</v>
          </cell>
          <cell r="M1293"/>
          <cell r="N1293" t="str">
            <v>Ablesung</v>
          </cell>
          <cell r="O1293">
            <v>51.871000000000002</v>
          </cell>
          <cell r="P1293">
            <v>1326.21</v>
          </cell>
          <cell r="Q1293"/>
          <cell r="R1293"/>
          <cell r="S1293"/>
          <cell r="T1293"/>
          <cell r="U1293"/>
          <cell r="V1293"/>
          <cell r="W1293"/>
          <cell r="X1293"/>
          <cell r="Y1293">
            <v>33.630000000000003</v>
          </cell>
          <cell r="Z1293">
            <v>534.75257731958754</v>
          </cell>
        </row>
        <row r="1294">
          <cell r="A1294" t="str">
            <v>N0074</v>
          </cell>
          <cell r="B1294" t="str">
            <v xml:space="preserve">Bocklerstrasse 33 </v>
          </cell>
          <cell r="C1294">
            <v>42478</v>
          </cell>
          <cell r="D1294">
            <v>9866600935</v>
          </cell>
          <cell r="E1294" t="str">
            <v>Verrechnet</v>
          </cell>
          <cell r="F1294">
            <v>0.15</v>
          </cell>
          <cell r="G1294">
            <v>2.4700000000000002</v>
          </cell>
          <cell r="H1294"/>
          <cell r="I1294"/>
          <cell r="J1294" t="str">
            <v>Messung HW Wärme NT</v>
          </cell>
          <cell r="K1294" t="str">
            <v>17.03.2016</v>
          </cell>
          <cell r="L1294" t="str">
            <v>W1 025019</v>
          </cell>
          <cell r="M1294"/>
          <cell r="N1294" t="str">
            <v>Ablesung</v>
          </cell>
          <cell r="O1294">
            <v>117.337</v>
          </cell>
          <cell r="P1294">
            <v>3064.69</v>
          </cell>
          <cell r="Q1294"/>
          <cell r="R1294"/>
          <cell r="S1294"/>
          <cell r="T1294"/>
          <cell r="U1294"/>
          <cell r="V1294"/>
          <cell r="W1294"/>
          <cell r="X1294"/>
          <cell r="Y1294">
            <v>32.920999999999999</v>
          </cell>
          <cell r="Z1294">
            <v>782.24666666666667</v>
          </cell>
        </row>
        <row r="1295">
          <cell r="A1295" t="str">
            <v>N0074</v>
          </cell>
          <cell r="B1295" t="str">
            <v xml:space="preserve">Bocklerstrasse 33 </v>
          </cell>
          <cell r="C1295">
            <v>42566</v>
          </cell>
          <cell r="D1295">
            <v>9866602829</v>
          </cell>
          <cell r="E1295" t="str">
            <v>Verrechnet</v>
          </cell>
          <cell r="F1295">
            <v>0.15</v>
          </cell>
          <cell r="G1295">
            <v>2.4700000000000002</v>
          </cell>
          <cell r="H1295"/>
          <cell r="I1295"/>
          <cell r="J1295" t="str">
            <v>Messung HW Wärme NT</v>
          </cell>
          <cell r="K1295" t="str">
            <v>22.06.2016</v>
          </cell>
          <cell r="L1295" t="str">
            <v>W1 025019</v>
          </cell>
          <cell r="M1295"/>
          <cell r="N1295" t="str">
            <v>Ablesung</v>
          </cell>
          <cell r="O1295">
            <v>58.697000000000003</v>
          </cell>
          <cell r="P1295">
            <v>2016.78</v>
          </cell>
          <cell r="Q1295"/>
          <cell r="R1295"/>
          <cell r="S1295"/>
          <cell r="T1295"/>
          <cell r="U1295"/>
          <cell r="V1295"/>
          <cell r="W1295"/>
          <cell r="X1295"/>
          <cell r="Y1295">
            <v>25.024999999999999</v>
          </cell>
          <cell r="Z1295">
            <v>391.31333333333333</v>
          </cell>
        </row>
        <row r="1296">
          <cell r="A1296" t="str">
            <v>N0074</v>
          </cell>
          <cell r="B1296" t="str">
            <v xml:space="preserve">Bocklerstrasse 33 </v>
          </cell>
          <cell r="C1296">
            <v>42655</v>
          </cell>
          <cell r="D1296">
            <v>9866604806</v>
          </cell>
          <cell r="E1296" t="str">
            <v>Verrechnet</v>
          </cell>
          <cell r="F1296">
            <v>0.15</v>
          </cell>
          <cell r="G1296">
            <v>2.4700000000000002</v>
          </cell>
          <cell r="H1296"/>
          <cell r="I1296"/>
          <cell r="J1296" t="str">
            <v>Messung HW Wärme NT</v>
          </cell>
          <cell r="K1296" t="str">
            <v>19.09.2016</v>
          </cell>
          <cell r="L1296" t="str">
            <v>W1 025019</v>
          </cell>
          <cell r="M1296"/>
          <cell r="N1296" t="str">
            <v>Ablesung</v>
          </cell>
          <cell r="O1296">
            <v>13.172000000000001</v>
          </cell>
          <cell r="P1296">
            <v>647.78</v>
          </cell>
          <cell r="Q1296"/>
          <cell r="R1296"/>
          <cell r="S1296"/>
          <cell r="T1296"/>
          <cell r="U1296"/>
          <cell r="V1296"/>
          <cell r="W1296"/>
          <cell r="X1296"/>
          <cell r="Y1296">
            <v>17.484000000000002</v>
          </cell>
          <cell r="Z1296">
            <v>87.813333333333333</v>
          </cell>
        </row>
        <row r="1297">
          <cell r="A1297" t="str">
            <v>N0074</v>
          </cell>
          <cell r="B1297" t="str">
            <v xml:space="preserve">Bocklerstrasse 33 </v>
          </cell>
          <cell r="C1297">
            <v>42752</v>
          </cell>
          <cell r="D1297">
            <v>9866607030</v>
          </cell>
          <cell r="E1297" t="str">
            <v>Verrechnet</v>
          </cell>
          <cell r="F1297">
            <v>0.15</v>
          </cell>
          <cell r="G1297">
            <v>2.4700000000000002</v>
          </cell>
          <cell r="H1297"/>
          <cell r="I1297"/>
          <cell r="J1297" t="str">
            <v>Messung HW Wärme NT</v>
          </cell>
          <cell r="K1297" t="str">
            <v>15.12.2016</v>
          </cell>
          <cell r="L1297" t="str">
            <v>W1 025019</v>
          </cell>
          <cell r="M1297"/>
          <cell r="N1297" t="str">
            <v>Ablesung</v>
          </cell>
          <cell r="O1297">
            <v>87.83</v>
          </cell>
          <cell r="P1297">
            <v>2640.73</v>
          </cell>
          <cell r="Q1297"/>
          <cell r="R1297"/>
          <cell r="S1297"/>
          <cell r="T1297"/>
          <cell r="U1297"/>
          <cell r="V1297"/>
          <cell r="W1297"/>
          <cell r="X1297"/>
          <cell r="Y1297">
            <v>28.597999999999999</v>
          </cell>
          <cell r="Z1297">
            <v>585.53333333333342</v>
          </cell>
        </row>
        <row r="1298">
          <cell r="A1298" t="str">
            <v>N0075</v>
          </cell>
          <cell r="B1298" t="str">
            <v xml:space="preserve">Luchswiesenstrasse 193 </v>
          </cell>
          <cell r="C1298">
            <v>42478</v>
          </cell>
          <cell r="D1298">
            <v>9866600544</v>
          </cell>
          <cell r="E1298" t="str">
            <v>Verrechnet</v>
          </cell>
          <cell r="F1298">
            <v>8.5000000000000006E-2</v>
          </cell>
          <cell r="G1298">
            <v>1.4</v>
          </cell>
          <cell r="H1298"/>
          <cell r="I1298"/>
          <cell r="J1298" t="str">
            <v>Messung HW Wärme NT</v>
          </cell>
          <cell r="K1298" t="str">
            <v>17.03.2016</v>
          </cell>
          <cell r="L1298" t="str">
            <v>R1 1380</v>
          </cell>
          <cell r="M1298" t="str">
            <v>U2 020005</v>
          </cell>
          <cell r="N1298" t="str">
            <v>Ablesung</v>
          </cell>
          <cell r="O1298">
            <v>87.73</v>
          </cell>
          <cell r="P1298">
            <v>1440.7</v>
          </cell>
          <cell r="Q1298"/>
          <cell r="R1298">
            <v>1440</v>
          </cell>
          <cell r="S1298"/>
          <cell r="T1298"/>
          <cell r="U1298"/>
          <cell r="V1298"/>
          <cell r="W1298"/>
          <cell r="X1298"/>
          <cell r="Y1298">
            <v>52.359000000000002</v>
          </cell>
          <cell r="Z1298">
            <v>1032.1176470588234</v>
          </cell>
        </row>
        <row r="1299">
          <cell r="A1299" t="str">
            <v>N0075</v>
          </cell>
          <cell r="B1299" t="str">
            <v xml:space="preserve">Luchswiesenstrasse 193 </v>
          </cell>
          <cell r="C1299">
            <v>42566</v>
          </cell>
          <cell r="D1299">
            <v>9866602543</v>
          </cell>
          <cell r="E1299" t="str">
            <v>Gemahnt</v>
          </cell>
          <cell r="F1299">
            <v>8.5000000000000006E-2</v>
          </cell>
          <cell r="G1299">
            <v>1.4</v>
          </cell>
          <cell r="H1299"/>
          <cell r="I1299"/>
          <cell r="J1299" t="str">
            <v>Messung HW Wärme NT</v>
          </cell>
          <cell r="K1299" t="str">
            <v>20.06.2016</v>
          </cell>
          <cell r="L1299" t="str">
            <v>R1 1380</v>
          </cell>
          <cell r="M1299" t="str">
            <v>U2 020005</v>
          </cell>
          <cell r="N1299" t="str">
            <v>Ablesung</v>
          </cell>
          <cell r="O1299">
            <v>42.85</v>
          </cell>
          <cell r="P1299">
            <v>849.2</v>
          </cell>
          <cell r="Q1299"/>
          <cell r="R1299">
            <v>850</v>
          </cell>
          <cell r="S1299"/>
          <cell r="T1299"/>
          <cell r="U1299"/>
          <cell r="V1299"/>
          <cell r="W1299"/>
          <cell r="X1299"/>
          <cell r="Y1299">
            <v>43.387</v>
          </cell>
          <cell r="Z1299">
            <v>504.11764705882354</v>
          </cell>
        </row>
        <row r="1300">
          <cell r="A1300" t="str">
            <v>N0075</v>
          </cell>
          <cell r="B1300" t="str">
            <v xml:space="preserve">Luchswiesenstrasse 193 </v>
          </cell>
          <cell r="C1300">
            <v>42655</v>
          </cell>
          <cell r="D1300">
            <v>9866604592</v>
          </cell>
          <cell r="E1300" t="str">
            <v>Gemahnt</v>
          </cell>
          <cell r="F1300">
            <v>8.5000000000000006E-2</v>
          </cell>
          <cell r="G1300">
            <v>1.4</v>
          </cell>
          <cell r="H1300"/>
          <cell r="I1300"/>
          <cell r="J1300" t="str">
            <v>Messung HW Wärme NT</v>
          </cell>
          <cell r="K1300" t="str">
            <v>19.09.2016</v>
          </cell>
          <cell r="L1300" t="str">
            <v>R1 1380</v>
          </cell>
          <cell r="M1300" t="str">
            <v>U2 020005</v>
          </cell>
          <cell r="N1300" t="str">
            <v>Ablesung</v>
          </cell>
          <cell r="O1300">
            <v>12.53</v>
          </cell>
          <cell r="P1300">
            <v>356.3</v>
          </cell>
          <cell r="Q1300"/>
          <cell r="R1300">
            <v>356</v>
          </cell>
          <cell r="S1300"/>
          <cell r="T1300"/>
          <cell r="U1300"/>
          <cell r="V1300"/>
          <cell r="W1300"/>
          <cell r="X1300"/>
          <cell r="Y1300">
            <v>30.238</v>
          </cell>
          <cell r="Z1300">
            <v>147.41176470588235</v>
          </cell>
        </row>
        <row r="1301">
          <cell r="A1301" t="str">
            <v>N0075</v>
          </cell>
          <cell r="B1301" t="str">
            <v xml:space="preserve">Luchswiesenstrasse 193 </v>
          </cell>
          <cell r="C1301">
            <v>42752</v>
          </cell>
          <cell r="D1301">
            <v>9866606583</v>
          </cell>
          <cell r="E1301" t="str">
            <v>Verrechnet</v>
          </cell>
          <cell r="F1301">
            <v>8.5000000000000006E-2</v>
          </cell>
          <cell r="G1301">
            <v>1.4</v>
          </cell>
          <cell r="H1301"/>
          <cell r="I1301"/>
          <cell r="J1301" t="str">
            <v>Messung HW Wärme NT</v>
          </cell>
          <cell r="K1301" t="str">
            <v>14.12.2016</v>
          </cell>
          <cell r="L1301" t="str">
            <v>R1 1380</v>
          </cell>
          <cell r="M1301" t="str">
            <v>U2 020005</v>
          </cell>
          <cell r="N1301" t="str">
            <v>Ablesung</v>
          </cell>
          <cell r="O1301">
            <v>70.19</v>
          </cell>
          <cell r="P1301">
            <v>1253.0999999999999</v>
          </cell>
          <cell r="Q1301"/>
          <cell r="R1301">
            <v>1253</v>
          </cell>
          <cell r="S1301"/>
          <cell r="T1301"/>
          <cell r="U1301"/>
          <cell r="V1301"/>
          <cell r="W1301"/>
          <cell r="X1301"/>
          <cell r="Y1301">
            <v>48.162999999999997</v>
          </cell>
          <cell r="Z1301">
            <v>825.76470588235293</v>
          </cell>
        </row>
        <row r="1302">
          <cell r="A1302" t="str">
            <v>N0076</v>
          </cell>
          <cell r="B1302" t="str">
            <v xml:space="preserve">Auhofstrasse 6 </v>
          </cell>
          <cell r="C1302">
            <v>42478</v>
          </cell>
          <cell r="D1302">
            <v>9866601263</v>
          </cell>
          <cell r="E1302" t="str">
            <v>Verrechnet</v>
          </cell>
          <cell r="F1302">
            <v>3.5999999999999997E-2</v>
          </cell>
          <cell r="G1302">
            <v>0.6</v>
          </cell>
          <cell r="H1302"/>
          <cell r="I1302"/>
          <cell r="J1302" t="str">
            <v>Messung HW Wärme NT</v>
          </cell>
          <cell r="K1302" t="str">
            <v>17.03.2016</v>
          </cell>
          <cell r="L1302" t="str">
            <v>R1 1390</v>
          </cell>
          <cell r="M1302" t="str">
            <v>U1 020414</v>
          </cell>
          <cell r="N1302" t="str">
            <v>Ablesung</v>
          </cell>
          <cell r="O1302">
            <v>23.72</v>
          </cell>
          <cell r="P1302">
            <v>622.30999999999995</v>
          </cell>
          <cell r="Q1302"/>
          <cell r="R1302">
            <v>622</v>
          </cell>
          <cell r="S1302"/>
          <cell r="T1302"/>
          <cell r="U1302"/>
          <cell r="V1302"/>
          <cell r="W1302"/>
          <cell r="X1302"/>
          <cell r="Y1302">
            <v>32.774000000000001</v>
          </cell>
          <cell r="Z1302">
            <v>658.88888888888891</v>
          </cell>
        </row>
        <row r="1303">
          <cell r="A1303" t="str">
            <v>N0076</v>
          </cell>
          <cell r="B1303" t="str">
            <v xml:space="preserve">Auhofstrasse 6 </v>
          </cell>
          <cell r="C1303">
            <v>42566</v>
          </cell>
          <cell r="D1303">
            <v>9866603413</v>
          </cell>
          <cell r="E1303" t="str">
            <v>Verrechnet</v>
          </cell>
          <cell r="F1303">
            <v>3.5999999999999997E-2</v>
          </cell>
          <cell r="G1303">
            <v>0.6</v>
          </cell>
          <cell r="H1303"/>
          <cell r="I1303"/>
          <cell r="J1303" t="str">
            <v>Messung HW Wärme NT</v>
          </cell>
          <cell r="K1303" t="str">
            <v>21.06.2016</v>
          </cell>
          <cell r="L1303" t="str">
            <v>R1 1390</v>
          </cell>
          <cell r="M1303" t="str">
            <v>U1 020414</v>
          </cell>
          <cell r="N1303" t="str">
            <v>Ablesung</v>
          </cell>
          <cell r="O1303">
            <v>13.271000000000001</v>
          </cell>
          <cell r="P1303">
            <v>433.75</v>
          </cell>
          <cell r="Q1303"/>
          <cell r="R1303">
            <v>434</v>
          </cell>
          <cell r="S1303"/>
          <cell r="T1303"/>
          <cell r="U1303"/>
          <cell r="V1303"/>
          <cell r="W1303"/>
          <cell r="X1303"/>
          <cell r="Y1303">
            <v>26.308</v>
          </cell>
          <cell r="Z1303">
            <v>368.63888888888886</v>
          </cell>
        </row>
        <row r="1304">
          <cell r="A1304" t="str">
            <v>N0076</v>
          </cell>
          <cell r="B1304" t="str">
            <v xml:space="preserve">Auhofstrasse 6 </v>
          </cell>
          <cell r="C1304">
            <v>42655</v>
          </cell>
          <cell r="D1304">
            <v>9866605299</v>
          </cell>
          <cell r="E1304" t="str">
            <v>Verrechnet</v>
          </cell>
          <cell r="F1304">
            <v>3.5999999999999997E-2</v>
          </cell>
          <cell r="G1304">
            <v>0.6</v>
          </cell>
          <cell r="H1304"/>
          <cell r="I1304"/>
          <cell r="J1304" t="str">
            <v>Messung HW Wärme NT</v>
          </cell>
          <cell r="K1304" t="str">
            <v>16.09.2016</v>
          </cell>
          <cell r="L1304" t="str">
            <v>R1 1390</v>
          </cell>
          <cell r="M1304" t="str">
            <v>U1 020414</v>
          </cell>
          <cell r="N1304" t="str">
            <v>Ablesung</v>
          </cell>
          <cell r="O1304">
            <v>5.6619999999999999</v>
          </cell>
          <cell r="P1304">
            <v>224.01</v>
          </cell>
          <cell r="Q1304"/>
          <cell r="R1304">
            <v>224</v>
          </cell>
          <cell r="S1304"/>
          <cell r="T1304"/>
          <cell r="U1304"/>
          <cell r="V1304"/>
          <cell r="W1304"/>
          <cell r="X1304"/>
          <cell r="Y1304">
            <v>21.733000000000001</v>
          </cell>
          <cell r="Z1304">
            <v>157.27777777777777</v>
          </cell>
        </row>
        <row r="1305">
          <cell r="A1305" t="str">
            <v>N0076</v>
          </cell>
          <cell r="B1305" t="str">
            <v xml:space="preserve">Auhofstrasse 6 </v>
          </cell>
          <cell r="C1305">
            <v>42752</v>
          </cell>
          <cell r="D1305">
            <v>9866607561</v>
          </cell>
          <cell r="E1305" t="str">
            <v>Verrechnet</v>
          </cell>
          <cell r="F1305">
            <v>3.5999999999999997E-2</v>
          </cell>
          <cell r="G1305">
            <v>0.6</v>
          </cell>
          <cell r="H1305"/>
          <cell r="I1305"/>
          <cell r="J1305" t="str">
            <v>Messung HW Wärme NT</v>
          </cell>
          <cell r="K1305" t="str">
            <v>15.12.2016</v>
          </cell>
          <cell r="L1305" t="str">
            <v>R1 1390</v>
          </cell>
          <cell r="M1305" t="str">
            <v>U1 020414</v>
          </cell>
          <cell r="N1305" t="str">
            <v>Ablesung</v>
          </cell>
          <cell r="O1305">
            <v>18.494</v>
          </cell>
          <cell r="P1305">
            <v>542.05999999999995</v>
          </cell>
          <cell r="Q1305"/>
          <cell r="R1305">
            <v>542</v>
          </cell>
          <cell r="S1305"/>
          <cell r="T1305"/>
          <cell r="U1305"/>
          <cell r="V1305"/>
          <cell r="W1305"/>
          <cell r="X1305"/>
          <cell r="Y1305">
            <v>29.335999999999999</v>
          </cell>
          <cell r="Z1305">
            <v>513.72222222222229</v>
          </cell>
        </row>
        <row r="1306">
          <cell r="A1306" t="str">
            <v>N0077</v>
          </cell>
          <cell r="B1306" t="str">
            <v xml:space="preserve">Gubelhangstrasse 24 </v>
          </cell>
          <cell r="C1306">
            <v>42478</v>
          </cell>
          <cell r="D1306">
            <v>9866600936</v>
          </cell>
          <cell r="E1306" t="str">
            <v>Verrechnet</v>
          </cell>
          <cell r="F1306">
            <v>7.0000000000000007E-2</v>
          </cell>
          <cell r="G1306">
            <v>1.1499999999999999</v>
          </cell>
          <cell r="H1306"/>
          <cell r="I1306"/>
          <cell r="J1306" t="str">
            <v>Messung HW Wärme NT</v>
          </cell>
          <cell r="K1306" t="str">
            <v>18.03.2016</v>
          </cell>
          <cell r="L1306" t="str">
            <v>W3 20001</v>
          </cell>
          <cell r="M1306"/>
          <cell r="N1306" t="str">
            <v>Ablesung</v>
          </cell>
          <cell r="O1306">
            <v>37.94</v>
          </cell>
          <cell r="P1306">
            <v>685.94399999999996</v>
          </cell>
          <cell r="Q1306"/>
          <cell r="R1306"/>
          <cell r="S1306"/>
          <cell r="T1306"/>
          <cell r="U1306"/>
          <cell r="V1306"/>
          <cell r="W1306"/>
          <cell r="X1306"/>
          <cell r="Y1306">
            <v>47.558999999999997</v>
          </cell>
          <cell r="Z1306">
            <v>542</v>
          </cell>
        </row>
        <row r="1307">
          <cell r="A1307" t="str">
            <v>N0077</v>
          </cell>
          <cell r="B1307" t="str">
            <v xml:space="preserve">Gubelhangstrasse 24 </v>
          </cell>
          <cell r="C1307">
            <v>42566</v>
          </cell>
          <cell r="D1307">
            <v>9866603145</v>
          </cell>
          <cell r="E1307" t="str">
            <v>Verrechnet</v>
          </cell>
          <cell r="F1307">
            <v>7.0000000000000007E-2</v>
          </cell>
          <cell r="G1307">
            <v>1.1499999999999999</v>
          </cell>
          <cell r="H1307"/>
          <cell r="I1307"/>
          <cell r="J1307" t="str">
            <v>Messung HW Wärme NT</v>
          </cell>
          <cell r="K1307" t="str">
            <v>22.06.2016</v>
          </cell>
          <cell r="L1307" t="str">
            <v>W3 20001</v>
          </cell>
          <cell r="M1307"/>
          <cell r="N1307" t="str">
            <v>Ablesung</v>
          </cell>
          <cell r="O1307">
            <v>16.111000000000001</v>
          </cell>
          <cell r="P1307">
            <v>343.73500000000001</v>
          </cell>
          <cell r="Q1307"/>
          <cell r="R1307"/>
          <cell r="S1307"/>
          <cell r="T1307"/>
          <cell r="U1307"/>
          <cell r="V1307"/>
          <cell r="W1307"/>
          <cell r="X1307"/>
          <cell r="Y1307">
            <v>40.301000000000002</v>
          </cell>
          <cell r="Z1307">
            <v>230.15714285714284</v>
          </cell>
        </row>
        <row r="1308">
          <cell r="A1308" t="str">
            <v>N0077</v>
          </cell>
          <cell r="B1308" t="str">
            <v xml:space="preserve">Gubelhangstrasse 24 </v>
          </cell>
          <cell r="C1308">
            <v>42655</v>
          </cell>
          <cell r="D1308">
            <v>9866605055</v>
          </cell>
          <cell r="E1308" t="str">
            <v>Verrechnet</v>
          </cell>
          <cell r="F1308">
            <v>7.0000000000000007E-2</v>
          </cell>
          <cell r="G1308">
            <v>1.1499999999999999</v>
          </cell>
          <cell r="H1308"/>
          <cell r="I1308"/>
          <cell r="J1308" t="str">
            <v>Messung HW Wärme NT</v>
          </cell>
          <cell r="K1308" t="str">
            <v>27.09.2016</v>
          </cell>
          <cell r="L1308" t="str">
            <v>W3 20001</v>
          </cell>
          <cell r="M1308"/>
          <cell r="N1308" t="str">
            <v>Ablesung</v>
          </cell>
          <cell r="O1308">
            <v>5.4169999999999998</v>
          </cell>
          <cell r="P1308">
            <v>136.06399999999999</v>
          </cell>
          <cell r="Q1308"/>
          <cell r="R1308"/>
          <cell r="S1308"/>
          <cell r="T1308"/>
          <cell r="U1308"/>
          <cell r="V1308"/>
          <cell r="W1308"/>
          <cell r="X1308"/>
          <cell r="Y1308">
            <v>34.231999999999999</v>
          </cell>
          <cell r="Z1308">
            <v>77.385714285714286</v>
          </cell>
        </row>
        <row r="1309">
          <cell r="A1309" t="str">
            <v>N0077</v>
          </cell>
          <cell r="B1309" t="str">
            <v xml:space="preserve">Gubelhangstrasse 24 </v>
          </cell>
          <cell r="C1309">
            <v>42752</v>
          </cell>
          <cell r="D1309">
            <v>9866607188</v>
          </cell>
          <cell r="E1309" t="str">
            <v>Verrechnet</v>
          </cell>
          <cell r="F1309">
            <v>7.0000000000000007E-2</v>
          </cell>
          <cell r="G1309">
            <v>1.1499999999999999</v>
          </cell>
          <cell r="H1309"/>
          <cell r="I1309"/>
          <cell r="J1309" t="str">
            <v>Messung HW Wärme NT</v>
          </cell>
          <cell r="K1309" t="str">
            <v>15.12.2016</v>
          </cell>
          <cell r="L1309" t="str">
            <v>W3 20001</v>
          </cell>
          <cell r="M1309"/>
          <cell r="N1309" t="str">
            <v>Ablesung</v>
          </cell>
          <cell r="O1309">
            <v>25.196000000000002</v>
          </cell>
          <cell r="P1309">
            <v>478.85500000000002</v>
          </cell>
          <cell r="Q1309"/>
          <cell r="R1309"/>
          <cell r="S1309"/>
          <cell r="T1309"/>
          <cell r="U1309"/>
          <cell r="V1309"/>
          <cell r="W1309"/>
          <cell r="X1309"/>
          <cell r="Y1309">
            <v>45.243000000000002</v>
          </cell>
          <cell r="Z1309">
            <v>359.94285714285712</v>
          </cell>
        </row>
        <row r="1310">
          <cell r="A1310" t="str">
            <v>N0078</v>
          </cell>
          <cell r="B1310" t="str">
            <v xml:space="preserve">Gubelstrasse 49 </v>
          </cell>
          <cell r="C1310">
            <v>42478</v>
          </cell>
          <cell r="D1310">
            <v>9866600545</v>
          </cell>
          <cell r="E1310" t="str">
            <v>Verrechnet</v>
          </cell>
          <cell r="F1310">
            <v>3.6999999999999998E-2</v>
          </cell>
          <cell r="G1310">
            <v>0.61</v>
          </cell>
          <cell r="H1310"/>
          <cell r="I1310"/>
          <cell r="J1310" t="str">
            <v>Messung HW Wärme NT</v>
          </cell>
          <cell r="K1310" t="str">
            <v>18.03.2016</v>
          </cell>
          <cell r="L1310" t="str">
            <v>R1 1475</v>
          </cell>
          <cell r="M1310" t="str">
            <v>U1 020200</v>
          </cell>
          <cell r="N1310" t="str">
            <v>Ablesung</v>
          </cell>
          <cell r="O1310">
            <v>24.55</v>
          </cell>
          <cell r="P1310">
            <v>489.58</v>
          </cell>
          <cell r="Q1310"/>
          <cell r="R1310">
            <v>490</v>
          </cell>
          <cell r="S1310"/>
          <cell r="T1310"/>
          <cell r="U1310"/>
          <cell r="V1310"/>
          <cell r="W1310"/>
          <cell r="X1310"/>
          <cell r="Y1310">
            <v>43.116999999999997</v>
          </cell>
          <cell r="Z1310">
            <v>663.51351351351354</v>
          </cell>
        </row>
        <row r="1311">
          <cell r="A1311" t="str">
            <v>N0078</v>
          </cell>
          <cell r="B1311" t="str">
            <v xml:space="preserve">Gubelstrasse 49 </v>
          </cell>
          <cell r="C1311">
            <v>42566</v>
          </cell>
          <cell r="D1311">
            <v>9866602830</v>
          </cell>
          <cell r="E1311" t="str">
            <v>Verrechnet</v>
          </cell>
          <cell r="F1311">
            <v>3.6999999999999998E-2</v>
          </cell>
          <cell r="G1311">
            <v>0.61</v>
          </cell>
          <cell r="H1311"/>
          <cell r="I1311"/>
          <cell r="J1311" t="str">
            <v>Messung HW Wärme NT</v>
          </cell>
          <cell r="K1311" t="str">
            <v>22.06.2016</v>
          </cell>
          <cell r="L1311" t="str">
            <v>R1 1475</v>
          </cell>
          <cell r="M1311" t="str">
            <v>U1 020200</v>
          </cell>
          <cell r="N1311" t="str">
            <v>Ablesung</v>
          </cell>
          <cell r="O1311">
            <v>11.156000000000001</v>
          </cell>
          <cell r="P1311">
            <v>241.55</v>
          </cell>
          <cell r="Q1311"/>
          <cell r="R1311">
            <v>241</v>
          </cell>
          <cell r="S1311"/>
          <cell r="T1311"/>
          <cell r="U1311"/>
          <cell r="V1311"/>
          <cell r="W1311"/>
          <cell r="X1311"/>
          <cell r="Y1311">
            <v>39.712000000000003</v>
          </cell>
          <cell r="Z1311">
            <v>301.51351351351354</v>
          </cell>
        </row>
        <row r="1312">
          <cell r="A1312" t="str">
            <v>N0078</v>
          </cell>
          <cell r="B1312" t="str">
            <v xml:space="preserve">Gubelstrasse 49 </v>
          </cell>
          <cell r="C1312">
            <v>42655</v>
          </cell>
          <cell r="D1312">
            <v>9866604945</v>
          </cell>
          <cell r="E1312" t="str">
            <v>Verrechnet</v>
          </cell>
          <cell r="F1312">
            <v>3.6999999999999998E-2</v>
          </cell>
          <cell r="G1312">
            <v>0.61</v>
          </cell>
          <cell r="H1312"/>
          <cell r="I1312"/>
          <cell r="J1312" t="str">
            <v>Messung HW Wärme NT</v>
          </cell>
          <cell r="K1312" t="str">
            <v>20.09.2016</v>
          </cell>
          <cell r="L1312" t="str">
            <v>R1 1475</v>
          </cell>
          <cell r="M1312" t="str">
            <v>U1 020200</v>
          </cell>
          <cell r="N1312" t="str">
            <v>Ablesung</v>
          </cell>
          <cell r="O1312">
            <v>0.188</v>
          </cell>
          <cell r="P1312">
            <v>4.41</v>
          </cell>
          <cell r="Q1312"/>
          <cell r="R1312">
            <v>5</v>
          </cell>
          <cell r="S1312"/>
          <cell r="T1312"/>
          <cell r="U1312"/>
          <cell r="V1312"/>
          <cell r="W1312"/>
          <cell r="X1312"/>
          <cell r="Y1312">
            <v>36.655999999999999</v>
          </cell>
          <cell r="Z1312">
            <v>5.0810810810810798</v>
          </cell>
        </row>
        <row r="1313">
          <cell r="A1313" t="str">
            <v>N0078</v>
          </cell>
          <cell r="B1313" t="str">
            <v xml:space="preserve">Gubelstrasse 49 </v>
          </cell>
          <cell r="C1313">
            <v>42752</v>
          </cell>
          <cell r="D1313">
            <v>9866606584</v>
          </cell>
          <cell r="E1313" t="str">
            <v>Verrechnet</v>
          </cell>
          <cell r="F1313">
            <v>3.6999999999999998E-2</v>
          </cell>
          <cell r="G1313">
            <v>0.61</v>
          </cell>
          <cell r="H1313"/>
          <cell r="I1313"/>
          <cell r="J1313" t="str">
            <v>Messung HW Wärme NT</v>
          </cell>
          <cell r="K1313" t="str">
            <v>15.12.2016</v>
          </cell>
          <cell r="L1313" t="str">
            <v>R1 1475</v>
          </cell>
          <cell r="M1313" t="str">
            <v>U1 020200</v>
          </cell>
          <cell r="N1313" t="str">
            <v>Ablesung</v>
          </cell>
          <cell r="O1313">
            <v>17.350999999999999</v>
          </cell>
          <cell r="P1313">
            <v>366.02</v>
          </cell>
          <cell r="Q1313"/>
          <cell r="R1313">
            <v>366</v>
          </cell>
          <cell r="S1313"/>
          <cell r="T1313"/>
          <cell r="U1313"/>
          <cell r="V1313"/>
          <cell r="W1313"/>
          <cell r="X1313"/>
          <cell r="Y1313">
            <v>40.761000000000003</v>
          </cell>
          <cell r="Z1313">
            <v>468.94594594594594</v>
          </cell>
        </row>
        <row r="1314">
          <cell r="A1314" t="str">
            <v>N0079</v>
          </cell>
          <cell r="B1314" t="str">
            <v xml:space="preserve">Riedgrabenweg 150 </v>
          </cell>
          <cell r="C1314">
            <v>42478</v>
          </cell>
          <cell r="D1314">
            <v>9866601617</v>
          </cell>
          <cell r="E1314" t="str">
            <v>Verrechnet</v>
          </cell>
          <cell r="F1314">
            <v>9.7000000000000003E-2</v>
          </cell>
          <cell r="G1314">
            <v>1.6</v>
          </cell>
          <cell r="H1314"/>
          <cell r="I1314"/>
          <cell r="J1314" t="str">
            <v>Messung HW Wärme NT</v>
          </cell>
          <cell r="K1314" t="str">
            <v>18.03.2016</v>
          </cell>
          <cell r="L1314" t="str">
            <v>R1 1396</v>
          </cell>
          <cell r="M1314" t="str">
            <v>U1 025014</v>
          </cell>
          <cell r="N1314" t="str">
            <v>Ablesung</v>
          </cell>
          <cell r="O1314">
            <v>64.965999999999994</v>
          </cell>
          <cell r="P1314">
            <v>1229.74</v>
          </cell>
          <cell r="Q1314"/>
          <cell r="R1314">
            <v>1229</v>
          </cell>
          <cell r="S1314"/>
          <cell r="T1314"/>
          <cell r="U1314"/>
          <cell r="V1314"/>
          <cell r="W1314"/>
          <cell r="X1314"/>
          <cell r="Y1314">
            <v>45.424999999999997</v>
          </cell>
          <cell r="Z1314">
            <v>669.75257731958754</v>
          </cell>
        </row>
        <row r="1315">
          <cell r="A1315" t="str">
            <v>N0079</v>
          </cell>
          <cell r="B1315" t="str">
            <v xml:space="preserve">Riedgrabenweg 150 </v>
          </cell>
          <cell r="C1315">
            <v>42566</v>
          </cell>
          <cell r="D1315">
            <v>9866603414</v>
          </cell>
          <cell r="E1315" t="str">
            <v>Verrechnet</v>
          </cell>
          <cell r="F1315">
            <v>9.7000000000000003E-2</v>
          </cell>
          <cell r="G1315">
            <v>1.6</v>
          </cell>
          <cell r="H1315"/>
          <cell r="I1315"/>
          <cell r="J1315" t="str">
            <v>Messung HW Wärme NT</v>
          </cell>
          <cell r="K1315" t="str">
            <v>20.06.2016</v>
          </cell>
          <cell r="L1315" t="str">
            <v>R1 1396</v>
          </cell>
          <cell r="M1315" t="str">
            <v>U1 025014</v>
          </cell>
          <cell r="N1315" t="str">
            <v>Ablesung</v>
          </cell>
          <cell r="O1315">
            <v>25.620999999999999</v>
          </cell>
          <cell r="P1315">
            <v>547.75</v>
          </cell>
          <cell r="Q1315"/>
          <cell r="R1315">
            <v>548</v>
          </cell>
          <cell r="S1315"/>
          <cell r="T1315"/>
          <cell r="U1315"/>
          <cell r="V1315"/>
          <cell r="W1315"/>
          <cell r="X1315"/>
          <cell r="Y1315">
            <v>40.219000000000001</v>
          </cell>
          <cell r="Z1315">
            <v>264.13402061855675</v>
          </cell>
        </row>
        <row r="1316">
          <cell r="A1316" t="str">
            <v>N0079</v>
          </cell>
          <cell r="B1316" t="str">
            <v xml:space="preserve">Riedgrabenweg 150 </v>
          </cell>
          <cell r="C1316">
            <v>42655</v>
          </cell>
          <cell r="D1316">
            <v>9866605684</v>
          </cell>
          <cell r="E1316" t="str">
            <v>Verrechnet</v>
          </cell>
          <cell r="F1316">
            <v>9.7000000000000003E-2</v>
          </cell>
          <cell r="G1316">
            <v>1.6</v>
          </cell>
          <cell r="H1316"/>
          <cell r="I1316"/>
          <cell r="J1316" t="str">
            <v>Messung HW Wärme NT</v>
          </cell>
          <cell r="K1316" t="str">
            <v>20.09.2016</v>
          </cell>
          <cell r="L1316" t="str">
            <v>R1 1396</v>
          </cell>
          <cell r="M1316" t="str">
            <v>U1 025014</v>
          </cell>
          <cell r="N1316" t="str">
            <v>Ablesung</v>
          </cell>
          <cell r="O1316">
            <v>1.9530000000000001</v>
          </cell>
          <cell r="P1316">
            <v>52.56</v>
          </cell>
          <cell r="Q1316"/>
          <cell r="R1316">
            <v>53</v>
          </cell>
          <cell r="S1316"/>
          <cell r="T1316"/>
          <cell r="U1316"/>
          <cell r="V1316"/>
          <cell r="W1316"/>
          <cell r="X1316"/>
          <cell r="Y1316">
            <v>31.95</v>
          </cell>
          <cell r="Z1316">
            <v>20.134020618556701</v>
          </cell>
        </row>
        <row r="1317">
          <cell r="A1317" t="str">
            <v>N0079</v>
          </cell>
          <cell r="B1317" t="str">
            <v xml:space="preserve">Riedgrabenweg 150 </v>
          </cell>
          <cell r="C1317">
            <v>42752</v>
          </cell>
          <cell r="D1317">
            <v>9866607722</v>
          </cell>
          <cell r="E1317" t="str">
            <v>Verrechnet</v>
          </cell>
          <cell r="F1317">
            <v>9.7000000000000003E-2</v>
          </cell>
          <cell r="G1317">
            <v>1.6</v>
          </cell>
          <cell r="H1317"/>
          <cell r="I1317"/>
          <cell r="J1317" t="str">
            <v>Messung HW Wärme NT</v>
          </cell>
          <cell r="K1317" t="str">
            <v>12.12.2016</v>
          </cell>
          <cell r="L1317" t="str">
            <v>R1 1396</v>
          </cell>
          <cell r="M1317" t="str">
            <v>U1 025014</v>
          </cell>
          <cell r="N1317" t="str">
            <v>Ablesung</v>
          </cell>
          <cell r="O1317">
            <v>43.98</v>
          </cell>
          <cell r="P1317">
            <v>879.02</v>
          </cell>
          <cell r="Q1317"/>
          <cell r="R1317">
            <v>879</v>
          </cell>
          <cell r="S1317"/>
          <cell r="T1317"/>
          <cell r="U1317"/>
          <cell r="V1317"/>
          <cell r="W1317"/>
          <cell r="X1317"/>
          <cell r="Y1317">
            <v>43.021000000000001</v>
          </cell>
          <cell r="Z1317">
            <v>453.40206185567007</v>
          </cell>
        </row>
        <row r="1318">
          <cell r="A1318" t="str">
            <v>N0080</v>
          </cell>
          <cell r="B1318" t="str">
            <v xml:space="preserve">Baumackerstrasse 50 </v>
          </cell>
          <cell r="C1318">
            <v>42478</v>
          </cell>
          <cell r="D1318">
            <v>9866600937</v>
          </cell>
          <cell r="E1318" t="str">
            <v>Verrechnet</v>
          </cell>
          <cell r="F1318">
            <v>3.5000000000000003E-2</v>
          </cell>
          <cell r="G1318">
            <v>0.57999999999999996</v>
          </cell>
          <cell r="H1318"/>
          <cell r="I1318"/>
          <cell r="J1318" t="str">
            <v>Messung HW Wärme NT</v>
          </cell>
          <cell r="K1318" t="str">
            <v>18.03.2016</v>
          </cell>
          <cell r="L1318" t="str">
            <v>R1 1376</v>
          </cell>
          <cell r="M1318" t="str">
            <v>U2 020110</v>
          </cell>
          <cell r="N1318" t="str">
            <v>Ablesung</v>
          </cell>
          <cell r="O1318">
            <v>35.19</v>
          </cell>
          <cell r="P1318">
            <v>615.9</v>
          </cell>
          <cell r="Q1318"/>
          <cell r="R1318">
            <v>616</v>
          </cell>
          <cell r="S1318"/>
          <cell r="T1318"/>
          <cell r="U1318"/>
          <cell r="V1318"/>
          <cell r="W1318"/>
          <cell r="X1318"/>
          <cell r="Y1318">
            <v>49.128</v>
          </cell>
          <cell r="Z1318">
            <v>1005.4285714285713</v>
          </cell>
        </row>
        <row r="1319">
          <cell r="A1319" t="str">
            <v>N0080</v>
          </cell>
          <cell r="B1319" t="str">
            <v xml:space="preserve">Baumackerstrasse 50 </v>
          </cell>
          <cell r="C1319">
            <v>42566</v>
          </cell>
          <cell r="D1319">
            <v>9866603146</v>
          </cell>
          <cell r="E1319" t="str">
            <v>Gemahnt</v>
          </cell>
          <cell r="F1319">
            <v>3.5000000000000003E-2</v>
          </cell>
          <cell r="G1319">
            <v>0.57999999999999996</v>
          </cell>
          <cell r="H1319"/>
          <cell r="I1319"/>
          <cell r="J1319" t="str">
            <v>Messung HW Wärme NT</v>
          </cell>
          <cell r="K1319" t="str">
            <v>22.06.2016</v>
          </cell>
          <cell r="L1319" t="str">
            <v>R1 1376</v>
          </cell>
          <cell r="M1319" t="str">
            <v>U2 020110</v>
          </cell>
          <cell r="N1319" t="str">
            <v>Ablesung</v>
          </cell>
          <cell r="O1319">
            <v>12.6</v>
          </cell>
          <cell r="P1319">
            <v>225.3</v>
          </cell>
          <cell r="Q1319"/>
          <cell r="R1319">
            <v>225</v>
          </cell>
          <cell r="S1319"/>
          <cell r="T1319"/>
          <cell r="U1319"/>
          <cell r="V1319"/>
          <cell r="W1319"/>
          <cell r="X1319"/>
          <cell r="Y1319">
            <v>48.087000000000003</v>
          </cell>
          <cell r="Z1319">
            <v>360</v>
          </cell>
        </row>
        <row r="1320">
          <cell r="A1320" t="str">
            <v>N0080</v>
          </cell>
          <cell r="B1320" t="str">
            <v xml:space="preserve">Baumackerstrasse 50 </v>
          </cell>
          <cell r="C1320">
            <v>42655</v>
          </cell>
          <cell r="D1320">
            <v>9866605191</v>
          </cell>
          <cell r="E1320" t="str">
            <v>Verrechnet</v>
          </cell>
          <cell r="F1320">
            <v>3.5000000000000003E-2</v>
          </cell>
          <cell r="G1320">
            <v>0.57999999999999996</v>
          </cell>
          <cell r="H1320"/>
          <cell r="I1320"/>
          <cell r="J1320" t="str">
            <v>Messung HW Wärme NT</v>
          </cell>
          <cell r="K1320" t="str">
            <v>20.09.2016</v>
          </cell>
          <cell r="L1320" t="str">
            <v>R1 1376</v>
          </cell>
          <cell r="M1320" t="str">
            <v>U2 020110</v>
          </cell>
          <cell r="N1320" t="str">
            <v>Ablesung</v>
          </cell>
          <cell r="O1320">
            <v>0.01</v>
          </cell>
          <cell r="P1320">
            <v>0.3</v>
          </cell>
          <cell r="Q1320"/>
          <cell r="R1320">
            <v>0</v>
          </cell>
          <cell r="S1320"/>
          <cell r="T1320"/>
          <cell r="U1320"/>
          <cell r="V1320"/>
          <cell r="W1320"/>
          <cell r="X1320"/>
          <cell r="Y1320">
            <v>28.661999999999999</v>
          </cell>
          <cell r="Z1320">
            <v>0.28571428571427998</v>
          </cell>
        </row>
        <row r="1321">
          <cell r="A1321" t="str">
            <v>N0080</v>
          </cell>
          <cell r="B1321" t="str">
            <v xml:space="preserve">Baumackerstrasse 50 </v>
          </cell>
          <cell r="C1321">
            <v>42752</v>
          </cell>
          <cell r="D1321">
            <v>9866607189</v>
          </cell>
          <cell r="E1321" t="str">
            <v>Verrechnet</v>
          </cell>
          <cell r="F1321">
            <v>3.5000000000000003E-2</v>
          </cell>
          <cell r="G1321">
            <v>0.57999999999999996</v>
          </cell>
          <cell r="H1321"/>
          <cell r="I1321"/>
          <cell r="J1321" t="str">
            <v>Messung HW Wärme NT</v>
          </cell>
          <cell r="K1321" t="str">
            <v>15.12.2016</v>
          </cell>
          <cell r="L1321" t="str">
            <v>R1 1376</v>
          </cell>
          <cell r="M1321" t="str">
            <v>U2 020110</v>
          </cell>
          <cell r="N1321" t="str">
            <v>Ablesung</v>
          </cell>
          <cell r="O1321">
            <v>22.89</v>
          </cell>
          <cell r="P1321">
            <v>407.5</v>
          </cell>
          <cell r="Q1321"/>
          <cell r="R1321">
            <v>408</v>
          </cell>
          <cell r="S1321"/>
          <cell r="T1321"/>
          <cell r="U1321"/>
          <cell r="V1321"/>
          <cell r="W1321"/>
          <cell r="X1321"/>
          <cell r="Y1321">
            <v>48.298999999999999</v>
          </cell>
          <cell r="Z1321">
            <v>654</v>
          </cell>
        </row>
        <row r="1322">
          <cell r="A1322" t="str">
            <v>N0081</v>
          </cell>
          <cell r="B1322" t="str">
            <v xml:space="preserve">Schwamendingenstrasse 75 </v>
          </cell>
          <cell r="C1322">
            <v>42478</v>
          </cell>
          <cell r="D1322">
            <v>9866601809</v>
          </cell>
          <cell r="E1322" t="str">
            <v>Verrechnet</v>
          </cell>
          <cell r="F1322">
            <v>0.17399999999999999</v>
          </cell>
          <cell r="G1322">
            <v>2.87</v>
          </cell>
          <cell r="H1322"/>
          <cell r="I1322"/>
          <cell r="J1322" t="str">
            <v>Messung HW Wärme NT</v>
          </cell>
          <cell r="K1322" t="str">
            <v>18.03.2016</v>
          </cell>
          <cell r="L1322" t="str">
            <v>R1 1426</v>
          </cell>
          <cell r="M1322" t="str">
            <v>U2 025049</v>
          </cell>
          <cell r="N1322" t="str">
            <v>Ablesung</v>
          </cell>
          <cell r="O1322">
            <v>114.1</v>
          </cell>
          <cell r="P1322">
            <v>2059.3000000000002</v>
          </cell>
          <cell r="Q1322"/>
          <cell r="R1322">
            <v>2060</v>
          </cell>
          <cell r="S1322"/>
          <cell r="T1322"/>
          <cell r="U1322"/>
          <cell r="V1322"/>
          <cell r="W1322"/>
          <cell r="X1322"/>
          <cell r="Y1322">
            <v>47.642000000000003</v>
          </cell>
          <cell r="Z1322">
            <v>655.74712643678163</v>
          </cell>
        </row>
        <row r="1323">
          <cell r="A1323" t="str">
            <v>N0081</v>
          </cell>
          <cell r="B1323" t="str">
            <v xml:space="preserve">Schwamendingenstrasse 75 </v>
          </cell>
          <cell r="C1323">
            <v>42566</v>
          </cell>
          <cell r="D1323">
            <v>9866603730</v>
          </cell>
          <cell r="E1323" t="str">
            <v>Verrechnet</v>
          </cell>
          <cell r="F1323">
            <v>0.17399999999999999</v>
          </cell>
          <cell r="G1323">
            <v>2.87</v>
          </cell>
          <cell r="H1323"/>
          <cell r="I1323"/>
          <cell r="J1323" t="str">
            <v>Messung HW Wärme NT</v>
          </cell>
          <cell r="K1323" t="str">
            <v>22.06.2016</v>
          </cell>
          <cell r="L1323" t="str">
            <v>R1 1426</v>
          </cell>
          <cell r="M1323" t="str">
            <v>U2 025049</v>
          </cell>
          <cell r="N1323" t="str">
            <v>Ablesung</v>
          </cell>
          <cell r="O1323">
            <v>65.37</v>
          </cell>
          <cell r="P1323">
            <v>1385</v>
          </cell>
          <cell r="Q1323"/>
          <cell r="R1323">
            <v>1385</v>
          </cell>
          <cell r="S1323"/>
          <cell r="T1323"/>
          <cell r="U1323"/>
          <cell r="V1323"/>
          <cell r="W1323"/>
          <cell r="X1323"/>
          <cell r="Y1323">
            <v>40.582999999999998</v>
          </cell>
          <cell r="Z1323">
            <v>375.68965517241378</v>
          </cell>
        </row>
        <row r="1324">
          <cell r="A1324" t="str">
            <v>N0081</v>
          </cell>
          <cell r="B1324" t="str">
            <v xml:space="preserve">Schwamendingenstrasse 75 </v>
          </cell>
          <cell r="C1324">
            <v>42655</v>
          </cell>
          <cell r="D1324">
            <v>9866605837</v>
          </cell>
          <cell r="E1324" t="str">
            <v>Verrechnet</v>
          </cell>
          <cell r="F1324">
            <v>0.17399999999999999</v>
          </cell>
          <cell r="G1324">
            <v>2.87</v>
          </cell>
          <cell r="H1324"/>
          <cell r="I1324"/>
          <cell r="J1324" t="str">
            <v>Messung HW Wärme NT</v>
          </cell>
          <cell r="K1324" t="str">
            <v>16.09.2016</v>
          </cell>
          <cell r="L1324" t="str">
            <v>R1 1426</v>
          </cell>
          <cell r="M1324" t="str">
            <v>U2 025049</v>
          </cell>
          <cell r="N1324" t="str">
            <v>Ablesung</v>
          </cell>
          <cell r="O1324">
            <v>22.7</v>
          </cell>
          <cell r="P1324">
            <v>624.70000000000005</v>
          </cell>
          <cell r="Q1324"/>
          <cell r="R1324">
            <v>624</v>
          </cell>
          <cell r="S1324"/>
          <cell r="T1324"/>
          <cell r="U1324"/>
          <cell r="V1324"/>
          <cell r="W1324"/>
          <cell r="X1324"/>
          <cell r="Y1324">
            <v>31.245000000000001</v>
          </cell>
          <cell r="Z1324">
            <v>130.45977011494253</v>
          </cell>
        </row>
        <row r="1325">
          <cell r="A1325" t="str">
            <v>N0081</v>
          </cell>
          <cell r="B1325" t="str">
            <v xml:space="preserve">Schwamendingenstrasse 75 </v>
          </cell>
          <cell r="C1325">
            <v>42752</v>
          </cell>
          <cell r="D1325">
            <v>9866607924</v>
          </cell>
          <cell r="E1325" t="str">
            <v>Verrechnet</v>
          </cell>
          <cell r="F1325">
            <v>0.17399999999999999</v>
          </cell>
          <cell r="G1325">
            <v>2.87</v>
          </cell>
          <cell r="H1325"/>
          <cell r="I1325"/>
          <cell r="J1325" t="str">
            <v>Messung HW Wärme NT</v>
          </cell>
          <cell r="K1325" t="str">
            <v>14.12.2016</v>
          </cell>
          <cell r="L1325" t="str">
            <v>R1 1426</v>
          </cell>
          <cell r="M1325" t="str">
            <v>U2 025049</v>
          </cell>
          <cell r="N1325" t="str">
            <v>Ablesung</v>
          </cell>
          <cell r="O1325">
            <v>88.73</v>
          </cell>
          <cell r="P1325">
            <v>1752.7</v>
          </cell>
          <cell r="Q1325"/>
          <cell r="R1325">
            <v>1753</v>
          </cell>
          <cell r="S1325"/>
          <cell r="T1325"/>
          <cell r="U1325"/>
          <cell r="V1325"/>
          <cell r="W1325"/>
          <cell r="X1325"/>
          <cell r="Y1325">
            <v>43.529000000000003</v>
          </cell>
          <cell r="Z1325">
            <v>509.94252873563215</v>
          </cell>
        </row>
        <row r="1326">
          <cell r="A1326" t="str">
            <v>N0082</v>
          </cell>
          <cell r="B1326" t="str">
            <v xml:space="preserve">Luegislandstrasse 69 </v>
          </cell>
          <cell r="C1326">
            <v>42478</v>
          </cell>
          <cell r="D1326">
            <v>9866600231</v>
          </cell>
          <cell r="E1326" t="str">
            <v>Verrechnet</v>
          </cell>
          <cell r="F1326">
            <v>0.14599999999999999</v>
          </cell>
          <cell r="G1326">
            <v>2.4</v>
          </cell>
          <cell r="H1326"/>
          <cell r="I1326"/>
          <cell r="J1326" t="str">
            <v>Messung HW Wärme NT</v>
          </cell>
          <cell r="K1326" t="str">
            <v>17.03.2016</v>
          </cell>
          <cell r="L1326" t="str">
            <v>R1 942</v>
          </cell>
          <cell r="M1326" t="str">
            <v>U1 20144</v>
          </cell>
          <cell r="N1326" t="str">
            <v>Ablesung</v>
          </cell>
          <cell r="O1326">
            <v>122.8</v>
          </cell>
          <cell r="P1326">
            <v>2681.3</v>
          </cell>
          <cell r="Q1326"/>
          <cell r="R1326">
            <v>2681</v>
          </cell>
          <cell r="S1326"/>
          <cell r="T1326"/>
          <cell r="U1326"/>
          <cell r="V1326"/>
          <cell r="W1326"/>
          <cell r="X1326"/>
          <cell r="Y1326">
            <v>39.380000000000003</v>
          </cell>
          <cell r="Z1326">
            <v>841.09589041095887</v>
          </cell>
        </row>
        <row r="1327">
          <cell r="A1327" t="str">
            <v>N0082</v>
          </cell>
          <cell r="B1327" t="str">
            <v xml:space="preserve">Luegislandstrasse 69 </v>
          </cell>
          <cell r="C1327">
            <v>42566</v>
          </cell>
          <cell r="D1327">
            <v>9866602261</v>
          </cell>
          <cell r="E1327" t="str">
            <v>Verrechnet</v>
          </cell>
          <cell r="F1327">
            <v>0.14599999999999999</v>
          </cell>
          <cell r="G1327">
            <v>2.4</v>
          </cell>
          <cell r="H1327"/>
          <cell r="I1327"/>
          <cell r="J1327" t="str">
            <v>Messung HW Wärme NT</v>
          </cell>
          <cell r="K1327" t="str">
            <v>22.06.2016</v>
          </cell>
          <cell r="L1327" t="str">
            <v>R1 942</v>
          </cell>
          <cell r="M1327" t="str">
            <v>U1 20144</v>
          </cell>
          <cell r="N1327" t="str">
            <v>Ablesung</v>
          </cell>
          <cell r="O1327">
            <v>71.34</v>
          </cell>
          <cell r="P1327">
            <v>1996.8</v>
          </cell>
          <cell r="Q1327"/>
          <cell r="R1327">
            <v>1997</v>
          </cell>
          <cell r="S1327"/>
          <cell r="T1327"/>
          <cell r="U1327"/>
          <cell r="V1327"/>
          <cell r="W1327"/>
          <cell r="X1327"/>
          <cell r="Y1327">
            <v>30.72</v>
          </cell>
          <cell r="Z1327">
            <v>488.63013698630135</v>
          </cell>
        </row>
        <row r="1328">
          <cell r="A1328" t="str">
            <v>N0082</v>
          </cell>
          <cell r="B1328" t="str">
            <v xml:space="preserve">Luegislandstrasse 69 </v>
          </cell>
          <cell r="C1328">
            <v>42655</v>
          </cell>
          <cell r="D1328">
            <v>9866604225</v>
          </cell>
          <cell r="E1328" t="str">
            <v>Verrechnet</v>
          </cell>
          <cell r="F1328">
            <v>0.14599999999999999</v>
          </cell>
          <cell r="G1328">
            <v>2.4</v>
          </cell>
          <cell r="H1328"/>
          <cell r="I1328"/>
          <cell r="J1328" t="str">
            <v>Messung HW Wärme NT</v>
          </cell>
          <cell r="K1328" t="str">
            <v>15.09.2016</v>
          </cell>
          <cell r="L1328" t="str">
            <v>R1 942</v>
          </cell>
          <cell r="M1328" t="str">
            <v>U1 20144</v>
          </cell>
          <cell r="N1328" t="str">
            <v>Ablesung</v>
          </cell>
          <cell r="O1328">
            <v>24.68</v>
          </cell>
          <cell r="P1328">
            <v>850.2</v>
          </cell>
          <cell r="Q1328"/>
          <cell r="R1328">
            <v>850</v>
          </cell>
          <cell r="S1328"/>
          <cell r="T1328"/>
          <cell r="U1328"/>
          <cell r="V1328"/>
          <cell r="W1328"/>
          <cell r="X1328"/>
          <cell r="Y1328">
            <v>24.96</v>
          </cell>
          <cell r="Z1328">
            <v>169.04109589041096</v>
          </cell>
        </row>
        <row r="1329">
          <cell r="A1329" t="str">
            <v>N0082</v>
          </cell>
          <cell r="B1329" t="str">
            <v xml:space="preserve">Luegislandstrasse 69 </v>
          </cell>
          <cell r="C1329">
            <v>42752</v>
          </cell>
          <cell r="D1329">
            <v>9866606277</v>
          </cell>
          <cell r="E1329" t="str">
            <v>Verrechnet</v>
          </cell>
          <cell r="F1329">
            <v>0.14599999999999999</v>
          </cell>
          <cell r="G1329">
            <v>2.4</v>
          </cell>
          <cell r="H1329"/>
          <cell r="I1329"/>
          <cell r="J1329" t="str">
            <v>Messung HW Wärme NT</v>
          </cell>
          <cell r="K1329" t="str">
            <v>14.12.2016</v>
          </cell>
          <cell r="L1329" t="str">
            <v>R1 942</v>
          </cell>
          <cell r="M1329" t="str">
            <v>U1 20144</v>
          </cell>
          <cell r="N1329" t="str">
            <v>Ablesung</v>
          </cell>
          <cell r="O1329">
            <v>89.85</v>
          </cell>
          <cell r="P1329">
            <v>2167.9</v>
          </cell>
          <cell r="Q1329"/>
          <cell r="R1329">
            <v>2168</v>
          </cell>
          <cell r="S1329"/>
          <cell r="T1329"/>
          <cell r="U1329"/>
          <cell r="V1329"/>
          <cell r="W1329"/>
          <cell r="X1329"/>
          <cell r="Y1329">
            <v>35.637</v>
          </cell>
          <cell r="Z1329">
            <v>615.41095890410963</v>
          </cell>
        </row>
        <row r="1330">
          <cell r="A1330" t="str">
            <v>N0083</v>
          </cell>
          <cell r="B1330" t="str">
            <v xml:space="preserve">Luegislandstrasse 37 </v>
          </cell>
          <cell r="C1330">
            <v>42478</v>
          </cell>
          <cell r="D1330">
            <v>9866600232</v>
          </cell>
          <cell r="E1330" t="str">
            <v>Verrechnet</v>
          </cell>
          <cell r="F1330">
            <v>0.46200000000000002</v>
          </cell>
          <cell r="G1330">
            <v>7.6</v>
          </cell>
          <cell r="H1330"/>
          <cell r="I1330"/>
          <cell r="J1330" t="str">
            <v>Messung HW Wärme NT</v>
          </cell>
          <cell r="K1330" t="str">
            <v>17.03.2016</v>
          </cell>
          <cell r="L1330" t="str">
            <v>W1 050003</v>
          </cell>
          <cell r="M1330"/>
          <cell r="N1330" t="str">
            <v>Ablesung</v>
          </cell>
          <cell r="O1330">
            <v>637.47</v>
          </cell>
          <cell r="P1330">
            <v>7361.3</v>
          </cell>
          <cell r="Q1330"/>
          <cell r="R1330"/>
          <cell r="S1330"/>
          <cell r="T1330"/>
          <cell r="U1330"/>
          <cell r="V1330"/>
          <cell r="W1330"/>
          <cell r="X1330"/>
          <cell r="Y1330">
            <v>74.459999999999994</v>
          </cell>
          <cell r="Z1330">
            <v>1379.8051948051948</v>
          </cell>
        </row>
        <row r="1331">
          <cell r="A1331" t="str">
            <v>N0083</v>
          </cell>
          <cell r="B1331" t="str">
            <v xml:space="preserve">Luegislandstrasse 37 </v>
          </cell>
          <cell r="C1331">
            <v>42566</v>
          </cell>
          <cell r="D1331">
            <v>9866602262</v>
          </cell>
          <cell r="E1331" t="str">
            <v>Verrechnet</v>
          </cell>
          <cell r="F1331">
            <v>0.46200000000000002</v>
          </cell>
          <cell r="G1331">
            <v>7.6</v>
          </cell>
          <cell r="H1331"/>
          <cell r="I1331"/>
          <cell r="J1331" t="str">
            <v>Messung HW Wärme NT</v>
          </cell>
          <cell r="K1331" t="str">
            <v>30.06.2016</v>
          </cell>
          <cell r="L1331" t="str">
            <v>W1 050003</v>
          </cell>
          <cell r="M1331"/>
          <cell r="N1331" t="str">
            <v>Ablesung</v>
          </cell>
          <cell r="O1331">
            <v>395.35599999999999</v>
          </cell>
          <cell r="P1331">
            <v>16879.25</v>
          </cell>
          <cell r="Q1331"/>
          <cell r="R1331"/>
          <cell r="S1331"/>
          <cell r="T1331"/>
          <cell r="U1331"/>
          <cell r="V1331"/>
          <cell r="W1331"/>
          <cell r="X1331"/>
          <cell r="Y1331">
            <v>20.14</v>
          </cell>
          <cell r="Z1331">
            <v>855.74891774891773</v>
          </cell>
        </row>
        <row r="1332">
          <cell r="A1332" t="str">
            <v>N0083</v>
          </cell>
          <cell r="B1332" t="str">
            <v xml:space="preserve">Luegislandstrasse 37 </v>
          </cell>
          <cell r="C1332">
            <v>42655</v>
          </cell>
          <cell r="D1332">
            <v>9866604407</v>
          </cell>
          <cell r="E1332" t="str">
            <v>Verrechnet</v>
          </cell>
          <cell r="F1332">
            <v>0.46200000000000002</v>
          </cell>
          <cell r="G1332">
            <v>7.6</v>
          </cell>
          <cell r="H1332"/>
          <cell r="I1332"/>
          <cell r="J1332" t="str">
            <v>Messung HW Wärme NT</v>
          </cell>
          <cell r="K1332" t="str">
            <v>15.09.2016</v>
          </cell>
          <cell r="L1332" t="str">
            <v>W1 050003</v>
          </cell>
          <cell r="M1332"/>
          <cell r="N1332" t="str">
            <v>Ablesung</v>
          </cell>
          <cell r="O1332">
            <v>96.977000000000004</v>
          </cell>
          <cell r="P1332">
            <v>2696.59</v>
          </cell>
          <cell r="Q1332"/>
          <cell r="R1332"/>
          <cell r="S1332"/>
          <cell r="T1332"/>
          <cell r="U1332"/>
          <cell r="V1332"/>
          <cell r="W1332"/>
          <cell r="X1332"/>
          <cell r="Y1332">
            <v>30.922000000000001</v>
          </cell>
          <cell r="Z1332">
            <v>209.9069264069264</v>
          </cell>
        </row>
        <row r="1333">
          <cell r="A1333" t="str">
            <v>N0083</v>
          </cell>
          <cell r="B1333" t="str">
            <v xml:space="preserve">Luegislandstrasse 37 </v>
          </cell>
          <cell r="C1333">
            <v>42752</v>
          </cell>
          <cell r="D1333">
            <v>9866606278</v>
          </cell>
          <cell r="E1333" t="str">
            <v>Verrechnet</v>
          </cell>
          <cell r="F1333">
            <v>0.46200000000000002</v>
          </cell>
          <cell r="G1333">
            <v>7.6</v>
          </cell>
          <cell r="H1333"/>
          <cell r="I1333"/>
          <cell r="J1333" t="str">
            <v>Messung HW Wärme NT</v>
          </cell>
          <cell r="K1333" t="str">
            <v>14.12.2016</v>
          </cell>
          <cell r="L1333" t="str">
            <v>W1 050003</v>
          </cell>
          <cell r="M1333"/>
          <cell r="N1333" t="str">
            <v>Ablesung</v>
          </cell>
          <cell r="O1333">
            <v>481.96199999999999</v>
          </cell>
          <cell r="P1333">
            <v>11413.76</v>
          </cell>
          <cell r="Q1333"/>
          <cell r="R1333"/>
          <cell r="S1333"/>
          <cell r="T1333"/>
          <cell r="U1333"/>
          <cell r="V1333"/>
          <cell r="W1333"/>
          <cell r="X1333"/>
          <cell r="Y1333">
            <v>36.308</v>
          </cell>
          <cell r="Z1333">
            <v>1043.2077922077922</v>
          </cell>
        </row>
        <row r="1334">
          <cell r="A1334" t="str">
            <v>N0085</v>
          </cell>
          <cell r="B1334" t="str">
            <v xml:space="preserve">Winterthurerstrasse 437 </v>
          </cell>
          <cell r="C1334">
            <v>42478</v>
          </cell>
          <cell r="D1334">
            <v>9866600546</v>
          </cell>
          <cell r="E1334" t="str">
            <v>Verrechnet</v>
          </cell>
          <cell r="F1334">
            <v>2.7E-2</v>
          </cell>
          <cell r="G1334">
            <v>0.45</v>
          </cell>
          <cell r="H1334"/>
          <cell r="I1334"/>
          <cell r="J1334" t="str">
            <v>Messung HW Wärme NT</v>
          </cell>
          <cell r="K1334" t="str">
            <v>17.03.2016</v>
          </cell>
          <cell r="L1334" t="str">
            <v>W1 020682</v>
          </cell>
          <cell r="M1334"/>
          <cell r="N1334" t="str">
            <v>Ablesung</v>
          </cell>
          <cell r="O1334">
            <v>15.52</v>
          </cell>
          <cell r="P1334">
            <v>379.5</v>
          </cell>
          <cell r="Q1334"/>
          <cell r="R1334">
            <v>379</v>
          </cell>
          <cell r="S1334"/>
          <cell r="T1334"/>
          <cell r="U1334"/>
          <cell r="V1334"/>
          <cell r="W1334"/>
          <cell r="X1334"/>
          <cell r="Y1334">
            <v>35.164000000000001</v>
          </cell>
          <cell r="Z1334">
            <v>574.81481481481478</v>
          </cell>
        </row>
        <row r="1335">
          <cell r="A1335" t="str">
            <v>N0085</v>
          </cell>
          <cell r="B1335" t="str">
            <v xml:space="preserve">Winterthurerstrasse 437 </v>
          </cell>
          <cell r="C1335">
            <v>42566</v>
          </cell>
          <cell r="D1335">
            <v>9866602544</v>
          </cell>
          <cell r="E1335" t="str">
            <v>Verrechnet</v>
          </cell>
          <cell r="F1335">
            <v>2.7E-2</v>
          </cell>
          <cell r="G1335">
            <v>0.45</v>
          </cell>
          <cell r="H1335"/>
          <cell r="I1335"/>
          <cell r="J1335" t="str">
            <v>Messung HW Wärme NT</v>
          </cell>
          <cell r="K1335" t="str">
            <v>23.05.2016</v>
          </cell>
          <cell r="L1335" t="str">
            <v>W1 020682</v>
          </cell>
          <cell r="M1335"/>
          <cell r="N1335" t="str">
            <v>Ausbau</v>
          </cell>
          <cell r="O1335">
            <v>4.43</v>
          </cell>
          <cell r="P1335">
            <v>123.8</v>
          </cell>
          <cell r="Q1335"/>
          <cell r="R1335">
            <v>124</v>
          </cell>
          <cell r="S1335"/>
          <cell r="T1335"/>
          <cell r="U1335"/>
          <cell r="V1335"/>
          <cell r="W1335"/>
          <cell r="X1335"/>
          <cell r="Y1335">
            <v>30.768000000000001</v>
          </cell>
          <cell r="Z1335">
            <v>164.07407407407408</v>
          </cell>
        </row>
        <row r="1336">
          <cell r="A1336" t="str">
            <v>N0085</v>
          </cell>
          <cell r="B1336"/>
          <cell r="C1336"/>
          <cell r="D1336"/>
          <cell r="E1336"/>
          <cell r="F1336"/>
          <cell r="G1336"/>
          <cell r="H1336"/>
          <cell r="I1336"/>
          <cell r="J1336" t="str">
            <v>Messung HW Wärme NT</v>
          </cell>
          <cell r="K1336" t="str">
            <v>23.05.2016</v>
          </cell>
          <cell r="L1336" t="str">
            <v>W1 020682</v>
          </cell>
          <cell r="M1336"/>
          <cell r="N1336" t="str">
            <v>Einbau</v>
          </cell>
          <cell r="O1336">
            <v>0</v>
          </cell>
          <cell r="P1336">
            <v>0</v>
          </cell>
          <cell r="Q1336"/>
          <cell r="R1336"/>
          <cell r="S1336"/>
          <cell r="T1336"/>
          <cell r="U1336"/>
          <cell r="V1336"/>
          <cell r="W1336"/>
          <cell r="X1336"/>
          <cell r="Y1336">
            <v>0</v>
          </cell>
          <cell r="Z1336">
            <v>0</v>
          </cell>
        </row>
        <row r="1337">
          <cell r="A1337" t="str">
            <v>N0085</v>
          </cell>
          <cell r="B1337"/>
          <cell r="C1337"/>
          <cell r="D1337"/>
          <cell r="E1337"/>
          <cell r="F1337"/>
          <cell r="G1337"/>
          <cell r="H1337"/>
          <cell r="I1337"/>
          <cell r="J1337" t="str">
            <v>Messung HW Wärme NT</v>
          </cell>
          <cell r="K1337" t="str">
            <v>23.06.2016</v>
          </cell>
          <cell r="L1337" t="str">
            <v>W1 020682</v>
          </cell>
          <cell r="M1337"/>
          <cell r="N1337" t="str">
            <v>Ablesung</v>
          </cell>
          <cell r="O1337">
            <v>7.6999999999999999E-2</v>
          </cell>
          <cell r="P1337">
            <v>2.12</v>
          </cell>
          <cell r="Q1337"/>
          <cell r="R1337"/>
          <cell r="S1337"/>
          <cell r="T1337"/>
          <cell r="U1337"/>
          <cell r="V1337"/>
          <cell r="W1337"/>
          <cell r="X1337"/>
          <cell r="Y1337">
            <v>31.23</v>
          </cell>
          <cell r="Z1337">
            <v>2.8518518518518499</v>
          </cell>
        </row>
        <row r="1338">
          <cell r="A1338" t="str">
            <v>N0085</v>
          </cell>
          <cell r="B1338" t="str">
            <v xml:space="preserve">Winterthurerstrasse 437 </v>
          </cell>
          <cell r="C1338">
            <v>42655</v>
          </cell>
          <cell r="D1338">
            <v>9866604733</v>
          </cell>
          <cell r="E1338" t="str">
            <v>Verrechnet</v>
          </cell>
          <cell r="F1338">
            <v>2.7E-2</v>
          </cell>
          <cell r="G1338">
            <v>0.45</v>
          </cell>
          <cell r="H1338"/>
          <cell r="I1338"/>
          <cell r="J1338" t="str">
            <v>Messung HW Wärme NT</v>
          </cell>
          <cell r="K1338" t="str">
            <v>19.09.2016</v>
          </cell>
          <cell r="L1338" t="str">
            <v>W1 020682</v>
          </cell>
          <cell r="M1338"/>
          <cell r="N1338" t="str">
            <v>Ablesung</v>
          </cell>
          <cell r="O1338">
            <v>0</v>
          </cell>
          <cell r="P1338">
            <v>0</v>
          </cell>
          <cell r="Q1338"/>
          <cell r="R1338"/>
          <cell r="S1338"/>
          <cell r="T1338"/>
          <cell r="U1338"/>
          <cell r="V1338"/>
          <cell r="W1338"/>
          <cell r="X1338"/>
          <cell r="Y1338"/>
          <cell r="Z1338">
            <v>0</v>
          </cell>
        </row>
        <row r="1339">
          <cell r="A1339" t="str">
            <v>N0085</v>
          </cell>
          <cell r="B1339" t="str">
            <v xml:space="preserve">Winterthurerstrasse 437 </v>
          </cell>
          <cell r="C1339">
            <v>42752</v>
          </cell>
          <cell r="D1339">
            <v>9866606585</v>
          </cell>
          <cell r="E1339" t="str">
            <v>Verrechnet</v>
          </cell>
          <cell r="F1339">
            <v>2.7E-2</v>
          </cell>
          <cell r="G1339">
            <v>0.45</v>
          </cell>
          <cell r="H1339"/>
          <cell r="I1339"/>
          <cell r="J1339" t="str">
            <v>Messung HW Wärme NT</v>
          </cell>
          <cell r="K1339" t="str">
            <v>15.12.2016</v>
          </cell>
          <cell r="L1339" t="str">
            <v>W1 020682</v>
          </cell>
          <cell r="M1339"/>
          <cell r="N1339" t="str">
            <v>Ablesung</v>
          </cell>
          <cell r="O1339">
            <v>10.382999999999999</v>
          </cell>
          <cell r="P1339">
            <v>258.01</v>
          </cell>
          <cell r="Q1339"/>
          <cell r="R1339"/>
          <cell r="S1339"/>
          <cell r="T1339"/>
          <cell r="U1339"/>
          <cell r="V1339"/>
          <cell r="W1339"/>
          <cell r="X1339"/>
          <cell r="Y1339">
            <v>34.601999999999997</v>
          </cell>
          <cell r="Z1339">
            <v>384.55555555555554</v>
          </cell>
        </row>
        <row r="1340">
          <cell r="A1340" t="str">
            <v>N0086</v>
          </cell>
          <cell r="B1340" t="str">
            <v xml:space="preserve">Ausserdorfstrasse 11 </v>
          </cell>
          <cell r="C1340">
            <v>42478</v>
          </cell>
          <cell r="D1340">
            <v>9866601264</v>
          </cell>
          <cell r="E1340" t="str">
            <v>Verrechnet</v>
          </cell>
          <cell r="F1340">
            <v>4.5999999999999999E-2</v>
          </cell>
          <cell r="G1340">
            <v>0.76</v>
          </cell>
          <cell r="H1340"/>
          <cell r="I1340"/>
          <cell r="J1340" t="str">
            <v>Messung HW Wärme NT</v>
          </cell>
          <cell r="K1340" t="str">
            <v>15.03.2016</v>
          </cell>
          <cell r="L1340" t="str">
            <v>R1 1395</v>
          </cell>
          <cell r="M1340" t="str">
            <v>U1 020394</v>
          </cell>
          <cell r="N1340" t="str">
            <v>Ablesung</v>
          </cell>
          <cell r="O1340">
            <v>23.920999999999999</v>
          </cell>
          <cell r="P1340">
            <v>354.97</v>
          </cell>
          <cell r="Q1340"/>
          <cell r="R1340">
            <v>355</v>
          </cell>
          <cell r="S1340"/>
          <cell r="T1340"/>
          <cell r="U1340"/>
          <cell r="V1340"/>
          <cell r="W1340"/>
          <cell r="X1340"/>
          <cell r="Y1340">
            <v>57.944000000000003</v>
          </cell>
          <cell r="Z1340">
            <v>520.02173913043475</v>
          </cell>
        </row>
        <row r="1341">
          <cell r="A1341" t="str">
            <v>N0086</v>
          </cell>
          <cell r="B1341" t="str">
            <v xml:space="preserve">Ausserdorfstrasse 11 </v>
          </cell>
          <cell r="C1341">
            <v>42566</v>
          </cell>
          <cell r="D1341">
            <v>9866603415</v>
          </cell>
          <cell r="E1341" t="str">
            <v>Verrechnet</v>
          </cell>
          <cell r="F1341">
            <v>4.5999999999999999E-2</v>
          </cell>
          <cell r="G1341">
            <v>0.76</v>
          </cell>
          <cell r="H1341"/>
          <cell r="I1341"/>
          <cell r="J1341" t="str">
            <v>Messung HW Wärme NT</v>
          </cell>
          <cell r="K1341" t="str">
            <v>22.06.2016</v>
          </cell>
          <cell r="L1341" t="str">
            <v>R1 1395</v>
          </cell>
          <cell r="M1341" t="str">
            <v>U1 020394</v>
          </cell>
          <cell r="N1341" t="str">
            <v>Ablesung</v>
          </cell>
          <cell r="O1341">
            <v>12.829000000000001</v>
          </cell>
          <cell r="P1341">
            <v>204.77</v>
          </cell>
          <cell r="Q1341"/>
          <cell r="R1341">
            <v>205</v>
          </cell>
          <cell r="S1341"/>
          <cell r="T1341"/>
          <cell r="U1341"/>
          <cell r="V1341"/>
          <cell r="W1341"/>
          <cell r="X1341"/>
          <cell r="Y1341">
            <v>53.87</v>
          </cell>
          <cell r="Z1341">
            <v>278.89130434782606</v>
          </cell>
        </row>
        <row r="1342">
          <cell r="A1342" t="str">
            <v>N0086</v>
          </cell>
          <cell r="B1342" t="str">
            <v xml:space="preserve">Ausserdorfstrasse 11 </v>
          </cell>
          <cell r="C1342">
            <v>42655</v>
          </cell>
          <cell r="D1342">
            <v>9866605504</v>
          </cell>
          <cell r="E1342" t="str">
            <v>Verrechnet</v>
          </cell>
          <cell r="F1342">
            <v>4.5999999999999999E-2</v>
          </cell>
          <cell r="G1342">
            <v>0.76</v>
          </cell>
          <cell r="H1342"/>
          <cell r="I1342"/>
          <cell r="J1342" t="str">
            <v>Messung HW Wärme NT</v>
          </cell>
          <cell r="K1342" t="str">
            <v>16.09.2016</v>
          </cell>
          <cell r="L1342" t="str">
            <v>R1 1395</v>
          </cell>
          <cell r="M1342" t="str">
            <v>U1 020394</v>
          </cell>
          <cell r="N1342" t="str">
            <v>Ablesung</v>
          </cell>
          <cell r="O1342">
            <v>1.2170000000000001</v>
          </cell>
          <cell r="P1342">
            <v>20.82</v>
          </cell>
          <cell r="Q1342"/>
          <cell r="R1342">
            <v>20</v>
          </cell>
          <cell r="S1342"/>
          <cell r="T1342"/>
          <cell r="U1342"/>
          <cell r="V1342"/>
          <cell r="W1342"/>
          <cell r="X1342"/>
          <cell r="Y1342">
            <v>50.261000000000003</v>
          </cell>
          <cell r="Z1342">
            <v>26.45652173913043</v>
          </cell>
        </row>
        <row r="1343">
          <cell r="A1343" t="str">
            <v>N0086</v>
          </cell>
          <cell r="B1343" t="str">
            <v xml:space="preserve">Ausserdorfstrasse 11 </v>
          </cell>
          <cell r="C1343">
            <v>42752</v>
          </cell>
          <cell r="D1343">
            <v>9866607562</v>
          </cell>
          <cell r="E1343" t="str">
            <v>Verrechnet</v>
          </cell>
          <cell r="F1343">
            <v>4.5999999999999999E-2</v>
          </cell>
          <cell r="G1343">
            <v>0.76</v>
          </cell>
          <cell r="H1343"/>
          <cell r="I1343"/>
          <cell r="J1343" t="str">
            <v>Messung HW Wärme NT</v>
          </cell>
          <cell r="K1343" t="str">
            <v>14.12.2016</v>
          </cell>
          <cell r="L1343" t="str">
            <v>R1 1395</v>
          </cell>
          <cell r="M1343" t="str">
            <v>U1 020394</v>
          </cell>
          <cell r="N1343" t="str">
            <v>Ablesung</v>
          </cell>
          <cell r="O1343">
            <v>17.937000000000001</v>
          </cell>
          <cell r="P1343">
            <v>278.2</v>
          </cell>
          <cell r="Q1343"/>
          <cell r="R1343">
            <v>279</v>
          </cell>
          <cell r="S1343"/>
          <cell r="T1343"/>
          <cell r="U1343"/>
          <cell r="V1343"/>
          <cell r="W1343"/>
          <cell r="X1343"/>
          <cell r="Y1343">
            <v>55.439</v>
          </cell>
          <cell r="Z1343">
            <v>389.93478260869568</v>
          </cell>
        </row>
        <row r="1344">
          <cell r="A1344" t="str">
            <v>N0087</v>
          </cell>
          <cell r="B1344" t="str">
            <v xml:space="preserve">Birchstrasse 658 </v>
          </cell>
          <cell r="C1344">
            <v>42478</v>
          </cell>
          <cell r="D1344">
            <v>9866600233</v>
          </cell>
          <cell r="E1344" t="str">
            <v>Verrechnet</v>
          </cell>
          <cell r="F1344">
            <v>0.42599999999999999</v>
          </cell>
          <cell r="G1344">
            <v>7</v>
          </cell>
          <cell r="H1344"/>
          <cell r="I1344"/>
          <cell r="J1344" t="str">
            <v>Messung HW Wärme NT</v>
          </cell>
          <cell r="K1344" t="str">
            <v>15.03.2016</v>
          </cell>
          <cell r="L1344" t="str">
            <v>W1 040032</v>
          </cell>
          <cell r="M1344"/>
          <cell r="N1344" t="str">
            <v>Ablesung</v>
          </cell>
          <cell r="O1344">
            <v>357.14800000000002</v>
          </cell>
          <cell r="P1344">
            <v>6849.8</v>
          </cell>
          <cell r="Q1344"/>
          <cell r="R1344"/>
          <cell r="S1344"/>
          <cell r="T1344"/>
          <cell r="U1344"/>
          <cell r="V1344"/>
          <cell r="W1344"/>
          <cell r="X1344"/>
          <cell r="Y1344">
            <v>44.832000000000001</v>
          </cell>
          <cell r="Z1344">
            <v>838.37558685446015</v>
          </cell>
        </row>
        <row r="1345">
          <cell r="A1345" t="str">
            <v>N0087</v>
          </cell>
          <cell r="B1345" t="str">
            <v xml:space="preserve">Birchstrasse 658 </v>
          </cell>
          <cell r="C1345">
            <v>42566</v>
          </cell>
          <cell r="D1345">
            <v>9866602263</v>
          </cell>
          <cell r="E1345" t="str">
            <v>Verrechnet</v>
          </cell>
          <cell r="F1345">
            <v>0.42599999999999999</v>
          </cell>
          <cell r="G1345">
            <v>7</v>
          </cell>
          <cell r="H1345"/>
          <cell r="I1345"/>
          <cell r="J1345" t="str">
            <v>Messung HW Wärme NT</v>
          </cell>
          <cell r="K1345" t="str">
            <v>22.06.2016</v>
          </cell>
          <cell r="L1345" t="str">
            <v>W1 040032</v>
          </cell>
          <cell r="M1345"/>
          <cell r="N1345" t="str">
            <v>Ablesung</v>
          </cell>
          <cell r="O1345">
            <v>219.541</v>
          </cell>
          <cell r="P1345">
            <v>5191.58</v>
          </cell>
          <cell r="Q1345"/>
          <cell r="R1345"/>
          <cell r="S1345"/>
          <cell r="T1345"/>
          <cell r="U1345"/>
          <cell r="V1345"/>
          <cell r="W1345"/>
          <cell r="X1345"/>
          <cell r="Y1345">
            <v>36.360999999999997</v>
          </cell>
          <cell r="Z1345">
            <v>515.35446009389671</v>
          </cell>
        </row>
        <row r="1346">
          <cell r="A1346" t="str">
            <v>N0087</v>
          </cell>
          <cell r="B1346" t="str">
            <v xml:space="preserve">Birchstrasse 658 </v>
          </cell>
          <cell r="C1346">
            <v>42655</v>
          </cell>
          <cell r="D1346">
            <v>9866604226</v>
          </cell>
          <cell r="E1346" t="str">
            <v>Verrechnet</v>
          </cell>
          <cell r="F1346">
            <v>0.42599999999999999</v>
          </cell>
          <cell r="G1346">
            <v>7</v>
          </cell>
          <cell r="H1346"/>
          <cell r="I1346"/>
          <cell r="J1346" t="str">
            <v>Messung HW Wärme NT</v>
          </cell>
          <cell r="K1346" t="str">
            <v>16.09.2016</v>
          </cell>
          <cell r="L1346" t="str">
            <v>W1 040032</v>
          </cell>
          <cell r="M1346"/>
          <cell r="N1346" t="str">
            <v>Ablesung</v>
          </cell>
          <cell r="O1346">
            <v>53.442</v>
          </cell>
          <cell r="P1346">
            <v>1519.64</v>
          </cell>
          <cell r="Q1346"/>
          <cell r="R1346"/>
          <cell r="S1346"/>
          <cell r="T1346"/>
          <cell r="U1346"/>
          <cell r="V1346"/>
          <cell r="W1346"/>
          <cell r="X1346"/>
          <cell r="Y1346">
            <v>30.239000000000001</v>
          </cell>
          <cell r="Z1346">
            <v>125.45070422535213</v>
          </cell>
        </row>
        <row r="1347">
          <cell r="A1347" t="str">
            <v>N0087</v>
          </cell>
          <cell r="B1347" t="str">
            <v xml:space="preserve">Birchstrasse 658 </v>
          </cell>
          <cell r="C1347">
            <v>42752</v>
          </cell>
          <cell r="D1347">
            <v>9866606279</v>
          </cell>
          <cell r="E1347" t="str">
            <v>Verrechnet</v>
          </cell>
          <cell r="F1347">
            <v>0.42599999999999999</v>
          </cell>
          <cell r="G1347">
            <v>7</v>
          </cell>
          <cell r="H1347"/>
          <cell r="I1347"/>
          <cell r="J1347" t="str">
            <v>Messung HW Wärme NT</v>
          </cell>
          <cell r="K1347" t="str">
            <v>14.12.2016</v>
          </cell>
          <cell r="L1347" t="str">
            <v>W1 040032</v>
          </cell>
          <cell r="M1347"/>
          <cell r="N1347" t="str">
            <v>Ablesung</v>
          </cell>
          <cell r="O1347">
            <v>289.01600000000002</v>
          </cell>
          <cell r="P1347">
            <v>5906.61</v>
          </cell>
          <cell r="Q1347"/>
          <cell r="R1347"/>
          <cell r="S1347"/>
          <cell r="T1347"/>
          <cell r="U1347"/>
          <cell r="V1347"/>
          <cell r="W1347"/>
          <cell r="X1347"/>
          <cell r="Y1347">
            <v>42.073</v>
          </cell>
          <cell r="Z1347">
            <v>678.44131455399065</v>
          </cell>
        </row>
        <row r="1348">
          <cell r="A1348" t="str">
            <v>N0088</v>
          </cell>
          <cell r="B1348" t="str">
            <v xml:space="preserve">Birchstrasse 663 </v>
          </cell>
          <cell r="C1348">
            <v>42478</v>
          </cell>
          <cell r="D1348">
            <v>9866600234</v>
          </cell>
          <cell r="E1348" t="str">
            <v>Verrechnet</v>
          </cell>
          <cell r="F1348">
            <v>0.249</v>
          </cell>
          <cell r="G1348">
            <v>4.0999999999999996</v>
          </cell>
          <cell r="H1348"/>
          <cell r="I1348"/>
          <cell r="J1348" t="str">
            <v>Messung HW Wärme NT</v>
          </cell>
          <cell r="K1348" t="str">
            <v>15.03.2016</v>
          </cell>
          <cell r="L1348" t="str">
            <v>W1 040022</v>
          </cell>
          <cell r="M1348"/>
          <cell r="N1348" t="str">
            <v>Ablesung</v>
          </cell>
          <cell r="O1348">
            <v>338.69499999999999</v>
          </cell>
          <cell r="P1348">
            <v>6579.1</v>
          </cell>
          <cell r="Q1348"/>
          <cell r="R1348"/>
          <cell r="S1348"/>
          <cell r="T1348"/>
          <cell r="U1348"/>
          <cell r="V1348"/>
          <cell r="W1348"/>
          <cell r="X1348"/>
          <cell r="Y1348">
            <v>44.265000000000001</v>
          </cell>
          <cell r="Z1348">
            <v>1360.2208835341364</v>
          </cell>
        </row>
        <row r="1349">
          <cell r="A1349" t="str">
            <v>N0088</v>
          </cell>
          <cell r="B1349" t="str">
            <v xml:space="preserve">Birchstrasse 663 </v>
          </cell>
          <cell r="C1349">
            <v>42566</v>
          </cell>
          <cell r="D1349">
            <v>9866602264</v>
          </cell>
          <cell r="E1349" t="str">
            <v>Verrechnet</v>
          </cell>
          <cell r="F1349">
            <v>0.249</v>
          </cell>
          <cell r="G1349">
            <v>4.0999999999999996</v>
          </cell>
          <cell r="H1349"/>
          <cell r="I1349"/>
          <cell r="J1349" t="str">
            <v>Messung HW Wärme NT</v>
          </cell>
          <cell r="K1349" t="str">
            <v>22.06.2016</v>
          </cell>
          <cell r="L1349" t="str">
            <v>W1 040022</v>
          </cell>
          <cell r="M1349"/>
          <cell r="N1349" t="str">
            <v>Ablesung</v>
          </cell>
          <cell r="O1349">
            <v>203.84899999999999</v>
          </cell>
          <cell r="P1349">
            <v>4699.7</v>
          </cell>
          <cell r="Q1349"/>
          <cell r="R1349"/>
          <cell r="S1349"/>
          <cell r="T1349"/>
          <cell r="U1349"/>
          <cell r="V1349"/>
          <cell r="W1349"/>
          <cell r="X1349"/>
          <cell r="Y1349">
            <v>37.295999999999999</v>
          </cell>
          <cell r="Z1349">
            <v>818.67068273092366</v>
          </cell>
        </row>
        <row r="1350">
          <cell r="A1350" t="str">
            <v>N0088</v>
          </cell>
          <cell r="B1350" t="str">
            <v xml:space="preserve">Birchstrasse 663 </v>
          </cell>
          <cell r="C1350">
            <v>42655</v>
          </cell>
          <cell r="D1350">
            <v>9866604227</v>
          </cell>
          <cell r="E1350" t="str">
            <v>Verrechnet</v>
          </cell>
          <cell r="F1350">
            <v>0.249</v>
          </cell>
          <cell r="G1350">
            <v>4.0999999999999996</v>
          </cell>
          <cell r="H1350"/>
          <cell r="I1350"/>
          <cell r="J1350" t="str">
            <v>Messung HW Wärme NT</v>
          </cell>
          <cell r="K1350" t="str">
            <v>16.09.2016</v>
          </cell>
          <cell r="L1350" t="str">
            <v>W1 040022</v>
          </cell>
          <cell r="M1350"/>
          <cell r="N1350" t="str">
            <v>Ablesung</v>
          </cell>
          <cell r="O1350">
            <v>57.963000000000001</v>
          </cell>
          <cell r="P1350">
            <v>1734.94</v>
          </cell>
          <cell r="Q1350"/>
          <cell r="R1350"/>
          <cell r="S1350"/>
          <cell r="T1350"/>
          <cell r="U1350"/>
          <cell r="V1350"/>
          <cell r="W1350"/>
          <cell r="X1350"/>
          <cell r="Y1350">
            <v>28.727</v>
          </cell>
          <cell r="Z1350">
            <v>232.78313253012047</v>
          </cell>
        </row>
        <row r="1351">
          <cell r="A1351" t="str">
            <v>N0088</v>
          </cell>
          <cell r="B1351" t="str">
            <v xml:space="preserve">Birchstrasse 663 </v>
          </cell>
          <cell r="C1351">
            <v>42752</v>
          </cell>
          <cell r="D1351">
            <v>9866606280</v>
          </cell>
          <cell r="E1351" t="str">
            <v>Verrechnet</v>
          </cell>
          <cell r="F1351">
            <v>0.249</v>
          </cell>
          <cell r="G1351">
            <v>4.0999999999999996</v>
          </cell>
          <cell r="H1351"/>
          <cell r="I1351"/>
          <cell r="J1351" t="str">
            <v>Messung HW Wärme NT</v>
          </cell>
          <cell r="K1351" t="str">
            <v>14.12.2016</v>
          </cell>
          <cell r="L1351" t="str">
            <v>W1 040022</v>
          </cell>
          <cell r="M1351"/>
          <cell r="N1351" t="str">
            <v>Ablesung</v>
          </cell>
          <cell r="O1351">
            <v>262.78699999999998</v>
          </cell>
          <cell r="P1351">
            <v>5653.27</v>
          </cell>
          <cell r="Q1351"/>
          <cell r="R1351"/>
          <cell r="S1351"/>
          <cell r="T1351"/>
          <cell r="U1351"/>
          <cell r="V1351"/>
          <cell r="W1351"/>
          <cell r="X1351"/>
          <cell r="Y1351">
            <v>39.969000000000001</v>
          </cell>
          <cell r="Z1351">
            <v>1055.3694779116465</v>
          </cell>
        </row>
        <row r="1352">
          <cell r="A1352" t="str">
            <v>N0089</v>
          </cell>
          <cell r="B1352" t="str">
            <v xml:space="preserve">Ettenfeldstrasse 10 </v>
          </cell>
          <cell r="C1352">
            <v>42478</v>
          </cell>
          <cell r="D1352">
            <v>9866600547</v>
          </cell>
          <cell r="E1352" t="str">
            <v>Verrechnet</v>
          </cell>
          <cell r="F1352">
            <v>6.7000000000000004E-2</v>
          </cell>
          <cell r="G1352">
            <v>1.1000000000000001</v>
          </cell>
          <cell r="H1352"/>
          <cell r="I1352"/>
          <cell r="J1352" t="str">
            <v>Messung HW Wärme NT</v>
          </cell>
          <cell r="K1352" t="str">
            <v>16.03.2016</v>
          </cell>
          <cell r="L1352" t="str">
            <v>W1 020432</v>
          </cell>
          <cell r="M1352"/>
          <cell r="N1352" t="str">
            <v>Ablesung</v>
          </cell>
          <cell r="O1352">
            <v>39.192999999999998</v>
          </cell>
          <cell r="P1352">
            <v>721.62</v>
          </cell>
          <cell r="Q1352"/>
          <cell r="R1352"/>
          <cell r="S1352"/>
          <cell r="T1352"/>
          <cell r="U1352"/>
          <cell r="V1352"/>
          <cell r="W1352"/>
          <cell r="X1352"/>
          <cell r="Y1352">
            <v>46.7</v>
          </cell>
          <cell r="Z1352">
            <v>584.97014925373139</v>
          </cell>
        </row>
        <row r="1353">
          <cell r="A1353" t="str">
            <v>N0089</v>
          </cell>
          <cell r="B1353" t="str">
            <v xml:space="preserve">Ettenfeldstrasse 10 </v>
          </cell>
          <cell r="C1353">
            <v>42566</v>
          </cell>
          <cell r="D1353">
            <v>9866602545</v>
          </cell>
          <cell r="E1353" t="str">
            <v>Verrechnet</v>
          </cell>
          <cell r="F1353">
            <v>6.7000000000000004E-2</v>
          </cell>
          <cell r="G1353">
            <v>1.1000000000000001</v>
          </cell>
          <cell r="H1353"/>
          <cell r="I1353"/>
          <cell r="J1353" t="str">
            <v>Messung HW Wärme NT</v>
          </cell>
          <cell r="K1353" t="str">
            <v>21.06.2016</v>
          </cell>
          <cell r="L1353" t="str">
            <v>W1 020432</v>
          </cell>
          <cell r="M1353"/>
          <cell r="N1353" t="str">
            <v>Ablesung</v>
          </cell>
          <cell r="O1353">
            <v>19.712</v>
          </cell>
          <cell r="P1353">
            <v>359.39</v>
          </cell>
          <cell r="Q1353"/>
          <cell r="R1353"/>
          <cell r="S1353"/>
          <cell r="T1353"/>
          <cell r="U1353"/>
          <cell r="V1353"/>
          <cell r="W1353"/>
          <cell r="X1353"/>
          <cell r="Y1353">
            <v>47.161000000000001</v>
          </cell>
          <cell r="Z1353">
            <v>294.20895522388059</v>
          </cell>
        </row>
        <row r="1354">
          <cell r="A1354" t="str">
            <v>N0089</v>
          </cell>
          <cell r="B1354" t="str">
            <v xml:space="preserve">Ettenfeldstrasse 10 </v>
          </cell>
          <cell r="C1354">
            <v>42655</v>
          </cell>
          <cell r="D1354">
            <v>9866604533</v>
          </cell>
          <cell r="E1354" t="str">
            <v>Verrechnet</v>
          </cell>
          <cell r="F1354">
            <v>6.7000000000000004E-2</v>
          </cell>
          <cell r="G1354">
            <v>1.1000000000000001</v>
          </cell>
          <cell r="H1354"/>
          <cell r="I1354"/>
          <cell r="J1354" t="str">
            <v>Messung HW Wärme NT</v>
          </cell>
          <cell r="K1354" t="str">
            <v>15.09.2016</v>
          </cell>
          <cell r="L1354" t="str">
            <v>W1 020432</v>
          </cell>
          <cell r="M1354"/>
          <cell r="N1354" t="str">
            <v>Ablesung</v>
          </cell>
          <cell r="O1354">
            <v>3.4049999999999998</v>
          </cell>
          <cell r="P1354">
            <v>63.24</v>
          </cell>
          <cell r="Q1354"/>
          <cell r="R1354"/>
          <cell r="S1354"/>
          <cell r="T1354"/>
          <cell r="U1354"/>
          <cell r="V1354"/>
          <cell r="W1354"/>
          <cell r="X1354"/>
          <cell r="Y1354">
            <v>46.295999999999999</v>
          </cell>
          <cell r="Z1354">
            <v>50.820895522388049</v>
          </cell>
        </row>
        <row r="1355">
          <cell r="A1355" t="str">
            <v>N0089</v>
          </cell>
          <cell r="B1355" t="str">
            <v xml:space="preserve">Ettenfeldstrasse 10 </v>
          </cell>
          <cell r="C1355">
            <v>42752</v>
          </cell>
          <cell r="D1355">
            <v>9866606586</v>
          </cell>
          <cell r="E1355" t="str">
            <v>Verrechnet</v>
          </cell>
          <cell r="F1355">
            <v>6.7000000000000004E-2</v>
          </cell>
          <cell r="G1355">
            <v>1.1000000000000001</v>
          </cell>
          <cell r="H1355"/>
          <cell r="I1355"/>
          <cell r="J1355" t="str">
            <v>Messung HW Wärme NT</v>
          </cell>
          <cell r="K1355" t="str">
            <v>13.12.2016</v>
          </cell>
          <cell r="L1355" t="str">
            <v>W1 020432</v>
          </cell>
          <cell r="M1355"/>
          <cell r="N1355" t="str">
            <v>Ablesung</v>
          </cell>
          <cell r="O1355">
            <v>27.289000000000001</v>
          </cell>
          <cell r="P1355">
            <v>510.94</v>
          </cell>
          <cell r="Q1355"/>
          <cell r="R1355"/>
          <cell r="S1355"/>
          <cell r="T1355"/>
          <cell r="U1355"/>
          <cell r="V1355"/>
          <cell r="W1355"/>
          <cell r="X1355"/>
          <cell r="Y1355">
            <v>45.923999999999999</v>
          </cell>
          <cell r="Z1355">
            <v>407.29850746268659</v>
          </cell>
        </row>
        <row r="1356">
          <cell r="A1356" t="str">
            <v>N0090</v>
          </cell>
          <cell r="B1356" t="str">
            <v xml:space="preserve">Ahornstrasse 21 </v>
          </cell>
          <cell r="C1356">
            <v>42478</v>
          </cell>
          <cell r="D1356">
            <v>9866600938</v>
          </cell>
          <cell r="E1356" t="str">
            <v>Verrechnet</v>
          </cell>
          <cell r="F1356">
            <v>0.25</v>
          </cell>
          <cell r="G1356">
            <v>4.1100000000000003</v>
          </cell>
          <cell r="H1356"/>
          <cell r="I1356"/>
          <cell r="J1356" t="str">
            <v>Messung 1 HW Wärme NT</v>
          </cell>
          <cell r="K1356" t="str">
            <v>17.03.2016</v>
          </cell>
          <cell r="L1356" t="str">
            <v>R1 1301</v>
          </cell>
          <cell r="M1356" t="str">
            <v>U2 40039</v>
          </cell>
          <cell r="N1356" t="str">
            <v>Ablesung</v>
          </cell>
          <cell r="O1356">
            <v>14.91</v>
          </cell>
          <cell r="P1356">
            <v>350.1</v>
          </cell>
          <cell r="Q1356"/>
          <cell r="R1356">
            <v>351</v>
          </cell>
          <cell r="S1356"/>
          <cell r="T1356"/>
          <cell r="U1356"/>
          <cell r="V1356"/>
          <cell r="W1356"/>
          <cell r="X1356"/>
          <cell r="Y1356">
            <v>36.619</v>
          </cell>
          <cell r="Z1356">
            <v>59.64</v>
          </cell>
        </row>
        <row r="1357">
          <cell r="A1357" t="str">
            <v>N0090</v>
          </cell>
          <cell r="B1357"/>
          <cell r="C1357"/>
          <cell r="D1357"/>
          <cell r="E1357"/>
          <cell r="F1357"/>
          <cell r="G1357"/>
          <cell r="H1357"/>
          <cell r="I1357"/>
          <cell r="J1357" t="str">
            <v>Messung 2 HW Wärme NT</v>
          </cell>
          <cell r="K1357" t="str">
            <v>17.03.2016</v>
          </cell>
          <cell r="L1357" t="str">
            <v>R1 1302</v>
          </cell>
          <cell r="M1357" t="str">
            <v>U1 25072</v>
          </cell>
          <cell r="N1357" t="str">
            <v>Ablesung</v>
          </cell>
          <cell r="O1357">
            <v>85.37</v>
          </cell>
          <cell r="P1357">
            <v>1937.9</v>
          </cell>
          <cell r="Q1357"/>
          <cell r="R1357">
            <v>1938</v>
          </cell>
          <cell r="S1357"/>
          <cell r="T1357"/>
          <cell r="U1357"/>
          <cell r="V1357"/>
          <cell r="W1357"/>
          <cell r="X1357"/>
          <cell r="Y1357">
            <v>37.878999999999998</v>
          </cell>
          <cell r="Z1357">
            <v>341.48</v>
          </cell>
        </row>
        <row r="1358">
          <cell r="A1358" t="str">
            <v>N0090</v>
          </cell>
          <cell r="B1358" t="str">
            <v xml:space="preserve">Ahornstrasse 21 </v>
          </cell>
          <cell r="C1358">
            <v>42566</v>
          </cell>
          <cell r="D1358">
            <v>9866603147</v>
          </cell>
          <cell r="E1358" t="str">
            <v>Verrechnet</v>
          </cell>
          <cell r="F1358">
            <v>0.25</v>
          </cell>
          <cell r="G1358">
            <v>4.1100000000000003</v>
          </cell>
          <cell r="H1358"/>
          <cell r="I1358"/>
          <cell r="J1358" t="str">
            <v>Messung 1 HW Wärme NT</v>
          </cell>
          <cell r="K1358" t="str">
            <v>23.06.2016</v>
          </cell>
          <cell r="L1358" t="str">
            <v>R1 1301</v>
          </cell>
          <cell r="M1358" t="str">
            <v>U2 40039</v>
          </cell>
          <cell r="N1358" t="str">
            <v>Ablesung</v>
          </cell>
          <cell r="O1358">
            <v>9.4700000000000006</v>
          </cell>
          <cell r="P1358">
            <v>217.7</v>
          </cell>
          <cell r="Q1358"/>
          <cell r="R1358">
            <v>217</v>
          </cell>
          <cell r="S1358"/>
          <cell r="T1358"/>
          <cell r="U1358"/>
          <cell r="V1358"/>
          <cell r="W1358"/>
          <cell r="X1358"/>
          <cell r="Y1358">
            <v>37.402999999999999</v>
          </cell>
          <cell r="Z1358">
            <v>37.880000000000003</v>
          </cell>
        </row>
        <row r="1359">
          <cell r="A1359" t="str">
            <v>N0090</v>
          </cell>
          <cell r="B1359"/>
          <cell r="C1359"/>
          <cell r="D1359"/>
          <cell r="E1359"/>
          <cell r="F1359"/>
          <cell r="G1359"/>
          <cell r="H1359"/>
          <cell r="I1359"/>
          <cell r="J1359" t="str">
            <v>Messung 2 HW Wärme NT</v>
          </cell>
          <cell r="K1359" t="str">
            <v>23.06.2016</v>
          </cell>
          <cell r="L1359" t="str">
            <v>R1 1302</v>
          </cell>
          <cell r="M1359" t="str">
            <v>U1 25072</v>
          </cell>
          <cell r="N1359" t="str">
            <v>Ablesung</v>
          </cell>
          <cell r="O1359">
            <v>49.47</v>
          </cell>
          <cell r="P1359">
            <v>1524.6</v>
          </cell>
          <cell r="Q1359"/>
          <cell r="R1359">
            <v>1525</v>
          </cell>
          <cell r="S1359"/>
          <cell r="T1359"/>
          <cell r="U1359"/>
          <cell r="V1359"/>
          <cell r="W1359"/>
          <cell r="X1359"/>
          <cell r="Y1359">
            <v>27.9</v>
          </cell>
          <cell r="Z1359">
            <v>197.88</v>
          </cell>
        </row>
        <row r="1360">
          <cell r="A1360" t="str">
            <v>N0090</v>
          </cell>
          <cell r="B1360" t="str">
            <v xml:space="preserve">Ahornstrasse 21 </v>
          </cell>
          <cell r="C1360">
            <v>42655</v>
          </cell>
          <cell r="D1360">
            <v>9866605056</v>
          </cell>
          <cell r="E1360" t="str">
            <v>Verrechnet</v>
          </cell>
          <cell r="F1360">
            <v>0.25</v>
          </cell>
          <cell r="G1360">
            <v>4.1100000000000003</v>
          </cell>
          <cell r="H1360"/>
          <cell r="I1360"/>
          <cell r="J1360" t="str">
            <v>Messung 1 HW Wärme NT</v>
          </cell>
          <cell r="K1360" t="str">
            <v>19.09.2016</v>
          </cell>
          <cell r="L1360" t="str">
            <v>R1 1301</v>
          </cell>
          <cell r="M1360" t="str">
            <v>U2 40039</v>
          </cell>
          <cell r="N1360" t="str">
            <v>Ablesung</v>
          </cell>
          <cell r="O1360">
            <v>1.37</v>
          </cell>
          <cell r="P1360">
            <v>31.9</v>
          </cell>
          <cell r="Q1360"/>
          <cell r="R1360">
            <v>32</v>
          </cell>
          <cell r="S1360"/>
          <cell r="T1360"/>
          <cell r="U1360"/>
          <cell r="V1360"/>
          <cell r="W1360"/>
          <cell r="X1360"/>
          <cell r="Y1360">
            <v>36.927999999999997</v>
          </cell>
          <cell r="Z1360">
            <v>5.48</v>
          </cell>
        </row>
        <row r="1361">
          <cell r="A1361" t="str">
            <v>N0090</v>
          </cell>
          <cell r="B1361"/>
          <cell r="C1361"/>
          <cell r="D1361"/>
          <cell r="E1361"/>
          <cell r="F1361"/>
          <cell r="G1361"/>
          <cell r="H1361"/>
          <cell r="I1361"/>
          <cell r="J1361" t="str">
            <v>Messung 2 HW Wärme NT</v>
          </cell>
          <cell r="K1361" t="str">
            <v>19.09.2016</v>
          </cell>
          <cell r="L1361" t="str">
            <v>R1 1302</v>
          </cell>
          <cell r="M1361" t="str">
            <v>U1 25072</v>
          </cell>
          <cell r="N1361" t="str">
            <v>Ablesung</v>
          </cell>
          <cell r="O1361">
            <v>12.97</v>
          </cell>
          <cell r="P1361">
            <v>983.7</v>
          </cell>
          <cell r="Q1361"/>
          <cell r="R1361">
            <v>984</v>
          </cell>
          <cell r="S1361"/>
          <cell r="T1361"/>
          <cell r="U1361"/>
          <cell r="V1361"/>
          <cell r="W1361"/>
          <cell r="X1361"/>
          <cell r="Y1361">
            <v>11.337</v>
          </cell>
          <cell r="Z1361">
            <v>51.88</v>
          </cell>
        </row>
        <row r="1362">
          <cell r="A1362" t="str">
            <v>N0090</v>
          </cell>
          <cell r="B1362" t="str">
            <v xml:space="preserve">Ahornstrasse 21 </v>
          </cell>
          <cell r="C1362">
            <v>42752</v>
          </cell>
          <cell r="D1362">
            <v>9866607190</v>
          </cell>
          <cell r="E1362" t="str">
            <v>Verrechnet</v>
          </cell>
          <cell r="F1362">
            <v>0.25</v>
          </cell>
          <cell r="G1362">
            <v>4.1100000000000003</v>
          </cell>
          <cell r="H1362"/>
          <cell r="I1362"/>
          <cell r="J1362" t="str">
            <v>Messung 1 HW Wärme NT</v>
          </cell>
          <cell r="K1362" t="str">
            <v>15.12.2016</v>
          </cell>
          <cell r="L1362" t="str">
            <v>R1 1301</v>
          </cell>
          <cell r="M1362" t="str">
            <v>U2 40039</v>
          </cell>
          <cell r="N1362" t="str">
            <v>Ablesung</v>
          </cell>
          <cell r="O1362">
            <v>9.8800000000000008</v>
          </cell>
          <cell r="P1362">
            <v>194.1</v>
          </cell>
          <cell r="Q1362"/>
          <cell r="R1362">
            <v>194</v>
          </cell>
          <cell r="S1362"/>
          <cell r="T1362"/>
          <cell r="U1362"/>
          <cell r="V1362"/>
          <cell r="W1362"/>
          <cell r="X1362"/>
          <cell r="Y1362">
            <v>43.767000000000003</v>
          </cell>
          <cell r="Z1362">
            <v>39.520000000000003</v>
          </cell>
        </row>
        <row r="1363">
          <cell r="A1363" t="str">
            <v>N0090</v>
          </cell>
          <cell r="B1363"/>
          <cell r="C1363"/>
          <cell r="D1363"/>
          <cell r="E1363"/>
          <cell r="F1363"/>
          <cell r="G1363"/>
          <cell r="H1363"/>
          <cell r="I1363"/>
          <cell r="J1363" t="str">
            <v>Messung 2 HW Wärme NT</v>
          </cell>
          <cell r="K1363" t="str">
            <v>15.12.2016</v>
          </cell>
          <cell r="L1363" t="str">
            <v>R1 1302</v>
          </cell>
          <cell r="M1363" t="str">
            <v>U1 25072</v>
          </cell>
          <cell r="N1363" t="str">
            <v>Ablesung</v>
          </cell>
          <cell r="O1363">
            <v>58.46</v>
          </cell>
          <cell r="P1363">
            <v>1545.2</v>
          </cell>
          <cell r="Q1363"/>
          <cell r="R1363">
            <v>1545</v>
          </cell>
          <cell r="S1363"/>
          <cell r="T1363"/>
          <cell r="U1363"/>
          <cell r="V1363"/>
          <cell r="W1363"/>
          <cell r="X1363"/>
          <cell r="Y1363">
            <v>32.530999999999999</v>
          </cell>
          <cell r="Z1363">
            <v>233.84</v>
          </cell>
        </row>
        <row r="1364">
          <cell r="A1364" t="str">
            <v>N0091</v>
          </cell>
          <cell r="B1364" t="str">
            <v xml:space="preserve">Gubelstrasse 57 </v>
          </cell>
          <cell r="C1364">
            <v>42478</v>
          </cell>
          <cell r="D1364">
            <v>9866600939</v>
          </cell>
          <cell r="E1364" t="str">
            <v>Verrechnet</v>
          </cell>
          <cell r="F1364">
            <v>5.5E-2</v>
          </cell>
          <cell r="G1364">
            <v>0.9</v>
          </cell>
          <cell r="H1364"/>
          <cell r="I1364"/>
          <cell r="J1364" t="str">
            <v>Messung HW Wärme NT</v>
          </cell>
          <cell r="K1364" t="str">
            <v>18.03.2016</v>
          </cell>
          <cell r="L1364" t="str">
            <v>R1 1324</v>
          </cell>
          <cell r="M1364" t="str">
            <v>U1 020295</v>
          </cell>
          <cell r="N1364" t="str">
            <v>Ablesung</v>
          </cell>
          <cell r="O1364">
            <v>23.92</v>
          </cell>
          <cell r="P1364">
            <v>502.48</v>
          </cell>
          <cell r="Q1364"/>
          <cell r="R1364">
            <v>502</v>
          </cell>
          <cell r="S1364"/>
          <cell r="T1364"/>
          <cell r="U1364"/>
          <cell r="V1364"/>
          <cell r="W1364"/>
          <cell r="X1364"/>
          <cell r="Y1364">
            <v>40.932000000000002</v>
          </cell>
          <cell r="Z1364">
            <v>434.90909090909088</v>
          </cell>
        </row>
        <row r="1365">
          <cell r="A1365" t="str">
            <v>N0091</v>
          </cell>
          <cell r="B1365" t="str">
            <v xml:space="preserve">Gubelstrasse 57 </v>
          </cell>
          <cell r="C1365">
            <v>42566</v>
          </cell>
          <cell r="D1365">
            <v>9866602831</v>
          </cell>
          <cell r="E1365" t="str">
            <v>Verrechnet</v>
          </cell>
          <cell r="F1365">
            <v>5.5E-2</v>
          </cell>
          <cell r="G1365">
            <v>0.9</v>
          </cell>
          <cell r="H1365"/>
          <cell r="I1365"/>
          <cell r="J1365" t="str">
            <v>Messung HW Wärme NT</v>
          </cell>
          <cell r="K1365" t="str">
            <v>22.06.2016</v>
          </cell>
          <cell r="L1365" t="str">
            <v>R1 1324</v>
          </cell>
          <cell r="M1365" t="str">
            <v>U1 020295</v>
          </cell>
          <cell r="N1365" t="str">
            <v>Ablesung</v>
          </cell>
          <cell r="O1365">
            <v>11.86</v>
          </cell>
          <cell r="P1365">
            <v>251.48</v>
          </cell>
          <cell r="Q1365"/>
          <cell r="R1365">
            <v>252</v>
          </cell>
          <cell r="S1365"/>
          <cell r="T1365"/>
          <cell r="U1365"/>
          <cell r="V1365"/>
          <cell r="W1365"/>
          <cell r="X1365"/>
          <cell r="Y1365">
            <v>40.551000000000002</v>
          </cell>
          <cell r="Z1365">
            <v>215.63636363636363</v>
          </cell>
        </row>
        <row r="1366">
          <cell r="A1366" t="str">
            <v>N0091</v>
          </cell>
          <cell r="B1366" t="str">
            <v xml:space="preserve">Gubelstrasse 57 </v>
          </cell>
          <cell r="C1366">
            <v>42655</v>
          </cell>
          <cell r="D1366">
            <v>9866604807</v>
          </cell>
          <cell r="E1366" t="str">
            <v>Verrechnet</v>
          </cell>
          <cell r="F1366">
            <v>5.5E-2</v>
          </cell>
          <cell r="G1366">
            <v>0.9</v>
          </cell>
          <cell r="H1366"/>
          <cell r="I1366"/>
          <cell r="J1366" t="str">
            <v>Messung HW Wärme NT</v>
          </cell>
          <cell r="K1366" t="str">
            <v>20.09.2016</v>
          </cell>
          <cell r="L1366" t="str">
            <v>R1 1324</v>
          </cell>
          <cell r="M1366" t="str">
            <v>U1 020295</v>
          </cell>
          <cell r="N1366" t="str">
            <v>Ablesung</v>
          </cell>
          <cell r="O1366">
            <v>0.76</v>
          </cell>
          <cell r="P1366">
            <v>24.91</v>
          </cell>
          <cell r="Q1366"/>
          <cell r="R1366">
            <v>25</v>
          </cell>
          <cell r="S1366"/>
          <cell r="T1366"/>
          <cell r="U1366"/>
          <cell r="V1366"/>
          <cell r="W1366"/>
          <cell r="X1366"/>
          <cell r="Y1366">
            <v>26.234000000000002</v>
          </cell>
          <cell r="Z1366">
            <v>13.818181818181809</v>
          </cell>
        </row>
        <row r="1367">
          <cell r="A1367" t="str">
            <v>N0091</v>
          </cell>
          <cell r="B1367" t="str">
            <v xml:space="preserve">Gubelstrasse 57 </v>
          </cell>
          <cell r="C1367">
            <v>42752</v>
          </cell>
          <cell r="D1367">
            <v>9866606935</v>
          </cell>
          <cell r="E1367" t="str">
            <v>Verrechnet</v>
          </cell>
          <cell r="F1367">
            <v>5.5E-2</v>
          </cell>
          <cell r="G1367">
            <v>0.9</v>
          </cell>
          <cell r="H1367"/>
          <cell r="I1367"/>
          <cell r="J1367" t="str">
            <v>Messung HW Wärme NT</v>
          </cell>
          <cell r="K1367" t="str">
            <v>15.12.2016</v>
          </cell>
          <cell r="L1367" t="str">
            <v>R1 1324</v>
          </cell>
          <cell r="M1367" t="str">
            <v>U1 020295</v>
          </cell>
          <cell r="N1367" t="str">
            <v>Ablesung</v>
          </cell>
          <cell r="O1367">
            <v>16.004999999999999</v>
          </cell>
          <cell r="P1367">
            <v>384.22</v>
          </cell>
          <cell r="Q1367"/>
          <cell r="R1367">
            <v>384</v>
          </cell>
          <cell r="S1367"/>
          <cell r="T1367"/>
          <cell r="U1367"/>
          <cell r="V1367"/>
          <cell r="W1367"/>
          <cell r="X1367"/>
          <cell r="Y1367">
            <v>35.817999999999998</v>
          </cell>
          <cell r="Z1367">
            <v>291</v>
          </cell>
        </row>
        <row r="1368">
          <cell r="A1368" t="str">
            <v>N0092</v>
          </cell>
          <cell r="B1368" t="str">
            <v xml:space="preserve">Steffenstrasse 17 </v>
          </cell>
          <cell r="C1368">
            <v>42478</v>
          </cell>
          <cell r="D1368">
            <v>9866600548</v>
          </cell>
          <cell r="E1368" t="str">
            <v>Verrechnet</v>
          </cell>
          <cell r="F1368">
            <v>1.2999999999999999E-2</v>
          </cell>
          <cell r="G1368">
            <v>0.21</v>
          </cell>
          <cell r="H1368"/>
          <cell r="I1368"/>
          <cell r="J1368" t="str">
            <v>Messung HW Wärme NT</v>
          </cell>
          <cell r="K1368" t="str">
            <v>15.03.2016</v>
          </cell>
          <cell r="L1368" t="str">
            <v>W1 020510</v>
          </cell>
          <cell r="M1368"/>
          <cell r="N1368" t="str">
            <v>Ablesung</v>
          </cell>
          <cell r="O1368">
            <v>9.18</v>
          </cell>
          <cell r="P1368">
            <v>171.7</v>
          </cell>
          <cell r="Q1368"/>
          <cell r="R1368">
            <v>171</v>
          </cell>
          <cell r="S1368"/>
          <cell r="T1368"/>
          <cell r="U1368"/>
          <cell r="V1368"/>
          <cell r="W1368"/>
          <cell r="X1368"/>
          <cell r="Y1368">
            <v>45.972000000000001</v>
          </cell>
          <cell r="Z1368">
            <v>706.15384615384619</v>
          </cell>
        </row>
        <row r="1369">
          <cell r="A1369" t="str">
            <v>N0092</v>
          </cell>
          <cell r="B1369" t="str">
            <v xml:space="preserve">Steffenstrasse 17 </v>
          </cell>
          <cell r="C1369">
            <v>42566</v>
          </cell>
          <cell r="D1369">
            <v>9866602832</v>
          </cell>
          <cell r="E1369" t="str">
            <v>Verrechnet</v>
          </cell>
          <cell r="F1369">
            <v>1.2999999999999999E-2</v>
          </cell>
          <cell r="G1369">
            <v>0.21</v>
          </cell>
          <cell r="H1369"/>
          <cell r="I1369"/>
          <cell r="J1369" t="str">
            <v>Messung HW Wärme NT</v>
          </cell>
          <cell r="K1369" t="str">
            <v>20.06.2016</v>
          </cell>
          <cell r="L1369" t="str">
            <v>W1 020510</v>
          </cell>
          <cell r="M1369"/>
          <cell r="N1369" t="str">
            <v>Ablesung</v>
          </cell>
          <cell r="O1369">
            <v>3.88</v>
          </cell>
          <cell r="P1369">
            <v>83.9</v>
          </cell>
          <cell r="Q1369"/>
          <cell r="R1369">
            <v>84</v>
          </cell>
          <cell r="S1369"/>
          <cell r="T1369"/>
          <cell r="U1369"/>
          <cell r="V1369"/>
          <cell r="W1369"/>
          <cell r="X1369"/>
          <cell r="Y1369">
            <v>39.764000000000003</v>
          </cell>
          <cell r="Z1369">
            <v>298.46153846153845</v>
          </cell>
        </row>
        <row r="1370">
          <cell r="A1370" t="str">
            <v>N0092</v>
          </cell>
          <cell r="B1370" t="str">
            <v xml:space="preserve">Steffenstrasse 17 </v>
          </cell>
          <cell r="C1370">
            <v>42655</v>
          </cell>
          <cell r="D1370">
            <v>9866604946</v>
          </cell>
          <cell r="E1370" t="str">
            <v>Verrechnet</v>
          </cell>
          <cell r="F1370">
            <v>1.2999999999999999E-2</v>
          </cell>
          <cell r="G1370">
            <v>0.21</v>
          </cell>
          <cell r="H1370"/>
          <cell r="I1370"/>
          <cell r="J1370" t="str">
            <v>Messung HW Wärme NT</v>
          </cell>
          <cell r="K1370" t="str">
            <v>16.09.2016</v>
          </cell>
          <cell r="L1370" t="str">
            <v>W1 020510</v>
          </cell>
          <cell r="M1370"/>
          <cell r="N1370" t="str">
            <v>Ablesung</v>
          </cell>
          <cell r="O1370">
            <v>0.35</v>
          </cell>
          <cell r="P1370">
            <v>9.9</v>
          </cell>
          <cell r="Q1370"/>
          <cell r="R1370">
            <v>10</v>
          </cell>
          <cell r="S1370"/>
          <cell r="T1370"/>
          <cell r="U1370"/>
          <cell r="V1370"/>
          <cell r="W1370"/>
          <cell r="X1370"/>
          <cell r="Y1370">
            <v>30.399000000000001</v>
          </cell>
          <cell r="Z1370">
            <v>26.92307692307692</v>
          </cell>
        </row>
        <row r="1371">
          <cell r="A1371" t="str">
            <v>N0092</v>
          </cell>
          <cell r="B1371" t="str">
            <v xml:space="preserve">Steffenstrasse 17 </v>
          </cell>
          <cell r="C1371">
            <v>42752</v>
          </cell>
          <cell r="D1371">
            <v>9866606587</v>
          </cell>
          <cell r="E1371" t="str">
            <v>Verrechnet</v>
          </cell>
          <cell r="F1371">
            <v>1.2999999999999999E-2</v>
          </cell>
          <cell r="G1371">
            <v>0.21</v>
          </cell>
          <cell r="H1371"/>
          <cell r="I1371"/>
          <cell r="J1371" t="str">
            <v>Messung HW Wärme NT</v>
          </cell>
          <cell r="K1371" t="str">
            <v>14.11.2016</v>
          </cell>
          <cell r="L1371" t="str">
            <v>W1 020510</v>
          </cell>
          <cell r="M1371"/>
          <cell r="N1371" t="str">
            <v>Ausbau</v>
          </cell>
          <cell r="O1371">
            <v>3.5</v>
          </cell>
          <cell r="P1371">
            <v>72.2</v>
          </cell>
          <cell r="Q1371"/>
          <cell r="R1371">
            <v>72</v>
          </cell>
          <cell r="S1371"/>
          <cell r="T1371"/>
          <cell r="U1371"/>
          <cell r="V1371"/>
          <cell r="W1371"/>
          <cell r="X1371"/>
          <cell r="Y1371">
            <v>41.682000000000002</v>
          </cell>
          <cell r="Z1371">
            <v>269.23076923076923</v>
          </cell>
        </row>
        <row r="1372">
          <cell r="A1372" t="str">
            <v>N0092</v>
          </cell>
          <cell r="B1372"/>
          <cell r="C1372"/>
          <cell r="D1372"/>
          <cell r="E1372"/>
          <cell r="F1372"/>
          <cell r="G1372"/>
          <cell r="H1372"/>
          <cell r="I1372"/>
          <cell r="J1372" t="str">
            <v>Messung HW Wärme NT</v>
          </cell>
          <cell r="K1372" t="str">
            <v>14.11.2016</v>
          </cell>
          <cell r="L1372" t="str">
            <v>W1 020510</v>
          </cell>
          <cell r="M1372"/>
          <cell r="N1372" t="str">
            <v>Einbau</v>
          </cell>
          <cell r="O1372">
            <v>0</v>
          </cell>
          <cell r="P1372">
            <v>0</v>
          </cell>
          <cell r="Q1372"/>
          <cell r="R1372"/>
          <cell r="S1372"/>
          <cell r="T1372"/>
          <cell r="U1372"/>
          <cell r="V1372"/>
          <cell r="W1372"/>
          <cell r="X1372"/>
          <cell r="Y1372">
            <v>0</v>
          </cell>
          <cell r="Z1372">
            <v>0</v>
          </cell>
        </row>
        <row r="1373">
          <cell r="A1373" t="str">
            <v>N0092</v>
          </cell>
          <cell r="B1373"/>
          <cell r="C1373"/>
          <cell r="D1373"/>
          <cell r="E1373"/>
          <cell r="F1373"/>
          <cell r="G1373"/>
          <cell r="H1373"/>
          <cell r="I1373"/>
          <cell r="J1373" t="str">
            <v>Messung HW Wärme NT</v>
          </cell>
          <cell r="K1373" t="str">
            <v>13.12.2016</v>
          </cell>
          <cell r="L1373" t="str">
            <v>W1 020510</v>
          </cell>
          <cell r="M1373"/>
          <cell r="N1373" t="str">
            <v>Ablesung</v>
          </cell>
          <cell r="O1373">
            <v>3.4609999999999999</v>
          </cell>
          <cell r="P1373">
            <v>77.27</v>
          </cell>
          <cell r="Q1373"/>
          <cell r="R1373"/>
          <cell r="S1373"/>
          <cell r="T1373"/>
          <cell r="U1373"/>
          <cell r="V1373"/>
          <cell r="W1373"/>
          <cell r="X1373"/>
          <cell r="Y1373">
            <v>38.512999999999998</v>
          </cell>
          <cell r="Z1373">
            <v>266.23076923076923</v>
          </cell>
        </row>
        <row r="1374">
          <cell r="A1374" t="str">
            <v>N0093</v>
          </cell>
          <cell r="B1374" t="str">
            <v xml:space="preserve">Salerstrasse 7 </v>
          </cell>
          <cell r="C1374">
            <v>42478</v>
          </cell>
          <cell r="D1374">
            <v>9866601265</v>
          </cell>
          <cell r="E1374" t="str">
            <v>Verrechnet</v>
          </cell>
          <cell r="F1374">
            <v>2.8000000000000001E-2</v>
          </cell>
          <cell r="G1374">
            <v>0.46</v>
          </cell>
          <cell r="H1374"/>
          <cell r="I1374"/>
          <cell r="J1374" t="str">
            <v>Messung HW Wärme NT</v>
          </cell>
          <cell r="K1374" t="str">
            <v>21.03.2016</v>
          </cell>
          <cell r="L1374" t="str">
            <v>W1 020722</v>
          </cell>
          <cell r="M1374"/>
          <cell r="N1374" t="str">
            <v>Ablesung</v>
          </cell>
          <cell r="O1374">
            <v>26.337</v>
          </cell>
          <cell r="P1374">
            <v>575.13</v>
          </cell>
          <cell r="Q1374"/>
          <cell r="R1374"/>
          <cell r="S1374"/>
          <cell r="T1374"/>
          <cell r="U1374"/>
          <cell r="V1374"/>
          <cell r="W1374"/>
          <cell r="X1374"/>
          <cell r="Y1374">
            <v>39.375</v>
          </cell>
          <cell r="Z1374">
            <v>940.60714285714289</v>
          </cell>
        </row>
        <row r="1375">
          <cell r="A1375" t="str">
            <v>N0093</v>
          </cell>
          <cell r="B1375" t="str">
            <v xml:space="preserve">Salerstrasse 7 </v>
          </cell>
          <cell r="C1375">
            <v>42566</v>
          </cell>
          <cell r="D1375">
            <v>9866603416</v>
          </cell>
          <cell r="E1375" t="str">
            <v>Verrechnet</v>
          </cell>
          <cell r="F1375">
            <v>2.8000000000000001E-2</v>
          </cell>
          <cell r="G1375">
            <v>0.46</v>
          </cell>
          <cell r="H1375"/>
          <cell r="I1375"/>
          <cell r="J1375" t="str">
            <v>Messung HW Wärme NT</v>
          </cell>
          <cell r="K1375" t="str">
            <v>23.06.2016</v>
          </cell>
          <cell r="L1375" t="str">
            <v>W1 020722</v>
          </cell>
          <cell r="M1375"/>
          <cell r="N1375" t="str">
            <v>Ablesung</v>
          </cell>
          <cell r="O1375">
            <v>10.163</v>
          </cell>
          <cell r="P1375">
            <v>218.63</v>
          </cell>
          <cell r="Q1375"/>
          <cell r="R1375"/>
          <cell r="S1375"/>
          <cell r="T1375"/>
          <cell r="U1375"/>
          <cell r="V1375"/>
          <cell r="W1375"/>
          <cell r="X1375"/>
          <cell r="Y1375">
            <v>39.97</v>
          </cell>
          <cell r="Z1375">
            <v>362.96428571428567</v>
          </cell>
        </row>
        <row r="1376">
          <cell r="A1376" t="str">
            <v>N0093</v>
          </cell>
          <cell r="B1376" t="str">
            <v xml:space="preserve">Salerstrasse 7 </v>
          </cell>
          <cell r="C1376">
            <v>42655</v>
          </cell>
          <cell r="D1376">
            <v>9866605400</v>
          </cell>
          <cell r="E1376" t="str">
            <v>Verrechnet</v>
          </cell>
          <cell r="F1376">
            <v>2.8000000000000001E-2</v>
          </cell>
          <cell r="G1376">
            <v>0.46</v>
          </cell>
          <cell r="H1376"/>
          <cell r="I1376"/>
          <cell r="J1376" t="str">
            <v>Messung HW Wärme NT</v>
          </cell>
          <cell r="K1376" t="str">
            <v>14.07.2016</v>
          </cell>
          <cell r="L1376" t="str">
            <v>W1 020722</v>
          </cell>
          <cell r="M1376"/>
          <cell r="N1376" t="str">
            <v>Ausbau</v>
          </cell>
          <cell r="O1376">
            <v>0</v>
          </cell>
          <cell r="P1376">
            <v>0</v>
          </cell>
          <cell r="Q1376"/>
          <cell r="R1376"/>
          <cell r="S1376"/>
          <cell r="T1376"/>
          <cell r="U1376"/>
          <cell r="V1376"/>
          <cell r="W1376"/>
          <cell r="X1376"/>
          <cell r="Y1376"/>
          <cell r="Z1376">
            <v>0</v>
          </cell>
        </row>
        <row r="1377">
          <cell r="A1377" t="str">
            <v>N0093</v>
          </cell>
          <cell r="B1377"/>
          <cell r="C1377"/>
          <cell r="D1377"/>
          <cell r="E1377"/>
          <cell r="F1377"/>
          <cell r="G1377"/>
          <cell r="H1377"/>
          <cell r="I1377"/>
          <cell r="J1377" t="str">
            <v>Messung HW Wärme NT</v>
          </cell>
          <cell r="K1377" t="str">
            <v>14.07.2016</v>
          </cell>
          <cell r="L1377" t="str">
            <v>W1 020722</v>
          </cell>
          <cell r="M1377"/>
          <cell r="N1377" t="str">
            <v>Einbau</v>
          </cell>
          <cell r="O1377">
            <v>0</v>
          </cell>
          <cell r="P1377">
            <v>0</v>
          </cell>
          <cell r="Q1377"/>
          <cell r="R1377"/>
          <cell r="S1377"/>
          <cell r="T1377"/>
          <cell r="U1377"/>
          <cell r="V1377"/>
          <cell r="W1377"/>
          <cell r="X1377"/>
          <cell r="Y1377">
            <v>0</v>
          </cell>
          <cell r="Z1377">
            <v>0</v>
          </cell>
        </row>
        <row r="1378">
          <cell r="A1378" t="str">
            <v>N0093</v>
          </cell>
          <cell r="B1378"/>
          <cell r="C1378"/>
          <cell r="D1378"/>
          <cell r="E1378"/>
          <cell r="F1378"/>
          <cell r="G1378"/>
          <cell r="H1378"/>
          <cell r="I1378"/>
          <cell r="J1378" t="str">
            <v>Messung HW Wärme NT</v>
          </cell>
          <cell r="K1378" t="str">
            <v>20.09.2016</v>
          </cell>
          <cell r="L1378" t="str">
            <v>W1 020722</v>
          </cell>
          <cell r="M1378"/>
          <cell r="N1378" t="str">
            <v>Ablesung</v>
          </cell>
          <cell r="O1378">
            <v>0.14599999999999999</v>
          </cell>
          <cell r="P1378">
            <v>2.52</v>
          </cell>
          <cell r="Q1378"/>
          <cell r="R1378"/>
          <cell r="S1378"/>
          <cell r="T1378"/>
          <cell r="U1378"/>
          <cell r="V1378"/>
          <cell r="W1378"/>
          <cell r="X1378"/>
          <cell r="Y1378">
            <v>49.816000000000003</v>
          </cell>
          <cell r="Z1378">
            <v>5.21428571428571</v>
          </cell>
        </row>
        <row r="1379">
          <cell r="A1379" t="str">
            <v>N0093</v>
          </cell>
          <cell r="B1379" t="str">
            <v xml:space="preserve">Salerstrasse 7 </v>
          </cell>
          <cell r="C1379">
            <v>42752</v>
          </cell>
          <cell r="D1379">
            <v>9866607390</v>
          </cell>
          <cell r="E1379" t="str">
            <v>Verrechnet</v>
          </cell>
          <cell r="F1379">
            <v>2.8000000000000001E-2</v>
          </cell>
          <cell r="G1379">
            <v>0.46</v>
          </cell>
          <cell r="H1379"/>
          <cell r="I1379"/>
          <cell r="J1379" t="str">
            <v>Messung HW Wärme NT</v>
          </cell>
          <cell r="K1379" t="str">
            <v>16.12.2016</v>
          </cell>
          <cell r="L1379" t="str">
            <v>W1 020722</v>
          </cell>
          <cell r="M1379"/>
          <cell r="N1379" t="str">
            <v>Ablesung</v>
          </cell>
          <cell r="O1379">
            <v>14.69</v>
          </cell>
          <cell r="P1379">
            <v>290.79000000000002</v>
          </cell>
          <cell r="Q1379"/>
          <cell r="R1379"/>
          <cell r="S1379"/>
          <cell r="T1379"/>
          <cell r="U1379"/>
          <cell r="V1379"/>
          <cell r="W1379"/>
          <cell r="X1379"/>
          <cell r="Y1379">
            <v>43.436999999999998</v>
          </cell>
          <cell r="Z1379">
            <v>524.64285714285711</v>
          </cell>
        </row>
        <row r="1380">
          <cell r="A1380" t="str">
            <v>N0094</v>
          </cell>
          <cell r="B1380" t="str">
            <v xml:space="preserve">Nansenstrasse 21 </v>
          </cell>
          <cell r="C1380">
            <v>42478</v>
          </cell>
          <cell r="D1380">
            <v>9866600549</v>
          </cell>
          <cell r="E1380" t="str">
            <v>Verrechnet</v>
          </cell>
          <cell r="F1380">
            <v>0.2</v>
          </cell>
          <cell r="G1380">
            <v>3.29</v>
          </cell>
          <cell r="H1380"/>
          <cell r="I1380"/>
          <cell r="J1380" t="str">
            <v>Messung HW Wärme NT</v>
          </cell>
          <cell r="K1380" t="str">
            <v>17.03.2016</v>
          </cell>
          <cell r="L1380" t="str">
            <v>R1 1403</v>
          </cell>
          <cell r="M1380" t="str">
            <v>U1 050030</v>
          </cell>
          <cell r="N1380" t="str">
            <v>Ablesung</v>
          </cell>
          <cell r="O1380">
            <v>120.93</v>
          </cell>
          <cell r="P1380">
            <v>2457.9</v>
          </cell>
          <cell r="Q1380"/>
          <cell r="R1380">
            <v>2458</v>
          </cell>
          <cell r="S1380"/>
          <cell r="T1380"/>
          <cell r="U1380"/>
          <cell r="V1380"/>
          <cell r="W1380"/>
          <cell r="X1380"/>
          <cell r="Y1380">
            <v>42.305</v>
          </cell>
          <cell r="Z1380">
            <v>604.65</v>
          </cell>
        </row>
        <row r="1381">
          <cell r="A1381" t="str">
            <v>N0094</v>
          </cell>
          <cell r="B1381" t="str">
            <v xml:space="preserve">Nansenstrasse 21 </v>
          </cell>
          <cell r="C1381">
            <v>42566</v>
          </cell>
          <cell r="D1381">
            <v>9866602546</v>
          </cell>
          <cell r="E1381" t="str">
            <v>Verrechnet</v>
          </cell>
          <cell r="F1381">
            <v>0.2</v>
          </cell>
          <cell r="G1381">
            <v>3.29</v>
          </cell>
          <cell r="H1381"/>
          <cell r="I1381"/>
          <cell r="J1381" t="str">
            <v>Messung HW Wärme NT</v>
          </cell>
          <cell r="K1381" t="str">
            <v>22.06.2016</v>
          </cell>
          <cell r="L1381" t="str">
            <v>R1 1403</v>
          </cell>
          <cell r="M1381" t="str">
            <v>U1 050030</v>
          </cell>
          <cell r="N1381" t="str">
            <v>Ablesung</v>
          </cell>
          <cell r="O1381">
            <v>44.68</v>
          </cell>
          <cell r="P1381">
            <v>1074.0999999999999</v>
          </cell>
          <cell r="Q1381"/>
          <cell r="R1381">
            <v>1074</v>
          </cell>
          <cell r="S1381"/>
          <cell r="T1381"/>
          <cell r="U1381"/>
          <cell r="V1381"/>
          <cell r="W1381"/>
          <cell r="X1381"/>
          <cell r="Y1381">
            <v>35.768000000000001</v>
          </cell>
          <cell r="Z1381">
            <v>223.4</v>
          </cell>
        </row>
        <row r="1382">
          <cell r="A1382" t="str">
            <v>N0094</v>
          </cell>
          <cell r="B1382" t="str">
            <v xml:space="preserve">Nansenstrasse 21 </v>
          </cell>
          <cell r="C1382">
            <v>42655</v>
          </cell>
          <cell r="D1382">
            <v>9866604593</v>
          </cell>
          <cell r="E1382" t="str">
            <v>Verrechnet</v>
          </cell>
          <cell r="F1382">
            <v>0.2</v>
          </cell>
          <cell r="G1382">
            <v>3.29</v>
          </cell>
          <cell r="H1382"/>
          <cell r="I1382"/>
          <cell r="J1382" t="str">
            <v>Messung HW Wärme NT</v>
          </cell>
          <cell r="K1382" t="str">
            <v>19.09.2016</v>
          </cell>
          <cell r="L1382" t="str">
            <v>R1 1403</v>
          </cell>
          <cell r="M1382" t="str">
            <v>U1 050030</v>
          </cell>
          <cell r="N1382" t="str">
            <v>Ablesung</v>
          </cell>
          <cell r="O1382">
            <v>8.6300000000000008</v>
          </cell>
          <cell r="P1382">
            <v>299.89999999999998</v>
          </cell>
          <cell r="Q1382"/>
          <cell r="R1382">
            <v>300</v>
          </cell>
          <cell r="S1382"/>
          <cell r="T1382"/>
          <cell r="U1382"/>
          <cell r="V1382"/>
          <cell r="W1382"/>
          <cell r="X1382"/>
          <cell r="Y1382">
            <v>24.742999999999999</v>
          </cell>
          <cell r="Z1382">
            <v>43.15</v>
          </cell>
        </row>
        <row r="1383">
          <cell r="A1383" t="str">
            <v>N0094</v>
          </cell>
          <cell r="B1383" t="str">
            <v xml:space="preserve">Nansenstrasse 21 </v>
          </cell>
          <cell r="C1383">
            <v>42752</v>
          </cell>
          <cell r="D1383">
            <v>9866606588</v>
          </cell>
          <cell r="E1383" t="str">
            <v>Verrechnet</v>
          </cell>
          <cell r="F1383">
            <v>0.2</v>
          </cell>
          <cell r="G1383">
            <v>3.29</v>
          </cell>
          <cell r="H1383"/>
          <cell r="I1383"/>
          <cell r="J1383" t="str">
            <v>Messung HW Wärme NT</v>
          </cell>
          <cell r="K1383" t="str">
            <v>14.12.2016</v>
          </cell>
          <cell r="L1383" t="str">
            <v>R1 1403</v>
          </cell>
          <cell r="M1383" t="str">
            <v>U1 050030</v>
          </cell>
          <cell r="N1383" t="str">
            <v>Ablesung</v>
          </cell>
          <cell r="O1383">
            <v>82.63</v>
          </cell>
          <cell r="P1383">
            <v>1805.7</v>
          </cell>
          <cell r="Q1383"/>
          <cell r="R1383">
            <v>1806</v>
          </cell>
          <cell r="S1383"/>
          <cell r="T1383"/>
          <cell r="U1383"/>
          <cell r="V1383"/>
          <cell r="W1383"/>
          <cell r="X1383"/>
          <cell r="Y1383">
            <v>39.347000000000001</v>
          </cell>
          <cell r="Z1383">
            <v>413.15</v>
          </cell>
        </row>
        <row r="1384">
          <cell r="A1384" t="str">
            <v>N0095</v>
          </cell>
          <cell r="B1384" t="str">
            <v xml:space="preserve">Welchogasse 10 </v>
          </cell>
          <cell r="C1384">
            <v>42478</v>
          </cell>
          <cell r="D1384">
            <v>9866601810</v>
          </cell>
          <cell r="E1384" t="str">
            <v>Verrechnet</v>
          </cell>
          <cell r="F1384">
            <v>0.1</v>
          </cell>
          <cell r="G1384">
            <v>1.65</v>
          </cell>
          <cell r="H1384"/>
          <cell r="I1384"/>
          <cell r="J1384" t="str">
            <v>Messung HW Wärme NT</v>
          </cell>
          <cell r="K1384" t="str">
            <v>17.03.2016</v>
          </cell>
          <cell r="L1384" t="str">
            <v>W1 025064</v>
          </cell>
          <cell r="M1384"/>
          <cell r="N1384" t="str">
            <v>Ablesung</v>
          </cell>
          <cell r="O1384">
            <v>53.82</v>
          </cell>
          <cell r="P1384">
            <v>1063.78</v>
          </cell>
          <cell r="Q1384"/>
          <cell r="R1384"/>
          <cell r="S1384"/>
          <cell r="T1384"/>
          <cell r="U1384"/>
          <cell r="V1384"/>
          <cell r="W1384"/>
          <cell r="X1384"/>
          <cell r="Y1384">
            <v>43.502000000000002</v>
          </cell>
          <cell r="Z1384">
            <v>538.20000000000005</v>
          </cell>
        </row>
        <row r="1385">
          <cell r="A1385" t="str">
            <v>N0095</v>
          </cell>
          <cell r="B1385" t="str">
            <v xml:space="preserve">Welchogasse 10 </v>
          </cell>
          <cell r="C1385">
            <v>42566</v>
          </cell>
          <cell r="D1385">
            <v>9866603731</v>
          </cell>
          <cell r="E1385" t="str">
            <v>Verrechnet</v>
          </cell>
          <cell r="F1385">
            <v>0.1</v>
          </cell>
          <cell r="G1385">
            <v>1.65</v>
          </cell>
          <cell r="H1385"/>
          <cell r="I1385"/>
          <cell r="J1385" t="str">
            <v>Messung HW Wärme NT</v>
          </cell>
          <cell r="K1385" t="str">
            <v>21.06.2016</v>
          </cell>
          <cell r="L1385" t="str">
            <v>W1 025064</v>
          </cell>
          <cell r="M1385"/>
          <cell r="N1385" t="str">
            <v>Ablesung</v>
          </cell>
          <cell r="O1385">
            <v>22.620999999999999</v>
          </cell>
          <cell r="P1385">
            <v>522.45000000000005</v>
          </cell>
          <cell r="Q1385"/>
          <cell r="R1385"/>
          <cell r="S1385"/>
          <cell r="T1385"/>
          <cell r="U1385"/>
          <cell r="V1385"/>
          <cell r="W1385"/>
          <cell r="X1385"/>
          <cell r="Y1385">
            <v>37.229999999999997</v>
          </cell>
          <cell r="Z1385">
            <v>226.21</v>
          </cell>
        </row>
        <row r="1386">
          <cell r="A1386" t="str">
            <v>N0095</v>
          </cell>
          <cell r="B1386" t="str">
            <v xml:space="preserve">Welchogasse 10 </v>
          </cell>
          <cell r="C1386">
            <v>42655</v>
          </cell>
          <cell r="D1386">
            <v>9866605838</v>
          </cell>
          <cell r="E1386" t="str">
            <v>Verrechnet</v>
          </cell>
          <cell r="F1386">
            <v>0.1</v>
          </cell>
          <cell r="G1386">
            <v>1.65</v>
          </cell>
          <cell r="H1386"/>
          <cell r="I1386"/>
          <cell r="J1386" t="str">
            <v>Messung HW Wärme NT</v>
          </cell>
          <cell r="K1386" t="str">
            <v>19.09.2016</v>
          </cell>
          <cell r="L1386" t="str">
            <v>W1 025064</v>
          </cell>
          <cell r="M1386"/>
          <cell r="N1386" t="str">
            <v>Ablesung</v>
          </cell>
          <cell r="O1386">
            <v>4.0869999999999997</v>
          </cell>
          <cell r="P1386">
            <v>102.53</v>
          </cell>
          <cell r="Q1386"/>
          <cell r="R1386"/>
          <cell r="S1386"/>
          <cell r="T1386"/>
          <cell r="U1386"/>
          <cell r="V1386"/>
          <cell r="W1386"/>
          <cell r="X1386"/>
          <cell r="Y1386">
            <v>34.274999999999999</v>
          </cell>
          <cell r="Z1386">
            <v>40.869999999999997</v>
          </cell>
        </row>
        <row r="1387">
          <cell r="A1387" t="str">
            <v>N0095</v>
          </cell>
          <cell r="B1387" t="str">
            <v xml:space="preserve">Welchogasse 10 </v>
          </cell>
          <cell r="C1387">
            <v>42752</v>
          </cell>
          <cell r="D1387">
            <v>9866607925</v>
          </cell>
          <cell r="E1387" t="str">
            <v>Verrechnet</v>
          </cell>
          <cell r="F1387">
            <v>0.1</v>
          </cell>
          <cell r="G1387">
            <v>1.65</v>
          </cell>
          <cell r="H1387"/>
          <cell r="I1387"/>
          <cell r="J1387" t="str">
            <v>Messung HW Wärme NT</v>
          </cell>
          <cell r="K1387" t="str">
            <v>14.12.2016</v>
          </cell>
          <cell r="L1387" t="str">
            <v>W1 025064</v>
          </cell>
          <cell r="M1387"/>
          <cell r="N1387" t="str">
            <v>Ablesung</v>
          </cell>
          <cell r="O1387">
            <v>35.043999999999997</v>
          </cell>
          <cell r="P1387">
            <v>754.5</v>
          </cell>
          <cell r="Q1387"/>
          <cell r="R1387"/>
          <cell r="S1387"/>
          <cell r="T1387"/>
          <cell r="U1387"/>
          <cell r="V1387"/>
          <cell r="W1387"/>
          <cell r="X1387"/>
          <cell r="Y1387">
            <v>39.936999999999998</v>
          </cell>
          <cell r="Z1387">
            <v>350.44</v>
          </cell>
        </row>
        <row r="1388">
          <cell r="A1388" t="str">
            <v>N0096</v>
          </cell>
          <cell r="B1388" t="str">
            <v xml:space="preserve">Franklinstrasse 7 </v>
          </cell>
          <cell r="C1388">
            <v>42478</v>
          </cell>
          <cell r="D1388">
            <v>9866600550</v>
          </cell>
          <cell r="E1388" t="str">
            <v>Verrechnet</v>
          </cell>
          <cell r="F1388">
            <v>9.7000000000000003E-2</v>
          </cell>
          <cell r="G1388">
            <v>1.6</v>
          </cell>
          <cell r="H1388"/>
          <cell r="I1388"/>
          <cell r="J1388" t="str">
            <v>Messung HW Wärme NT</v>
          </cell>
          <cell r="K1388" t="str">
            <v>18.03.2016</v>
          </cell>
          <cell r="L1388" t="str">
            <v>W1 025050</v>
          </cell>
          <cell r="M1388"/>
          <cell r="N1388" t="str">
            <v>Ablesung</v>
          </cell>
          <cell r="O1388">
            <v>46.107999999999997</v>
          </cell>
          <cell r="P1388">
            <v>699.74</v>
          </cell>
          <cell r="Q1388"/>
          <cell r="R1388"/>
          <cell r="S1388"/>
          <cell r="T1388"/>
          <cell r="U1388"/>
          <cell r="V1388"/>
          <cell r="W1388"/>
          <cell r="X1388"/>
          <cell r="Y1388">
            <v>56.658000000000001</v>
          </cell>
          <cell r="Z1388">
            <v>475.34020618556701</v>
          </cell>
        </row>
        <row r="1389">
          <cell r="A1389" t="str">
            <v>N0096</v>
          </cell>
          <cell r="B1389" t="str">
            <v xml:space="preserve">Franklinstrasse 7 </v>
          </cell>
          <cell r="C1389">
            <v>42566</v>
          </cell>
          <cell r="D1389">
            <v>9866602547</v>
          </cell>
          <cell r="E1389" t="str">
            <v>Verrechnet</v>
          </cell>
          <cell r="F1389">
            <v>9.7000000000000003E-2</v>
          </cell>
          <cell r="G1389">
            <v>1.6</v>
          </cell>
          <cell r="H1389"/>
          <cell r="I1389"/>
          <cell r="J1389" t="str">
            <v>Messung HW Wärme NT</v>
          </cell>
          <cell r="K1389" t="str">
            <v>23.06.2016</v>
          </cell>
          <cell r="L1389" t="str">
            <v>W1 025050</v>
          </cell>
          <cell r="M1389"/>
          <cell r="N1389" t="str">
            <v>Ablesung</v>
          </cell>
          <cell r="O1389">
            <v>17.814</v>
          </cell>
          <cell r="P1389">
            <v>274.89</v>
          </cell>
          <cell r="Q1389"/>
          <cell r="R1389"/>
          <cell r="S1389"/>
          <cell r="T1389"/>
          <cell r="U1389"/>
          <cell r="V1389"/>
          <cell r="W1389"/>
          <cell r="X1389"/>
          <cell r="Y1389">
            <v>55.720999999999997</v>
          </cell>
          <cell r="Z1389">
            <v>183.64948453608247</v>
          </cell>
        </row>
        <row r="1390">
          <cell r="A1390" t="str">
            <v>N0096</v>
          </cell>
          <cell r="B1390" t="str">
            <v xml:space="preserve">Franklinstrasse 7 </v>
          </cell>
          <cell r="C1390">
            <v>42655</v>
          </cell>
          <cell r="D1390">
            <v>9866604689</v>
          </cell>
          <cell r="E1390" t="str">
            <v>Verrechnet</v>
          </cell>
          <cell r="F1390">
            <v>9.7000000000000003E-2</v>
          </cell>
          <cell r="G1390">
            <v>1.6</v>
          </cell>
          <cell r="H1390"/>
          <cell r="I1390"/>
          <cell r="J1390" t="str">
            <v>Messung HW Wärme NT</v>
          </cell>
          <cell r="K1390" t="str">
            <v>20.09.2016</v>
          </cell>
          <cell r="L1390" t="str">
            <v>W1 025050</v>
          </cell>
          <cell r="M1390"/>
          <cell r="N1390" t="str">
            <v>Ablesung</v>
          </cell>
          <cell r="O1390">
            <v>0.81200000000000006</v>
          </cell>
          <cell r="P1390">
            <v>12.51</v>
          </cell>
          <cell r="Q1390"/>
          <cell r="R1390"/>
          <cell r="S1390"/>
          <cell r="T1390"/>
          <cell r="U1390"/>
          <cell r="V1390"/>
          <cell r="W1390"/>
          <cell r="X1390"/>
          <cell r="Y1390">
            <v>55.811</v>
          </cell>
          <cell r="Z1390">
            <v>8.3711340206185501</v>
          </cell>
        </row>
        <row r="1391">
          <cell r="A1391" t="str">
            <v>N0096</v>
          </cell>
          <cell r="B1391" t="str">
            <v xml:space="preserve">Franklinstrasse 7 </v>
          </cell>
          <cell r="C1391">
            <v>42752</v>
          </cell>
          <cell r="D1391">
            <v>9866606589</v>
          </cell>
          <cell r="E1391" t="str">
            <v>Verrechnet</v>
          </cell>
          <cell r="F1391">
            <v>9.7000000000000003E-2</v>
          </cell>
          <cell r="G1391">
            <v>1.6</v>
          </cell>
          <cell r="H1391"/>
          <cell r="I1391"/>
          <cell r="J1391" t="str">
            <v>Messung HW Wärme NT</v>
          </cell>
          <cell r="K1391" t="str">
            <v>15.12.2016</v>
          </cell>
          <cell r="L1391" t="str">
            <v>W1 025050</v>
          </cell>
          <cell r="M1391"/>
          <cell r="N1391" t="str">
            <v>Ablesung</v>
          </cell>
          <cell r="O1391">
            <v>33.991</v>
          </cell>
          <cell r="P1391">
            <v>535.48</v>
          </cell>
          <cell r="Q1391"/>
          <cell r="R1391"/>
          <cell r="S1391"/>
          <cell r="T1391"/>
          <cell r="U1391"/>
          <cell r="V1391"/>
          <cell r="W1391"/>
          <cell r="X1391"/>
          <cell r="Y1391">
            <v>54.581000000000003</v>
          </cell>
          <cell r="Z1391">
            <v>350.42268041237111</v>
          </cell>
        </row>
        <row r="1392">
          <cell r="A1392" t="str">
            <v>N0097</v>
          </cell>
          <cell r="B1392" t="str">
            <v xml:space="preserve">Welchogasse 4 </v>
          </cell>
          <cell r="C1392">
            <v>42478</v>
          </cell>
          <cell r="D1392">
            <v>9866601266</v>
          </cell>
          <cell r="E1392" t="str">
            <v>Verrechnet</v>
          </cell>
          <cell r="F1392">
            <v>0.04</v>
          </cell>
          <cell r="G1392">
            <v>0.65</v>
          </cell>
          <cell r="H1392"/>
          <cell r="I1392"/>
          <cell r="J1392" t="str">
            <v>Messung HW Wärme NT</v>
          </cell>
          <cell r="K1392" t="str">
            <v>17.03.2016</v>
          </cell>
          <cell r="L1392" t="str">
            <v>R1 1532</v>
          </cell>
          <cell r="M1392" t="str">
            <v>U1 020416</v>
          </cell>
          <cell r="N1392" t="str">
            <v>Ablesung</v>
          </cell>
          <cell r="O1392">
            <v>24.91</v>
          </cell>
          <cell r="P1392">
            <v>361.93</v>
          </cell>
          <cell r="Q1392"/>
          <cell r="R1392">
            <v>362</v>
          </cell>
          <cell r="S1392"/>
          <cell r="T1392"/>
          <cell r="U1392"/>
          <cell r="V1392"/>
          <cell r="W1392"/>
          <cell r="X1392"/>
          <cell r="Y1392">
            <v>59.179000000000002</v>
          </cell>
          <cell r="Z1392">
            <v>622.75</v>
          </cell>
        </row>
        <row r="1393">
          <cell r="A1393" t="str">
            <v>N0097</v>
          </cell>
          <cell r="B1393" t="str">
            <v xml:space="preserve">Welchogasse 4 </v>
          </cell>
          <cell r="C1393">
            <v>42566</v>
          </cell>
          <cell r="D1393">
            <v>9866603148</v>
          </cell>
          <cell r="E1393" t="str">
            <v>Verrechnet</v>
          </cell>
          <cell r="F1393">
            <v>0.04</v>
          </cell>
          <cell r="G1393">
            <v>0.65</v>
          </cell>
          <cell r="H1393"/>
          <cell r="I1393"/>
          <cell r="J1393" t="str">
            <v>Messung HW Wärme NT</v>
          </cell>
          <cell r="K1393" t="str">
            <v>21.06.2016</v>
          </cell>
          <cell r="L1393" t="str">
            <v>R1 1532</v>
          </cell>
          <cell r="M1393" t="str">
            <v>U1 020416</v>
          </cell>
          <cell r="N1393" t="str">
            <v>Ablesung</v>
          </cell>
          <cell r="O1393">
            <v>9.7420000000000009</v>
          </cell>
          <cell r="P1393">
            <v>151.15</v>
          </cell>
          <cell r="Q1393"/>
          <cell r="R1393">
            <v>151</v>
          </cell>
          <cell r="S1393"/>
          <cell r="T1393"/>
          <cell r="U1393"/>
          <cell r="V1393"/>
          <cell r="W1393"/>
          <cell r="X1393"/>
          <cell r="Y1393">
            <v>55.418999999999997</v>
          </cell>
          <cell r="Z1393">
            <v>243.55</v>
          </cell>
        </row>
        <row r="1394">
          <cell r="A1394" t="str">
            <v>N0097</v>
          </cell>
          <cell r="B1394" t="str">
            <v xml:space="preserve">Welchogasse 4 </v>
          </cell>
          <cell r="C1394">
            <v>42655</v>
          </cell>
          <cell r="D1394">
            <v>9866605254</v>
          </cell>
          <cell r="E1394" t="str">
            <v>Verrechnet</v>
          </cell>
          <cell r="F1394">
            <v>0.04</v>
          </cell>
          <cell r="G1394">
            <v>0.65</v>
          </cell>
          <cell r="H1394"/>
          <cell r="I1394"/>
          <cell r="J1394" t="str">
            <v>Messung HW Wärme NT</v>
          </cell>
          <cell r="K1394" t="str">
            <v>19.09.2016</v>
          </cell>
          <cell r="L1394" t="str">
            <v>R1 1532</v>
          </cell>
          <cell r="M1394" t="str">
            <v>U1 020416</v>
          </cell>
          <cell r="N1394" t="str">
            <v>Ablesung</v>
          </cell>
          <cell r="O1394">
            <v>0</v>
          </cell>
          <cell r="P1394">
            <v>0</v>
          </cell>
          <cell r="Q1394"/>
          <cell r="R1394">
            <v>0</v>
          </cell>
          <cell r="S1394"/>
          <cell r="T1394"/>
          <cell r="U1394"/>
          <cell r="V1394"/>
          <cell r="W1394"/>
          <cell r="X1394"/>
          <cell r="Y1394"/>
          <cell r="Z1394">
            <v>0</v>
          </cell>
        </row>
        <row r="1395">
          <cell r="A1395" t="str">
            <v>N0097</v>
          </cell>
          <cell r="B1395" t="str">
            <v xml:space="preserve">Welchogasse 4 </v>
          </cell>
          <cell r="C1395">
            <v>42752</v>
          </cell>
          <cell r="D1395">
            <v>9866607191</v>
          </cell>
          <cell r="E1395" t="str">
            <v>Verrechnet</v>
          </cell>
          <cell r="F1395">
            <v>0.04</v>
          </cell>
          <cell r="G1395">
            <v>0.65</v>
          </cell>
          <cell r="H1395"/>
          <cell r="I1395"/>
          <cell r="J1395" t="str">
            <v>Messung HW Wärme NT</v>
          </cell>
          <cell r="K1395" t="str">
            <v>14.12.2016</v>
          </cell>
          <cell r="L1395" t="str">
            <v>R1 1532</v>
          </cell>
          <cell r="M1395" t="str">
            <v>U1 020416</v>
          </cell>
          <cell r="N1395" t="str">
            <v>Ablesung</v>
          </cell>
          <cell r="O1395">
            <v>16.632000000000001</v>
          </cell>
          <cell r="P1395">
            <v>255.23</v>
          </cell>
          <cell r="Q1395"/>
          <cell r="R1395">
            <v>255</v>
          </cell>
          <cell r="S1395"/>
          <cell r="T1395"/>
          <cell r="U1395"/>
          <cell r="V1395"/>
          <cell r="W1395"/>
          <cell r="X1395"/>
          <cell r="Y1395">
            <v>56.031999999999996</v>
          </cell>
          <cell r="Z1395">
            <v>415.8</v>
          </cell>
        </row>
        <row r="1396">
          <cell r="A1396" t="str">
            <v>N0098</v>
          </cell>
          <cell r="B1396" t="str">
            <v xml:space="preserve">Tramstrasse 75 </v>
          </cell>
          <cell r="C1396">
            <v>42478</v>
          </cell>
          <cell r="D1396">
            <v>9866600235</v>
          </cell>
          <cell r="E1396" t="str">
            <v>Verrechnet</v>
          </cell>
          <cell r="F1396">
            <v>0.122</v>
          </cell>
          <cell r="G1396">
            <v>2</v>
          </cell>
          <cell r="H1396"/>
          <cell r="I1396"/>
          <cell r="J1396" t="str">
            <v>Messung HW Wärme NT</v>
          </cell>
          <cell r="K1396" t="str">
            <v>17.03.2016</v>
          </cell>
          <cell r="L1396" t="str">
            <v>R1 1535</v>
          </cell>
          <cell r="M1396" t="str">
            <v>U1 032023</v>
          </cell>
          <cell r="N1396" t="str">
            <v>Ablesung</v>
          </cell>
          <cell r="O1396">
            <v>91.602000000000004</v>
          </cell>
          <cell r="P1396">
            <v>2393.25</v>
          </cell>
          <cell r="Q1396"/>
          <cell r="R1396">
            <v>2393</v>
          </cell>
          <cell r="S1396"/>
          <cell r="T1396"/>
          <cell r="U1396"/>
          <cell r="V1396"/>
          <cell r="W1396"/>
          <cell r="X1396"/>
          <cell r="Y1396">
            <v>32.911000000000001</v>
          </cell>
          <cell r="Z1396">
            <v>750.83606557377061</v>
          </cell>
        </row>
        <row r="1397">
          <cell r="A1397" t="str">
            <v>N0098</v>
          </cell>
          <cell r="B1397" t="str">
            <v xml:space="preserve">Tramstrasse 75 </v>
          </cell>
          <cell r="C1397">
            <v>42566</v>
          </cell>
          <cell r="D1397">
            <v>9866602265</v>
          </cell>
          <cell r="E1397" t="str">
            <v>Verrechnet</v>
          </cell>
          <cell r="F1397">
            <v>0.122</v>
          </cell>
          <cell r="G1397">
            <v>2</v>
          </cell>
          <cell r="H1397"/>
          <cell r="I1397"/>
          <cell r="J1397" t="str">
            <v>Messung HW Wärme NT</v>
          </cell>
          <cell r="K1397" t="str">
            <v>20.06.2016</v>
          </cell>
          <cell r="L1397" t="str">
            <v>R1 1535</v>
          </cell>
          <cell r="M1397" t="str">
            <v>U1 032023</v>
          </cell>
          <cell r="N1397" t="str">
            <v>Ablesung</v>
          </cell>
          <cell r="O1397">
            <v>54.234000000000002</v>
          </cell>
          <cell r="P1397">
            <v>1723.57</v>
          </cell>
          <cell r="Q1397"/>
          <cell r="R1397">
            <v>1724</v>
          </cell>
          <cell r="S1397"/>
          <cell r="T1397"/>
          <cell r="U1397"/>
          <cell r="V1397"/>
          <cell r="W1397"/>
          <cell r="X1397"/>
          <cell r="Y1397">
            <v>27.056000000000001</v>
          </cell>
          <cell r="Z1397">
            <v>444.54098360655735</v>
          </cell>
        </row>
        <row r="1398">
          <cell r="A1398" t="str">
            <v>N0098</v>
          </cell>
          <cell r="B1398" t="str">
            <v xml:space="preserve">Tramstrasse 75 </v>
          </cell>
          <cell r="C1398">
            <v>42655</v>
          </cell>
          <cell r="D1398">
            <v>9866604228</v>
          </cell>
          <cell r="E1398" t="str">
            <v>Verrechnet</v>
          </cell>
          <cell r="F1398">
            <v>0.122</v>
          </cell>
          <cell r="G1398">
            <v>2</v>
          </cell>
          <cell r="H1398"/>
          <cell r="I1398"/>
          <cell r="J1398" t="str">
            <v>Messung HW Wärme NT</v>
          </cell>
          <cell r="K1398" t="str">
            <v>19.09.2016</v>
          </cell>
          <cell r="L1398" t="str">
            <v>R1 1535</v>
          </cell>
          <cell r="M1398" t="str">
            <v>U1 032023</v>
          </cell>
          <cell r="N1398" t="str">
            <v>Ablesung</v>
          </cell>
          <cell r="O1398">
            <v>22.516999999999999</v>
          </cell>
          <cell r="P1398">
            <v>819.14</v>
          </cell>
          <cell r="Q1398"/>
          <cell r="R1398">
            <v>819</v>
          </cell>
          <cell r="S1398"/>
          <cell r="T1398"/>
          <cell r="U1398"/>
          <cell r="V1398"/>
          <cell r="W1398"/>
          <cell r="X1398"/>
          <cell r="Y1398">
            <v>23.635999999999999</v>
          </cell>
          <cell r="Z1398">
            <v>184.5655737704918</v>
          </cell>
        </row>
        <row r="1399">
          <cell r="A1399" t="str">
            <v>N0098</v>
          </cell>
          <cell r="B1399" t="str">
            <v xml:space="preserve">Tramstrasse 75 </v>
          </cell>
          <cell r="C1399">
            <v>42752</v>
          </cell>
          <cell r="D1399">
            <v>9866606281</v>
          </cell>
          <cell r="E1399" t="str">
            <v>Verrechnet</v>
          </cell>
          <cell r="F1399">
            <v>0.122</v>
          </cell>
          <cell r="G1399">
            <v>2</v>
          </cell>
          <cell r="H1399"/>
          <cell r="I1399"/>
          <cell r="J1399" t="str">
            <v>Messung HW Wärme NT</v>
          </cell>
          <cell r="K1399" t="str">
            <v>12.12.2016</v>
          </cell>
          <cell r="L1399" t="str">
            <v>R1 1535</v>
          </cell>
          <cell r="M1399" t="str">
            <v>U1 032023</v>
          </cell>
          <cell r="N1399" t="str">
            <v>Ablesung</v>
          </cell>
          <cell r="O1399">
            <v>64.498999999999995</v>
          </cell>
          <cell r="P1399">
            <v>1900.82</v>
          </cell>
          <cell r="Q1399"/>
          <cell r="R1399">
            <v>1901</v>
          </cell>
          <cell r="S1399"/>
          <cell r="T1399"/>
          <cell r="U1399"/>
          <cell r="V1399"/>
          <cell r="W1399"/>
          <cell r="X1399"/>
          <cell r="Y1399">
            <v>29.175999999999998</v>
          </cell>
          <cell r="Z1399">
            <v>528.68032786885249</v>
          </cell>
        </row>
        <row r="1400">
          <cell r="A1400" t="str">
            <v>N0099</v>
          </cell>
          <cell r="B1400" t="str">
            <v xml:space="preserve">Tramstrasse 136 </v>
          </cell>
          <cell r="C1400">
            <v>42478</v>
          </cell>
          <cell r="D1400">
            <v>9866601965</v>
          </cell>
          <cell r="E1400" t="str">
            <v>Verrechnet</v>
          </cell>
          <cell r="F1400">
            <v>1.7999999999999999E-2</v>
          </cell>
          <cell r="G1400">
            <v>0.3</v>
          </cell>
          <cell r="H1400"/>
          <cell r="I1400"/>
          <cell r="J1400" t="str">
            <v>Messung HW Wärme NT</v>
          </cell>
          <cell r="K1400" t="str">
            <v>17.03.2016</v>
          </cell>
          <cell r="L1400" t="str">
            <v>W1 020768</v>
          </cell>
          <cell r="M1400"/>
          <cell r="N1400" t="str">
            <v>Ablesung</v>
          </cell>
          <cell r="O1400">
            <v>6.36</v>
          </cell>
          <cell r="P1400">
            <v>109.1</v>
          </cell>
          <cell r="Q1400"/>
          <cell r="R1400">
            <v>106</v>
          </cell>
          <cell r="S1400"/>
          <cell r="T1400"/>
          <cell r="U1400"/>
          <cell r="V1400"/>
          <cell r="W1400"/>
          <cell r="X1400"/>
          <cell r="Y1400">
            <v>50.125</v>
          </cell>
          <cell r="Z1400">
            <v>353.33333333333331</v>
          </cell>
        </row>
        <row r="1401">
          <cell r="A1401" t="str">
            <v>N0099</v>
          </cell>
          <cell r="B1401" t="str">
            <v xml:space="preserve">Tramstrasse 136 </v>
          </cell>
          <cell r="C1401">
            <v>42566</v>
          </cell>
          <cell r="D1401">
            <v>9866603949</v>
          </cell>
          <cell r="E1401" t="str">
            <v>Verrechnet</v>
          </cell>
          <cell r="F1401">
            <v>1.7999999999999999E-2</v>
          </cell>
          <cell r="G1401">
            <v>0.3</v>
          </cell>
          <cell r="H1401"/>
          <cell r="I1401"/>
          <cell r="J1401" t="str">
            <v>Messung HW Wärme NT</v>
          </cell>
          <cell r="K1401" t="str">
            <v>20.06.2016</v>
          </cell>
          <cell r="L1401" t="str">
            <v>W1 020768</v>
          </cell>
          <cell r="M1401"/>
          <cell r="N1401" t="str">
            <v>Ablesung</v>
          </cell>
          <cell r="O1401">
            <v>2.66</v>
          </cell>
          <cell r="P1401">
            <v>51.5</v>
          </cell>
          <cell r="Q1401"/>
          <cell r="R1401">
            <v>52</v>
          </cell>
          <cell r="S1401"/>
          <cell r="T1401"/>
          <cell r="U1401"/>
          <cell r="V1401"/>
          <cell r="W1401"/>
          <cell r="X1401"/>
          <cell r="Y1401">
            <v>44.411000000000001</v>
          </cell>
          <cell r="Z1401">
            <v>147.77777777777777</v>
          </cell>
        </row>
        <row r="1402">
          <cell r="A1402" t="str">
            <v>N0099</v>
          </cell>
          <cell r="B1402" t="str">
            <v xml:space="preserve">Tramstrasse 136 </v>
          </cell>
          <cell r="C1402">
            <v>42655</v>
          </cell>
          <cell r="D1402">
            <v>9866606008</v>
          </cell>
          <cell r="E1402" t="str">
            <v>Verrechnet</v>
          </cell>
          <cell r="F1402">
            <v>1.7999999999999999E-2</v>
          </cell>
          <cell r="G1402">
            <v>0.3</v>
          </cell>
          <cell r="H1402"/>
          <cell r="I1402"/>
          <cell r="J1402" t="str">
            <v>Messung HW Wärme NT</v>
          </cell>
          <cell r="K1402" t="str">
            <v>19.09.2016</v>
          </cell>
          <cell r="L1402" t="str">
            <v>W1 020768</v>
          </cell>
          <cell r="M1402"/>
          <cell r="N1402" t="str">
            <v>Ablesung</v>
          </cell>
          <cell r="O1402">
            <v>0</v>
          </cell>
          <cell r="P1402">
            <v>0</v>
          </cell>
          <cell r="Q1402"/>
          <cell r="R1402">
            <v>0</v>
          </cell>
          <cell r="S1402"/>
          <cell r="T1402"/>
          <cell r="U1402"/>
          <cell r="V1402"/>
          <cell r="W1402"/>
          <cell r="X1402"/>
          <cell r="Y1402"/>
          <cell r="Z1402">
            <v>0</v>
          </cell>
        </row>
        <row r="1403">
          <cell r="A1403" t="str">
            <v>N0099</v>
          </cell>
          <cell r="B1403" t="str">
            <v xml:space="preserve">Tramstrasse 136 </v>
          </cell>
          <cell r="C1403">
            <v>42752</v>
          </cell>
          <cell r="D1403">
            <v>9866608092</v>
          </cell>
          <cell r="E1403" t="str">
            <v>Verrechnet</v>
          </cell>
          <cell r="F1403">
            <v>1.7999999999999999E-2</v>
          </cell>
          <cell r="G1403">
            <v>0.3</v>
          </cell>
          <cell r="H1403"/>
          <cell r="I1403"/>
          <cell r="J1403" t="str">
            <v>Messung HW Wärme NT</v>
          </cell>
          <cell r="K1403" t="str">
            <v>15.11.2016</v>
          </cell>
          <cell r="L1403" t="str">
            <v>W1 020768</v>
          </cell>
          <cell r="M1403"/>
          <cell r="N1403" t="str">
            <v>Ausbau</v>
          </cell>
          <cell r="O1403">
            <v>2.4</v>
          </cell>
          <cell r="P1403">
            <v>44</v>
          </cell>
          <cell r="Q1403"/>
          <cell r="R1403">
            <v>44</v>
          </cell>
          <cell r="S1403"/>
          <cell r="T1403"/>
          <cell r="U1403"/>
          <cell r="V1403"/>
          <cell r="W1403"/>
          <cell r="X1403"/>
          <cell r="Y1403">
            <v>46.901000000000003</v>
          </cell>
          <cell r="Z1403">
            <v>133.33333333333331</v>
          </cell>
        </row>
        <row r="1404">
          <cell r="A1404" t="str">
            <v>N0099</v>
          </cell>
          <cell r="B1404"/>
          <cell r="C1404"/>
          <cell r="D1404"/>
          <cell r="E1404"/>
          <cell r="F1404"/>
          <cell r="G1404"/>
          <cell r="H1404"/>
          <cell r="I1404"/>
          <cell r="J1404" t="str">
            <v>Messung HW Wärme NT</v>
          </cell>
          <cell r="K1404" t="str">
            <v>15.11.2016</v>
          </cell>
          <cell r="L1404" t="str">
            <v>W1 020768</v>
          </cell>
          <cell r="M1404"/>
          <cell r="N1404" t="str">
            <v>Einbau</v>
          </cell>
          <cell r="O1404">
            <v>0</v>
          </cell>
          <cell r="P1404">
            <v>0</v>
          </cell>
          <cell r="Q1404"/>
          <cell r="R1404"/>
          <cell r="S1404"/>
          <cell r="T1404"/>
          <cell r="U1404"/>
          <cell r="V1404"/>
          <cell r="W1404"/>
          <cell r="X1404"/>
          <cell r="Y1404">
            <v>0</v>
          </cell>
          <cell r="Z1404">
            <v>0</v>
          </cell>
        </row>
        <row r="1405">
          <cell r="A1405" t="str">
            <v>N0099</v>
          </cell>
          <cell r="B1405"/>
          <cell r="C1405"/>
          <cell r="D1405"/>
          <cell r="E1405"/>
          <cell r="F1405"/>
          <cell r="G1405"/>
          <cell r="H1405"/>
          <cell r="I1405"/>
          <cell r="J1405" t="str">
            <v>Messung HW Wärme NT</v>
          </cell>
          <cell r="K1405" t="str">
            <v>15.12.2016</v>
          </cell>
          <cell r="L1405" t="str">
            <v>W1 020768</v>
          </cell>
          <cell r="M1405"/>
          <cell r="N1405" t="str">
            <v>Ablesung</v>
          </cell>
          <cell r="O1405">
            <v>2.661</v>
          </cell>
          <cell r="P1405">
            <v>46.53</v>
          </cell>
          <cell r="Q1405"/>
          <cell r="R1405"/>
          <cell r="S1405"/>
          <cell r="T1405"/>
          <cell r="U1405"/>
          <cell r="V1405"/>
          <cell r="W1405"/>
          <cell r="X1405"/>
          <cell r="Y1405">
            <v>49.173999999999999</v>
          </cell>
          <cell r="Z1405">
            <v>147.83333333333331</v>
          </cell>
        </row>
        <row r="1406">
          <cell r="A1406" t="str">
            <v>N0100</v>
          </cell>
          <cell r="B1406" t="str">
            <v xml:space="preserve">Ueberlandstrasse 21 </v>
          </cell>
          <cell r="C1406">
            <v>42478</v>
          </cell>
          <cell r="D1406">
            <v>9866600551</v>
          </cell>
          <cell r="E1406" t="str">
            <v>Verrechnet</v>
          </cell>
          <cell r="F1406">
            <v>0.06</v>
          </cell>
          <cell r="G1406">
            <v>1</v>
          </cell>
          <cell r="H1406"/>
          <cell r="I1406"/>
          <cell r="J1406" t="str">
            <v>Messung HW Wärme NT</v>
          </cell>
          <cell r="K1406" t="str">
            <v>16.03.2016</v>
          </cell>
          <cell r="L1406" t="str">
            <v>W1 020764</v>
          </cell>
          <cell r="M1406"/>
          <cell r="N1406" t="str">
            <v>Ablesung</v>
          </cell>
          <cell r="O1406">
            <v>24.62</v>
          </cell>
          <cell r="P1406">
            <v>405.3</v>
          </cell>
          <cell r="Q1406"/>
          <cell r="R1406">
            <v>405</v>
          </cell>
          <cell r="S1406"/>
          <cell r="T1406"/>
          <cell r="U1406"/>
          <cell r="V1406"/>
          <cell r="W1406"/>
          <cell r="X1406"/>
          <cell r="Y1406">
            <v>52.231000000000002</v>
          </cell>
          <cell r="Z1406">
            <v>410.33333333333337</v>
          </cell>
        </row>
        <row r="1407">
          <cell r="A1407" t="str">
            <v>N0100</v>
          </cell>
          <cell r="B1407" t="str">
            <v xml:space="preserve">Ueberlandstrasse 21 </v>
          </cell>
          <cell r="C1407">
            <v>42566</v>
          </cell>
          <cell r="D1407">
            <v>9866602548</v>
          </cell>
          <cell r="E1407" t="str">
            <v>Verrechnet</v>
          </cell>
          <cell r="F1407">
            <v>0.06</v>
          </cell>
          <cell r="G1407">
            <v>1</v>
          </cell>
          <cell r="H1407"/>
          <cell r="I1407"/>
          <cell r="J1407" t="str">
            <v>Messung HW Wärme NT</v>
          </cell>
          <cell r="K1407" t="str">
            <v>20.06.2016</v>
          </cell>
          <cell r="L1407" t="str">
            <v>W1 020764</v>
          </cell>
          <cell r="M1407"/>
          <cell r="N1407" t="str">
            <v>Ablesung</v>
          </cell>
          <cell r="O1407">
            <v>15.28</v>
          </cell>
          <cell r="P1407">
            <v>280.2</v>
          </cell>
          <cell r="Q1407"/>
          <cell r="R1407">
            <v>280</v>
          </cell>
          <cell r="S1407"/>
          <cell r="T1407"/>
          <cell r="U1407"/>
          <cell r="V1407"/>
          <cell r="W1407"/>
          <cell r="X1407"/>
          <cell r="Y1407">
            <v>46.889000000000003</v>
          </cell>
          <cell r="Z1407">
            <v>254.66666666666663</v>
          </cell>
        </row>
        <row r="1408">
          <cell r="A1408" t="str">
            <v>N0100</v>
          </cell>
          <cell r="B1408" t="str">
            <v xml:space="preserve">Ueberlandstrasse 21 </v>
          </cell>
          <cell r="C1408">
            <v>42655</v>
          </cell>
          <cell r="D1408">
            <v>9866604486</v>
          </cell>
          <cell r="E1408" t="str">
            <v>Verrechnet</v>
          </cell>
          <cell r="F1408">
            <v>0.06</v>
          </cell>
          <cell r="G1408">
            <v>1</v>
          </cell>
          <cell r="H1408"/>
          <cell r="I1408"/>
          <cell r="J1408" t="str">
            <v>Messung HW Wärme NT</v>
          </cell>
          <cell r="K1408" t="str">
            <v>19.09.2016</v>
          </cell>
          <cell r="L1408" t="str">
            <v>W1 020764</v>
          </cell>
          <cell r="M1408"/>
          <cell r="N1408" t="str">
            <v>Ablesung</v>
          </cell>
          <cell r="O1408">
            <v>4.8499999999999996</v>
          </cell>
          <cell r="P1408">
            <v>118.6</v>
          </cell>
          <cell r="Q1408"/>
          <cell r="R1408">
            <v>119</v>
          </cell>
          <cell r="S1408"/>
          <cell r="T1408"/>
          <cell r="U1408"/>
          <cell r="V1408"/>
          <cell r="W1408"/>
          <cell r="X1408"/>
          <cell r="Y1408">
            <v>35.161999999999999</v>
          </cell>
          <cell r="Z1408">
            <v>80.833333333333329</v>
          </cell>
        </row>
        <row r="1409">
          <cell r="A1409" t="str">
            <v>N0100</v>
          </cell>
          <cell r="B1409" t="str">
            <v xml:space="preserve">Ueberlandstrasse 21 </v>
          </cell>
          <cell r="C1409">
            <v>42752</v>
          </cell>
          <cell r="D1409">
            <v>9866606590</v>
          </cell>
          <cell r="E1409" t="str">
            <v>Verrechnet</v>
          </cell>
          <cell r="F1409">
            <v>0.06</v>
          </cell>
          <cell r="G1409">
            <v>1</v>
          </cell>
          <cell r="H1409"/>
          <cell r="I1409"/>
          <cell r="J1409" t="str">
            <v>Messung HW Wärme NT</v>
          </cell>
          <cell r="K1409" t="str">
            <v>31.10.2016</v>
          </cell>
          <cell r="L1409" t="str">
            <v>W1 020764</v>
          </cell>
          <cell r="M1409"/>
          <cell r="N1409" t="str">
            <v>Ausbau</v>
          </cell>
          <cell r="O1409">
            <v>7.05</v>
          </cell>
          <cell r="P1409">
            <v>129.1</v>
          </cell>
          <cell r="Q1409"/>
          <cell r="R1409">
            <v>129</v>
          </cell>
          <cell r="S1409"/>
          <cell r="T1409"/>
          <cell r="U1409"/>
          <cell r="V1409"/>
          <cell r="W1409"/>
          <cell r="X1409"/>
          <cell r="Y1409">
            <v>46.954999999999998</v>
          </cell>
          <cell r="Z1409">
            <v>117.5</v>
          </cell>
        </row>
        <row r="1410">
          <cell r="A1410" t="str">
            <v>N0100</v>
          </cell>
          <cell r="B1410"/>
          <cell r="C1410"/>
          <cell r="D1410"/>
          <cell r="E1410"/>
          <cell r="F1410"/>
          <cell r="G1410"/>
          <cell r="H1410"/>
          <cell r="I1410"/>
          <cell r="J1410" t="str">
            <v>Messung HW Wärme NT</v>
          </cell>
          <cell r="K1410" t="str">
            <v>31.10.2016</v>
          </cell>
          <cell r="L1410" t="str">
            <v>W1 020764</v>
          </cell>
          <cell r="M1410"/>
          <cell r="N1410" t="str">
            <v>Einbau</v>
          </cell>
          <cell r="O1410">
            <v>0</v>
          </cell>
          <cell r="P1410">
            <v>0</v>
          </cell>
          <cell r="Q1410"/>
          <cell r="R1410"/>
          <cell r="S1410"/>
          <cell r="T1410"/>
          <cell r="U1410"/>
          <cell r="V1410"/>
          <cell r="W1410"/>
          <cell r="X1410"/>
          <cell r="Y1410">
            <v>0</v>
          </cell>
          <cell r="Z1410">
            <v>0</v>
          </cell>
        </row>
        <row r="1411">
          <cell r="A1411" t="str">
            <v>N0100</v>
          </cell>
          <cell r="B1411"/>
          <cell r="C1411"/>
          <cell r="D1411"/>
          <cell r="E1411"/>
          <cell r="F1411"/>
          <cell r="G1411"/>
          <cell r="H1411"/>
          <cell r="I1411"/>
          <cell r="J1411" t="str">
            <v>Messung HW Wärme NT</v>
          </cell>
          <cell r="K1411" t="str">
            <v>14.12.2016</v>
          </cell>
          <cell r="L1411" t="str">
            <v>W1 020764</v>
          </cell>
          <cell r="M1411"/>
          <cell r="N1411" t="str">
            <v>Ablesung</v>
          </cell>
          <cell r="O1411">
            <v>12.364000000000001</v>
          </cell>
          <cell r="P1411">
            <v>206.05</v>
          </cell>
          <cell r="Q1411"/>
          <cell r="R1411"/>
          <cell r="S1411"/>
          <cell r="T1411"/>
          <cell r="U1411"/>
          <cell r="V1411"/>
          <cell r="W1411"/>
          <cell r="X1411"/>
          <cell r="Y1411">
            <v>51.594999999999999</v>
          </cell>
          <cell r="Z1411">
            <v>206.06666666666663</v>
          </cell>
        </row>
        <row r="1412">
          <cell r="A1412" t="str">
            <v>N0101</v>
          </cell>
          <cell r="B1412" t="str">
            <v xml:space="preserve">Schwamendingenstrasse 53 </v>
          </cell>
          <cell r="C1412">
            <v>42478</v>
          </cell>
          <cell r="D1412">
            <v>9866600552</v>
          </cell>
          <cell r="E1412" t="str">
            <v>Verrechnet</v>
          </cell>
          <cell r="F1412">
            <v>7.2999999999999995E-2</v>
          </cell>
          <cell r="G1412">
            <v>1.2</v>
          </cell>
          <cell r="H1412"/>
          <cell r="I1412"/>
          <cell r="J1412" t="str">
            <v>Messung HW Wärme NT</v>
          </cell>
          <cell r="K1412" t="str">
            <v>18.03.2016</v>
          </cell>
          <cell r="L1412" t="str">
            <v>W1 020681</v>
          </cell>
          <cell r="M1412"/>
          <cell r="N1412" t="str">
            <v>Ablesung</v>
          </cell>
          <cell r="O1412">
            <v>41.67</v>
          </cell>
          <cell r="P1412">
            <v>761.9</v>
          </cell>
          <cell r="Q1412"/>
          <cell r="R1412">
            <v>762</v>
          </cell>
          <cell r="S1412"/>
          <cell r="T1412"/>
          <cell r="U1412"/>
          <cell r="V1412"/>
          <cell r="W1412"/>
          <cell r="X1412"/>
          <cell r="Y1412">
            <v>47.027000000000001</v>
          </cell>
          <cell r="Z1412">
            <v>570.82191780821915</v>
          </cell>
        </row>
        <row r="1413">
          <cell r="A1413" t="str">
            <v>N0101</v>
          </cell>
          <cell r="B1413" t="str">
            <v xml:space="preserve">Schwamendingenstrasse 53 </v>
          </cell>
          <cell r="C1413">
            <v>42566</v>
          </cell>
          <cell r="D1413">
            <v>9866602728</v>
          </cell>
          <cell r="E1413" t="str">
            <v>Verrechnet</v>
          </cell>
          <cell r="F1413">
            <v>7.2999999999999995E-2</v>
          </cell>
          <cell r="G1413">
            <v>1.2</v>
          </cell>
          <cell r="H1413"/>
          <cell r="I1413"/>
          <cell r="J1413" t="str">
            <v>Messung HW Wärme NT</v>
          </cell>
          <cell r="K1413" t="str">
            <v>24.05.2016</v>
          </cell>
          <cell r="L1413" t="str">
            <v>W1 020681</v>
          </cell>
          <cell r="M1413"/>
          <cell r="N1413" t="str">
            <v>Ausbau</v>
          </cell>
          <cell r="O1413">
            <v>19.77</v>
          </cell>
          <cell r="P1413">
            <v>895.2</v>
          </cell>
          <cell r="Q1413"/>
          <cell r="R1413">
            <v>895</v>
          </cell>
          <cell r="S1413"/>
          <cell r="T1413"/>
          <cell r="U1413"/>
          <cell r="V1413"/>
          <cell r="W1413"/>
          <cell r="X1413"/>
          <cell r="Y1413">
            <v>18.989000000000001</v>
          </cell>
          <cell r="Z1413">
            <v>270.82191780821915</v>
          </cell>
        </row>
        <row r="1414">
          <cell r="A1414" t="str">
            <v>N0101</v>
          </cell>
          <cell r="B1414"/>
          <cell r="C1414"/>
          <cell r="D1414"/>
          <cell r="E1414"/>
          <cell r="F1414"/>
          <cell r="G1414"/>
          <cell r="H1414"/>
          <cell r="I1414"/>
          <cell r="J1414" t="str">
            <v>Messung HW Wärme NT</v>
          </cell>
          <cell r="K1414" t="str">
            <v>24.05.2016</v>
          </cell>
          <cell r="L1414" t="str">
            <v>W1 020681</v>
          </cell>
          <cell r="M1414"/>
          <cell r="N1414" t="str">
            <v>Einbau</v>
          </cell>
          <cell r="O1414">
            <v>0</v>
          </cell>
          <cell r="P1414">
            <v>0</v>
          </cell>
          <cell r="Q1414"/>
          <cell r="R1414"/>
          <cell r="S1414"/>
          <cell r="T1414"/>
          <cell r="U1414"/>
          <cell r="V1414"/>
          <cell r="W1414"/>
          <cell r="X1414"/>
          <cell r="Y1414">
            <v>0</v>
          </cell>
          <cell r="Z1414">
            <v>0</v>
          </cell>
        </row>
        <row r="1415">
          <cell r="A1415" t="str">
            <v>N0101</v>
          </cell>
          <cell r="B1415"/>
          <cell r="C1415"/>
          <cell r="D1415"/>
          <cell r="E1415"/>
          <cell r="F1415"/>
          <cell r="G1415"/>
          <cell r="H1415"/>
          <cell r="I1415"/>
          <cell r="J1415" t="str">
            <v>Messung HW Wärme NT</v>
          </cell>
          <cell r="K1415" t="str">
            <v>22.06.2016</v>
          </cell>
          <cell r="L1415" t="str">
            <v>W1 020681</v>
          </cell>
          <cell r="M1415"/>
          <cell r="N1415" t="str">
            <v>Ablesung</v>
          </cell>
          <cell r="O1415">
            <v>4.9000000000000002E-2</v>
          </cell>
          <cell r="P1415">
            <v>2.17</v>
          </cell>
          <cell r="Q1415"/>
          <cell r="R1415"/>
          <cell r="S1415"/>
          <cell r="T1415"/>
          <cell r="U1415"/>
          <cell r="V1415"/>
          <cell r="W1415"/>
          <cell r="X1415"/>
          <cell r="Y1415">
            <v>19.416</v>
          </cell>
          <cell r="Z1415">
            <v>0.67123287671232001</v>
          </cell>
        </row>
        <row r="1416">
          <cell r="A1416" t="str">
            <v>N0101</v>
          </cell>
          <cell r="B1416" t="str">
            <v xml:space="preserve">Schwamendingenstrasse 53 </v>
          </cell>
          <cell r="C1416">
            <v>42655</v>
          </cell>
          <cell r="D1416">
            <v>9866604690</v>
          </cell>
          <cell r="E1416" t="str">
            <v>Gemahnt</v>
          </cell>
          <cell r="F1416">
            <v>7.2999999999999995E-2</v>
          </cell>
          <cell r="G1416">
            <v>1.2</v>
          </cell>
          <cell r="H1416"/>
          <cell r="I1416"/>
          <cell r="J1416" t="str">
            <v>Messung HW Wärme NT</v>
          </cell>
          <cell r="K1416" t="str">
            <v>19.09.2016</v>
          </cell>
          <cell r="L1416" t="str">
            <v>W1 020681</v>
          </cell>
          <cell r="M1416"/>
          <cell r="N1416" t="str">
            <v>Ablesung</v>
          </cell>
          <cell r="O1416">
            <v>0.189</v>
          </cell>
          <cell r="P1416">
            <v>8.07</v>
          </cell>
          <cell r="Q1416"/>
          <cell r="R1416"/>
          <cell r="S1416"/>
          <cell r="T1416"/>
          <cell r="U1416"/>
          <cell r="V1416"/>
          <cell r="W1416"/>
          <cell r="X1416"/>
          <cell r="Y1416">
            <v>20.138000000000002</v>
          </cell>
          <cell r="Z1416">
            <v>2.5890410958904102</v>
          </cell>
        </row>
        <row r="1417">
          <cell r="A1417" t="str">
            <v>N0101</v>
          </cell>
          <cell r="B1417" t="str">
            <v xml:space="preserve">Schwamendingenstrasse 53 </v>
          </cell>
          <cell r="C1417">
            <v>42752</v>
          </cell>
          <cell r="D1417">
            <v>9866606591</v>
          </cell>
          <cell r="E1417" t="str">
            <v>Verrechnet</v>
          </cell>
          <cell r="F1417">
            <v>7.2999999999999995E-2</v>
          </cell>
          <cell r="G1417">
            <v>1.2</v>
          </cell>
          <cell r="H1417"/>
          <cell r="I1417"/>
          <cell r="J1417" t="str">
            <v>Messung HW Wärme NT</v>
          </cell>
          <cell r="K1417" t="str">
            <v>13.12.2016</v>
          </cell>
          <cell r="L1417" t="str">
            <v>W1 020681</v>
          </cell>
          <cell r="M1417"/>
          <cell r="N1417" t="str">
            <v>Ablesung</v>
          </cell>
          <cell r="O1417">
            <v>30.173999999999999</v>
          </cell>
          <cell r="P1417">
            <v>954.02</v>
          </cell>
          <cell r="Q1417"/>
          <cell r="R1417"/>
          <cell r="S1417"/>
          <cell r="T1417"/>
          <cell r="U1417"/>
          <cell r="V1417"/>
          <cell r="W1417"/>
          <cell r="X1417"/>
          <cell r="Y1417">
            <v>27.195</v>
          </cell>
          <cell r="Z1417">
            <v>413.34246575342462</v>
          </cell>
        </row>
        <row r="1418">
          <cell r="A1418" t="str">
            <v>N0102</v>
          </cell>
          <cell r="B1418" t="str">
            <v xml:space="preserve">Tramstrasse 76 </v>
          </cell>
          <cell r="C1418">
            <v>42478</v>
          </cell>
          <cell r="D1418">
            <v>9866600940</v>
          </cell>
          <cell r="E1418" t="str">
            <v>Verrechnet</v>
          </cell>
          <cell r="F1418">
            <v>0.02</v>
          </cell>
          <cell r="G1418">
            <v>0.33</v>
          </cell>
          <cell r="H1418"/>
          <cell r="I1418"/>
          <cell r="J1418" t="str">
            <v>Messung HW Wärme NT</v>
          </cell>
          <cell r="K1418" t="str">
            <v>17.03.2016</v>
          </cell>
          <cell r="L1418" t="str">
            <v>W1 020 760</v>
          </cell>
          <cell r="M1418"/>
          <cell r="N1418" t="str">
            <v>Ablesung</v>
          </cell>
          <cell r="O1418">
            <v>12.78</v>
          </cell>
          <cell r="P1418">
            <v>228</v>
          </cell>
          <cell r="Q1418"/>
          <cell r="R1418">
            <v>228</v>
          </cell>
          <cell r="S1418"/>
          <cell r="T1418"/>
          <cell r="U1418"/>
          <cell r="V1418"/>
          <cell r="W1418"/>
          <cell r="X1418"/>
          <cell r="Y1418">
            <v>48.197000000000003</v>
          </cell>
          <cell r="Z1418">
            <v>639</v>
          </cell>
        </row>
        <row r="1419">
          <cell r="A1419" t="str">
            <v>N0102</v>
          </cell>
          <cell r="B1419" t="str">
            <v xml:space="preserve">Tramstrasse 76 </v>
          </cell>
          <cell r="C1419">
            <v>42566</v>
          </cell>
          <cell r="D1419">
            <v>9866602833</v>
          </cell>
          <cell r="E1419" t="str">
            <v>Verrechnet</v>
          </cell>
          <cell r="F1419">
            <v>0.02</v>
          </cell>
          <cell r="G1419">
            <v>0.33</v>
          </cell>
          <cell r="H1419"/>
          <cell r="I1419"/>
          <cell r="J1419" t="str">
            <v>Messung HW Wärme NT</v>
          </cell>
          <cell r="K1419" t="str">
            <v>20.06.2016</v>
          </cell>
          <cell r="L1419" t="str">
            <v>W1 020 760</v>
          </cell>
          <cell r="M1419"/>
          <cell r="N1419" t="str">
            <v>Ablesung</v>
          </cell>
          <cell r="O1419">
            <v>4.42</v>
          </cell>
          <cell r="P1419">
            <v>79.5</v>
          </cell>
          <cell r="Q1419"/>
          <cell r="R1419">
            <v>79</v>
          </cell>
          <cell r="S1419"/>
          <cell r="T1419"/>
          <cell r="U1419"/>
          <cell r="V1419"/>
          <cell r="W1419"/>
          <cell r="X1419"/>
          <cell r="Y1419">
            <v>47.805</v>
          </cell>
          <cell r="Z1419">
            <v>221</v>
          </cell>
        </row>
        <row r="1420">
          <cell r="A1420" t="str">
            <v>N0102</v>
          </cell>
          <cell r="B1420" t="str">
            <v xml:space="preserve">Tramstrasse 76 </v>
          </cell>
          <cell r="C1420">
            <v>42661</v>
          </cell>
          <cell r="D1420">
            <v>9866606033</v>
          </cell>
          <cell r="E1420" t="str">
            <v>Verrechnet</v>
          </cell>
          <cell r="F1420">
            <v>0.02</v>
          </cell>
          <cell r="G1420">
            <v>0.33</v>
          </cell>
          <cell r="H1420"/>
          <cell r="I1420"/>
          <cell r="J1420" t="str">
            <v>Messung HW Wärme NT</v>
          </cell>
          <cell r="K1420" t="str">
            <v>19.09.2016</v>
          </cell>
          <cell r="L1420" t="str">
            <v>W1 020 760</v>
          </cell>
          <cell r="M1420"/>
          <cell r="N1420" t="str">
            <v>Ablesung</v>
          </cell>
          <cell r="O1420">
            <v>7.0000000000000007E-2</v>
          </cell>
          <cell r="P1420">
            <v>1.4</v>
          </cell>
          <cell r="Q1420"/>
          <cell r="R1420">
            <v>2</v>
          </cell>
          <cell r="S1420"/>
          <cell r="T1420"/>
          <cell r="U1420"/>
          <cell r="V1420"/>
          <cell r="W1420"/>
          <cell r="X1420"/>
          <cell r="Y1420">
            <v>42.991999999999997</v>
          </cell>
          <cell r="Z1420">
            <v>3.5</v>
          </cell>
        </row>
        <row r="1421">
          <cell r="A1421" t="str">
            <v>N0102</v>
          </cell>
          <cell r="B1421" t="str">
            <v xml:space="preserve">Tramstrasse 76 </v>
          </cell>
          <cell r="C1421">
            <v>42752</v>
          </cell>
          <cell r="D1421">
            <v>9866607031</v>
          </cell>
          <cell r="E1421" t="str">
            <v>Verrechnet</v>
          </cell>
          <cell r="F1421">
            <v>0.02</v>
          </cell>
          <cell r="G1421">
            <v>0.33</v>
          </cell>
          <cell r="H1421"/>
          <cell r="I1421"/>
          <cell r="J1421" t="str">
            <v>Messung HW Wärme NT</v>
          </cell>
          <cell r="K1421" t="str">
            <v>20.10.2016</v>
          </cell>
          <cell r="L1421" t="str">
            <v>W1 020 760</v>
          </cell>
          <cell r="M1421"/>
          <cell r="N1421" t="str">
            <v>Ausbau</v>
          </cell>
          <cell r="O1421">
            <v>1.62</v>
          </cell>
          <cell r="P1421">
            <v>29.6</v>
          </cell>
          <cell r="Q1421"/>
          <cell r="R1421">
            <v>27</v>
          </cell>
          <cell r="S1421"/>
          <cell r="T1421"/>
          <cell r="U1421"/>
          <cell r="V1421"/>
          <cell r="W1421"/>
          <cell r="X1421"/>
          <cell r="Y1421">
            <v>47.058999999999997</v>
          </cell>
          <cell r="Z1421">
            <v>81</v>
          </cell>
        </row>
        <row r="1422">
          <cell r="A1422" t="str">
            <v>N0102</v>
          </cell>
          <cell r="B1422"/>
          <cell r="C1422"/>
          <cell r="D1422"/>
          <cell r="E1422"/>
          <cell r="F1422"/>
          <cell r="G1422"/>
          <cell r="H1422"/>
          <cell r="I1422"/>
          <cell r="J1422" t="str">
            <v>Messung HW Wärme NT</v>
          </cell>
          <cell r="K1422" t="str">
            <v>20.10.2016</v>
          </cell>
          <cell r="L1422" t="str">
            <v>W1 020 760</v>
          </cell>
          <cell r="M1422"/>
          <cell r="N1422" t="str">
            <v>Einbau</v>
          </cell>
          <cell r="O1422">
            <v>0</v>
          </cell>
          <cell r="P1422">
            <v>0</v>
          </cell>
          <cell r="Q1422"/>
          <cell r="R1422"/>
          <cell r="S1422"/>
          <cell r="T1422"/>
          <cell r="U1422"/>
          <cell r="V1422"/>
          <cell r="W1422"/>
          <cell r="X1422"/>
          <cell r="Y1422">
            <v>0</v>
          </cell>
          <cell r="Z1422">
            <v>0</v>
          </cell>
        </row>
        <row r="1423">
          <cell r="A1423" t="str">
            <v>N0102</v>
          </cell>
          <cell r="B1423"/>
          <cell r="C1423"/>
          <cell r="D1423"/>
          <cell r="E1423"/>
          <cell r="F1423"/>
          <cell r="G1423"/>
          <cell r="H1423"/>
          <cell r="I1423"/>
          <cell r="J1423" t="str">
            <v>Messung HW Wärme NT</v>
          </cell>
          <cell r="K1423" t="str">
            <v>12.12.2016</v>
          </cell>
          <cell r="L1423" t="str">
            <v>W1 020 760</v>
          </cell>
          <cell r="M1423"/>
          <cell r="N1423" t="str">
            <v>Ablesung</v>
          </cell>
          <cell r="O1423">
            <v>6.4710000000000001</v>
          </cell>
          <cell r="P1423">
            <v>119.4</v>
          </cell>
          <cell r="Q1423"/>
          <cell r="R1423"/>
          <cell r="S1423"/>
          <cell r="T1423"/>
          <cell r="U1423"/>
          <cell r="V1423"/>
          <cell r="W1423"/>
          <cell r="X1423"/>
          <cell r="Y1423">
            <v>46.6</v>
          </cell>
          <cell r="Z1423">
            <v>323.55</v>
          </cell>
        </row>
        <row r="1424">
          <cell r="A1424" t="str">
            <v>N0103</v>
          </cell>
          <cell r="B1424" t="str">
            <v xml:space="preserve">Mattackerstrasse 20 </v>
          </cell>
          <cell r="C1424">
            <v>42478</v>
          </cell>
          <cell r="D1424">
            <v>9866601811</v>
          </cell>
          <cell r="E1424" t="str">
            <v>Verrechnet</v>
          </cell>
          <cell r="F1424">
            <v>2.7E-2</v>
          </cell>
          <cell r="G1424">
            <v>0.45</v>
          </cell>
          <cell r="H1424"/>
          <cell r="I1424"/>
          <cell r="J1424" t="str">
            <v>Messung HW Wärme NT</v>
          </cell>
          <cell r="K1424" t="str">
            <v>16.03.2016</v>
          </cell>
          <cell r="L1424" t="str">
            <v>W1 020306</v>
          </cell>
          <cell r="M1424"/>
          <cell r="N1424" t="str">
            <v>Ablesung</v>
          </cell>
          <cell r="O1424">
            <v>22.268999999999998</v>
          </cell>
          <cell r="P1424">
            <v>438.8</v>
          </cell>
          <cell r="Q1424"/>
          <cell r="R1424"/>
          <cell r="S1424"/>
          <cell r="T1424"/>
          <cell r="U1424"/>
          <cell r="V1424"/>
          <cell r="W1424"/>
          <cell r="X1424"/>
          <cell r="Y1424">
            <v>43.637</v>
          </cell>
          <cell r="Z1424">
            <v>824.77777777777771</v>
          </cell>
        </row>
        <row r="1425">
          <cell r="A1425" t="str">
            <v>N0103</v>
          </cell>
          <cell r="B1425" t="str">
            <v xml:space="preserve">Mattackerstrasse 20 </v>
          </cell>
          <cell r="C1425">
            <v>42566</v>
          </cell>
          <cell r="D1425">
            <v>9866603950</v>
          </cell>
          <cell r="E1425" t="str">
            <v>Verrechnet</v>
          </cell>
          <cell r="F1425">
            <v>2.7E-2</v>
          </cell>
          <cell r="G1425">
            <v>0.45</v>
          </cell>
          <cell r="H1425"/>
          <cell r="I1425"/>
          <cell r="J1425" t="str">
            <v>Messung HW Wärme NT</v>
          </cell>
          <cell r="K1425" t="str">
            <v>22.06.2016</v>
          </cell>
          <cell r="L1425" t="str">
            <v>W1 020306</v>
          </cell>
          <cell r="M1425"/>
          <cell r="N1425" t="str">
            <v>Ablesung</v>
          </cell>
          <cell r="O1425">
            <v>12.297000000000001</v>
          </cell>
          <cell r="P1425">
            <v>269.27999999999997</v>
          </cell>
          <cell r="Q1425"/>
          <cell r="R1425"/>
          <cell r="S1425"/>
          <cell r="T1425"/>
          <cell r="U1425"/>
          <cell r="V1425"/>
          <cell r="W1425"/>
          <cell r="X1425"/>
          <cell r="Y1425">
            <v>39.265999999999998</v>
          </cell>
          <cell r="Z1425">
            <v>455.44444444444446</v>
          </cell>
        </row>
        <row r="1426">
          <cell r="A1426" t="str">
            <v>N0103</v>
          </cell>
          <cell r="B1426" t="str">
            <v xml:space="preserve">Mattackerstrasse 20 </v>
          </cell>
          <cell r="C1426">
            <v>42655</v>
          </cell>
          <cell r="D1426">
            <v>9866605839</v>
          </cell>
          <cell r="E1426" t="str">
            <v>Verrechnet</v>
          </cell>
          <cell r="F1426">
            <v>2.7E-2</v>
          </cell>
          <cell r="G1426">
            <v>0.45</v>
          </cell>
          <cell r="H1426"/>
          <cell r="I1426"/>
          <cell r="J1426" t="str">
            <v>Messung HW Wärme NT</v>
          </cell>
          <cell r="K1426" t="str">
            <v>16.09.2016</v>
          </cell>
          <cell r="L1426" t="str">
            <v>W1 020306</v>
          </cell>
          <cell r="M1426"/>
          <cell r="N1426" t="str">
            <v>Ablesung</v>
          </cell>
          <cell r="O1426">
            <v>3.016</v>
          </cell>
          <cell r="P1426">
            <v>99.21</v>
          </cell>
          <cell r="Q1426"/>
          <cell r="R1426"/>
          <cell r="S1426"/>
          <cell r="T1426"/>
          <cell r="U1426"/>
          <cell r="V1426"/>
          <cell r="W1426"/>
          <cell r="X1426"/>
          <cell r="Y1426">
            <v>26.138999999999999</v>
          </cell>
          <cell r="Z1426">
            <v>111.7037037037037</v>
          </cell>
        </row>
        <row r="1427">
          <cell r="A1427" t="str">
            <v>N0103</v>
          </cell>
          <cell r="B1427" t="str">
            <v xml:space="preserve">Mattackerstrasse 20 </v>
          </cell>
          <cell r="C1427">
            <v>42752</v>
          </cell>
          <cell r="D1427">
            <v>9866607926</v>
          </cell>
          <cell r="E1427" t="str">
            <v>Verrechnet</v>
          </cell>
          <cell r="F1427">
            <v>2.7E-2</v>
          </cell>
          <cell r="G1427">
            <v>0.45</v>
          </cell>
          <cell r="H1427"/>
          <cell r="I1427"/>
          <cell r="J1427" t="str">
            <v>Messung HW Wärme NT</v>
          </cell>
          <cell r="K1427" t="str">
            <v>13.12.2016</v>
          </cell>
          <cell r="L1427" t="str">
            <v>W1 020306</v>
          </cell>
          <cell r="M1427"/>
          <cell r="N1427" t="str">
            <v>Ablesung</v>
          </cell>
          <cell r="O1427">
            <v>16.733000000000001</v>
          </cell>
          <cell r="P1427">
            <v>351.82</v>
          </cell>
          <cell r="Q1427"/>
          <cell r="R1427"/>
          <cell r="S1427"/>
          <cell r="T1427"/>
          <cell r="U1427"/>
          <cell r="V1427"/>
          <cell r="W1427"/>
          <cell r="X1427"/>
          <cell r="Y1427">
            <v>40.895000000000003</v>
          </cell>
          <cell r="Z1427">
            <v>619.74074074074076</v>
          </cell>
        </row>
        <row r="1428">
          <cell r="A1428" t="str">
            <v>N0105</v>
          </cell>
          <cell r="B1428" t="str">
            <v xml:space="preserve">Hofwiesenstrasse 376 </v>
          </cell>
          <cell r="C1428">
            <v>42478</v>
          </cell>
          <cell r="D1428">
            <v>9866600553</v>
          </cell>
          <cell r="E1428" t="str">
            <v>Verrechnet</v>
          </cell>
          <cell r="F1428">
            <v>0.11</v>
          </cell>
          <cell r="G1428">
            <v>1.81</v>
          </cell>
          <cell r="H1428"/>
          <cell r="I1428"/>
          <cell r="J1428" t="str">
            <v>Messung HW Wärme NT</v>
          </cell>
          <cell r="K1428" t="str">
            <v>17.03.2016</v>
          </cell>
          <cell r="L1428" t="str">
            <v>W1 020095</v>
          </cell>
          <cell r="M1428"/>
          <cell r="N1428" t="str">
            <v>Ablesung</v>
          </cell>
          <cell r="O1428">
            <v>72.111999999999995</v>
          </cell>
          <cell r="P1428">
            <v>1687.96</v>
          </cell>
          <cell r="Q1428"/>
          <cell r="R1428"/>
          <cell r="S1428"/>
          <cell r="T1428"/>
          <cell r="U1428"/>
          <cell r="V1428"/>
          <cell r="W1428"/>
          <cell r="X1428"/>
          <cell r="Y1428">
            <v>36.734000000000002</v>
          </cell>
          <cell r="Z1428">
            <v>655.56363636363631</v>
          </cell>
        </row>
        <row r="1429">
          <cell r="A1429" t="str">
            <v>N0105</v>
          </cell>
          <cell r="B1429" t="str">
            <v xml:space="preserve">Hofwiesenstrasse 376 </v>
          </cell>
          <cell r="C1429">
            <v>42566</v>
          </cell>
          <cell r="D1429">
            <v>9866602729</v>
          </cell>
          <cell r="E1429" t="str">
            <v>Verrechnet</v>
          </cell>
          <cell r="F1429">
            <v>0.11</v>
          </cell>
          <cell r="G1429">
            <v>1.81</v>
          </cell>
          <cell r="H1429"/>
          <cell r="I1429"/>
          <cell r="J1429" t="str">
            <v>Messung HW Wärme NT</v>
          </cell>
          <cell r="K1429" t="str">
            <v>22.06.2016</v>
          </cell>
          <cell r="L1429" t="str">
            <v>W1 020095</v>
          </cell>
          <cell r="M1429"/>
          <cell r="N1429" t="str">
            <v>Ablesung</v>
          </cell>
          <cell r="O1429">
            <v>37.526000000000003</v>
          </cell>
          <cell r="P1429">
            <v>1051.1500000000001</v>
          </cell>
          <cell r="Q1429"/>
          <cell r="R1429"/>
          <cell r="S1429"/>
          <cell r="T1429"/>
          <cell r="U1429"/>
          <cell r="V1429"/>
          <cell r="W1429"/>
          <cell r="X1429"/>
          <cell r="Y1429">
            <v>30.696000000000002</v>
          </cell>
          <cell r="Z1429">
            <v>341.14545454545458</v>
          </cell>
        </row>
        <row r="1430">
          <cell r="A1430" t="str">
            <v>N0105</v>
          </cell>
          <cell r="B1430" t="str">
            <v xml:space="preserve">Hofwiesenstrasse 376 </v>
          </cell>
          <cell r="C1430">
            <v>42655</v>
          </cell>
          <cell r="D1430">
            <v>9866604534</v>
          </cell>
          <cell r="E1430" t="str">
            <v>Verrechnet</v>
          </cell>
          <cell r="F1430">
            <v>0.11</v>
          </cell>
          <cell r="G1430">
            <v>1.81</v>
          </cell>
          <cell r="H1430"/>
          <cell r="I1430"/>
          <cell r="J1430" t="str">
            <v>Messung HW Wärme NT</v>
          </cell>
          <cell r="K1430" t="str">
            <v>19.09.2016</v>
          </cell>
          <cell r="L1430" t="str">
            <v>W1 020095</v>
          </cell>
          <cell r="M1430"/>
          <cell r="N1430" t="str">
            <v>Ablesung</v>
          </cell>
          <cell r="O1430">
            <v>7.5919999999999996</v>
          </cell>
          <cell r="P1430">
            <v>277.42</v>
          </cell>
          <cell r="Q1430"/>
          <cell r="R1430"/>
          <cell r="S1430"/>
          <cell r="T1430"/>
          <cell r="U1430"/>
          <cell r="V1430"/>
          <cell r="W1430"/>
          <cell r="X1430"/>
          <cell r="Y1430">
            <v>23.530999999999999</v>
          </cell>
          <cell r="Z1430">
            <v>69.018181818181816</v>
          </cell>
        </row>
        <row r="1431">
          <cell r="A1431" t="str">
            <v>N0105</v>
          </cell>
          <cell r="B1431" t="str">
            <v xml:space="preserve">Hofwiesenstrasse 376 </v>
          </cell>
          <cell r="C1431">
            <v>42752</v>
          </cell>
          <cell r="D1431">
            <v>9866606592</v>
          </cell>
          <cell r="E1431" t="str">
            <v>Verrechnet</v>
          </cell>
          <cell r="F1431">
            <v>0.11</v>
          </cell>
          <cell r="G1431">
            <v>1.81</v>
          </cell>
          <cell r="H1431"/>
          <cell r="I1431"/>
          <cell r="J1431" t="str">
            <v>Messung HW Wärme NT</v>
          </cell>
          <cell r="K1431" t="str">
            <v>14.12.2016</v>
          </cell>
          <cell r="L1431" t="str">
            <v>W1 020095</v>
          </cell>
          <cell r="M1431"/>
          <cell r="N1431" t="str">
            <v>Ablesung</v>
          </cell>
          <cell r="O1431">
            <v>49.569000000000003</v>
          </cell>
          <cell r="P1431">
            <v>1277</v>
          </cell>
          <cell r="Q1431"/>
          <cell r="R1431"/>
          <cell r="S1431"/>
          <cell r="T1431"/>
          <cell r="U1431"/>
          <cell r="V1431"/>
          <cell r="W1431"/>
          <cell r="X1431"/>
          <cell r="Y1431">
            <v>33.375999999999998</v>
          </cell>
          <cell r="Z1431">
            <v>450.62727272727273</v>
          </cell>
        </row>
        <row r="1432">
          <cell r="A1432" t="str">
            <v>N0107</v>
          </cell>
          <cell r="B1432" t="str">
            <v xml:space="preserve">Regensbergstrasse 30 </v>
          </cell>
          <cell r="C1432">
            <v>42478</v>
          </cell>
          <cell r="D1432">
            <v>9866601267</v>
          </cell>
          <cell r="E1432" t="str">
            <v>Verrechnet</v>
          </cell>
          <cell r="F1432">
            <v>0.109</v>
          </cell>
          <cell r="G1432">
            <v>1.8</v>
          </cell>
          <cell r="H1432"/>
          <cell r="I1432"/>
          <cell r="J1432" t="str">
            <v>Messung HW Wärme NT</v>
          </cell>
          <cell r="K1432" t="str">
            <v>18.03.2016</v>
          </cell>
          <cell r="L1432" t="str">
            <v>R1 1451</v>
          </cell>
          <cell r="M1432" t="str">
            <v>U2 025083</v>
          </cell>
          <cell r="N1432" t="str">
            <v>Ablesung</v>
          </cell>
          <cell r="O1432">
            <v>67.040000000000006</v>
          </cell>
          <cell r="P1432">
            <v>1461</v>
          </cell>
          <cell r="Q1432"/>
          <cell r="R1432">
            <v>1461</v>
          </cell>
          <cell r="S1432"/>
          <cell r="T1432"/>
          <cell r="U1432"/>
          <cell r="V1432"/>
          <cell r="W1432"/>
          <cell r="X1432"/>
          <cell r="Y1432">
            <v>39.454999999999998</v>
          </cell>
          <cell r="Z1432">
            <v>615.04587155963304</v>
          </cell>
        </row>
        <row r="1433">
          <cell r="A1433" t="str">
            <v>N0107</v>
          </cell>
          <cell r="B1433" t="str">
            <v xml:space="preserve">Regensbergstrasse 30 </v>
          </cell>
          <cell r="C1433">
            <v>42566</v>
          </cell>
          <cell r="D1433">
            <v>9866603149</v>
          </cell>
          <cell r="E1433" t="str">
            <v>Verrechnet</v>
          </cell>
          <cell r="F1433">
            <v>0.109</v>
          </cell>
          <cell r="G1433">
            <v>1.8</v>
          </cell>
          <cell r="H1433"/>
          <cell r="I1433"/>
          <cell r="J1433" t="str">
            <v>Messung HW Wärme NT</v>
          </cell>
          <cell r="K1433" t="str">
            <v>21.06.2016</v>
          </cell>
          <cell r="L1433" t="str">
            <v>R1 1451</v>
          </cell>
          <cell r="M1433" t="str">
            <v>U2 025083</v>
          </cell>
          <cell r="N1433" t="str">
            <v>Ablesung</v>
          </cell>
          <cell r="O1433">
            <v>38.53</v>
          </cell>
          <cell r="P1433">
            <v>932.8</v>
          </cell>
          <cell r="Q1433"/>
          <cell r="R1433">
            <v>933</v>
          </cell>
          <cell r="S1433"/>
          <cell r="T1433"/>
          <cell r="U1433"/>
          <cell r="V1433"/>
          <cell r="W1433"/>
          <cell r="X1433"/>
          <cell r="Y1433">
            <v>35.517000000000003</v>
          </cell>
          <cell r="Z1433">
            <v>353.48623853211006</v>
          </cell>
        </row>
        <row r="1434">
          <cell r="A1434" t="str">
            <v>N0107</v>
          </cell>
          <cell r="B1434" t="str">
            <v xml:space="preserve">Regensbergstrasse 30 </v>
          </cell>
          <cell r="C1434">
            <v>42681</v>
          </cell>
          <cell r="D1434">
            <v>9866606102</v>
          </cell>
          <cell r="E1434" t="str">
            <v>Verrechnet</v>
          </cell>
          <cell r="F1434">
            <v>0.109</v>
          </cell>
          <cell r="G1434">
            <v>1.8</v>
          </cell>
          <cell r="H1434"/>
          <cell r="I1434"/>
          <cell r="J1434" t="str">
            <v>Messung HW Wärme NT</v>
          </cell>
          <cell r="K1434" t="str">
            <v>16.09.2016</v>
          </cell>
          <cell r="L1434" t="str">
            <v>R1 1451</v>
          </cell>
          <cell r="M1434" t="str">
            <v>U2 025083</v>
          </cell>
          <cell r="N1434" t="str">
            <v>Ablesung</v>
          </cell>
          <cell r="O1434">
            <v>12.36</v>
          </cell>
          <cell r="P1434">
            <v>363.2</v>
          </cell>
          <cell r="Q1434"/>
          <cell r="R1434">
            <v>364</v>
          </cell>
          <cell r="S1434"/>
          <cell r="T1434"/>
          <cell r="U1434"/>
          <cell r="V1434"/>
          <cell r="W1434"/>
          <cell r="X1434"/>
          <cell r="Y1434">
            <v>29.260999999999999</v>
          </cell>
          <cell r="Z1434">
            <v>113.39449541284404</v>
          </cell>
        </row>
        <row r="1435">
          <cell r="A1435" t="str">
            <v>N0107</v>
          </cell>
          <cell r="B1435" t="str">
            <v xml:space="preserve">Regensbergstrasse 30 </v>
          </cell>
          <cell r="C1435">
            <v>42752</v>
          </cell>
          <cell r="D1435">
            <v>9866607391</v>
          </cell>
          <cell r="E1435" t="str">
            <v>Verrechnet</v>
          </cell>
          <cell r="F1435">
            <v>0.109</v>
          </cell>
          <cell r="G1435">
            <v>1.8</v>
          </cell>
          <cell r="H1435"/>
          <cell r="I1435"/>
          <cell r="J1435" t="str">
            <v>Messung HW Wärme NT</v>
          </cell>
          <cell r="K1435" t="str">
            <v>13.12.2016</v>
          </cell>
          <cell r="L1435" t="str">
            <v>R1 1451</v>
          </cell>
          <cell r="M1435" t="str">
            <v>U2 025083</v>
          </cell>
          <cell r="N1435" t="str">
            <v>Ablesung</v>
          </cell>
          <cell r="O1435">
            <v>51.45</v>
          </cell>
          <cell r="P1435">
            <v>1199.2</v>
          </cell>
          <cell r="Q1435"/>
          <cell r="R1435">
            <v>1199</v>
          </cell>
          <cell r="S1435"/>
          <cell r="T1435"/>
          <cell r="U1435"/>
          <cell r="V1435"/>
          <cell r="W1435"/>
          <cell r="X1435"/>
          <cell r="Y1435">
            <v>36.89</v>
          </cell>
          <cell r="Z1435">
            <v>472.01834862385323</v>
          </cell>
        </row>
        <row r="1436">
          <cell r="A1436" t="str">
            <v>N0108</v>
          </cell>
          <cell r="B1436" t="str">
            <v xml:space="preserve">Steffenstrasse 5 </v>
          </cell>
          <cell r="C1436">
            <v>42478</v>
          </cell>
          <cell r="D1436">
            <v>9866600554</v>
          </cell>
          <cell r="E1436" t="str">
            <v>Verrechnet</v>
          </cell>
          <cell r="F1436">
            <v>0.01</v>
          </cell>
          <cell r="G1436">
            <v>0.13</v>
          </cell>
          <cell r="H1436"/>
          <cell r="I1436"/>
          <cell r="J1436" t="str">
            <v>Messung HW Wärme NT</v>
          </cell>
          <cell r="K1436" t="str">
            <v>15.03.2016</v>
          </cell>
          <cell r="L1436" t="str">
            <v>W1 020164</v>
          </cell>
          <cell r="M1436"/>
          <cell r="N1436" t="str">
            <v>Ablesung</v>
          </cell>
          <cell r="O1436">
            <v>8.2210000000000001</v>
          </cell>
          <cell r="P1436">
            <v>199.33</v>
          </cell>
          <cell r="Q1436"/>
          <cell r="R1436"/>
          <cell r="S1436"/>
          <cell r="T1436"/>
          <cell r="U1436"/>
          <cell r="V1436"/>
          <cell r="W1436"/>
          <cell r="X1436"/>
          <cell r="Y1436">
            <v>35.463000000000001</v>
          </cell>
          <cell r="Z1436">
            <v>822.1</v>
          </cell>
        </row>
        <row r="1437">
          <cell r="A1437" t="str">
            <v>N0108</v>
          </cell>
          <cell r="B1437" t="str">
            <v xml:space="preserve">Steffenstrasse 5 </v>
          </cell>
          <cell r="C1437">
            <v>42566</v>
          </cell>
          <cell r="D1437">
            <v>9866602549</v>
          </cell>
          <cell r="E1437" t="str">
            <v>Verrechnet</v>
          </cell>
          <cell r="F1437">
            <v>0.01</v>
          </cell>
          <cell r="G1437">
            <v>0.13</v>
          </cell>
          <cell r="H1437"/>
          <cell r="I1437"/>
          <cell r="J1437" t="str">
            <v>Messung HW Wärme NT</v>
          </cell>
          <cell r="K1437" t="str">
            <v>20.06.2016</v>
          </cell>
          <cell r="L1437" t="str">
            <v>W1 020164</v>
          </cell>
          <cell r="M1437"/>
          <cell r="N1437" t="str">
            <v>Ablesung</v>
          </cell>
          <cell r="O1437">
            <v>2.6989999999999998</v>
          </cell>
          <cell r="P1437">
            <v>85.32</v>
          </cell>
          <cell r="Q1437"/>
          <cell r="R1437"/>
          <cell r="S1437"/>
          <cell r="T1437"/>
          <cell r="U1437"/>
          <cell r="V1437"/>
          <cell r="W1437"/>
          <cell r="X1437"/>
          <cell r="Y1437">
            <v>27.2</v>
          </cell>
          <cell r="Z1437">
            <v>269.89999999999998</v>
          </cell>
        </row>
        <row r="1438">
          <cell r="A1438" t="str">
            <v>N0108</v>
          </cell>
          <cell r="B1438" t="str">
            <v xml:space="preserve">Steffenstrasse 5 </v>
          </cell>
          <cell r="C1438">
            <v>42655</v>
          </cell>
          <cell r="D1438">
            <v>9866604734</v>
          </cell>
          <cell r="E1438" t="str">
            <v>Verrechnet</v>
          </cell>
          <cell r="F1438">
            <v>0.01</v>
          </cell>
          <cell r="G1438">
            <v>0.13</v>
          </cell>
          <cell r="H1438"/>
          <cell r="I1438"/>
          <cell r="J1438" t="str">
            <v>Messung HW Wärme NT</v>
          </cell>
          <cell r="K1438" t="str">
            <v>16.09.2016</v>
          </cell>
          <cell r="L1438" t="str">
            <v>W1 020164</v>
          </cell>
          <cell r="M1438"/>
          <cell r="N1438" t="str">
            <v>Ablesung</v>
          </cell>
          <cell r="O1438">
            <v>0</v>
          </cell>
          <cell r="P1438">
            <v>0</v>
          </cell>
          <cell r="Q1438"/>
          <cell r="R1438"/>
          <cell r="S1438"/>
          <cell r="T1438"/>
          <cell r="U1438"/>
          <cell r="V1438"/>
          <cell r="W1438"/>
          <cell r="X1438"/>
          <cell r="Y1438"/>
          <cell r="Z1438">
            <v>0</v>
          </cell>
        </row>
        <row r="1439">
          <cell r="A1439" t="str">
            <v>N0108</v>
          </cell>
          <cell r="B1439" t="str">
            <v xml:space="preserve">Steffenstrasse 5 </v>
          </cell>
          <cell r="C1439">
            <v>42752</v>
          </cell>
          <cell r="D1439">
            <v>9866606593</v>
          </cell>
          <cell r="E1439" t="str">
            <v>Verrechnet</v>
          </cell>
          <cell r="F1439">
            <v>0.01</v>
          </cell>
          <cell r="G1439">
            <v>0.13</v>
          </cell>
          <cell r="H1439"/>
          <cell r="I1439"/>
          <cell r="J1439" t="str">
            <v>Messung HW Wärme NT</v>
          </cell>
          <cell r="K1439" t="str">
            <v>13.12.2016</v>
          </cell>
          <cell r="L1439" t="str">
            <v>W1 020164</v>
          </cell>
          <cell r="M1439"/>
          <cell r="N1439" t="str">
            <v>Ablesung</v>
          </cell>
          <cell r="O1439">
            <v>4.6349999999999998</v>
          </cell>
          <cell r="P1439">
            <v>110.05</v>
          </cell>
          <cell r="Q1439"/>
          <cell r="R1439"/>
          <cell r="S1439"/>
          <cell r="T1439"/>
          <cell r="U1439"/>
          <cell r="V1439"/>
          <cell r="W1439"/>
          <cell r="X1439"/>
          <cell r="Y1439">
            <v>36.213999999999999</v>
          </cell>
          <cell r="Z1439">
            <v>463.5</v>
          </cell>
        </row>
        <row r="1440">
          <cell r="A1440" t="str">
            <v>N0109</v>
          </cell>
          <cell r="B1440" t="str">
            <v xml:space="preserve">Schwamendingenstrasse 86 </v>
          </cell>
          <cell r="C1440">
            <v>42478</v>
          </cell>
          <cell r="D1440">
            <v>9866601268</v>
          </cell>
          <cell r="E1440" t="str">
            <v>Verrechnet</v>
          </cell>
          <cell r="F1440">
            <v>0.04</v>
          </cell>
          <cell r="G1440">
            <v>0.65</v>
          </cell>
          <cell r="H1440"/>
          <cell r="I1440"/>
          <cell r="J1440" t="str">
            <v>Messung HW Wärme NT</v>
          </cell>
          <cell r="K1440" t="str">
            <v>18.03.2016</v>
          </cell>
          <cell r="L1440" t="str">
            <v>W3 2004</v>
          </cell>
          <cell r="M1440"/>
          <cell r="N1440" t="str">
            <v>Ablesung</v>
          </cell>
          <cell r="O1440">
            <v>24.599</v>
          </cell>
          <cell r="P1440">
            <v>1347.846</v>
          </cell>
          <cell r="Q1440"/>
          <cell r="R1440"/>
          <cell r="S1440"/>
          <cell r="T1440"/>
          <cell r="U1440"/>
          <cell r="V1440"/>
          <cell r="W1440"/>
          <cell r="X1440"/>
          <cell r="Y1440">
            <v>15.693</v>
          </cell>
          <cell r="Z1440">
            <v>614.97500000000002</v>
          </cell>
        </row>
        <row r="1441">
          <cell r="A1441" t="str">
            <v>N0109</v>
          </cell>
          <cell r="B1441" t="str">
            <v xml:space="preserve">Schwamendingenstrasse 86 </v>
          </cell>
          <cell r="C1441">
            <v>42566</v>
          </cell>
          <cell r="D1441">
            <v>9866603150</v>
          </cell>
          <cell r="E1441" t="str">
            <v>Verrechnet</v>
          </cell>
          <cell r="F1441">
            <v>0.04</v>
          </cell>
          <cell r="G1441">
            <v>0.65</v>
          </cell>
          <cell r="H1441"/>
          <cell r="I1441"/>
          <cell r="J1441" t="str">
            <v>Messung HW Wärme NT</v>
          </cell>
          <cell r="K1441" t="str">
            <v>22.06.2016</v>
          </cell>
          <cell r="L1441" t="str">
            <v>W3 2004</v>
          </cell>
          <cell r="M1441"/>
          <cell r="N1441" t="str">
            <v>Ablesung</v>
          </cell>
          <cell r="O1441">
            <v>11.073</v>
          </cell>
          <cell r="P1441">
            <v>1441.925</v>
          </cell>
          <cell r="Q1441"/>
          <cell r="R1441"/>
          <cell r="S1441"/>
          <cell r="T1441"/>
          <cell r="U1441"/>
          <cell r="V1441"/>
          <cell r="W1441"/>
          <cell r="X1441"/>
          <cell r="Y1441">
            <v>6.6029999999999998</v>
          </cell>
          <cell r="Z1441">
            <v>276.82499999999999</v>
          </cell>
        </row>
        <row r="1442">
          <cell r="A1442" t="str">
            <v>N0109</v>
          </cell>
          <cell r="B1442" t="str">
            <v xml:space="preserve">Schwamendingenstrasse 86 </v>
          </cell>
          <cell r="C1442">
            <v>42655</v>
          </cell>
          <cell r="D1442">
            <v>9866605301</v>
          </cell>
          <cell r="E1442" t="str">
            <v>Verrechnet</v>
          </cell>
          <cell r="F1442">
            <v>0.04</v>
          </cell>
          <cell r="G1442">
            <v>0.65</v>
          </cell>
          <cell r="H1442"/>
          <cell r="I1442"/>
          <cell r="J1442" t="str">
            <v>Messung HW Wärme NT</v>
          </cell>
          <cell r="K1442" t="str">
            <v>16.09.2016</v>
          </cell>
          <cell r="L1442" t="str">
            <v>W3 2004</v>
          </cell>
          <cell r="M1442"/>
          <cell r="N1442" t="str">
            <v>Ablesung</v>
          </cell>
          <cell r="O1442">
            <v>3.0819999999999999</v>
          </cell>
          <cell r="P1442">
            <v>540.40899999999999</v>
          </cell>
          <cell r="Q1442"/>
          <cell r="R1442"/>
          <cell r="S1442"/>
          <cell r="T1442"/>
          <cell r="U1442"/>
          <cell r="V1442"/>
          <cell r="W1442"/>
          <cell r="X1442"/>
          <cell r="Y1442">
            <v>4.9039999999999999</v>
          </cell>
          <cell r="Z1442">
            <v>77.05</v>
          </cell>
        </row>
        <row r="1443">
          <cell r="A1443" t="str">
            <v>N0109</v>
          </cell>
          <cell r="B1443" t="str">
            <v xml:space="preserve">Schwamendingenstrasse 86 </v>
          </cell>
          <cell r="C1443">
            <v>42752</v>
          </cell>
          <cell r="D1443">
            <v>9866607392</v>
          </cell>
          <cell r="E1443" t="str">
            <v>Verrechnet</v>
          </cell>
          <cell r="F1443">
            <v>0.04</v>
          </cell>
          <cell r="G1443">
            <v>0.65</v>
          </cell>
          <cell r="H1443"/>
          <cell r="I1443"/>
          <cell r="J1443" t="str">
            <v>Messung HW Wärme NT</v>
          </cell>
          <cell r="K1443" t="str">
            <v>13.12.2016</v>
          </cell>
          <cell r="L1443" t="str">
            <v>W3 2004</v>
          </cell>
          <cell r="M1443"/>
          <cell r="N1443" t="str">
            <v>Ablesung</v>
          </cell>
          <cell r="O1443">
            <v>18.087</v>
          </cell>
          <cell r="P1443">
            <v>390.27</v>
          </cell>
          <cell r="Q1443"/>
          <cell r="R1443"/>
          <cell r="S1443"/>
          <cell r="T1443"/>
          <cell r="U1443"/>
          <cell r="V1443"/>
          <cell r="W1443"/>
          <cell r="X1443"/>
          <cell r="Y1443">
            <v>39.848999999999997</v>
          </cell>
          <cell r="Z1443">
            <v>452.17500000000001</v>
          </cell>
        </row>
        <row r="1444">
          <cell r="A1444" t="str">
            <v>N0110</v>
          </cell>
          <cell r="B1444" t="str">
            <v xml:space="preserve">Allenmoosstrasse 148 </v>
          </cell>
          <cell r="C1444">
            <v>42478</v>
          </cell>
          <cell r="D1444">
            <v>9866601269</v>
          </cell>
          <cell r="E1444" t="str">
            <v>Verrechnet</v>
          </cell>
          <cell r="F1444">
            <v>0.17</v>
          </cell>
          <cell r="G1444">
            <v>2.8</v>
          </cell>
          <cell r="H1444"/>
          <cell r="I1444"/>
          <cell r="J1444" t="str">
            <v>Messung HW Wärme NT</v>
          </cell>
          <cell r="K1444" t="str">
            <v>21.03.2016</v>
          </cell>
          <cell r="L1444"/>
          <cell r="M1444"/>
          <cell r="N1444" t="str">
            <v>Ablesung</v>
          </cell>
          <cell r="O1444">
            <v>84.772999999999996</v>
          </cell>
          <cell r="P1444">
            <v>4351.79</v>
          </cell>
          <cell r="Q1444"/>
          <cell r="R1444">
            <v>4352</v>
          </cell>
          <cell r="S1444"/>
          <cell r="T1444"/>
          <cell r="U1444"/>
          <cell r="V1444"/>
          <cell r="W1444"/>
          <cell r="X1444"/>
          <cell r="Y1444">
            <v>16.75</v>
          </cell>
          <cell r="Z1444">
            <v>498.66470588235296</v>
          </cell>
        </row>
        <row r="1445">
          <cell r="A1445" t="str">
            <v>N0110</v>
          </cell>
          <cell r="B1445" t="str">
            <v xml:space="preserve">Allenmoosstrasse 148 </v>
          </cell>
          <cell r="C1445">
            <v>42566</v>
          </cell>
          <cell r="D1445">
            <v>9866603417</v>
          </cell>
          <cell r="E1445" t="str">
            <v>Verrechnet</v>
          </cell>
          <cell r="F1445">
            <v>0.17</v>
          </cell>
          <cell r="G1445">
            <v>2.8</v>
          </cell>
          <cell r="H1445"/>
          <cell r="I1445"/>
          <cell r="J1445" t="str">
            <v>Messung HW Wärme NT</v>
          </cell>
          <cell r="K1445" t="str">
            <v>23.06.2016</v>
          </cell>
          <cell r="L1445"/>
          <cell r="M1445"/>
          <cell r="N1445" t="str">
            <v>Ablesung</v>
          </cell>
          <cell r="O1445">
            <v>38.476999999999997</v>
          </cell>
          <cell r="P1445">
            <v>2172.44</v>
          </cell>
          <cell r="Q1445"/>
          <cell r="R1445">
            <v>2173</v>
          </cell>
          <cell r="S1445"/>
          <cell r="T1445"/>
          <cell r="U1445"/>
          <cell r="V1445"/>
          <cell r="W1445"/>
          <cell r="X1445"/>
          <cell r="Y1445">
            <v>15.228999999999999</v>
          </cell>
          <cell r="Z1445">
            <v>226.33529411764704</v>
          </cell>
        </row>
        <row r="1446">
          <cell r="A1446" t="str">
            <v>N0110</v>
          </cell>
          <cell r="B1446" t="str">
            <v xml:space="preserve">Allenmoosstrasse 148 </v>
          </cell>
          <cell r="C1446">
            <v>42654</v>
          </cell>
          <cell r="D1446">
            <v>9866604182</v>
          </cell>
          <cell r="E1446" t="str">
            <v>Verrechnet</v>
          </cell>
          <cell r="F1446">
            <v>0.17</v>
          </cell>
          <cell r="G1446">
            <v>2.8</v>
          </cell>
          <cell r="H1446"/>
          <cell r="I1446"/>
          <cell r="J1446" t="str">
            <v>Messung HW Wärme NT</v>
          </cell>
          <cell r="K1446" t="str">
            <v>03.10.2016</v>
          </cell>
          <cell r="L1446"/>
          <cell r="M1446"/>
          <cell r="N1446" t="str">
            <v>Ausbau</v>
          </cell>
          <cell r="O1446">
            <v>12.853999999999999</v>
          </cell>
          <cell r="P1446">
            <v>825.21</v>
          </cell>
          <cell r="Q1446"/>
          <cell r="R1446">
            <v>825</v>
          </cell>
          <cell r="S1446"/>
          <cell r="T1446"/>
          <cell r="U1446"/>
          <cell r="V1446"/>
          <cell r="W1446"/>
          <cell r="X1446"/>
          <cell r="Y1446">
            <v>13.394</v>
          </cell>
          <cell r="Z1446">
            <v>75.611764705882351</v>
          </cell>
        </row>
        <row r="1447">
          <cell r="A1447" t="str">
            <v>N0111</v>
          </cell>
          <cell r="B1447" t="str">
            <v xml:space="preserve">Gubelstrasse 46 </v>
          </cell>
          <cell r="C1447">
            <v>42478</v>
          </cell>
          <cell r="D1447">
            <v>9866601812</v>
          </cell>
          <cell r="E1447" t="str">
            <v>Gemahnt</v>
          </cell>
          <cell r="F1447">
            <v>0.04</v>
          </cell>
          <cell r="G1447">
            <v>0.65</v>
          </cell>
          <cell r="H1447"/>
          <cell r="I1447"/>
          <cell r="J1447" t="str">
            <v>Messung HW Wärme NT</v>
          </cell>
          <cell r="K1447" t="str">
            <v>18.03.2016</v>
          </cell>
          <cell r="L1447" t="str">
            <v>W1 020664</v>
          </cell>
          <cell r="M1447"/>
          <cell r="N1447" t="str">
            <v>Ablesung</v>
          </cell>
          <cell r="O1447">
            <v>23.58</v>
          </cell>
          <cell r="P1447">
            <v>622.5</v>
          </cell>
          <cell r="Q1447"/>
          <cell r="R1447">
            <v>623</v>
          </cell>
          <cell r="S1447"/>
          <cell r="T1447"/>
          <cell r="U1447"/>
          <cell r="V1447"/>
          <cell r="W1447"/>
          <cell r="X1447"/>
          <cell r="Y1447">
            <v>32.570999999999998</v>
          </cell>
          <cell r="Z1447">
            <v>589.5</v>
          </cell>
        </row>
        <row r="1448">
          <cell r="A1448" t="str">
            <v>N0111</v>
          </cell>
          <cell r="B1448" t="str">
            <v xml:space="preserve">Gubelstrasse 46 </v>
          </cell>
          <cell r="C1448">
            <v>42566</v>
          </cell>
          <cell r="D1448">
            <v>9866603732</v>
          </cell>
          <cell r="E1448" t="str">
            <v>Verrechnet</v>
          </cell>
          <cell r="F1448">
            <v>0.04</v>
          </cell>
          <cell r="G1448">
            <v>0.65</v>
          </cell>
          <cell r="H1448"/>
          <cell r="I1448"/>
          <cell r="J1448" t="str">
            <v>Messung HW Wärme NT</v>
          </cell>
          <cell r="K1448" t="str">
            <v>19.04.2016</v>
          </cell>
          <cell r="L1448" t="str">
            <v>W1 020664</v>
          </cell>
          <cell r="M1448"/>
          <cell r="N1448" t="str">
            <v>Ausbau</v>
          </cell>
          <cell r="O1448">
            <v>5.34</v>
          </cell>
          <cell r="P1448">
            <v>150.9</v>
          </cell>
          <cell r="Q1448"/>
          <cell r="R1448">
            <v>151</v>
          </cell>
          <cell r="S1448"/>
          <cell r="T1448"/>
          <cell r="U1448"/>
          <cell r="V1448"/>
          <cell r="W1448"/>
          <cell r="X1448"/>
          <cell r="Y1448">
            <v>30.428000000000001</v>
          </cell>
          <cell r="Z1448">
            <v>133.5</v>
          </cell>
        </row>
        <row r="1449">
          <cell r="A1449" t="str">
            <v>N0111</v>
          </cell>
          <cell r="B1449"/>
          <cell r="C1449"/>
          <cell r="D1449"/>
          <cell r="E1449"/>
          <cell r="F1449"/>
          <cell r="G1449"/>
          <cell r="H1449"/>
          <cell r="I1449"/>
          <cell r="J1449" t="str">
            <v>Messung HW Wärme NT</v>
          </cell>
          <cell r="K1449" t="str">
            <v>19.04.2016</v>
          </cell>
          <cell r="L1449" t="str">
            <v>W1 020664</v>
          </cell>
          <cell r="M1449"/>
          <cell r="N1449" t="str">
            <v>Einbau</v>
          </cell>
          <cell r="O1449">
            <v>0</v>
          </cell>
          <cell r="P1449">
            <v>0</v>
          </cell>
          <cell r="Q1449"/>
          <cell r="R1449"/>
          <cell r="S1449"/>
          <cell r="T1449"/>
          <cell r="U1449"/>
          <cell r="V1449"/>
          <cell r="W1449"/>
          <cell r="X1449"/>
          <cell r="Y1449">
            <v>0</v>
          </cell>
          <cell r="Z1449">
            <v>0</v>
          </cell>
        </row>
        <row r="1450">
          <cell r="A1450" t="str">
            <v>N0111</v>
          </cell>
          <cell r="B1450"/>
          <cell r="C1450"/>
          <cell r="D1450"/>
          <cell r="E1450"/>
          <cell r="F1450"/>
          <cell r="G1450"/>
          <cell r="H1450"/>
          <cell r="I1450"/>
          <cell r="J1450" t="str">
            <v>Messung HW Wärme NT</v>
          </cell>
          <cell r="K1450" t="str">
            <v>22.06.2016</v>
          </cell>
          <cell r="L1450" t="str">
            <v>W1 020664</v>
          </cell>
          <cell r="M1450"/>
          <cell r="N1450" t="str">
            <v>Ablesung</v>
          </cell>
          <cell r="O1450">
            <v>5.7640000000000002</v>
          </cell>
          <cell r="P1450">
            <v>173.48</v>
          </cell>
          <cell r="Q1450"/>
          <cell r="R1450"/>
          <cell r="S1450"/>
          <cell r="T1450"/>
          <cell r="U1450"/>
          <cell r="V1450"/>
          <cell r="W1450"/>
          <cell r="X1450"/>
          <cell r="Y1450">
            <v>28.568999999999999</v>
          </cell>
          <cell r="Z1450">
            <v>144.1</v>
          </cell>
        </row>
        <row r="1451">
          <cell r="A1451" t="str">
            <v>N0111</v>
          </cell>
          <cell r="B1451" t="str">
            <v xml:space="preserve">Gubelstrasse 46 </v>
          </cell>
          <cell r="C1451">
            <v>42655</v>
          </cell>
          <cell r="D1451">
            <v>9866605840</v>
          </cell>
          <cell r="E1451" t="str">
            <v>Verrechnet</v>
          </cell>
          <cell r="F1451">
            <v>0.04</v>
          </cell>
          <cell r="G1451">
            <v>0.65</v>
          </cell>
          <cell r="H1451"/>
          <cell r="I1451"/>
          <cell r="J1451" t="str">
            <v>Messung HW Wärme NT</v>
          </cell>
          <cell r="K1451" t="str">
            <v>23.09.2016</v>
          </cell>
          <cell r="L1451" t="str">
            <v>W1 020664</v>
          </cell>
          <cell r="M1451"/>
          <cell r="N1451" t="str">
            <v>Ablesung</v>
          </cell>
          <cell r="O1451">
            <v>2.6419999999999999</v>
          </cell>
          <cell r="P1451">
            <v>109.36</v>
          </cell>
          <cell r="Q1451"/>
          <cell r="R1451"/>
          <cell r="S1451"/>
          <cell r="T1451"/>
          <cell r="U1451"/>
          <cell r="V1451"/>
          <cell r="W1451"/>
          <cell r="X1451"/>
          <cell r="Y1451">
            <v>20.773</v>
          </cell>
          <cell r="Z1451">
            <v>66.05</v>
          </cell>
        </row>
        <row r="1452">
          <cell r="A1452" t="str">
            <v>N0111</v>
          </cell>
          <cell r="B1452" t="str">
            <v xml:space="preserve">Gubelstrasse 46 </v>
          </cell>
          <cell r="C1452">
            <v>42752</v>
          </cell>
          <cell r="D1452">
            <v>9866607927</v>
          </cell>
          <cell r="E1452" t="str">
            <v>Verrechnet</v>
          </cell>
          <cell r="F1452">
            <v>0.04</v>
          </cell>
          <cell r="G1452">
            <v>0.65</v>
          </cell>
          <cell r="H1452"/>
          <cell r="I1452"/>
          <cell r="J1452" t="str">
            <v>Messung HW Wärme NT</v>
          </cell>
          <cell r="K1452" t="str">
            <v>15.12.2016</v>
          </cell>
          <cell r="L1452" t="str">
            <v>W1 020664</v>
          </cell>
          <cell r="M1452"/>
          <cell r="N1452" t="str">
            <v>Ablesung</v>
          </cell>
          <cell r="O1452">
            <v>16.954000000000001</v>
          </cell>
          <cell r="P1452">
            <v>466.23</v>
          </cell>
          <cell r="Q1452"/>
          <cell r="R1452"/>
          <cell r="S1452"/>
          <cell r="T1452"/>
          <cell r="U1452"/>
          <cell r="V1452"/>
          <cell r="W1452"/>
          <cell r="X1452"/>
          <cell r="Y1452">
            <v>31.266999999999999</v>
          </cell>
          <cell r="Z1452">
            <v>423.85</v>
          </cell>
        </row>
        <row r="1453">
          <cell r="A1453" t="str">
            <v>N0112</v>
          </cell>
          <cell r="B1453" t="str">
            <v xml:space="preserve">Oerlikonerstrasse 99 </v>
          </cell>
          <cell r="C1453">
            <v>42478</v>
          </cell>
          <cell r="D1453">
            <v>9866600555</v>
          </cell>
          <cell r="E1453" t="str">
            <v>Verrechnet</v>
          </cell>
          <cell r="F1453">
            <v>0.18</v>
          </cell>
          <cell r="G1453">
            <v>2.96</v>
          </cell>
          <cell r="H1453"/>
          <cell r="I1453"/>
          <cell r="J1453" t="str">
            <v>Messung HW Wärme NT</v>
          </cell>
          <cell r="K1453" t="str">
            <v>16.03.2016</v>
          </cell>
          <cell r="L1453" t="str">
            <v>R1 1423</v>
          </cell>
          <cell r="M1453" t="str">
            <v>U2 040031</v>
          </cell>
          <cell r="N1453" t="str">
            <v>Ablesung</v>
          </cell>
          <cell r="O1453">
            <v>78.87</v>
          </cell>
          <cell r="P1453">
            <v>1474.6</v>
          </cell>
          <cell r="Q1453"/>
          <cell r="R1453">
            <v>1474.62</v>
          </cell>
          <cell r="S1453"/>
          <cell r="T1453"/>
          <cell r="U1453"/>
          <cell r="V1453"/>
          <cell r="W1453"/>
          <cell r="X1453"/>
          <cell r="Y1453">
            <v>45.988999999999997</v>
          </cell>
          <cell r="Z1453">
            <v>438.16666666666663</v>
          </cell>
        </row>
        <row r="1454">
          <cell r="A1454" t="str">
            <v>N0112</v>
          </cell>
          <cell r="B1454" t="str">
            <v xml:space="preserve">Oerlikonerstrasse 99 </v>
          </cell>
          <cell r="C1454">
            <v>42566</v>
          </cell>
          <cell r="D1454">
            <v>9866602550</v>
          </cell>
          <cell r="E1454" t="str">
            <v>Verrechnet</v>
          </cell>
          <cell r="F1454">
            <v>0.18</v>
          </cell>
          <cell r="G1454">
            <v>2.96</v>
          </cell>
          <cell r="H1454"/>
          <cell r="I1454"/>
          <cell r="J1454" t="str">
            <v>Messung HW Wärme NT</v>
          </cell>
          <cell r="K1454" t="str">
            <v>21.06.2016</v>
          </cell>
          <cell r="L1454" t="str">
            <v>R1 1423</v>
          </cell>
          <cell r="M1454" t="str">
            <v>U2 040031</v>
          </cell>
          <cell r="N1454" t="str">
            <v>Ablesung</v>
          </cell>
          <cell r="O1454">
            <v>30.5</v>
          </cell>
          <cell r="P1454">
            <v>616.6</v>
          </cell>
          <cell r="Q1454"/>
          <cell r="R1454">
            <v>616.58000000000004</v>
          </cell>
          <cell r="S1454"/>
          <cell r="T1454"/>
          <cell r="U1454"/>
          <cell r="V1454"/>
          <cell r="W1454"/>
          <cell r="X1454"/>
          <cell r="Y1454">
            <v>42.531999999999996</v>
          </cell>
          <cell r="Z1454">
            <v>169.44444444444443</v>
          </cell>
        </row>
        <row r="1455">
          <cell r="A1455" t="str">
            <v>N0112</v>
          </cell>
          <cell r="B1455" t="str">
            <v xml:space="preserve">Oerlikonerstrasse 99 </v>
          </cell>
          <cell r="C1455">
            <v>42655</v>
          </cell>
          <cell r="D1455">
            <v>9866604691</v>
          </cell>
          <cell r="E1455" t="str">
            <v>Verrechnet</v>
          </cell>
          <cell r="F1455">
            <v>0.18</v>
          </cell>
          <cell r="G1455">
            <v>2.96</v>
          </cell>
          <cell r="H1455"/>
          <cell r="I1455"/>
          <cell r="J1455" t="str">
            <v>Messung HW Wärme NT</v>
          </cell>
          <cell r="K1455" t="str">
            <v>19.09.2016</v>
          </cell>
          <cell r="L1455" t="str">
            <v>R1 1423</v>
          </cell>
          <cell r="M1455" t="str">
            <v>U2 040031</v>
          </cell>
          <cell r="N1455" t="str">
            <v>Ablesung</v>
          </cell>
          <cell r="O1455">
            <v>0.83</v>
          </cell>
          <cell r="P1455">
            <v>19</v>
          </cell>
          <cell r="Q1455"/>
          <cell r="R1455">
            <v>19.059999999999999</v>
          </cell>
          <cell r="S1455"/>
          <cell r="T1455"/>
          <cell r="U1455"/>
          <cell r="V1455"/>
          <cell r="W1455"/>
          <cell r="X1455"/>
          <cell r="Y1455">
            <v>37.561999999999998</v>
          </cell>
          <cell r="Z1455">
            <v>4.6111111111111098</v>
          </cell>
        </row>
        <row r="1456">
          <cell r="A1456" t="str">
            <v>N0112</v>
          </cell>
          <cell r="B1456" t="str">
            <v xml:space="preserve">Oerlikonerstrasse 99 </v>
          </cell>
          <cell r="C1456">
            <v>42752</v>
          </cell>
          <cell r="D1456">
            <v>9866606594</v>
          </cell>
          <cell r="E1456" t="str">
            <v>Verrechnet</v>
          </cell>
          <cell r="F1456">
            <v>0.18</v>
          </cell>
          <cell r="G1456">
            <v>2.96</v>
          </cell>
          <cell r="H1456"/>
          <cell r="I1456"/>
          <cell r="J1456" t="str">
            <v>Messung HW Wärme NT</v>
          </cell>
          <cell r="K1456" t="str">
            <v>15.12.2016</v>
          </cell>
          <cell r="L1456" t="str">
            <v>R1 1423</v>
          </cell>
          <cell r="M1456" t="str">
            <v>U2 040031</v>
          </cell>
          <cell r="N1456" t="str">
            <v>Ablesung</v>
          </cell>
          <cell r="O1456">
            <v>55.04</v>
          </cell>
          <cell r="P1456">
            <v>1075</v>
          </cell>
          <cell r="Q1456"/>
          <cell r="R1456">
            <v>1074.74</v>
          </cell>
          <cell r="S1456"/>
          <cell r="T1456"/>
          <cell r="U1456"/>
          <cell r="V1456"/>
          <cell r="W1456"/>
          <cell r="X1456"/>
          <cell r="Y1456">
            <v>44.024000000000001</v>
          </cell>
          <cell r="Z1456">
            <v>305.77777777777777</v>
          </cell>
        </row>
        <row r="1457">
          <cell r="A1457" t="str">
            <v>N0113</v>
          </cell>
          <cell r="B1457" t="str">
            <v xml:space="preserve">Regensbergstrasse 121 </v>
          </cell>
          <cell r="C1457">
            <v>42478</v>
          </cell>
          <cell r="D1457">
            <v>9866601813</v>
          </cell>
          <cell r="E1457" t="str">
            <v>Verrechnet</v>
          </cell>
          <cell r="F1457">
            <v>2.1000000000000001E-2</v>
          </cell>
          <cell r="G1457">
            <v>0.35</v>
          </cell>
          <cell r="H1457"/>
          <cell r="I1457"/>
          <cell r="J1457" t="str">
            <v>Messung HW Wärme NT</v>
          </cell>
          <cell r="K1457" t="str">
            <v>16.03.2016</v>
          </cell>
          <cell r="L1457" t="str">
            <v>W1 020023</v>
          </cell>
          <cell r="M1457"/>
          <cell r="N1457" t="str">
            <v>Ablesung</v>
          </cell>
          <cell r="O1457">
            <v>30.352</v>
          </cell>
          <cell r="P1457">
            <v>481.81</v>
          </cell>
          <cell r="Q1457"/>
          <cell r="R1457"/>
          <cell r="S1457"/>
          <cell r="T1457"/>
          <cell r="U1457"/>
          <cell r="V1457"/>
          <cell r="W1457"/>
          <cell r="X1457"/>
          <cell r="Y1457">
            <v>54.167000000000002</v>
          </cell>
          <cell r="Z1457">
            <v>1445.3333333333335</v>
          </cell>
        </row>
        <row r="1458">
          <cell r="A1458" t="str">
            <v>N0113</v>
          </cell>
          <cell r="B1458" t="str">
            <v xml:space="preserve">Regensbergstrasse 121 </v>
          </cell>
          <cell r="C1458">
            <v>42566</v>
          </cell>
          <cell r="D1458">
            <v>9866603733</v>
          </cell>
          <cell r="E1458" t="str">
            <v>Verrechnet</v>
          </cell>
          <cell r="F1458">
            <v>2.1000000000000001E-2</v>
          </cell>
          <cell r="G1458">
            <v>0.35</v>
          </cell>
          <cell r="H1458"/>
          <cell r="I1458"/>
          <cell r="J1458" t="str">
            <v>Messung HW Wärme NT</v>
          </cell>
          <cell r="K1458" t="str">
            <v>21.06.2016</v>
          </cell>
          <cell r="L1458" t="str">
            <v>W1 020023</v>
          </cell>
          <cell r="M1458"/>
          <cell r="N1458" t="str">
            <v>Ablesung</v>
          </cell>
          <cell r="O1458">
            <v>12.331</v>
          </cell>
          <cell r="P1458">
            <v>213.74</v>
          </cell>
          <cell r="Q1458"/>
          <cell r="R1458"/>
          <cell r="S1458"/>
          <cell r="T1458"/>
          <cell r="U1458"/>
          <cell r="V1458"/>
          <cell r="W1458"/>
          <cell r="X1458"/>
          <cell r="Y1458">
            <v>49.606000000000002</v>
          </cell>
          <cell r="Z1458">
            <v>587.19047619047615</v>
          </cell>
        </row>
        <row r="1459">
          <cell r="A1459" t="str">
            <v>N0113</v>
          </cell>
          <cell r="B1459" t="str">
            <v xml:space="preserve">Regensbergstrasse 121 </v>
          </cell>
          <cell r="C1459">
            <v>42655</v>
          </cell>
          <cell r="D1459">
            <v>9866605841</v>
          </cell>
          <cell r="E1459" t="str">
            <v>Verrechnet</v>
          </cell>
          <cell r="F1459">
            <v>2.1000000000000001E-2</v>
          </cell>
          <cell r="G1459">
            <v>0.35</v>
          </cell>
          <cell r="H1459"/>
          <cell r="I1459"/>
          <cell r="J1459" t="str">
            <v>Messung HW Wärme NT</v>
          </cell>
          <cell r="K1459" t="str">
            <v>19.09.2016</v>
          </cell>
          <cell r="L1459" t="str">
            <v>W1 020023</v>
          </cell>
          <cell r="M1459"/>
          <cell r="N1459" t="str">
            <v>Ablesung</v>
          </cell>
          <cell r="O1459">
            <v>1.071</v>
          </cell>
          <cell r="P1459">
            <v>19.23</v>
          </cell>
          <cell r="Q1459"/>
          <cell r="R1459"/>
          <cell r="S1459"/>
          <cell r="T1459"/>
          <cell r="U1459"/>
          <cell r="V1459"/>
          <cell r="W1459"/>
          <cell r="X1459"/>
          <cell r="Y1459">
            <v>47.887999999999998</v>
          </cell>
          <cell r="Z1459">
            <v>51</v>
          </cell>
        </row>
        <row r="1460">
          <cell r="A1460" t="str">
            <v>N0113</v>
          </cell>
          <cell r="B1460" t="str">
            <v xml:space="preserve">Regensbergstrasse 121 </v>
          </cell>
          <cell r="C1460">
            <v>42752</v>
          </cell>
          <cell r="D1460">
            <v>9866607928</v>
          </cell>
          <cell r="E1460" t="str">
            <v>Verrechnet</v>
          </cell>
          <cell r="F1460">
            <v>2.1000000000000001E-2</v>
          </cell>
          <cell r="G1460">
            <v>0.35</v>
          </cell>
          <cell r="H1460"/>
          <cell r="I1460"/>
          <cell r="J1460" t="str">
            <v>Messung HW Wärme NT</v>
          </cell>
          <cell r="K1460" t="str">
            <v>14.12.2016</v>
          </cell>
          <cell r="L1460" t="str">
            <v>W1 020023</v>
          </cell>
          <cell r="M1460"/>
          <cell r="N1460" t="str">
            <v>Ablesung</v>
          </cell>
          <cell r="O1460">
            <v>22.657</v>
          </cell>
          <cell r="P1460">
            <v>400.32</v>
          </cell>
          <cell r="Q1460"/>
          <cell r="R1460"/>
          <cell r="S1460"/>
          <cell r="T1460"/>
          <cell r="U1460"/>
          <cell r="V1460"/>
          <cell r="W1460"/>
          <cell r="X1460"/>
          <cell r="Y1460">
            <v>48.664999999999999</v>
          </cell>
          <cell r="Z1460">
            <v>1078.9047619047619</v>
          </cell>
        </row>
        <row r="1461">
          <cell r="A1461" t="str">
            <v>N0114</v>
          </cell>
          <cell r="B1461" t="str">
            <v xml:space="preserve">Dübendorfstrasse 177 </v>
          </cell>
          <cell r="C1461">
            <v>42478</v>
          </cell>
          <cell r="D1461">
            <v>9866601814</v>
          </cell>
          <cell r="E1461" t="str">
            <v>Verrechnet</v>
          </cell>
          <cell r="F1461">
            <v>8.5999999999999993E-2</v>
          </cell>
          <cell r="G1461">
            <v>1.41</v>
          </cell>
          <cell r="H1461"/>
          <cell r="I1461"/>
          <cell r="J1461" t="str">
            <v>Messung HW Wärme NT</v>
          </cell>
          <cell r="K1461" t="str">
            <v>21.03.2016</v>
          </cell>
          <cell r="L1461" t="str">
            <v>R1 1493</v>
          </cell>
          <cell r="M1461" t="str">
            <v>U1 025053</v>
          </cell>
          <cell r="N1461" t="str">
            <v>Ablesung</v>
          </cell>
          <cell r="O1461">
            <v>90.468000000000004</v>
          </cell>
          <cell r="P1461">
            <v>1761.35</v>
          </cell>
          <cell r="Q1461"/>
          <cell r="R1461">
            <v>1761</v>
          </cell>
          <cell r="S1461"/>
          <cell r="T1461"/>
          <cell r="U1461"/>
          <cell r="V1461"/>
          <cell r="W1461"/>
          <cell r="X1461"/>
          <cell r="Y1461">
            <v>44.164000000000001</v>
          </cell>
          <cell r="Z1461">
            <v>1051.953488372093</v>
          </cell>
        </row>
        <row r="1462">
          <cell r="A1462" t="str">
            <v>N0114</v>
          </cell>
          <cell r="B1462" t="str">
            <v xml:space="preserve">Dübendorfstrasse 177 </v>
          </cell>
          <cell r="C1462">
            <v>42566</v>
          </cell>
          <cell r="D1462">
            <v>9866603734</v>
          </cell>
          <cell r="E1462" t="str">
            <v>Verrechnet</v>
          </cell>
          <cell r="F1462">
            <v>8.5999999999999993E-2</v>
          </cell>
          <cell r="G1462">
            <v>1.41</v>
          </cell>
          <cell r="H1462"/>
          <cell r="I1462"/>
          <cell r="J1462" t="str">
            <v>Messung HW Wärme NT</v>
          </cell>
          <cell r="K1462" t="str">
            <v>22.06.2016</v>
          </cell>
          <cell r="L1462" t="str">
            <v>R1 1493</v>
          </cell>
          <cell r="M1462" t="str">
            <v>U1 025053</v>
          </cell>
          <cell r="N1462" t="str">
            <v>Ablesung</v>
          </cell>
          <cell r="O1462">
            <v>42.935000000000002</v>
          </cell>
          <cell r="P1462">
            <v>892.85</v>
          </cell>
          <cell r="Q1462"/>
          <cell r="R1462">
            <v>893</v>
          </cell>
          <cell r="S1462"/>
          <cell r="T1462"/>
          <cell r="U1462"/>
          <cell r="V1462"/>
          <cell r="W1462"/>
          <cell r="X1462"/>
          <cell r="Y1462">
            <v>41.347999999999999</v>
          </cell>
          <cell r="Z1462">
            <v>499.24418604651157</v>
          </cell>
        </row>
        <row r="1463">
          <cell r="A1463" t="str">
            <v>N0114</v>
          </cell>
          <cell r="B1463" t="str">
            <v xml:space="preserve">Dübendorfstrasse 177 </v>
          </cell>
          <cell r="C1463">
            <v>42655</v>
          </cell>
          <cell r="D1463">
            <v>9866605954</v>
          </cell>
          <cell r="E1463" t="str">
            <v>Verrechnet</v>
          </cell>
          <cell r="F1463">
            <v>8.5999999999999993E-2</v>
          </cell>
          <cell r="G1463">
            <v>1.41</v>
          </cell>
          <cell r="H1463"/>
          <cell r="I1463"/>
          <cell r="J1463" t="str">
            <v>Messung HW Wärme NT</v>
          </cell>
          <cell r="K1463" t="str">
            <v>16.09.2016</v>
          </cell>
          <cell r="L1463" t="str">
            <v>R1 1493</v>
          </cell>
          <cell r="M1463" t="str">
            <v>U1 025053</v>
          </cell>
          <cell r="N1463" t="str">
            <v>Ablesung</v>
          </cell>
          <cell r="O1463">
            <v>1.8979999999999999</v>
          </cell>
          <cell r="P1463">
            <v>37.81</v>
          </cell>
          <cell r="Q1463"/>
          <cell r="R1463">
            <v>38</v>
          </cell>
          <cell r="S1463"/>
          <cell r="T1463"/>
          <cell r="U1463"/>
          <cell r="V1463"/>
          <cell r="W1463"/>
          <cell r="X1463"/>
          <cell r="Y1463">
            <v>43.162999999999997</v>
          </cell>
          <cell r="Z1463">
            <v>22.06976744186046</v>
          </cell>
        </row>
        <row r="1464">
          <cell r="A1464" t="str">
            <v>N0114</v>
          </cell>
          <cell r="B1464" t="str">
            <v xml:space="preserve">Dübendorfstrasse 177 </v>
          </cell>
          <cell r="C1464">
            <v>42752</v>
          </cell>
          <cell r="D1464">
            <v>9866607929</v>
          </cell>
          <cell r="E1464" t="str">
            <v>Verrechnet</v>
          </cell>
          <cell r="F1464">
            <v>8.5999999999999993E-2</v>
          </cell>
          <cell r="G1464">
            <v>1.41</v>
          </cell>
          <cell r="H1464"/>
          <cell r="I1464"/>
          <cell r="J1464" t="str">
            <v>Messung HW Wärme NT</v>
          </cell>
          <cell r="K1464" t="str">
            <v>14.12.2016</v>
          </cell>
          <cell r="L1464" t="str">
            <v>R1 1493</v>
          </cell>
          <cell r="M1464" t="str">
            <v>U1 025053</v>
          </cell>
          <cell r="N1464" t="str">
            <v>Ablesung</v>
          </cell>
          <cell r="O1464">
            <v>75.617000000000004</v>
          </cell>
          <cell r="P1464">
            <v>1506.16</v>
          </cell>
          <cell r="Q1464"/>
          <cell r="R1464">
            <v>1507</v>
          </cell>
          <cell r="S1464"/>
          <cell r="T1464"/>
          <cell r="U1464"/>
          <cell r="V1464"/>
          <cell r="W1464"/>
          <cell r="X1464"/>
          <cell r="Y1464">
            <v>43.168999999999997</v>
          </cell>
          <cell r="Z1464">
            <v>879.26744186046517</v>
          </cell>
        </row>
        <row r="1465">
          <cell r="A1465" t="str">
            <v>N0115</v>
          </cell>
          <cell r="B1465" t="str">
            <v xml:space="preserve">Schwamendingenstrasse 16 </v>
          </cell>
          <cell r="C1465">
            <v>42478</v>
          </cell>
          <cell r="D1465">
            <v>9866601270</v>
          </cell>
          <cell r="E1465" t="str">
            <v>Verrechnet</v>
          </cell>
          <cell r="F1465">
            <v>0.11600000000000001</v>
          </cell>
          <cell r="G1465">
            <v>1.9</v>
          </cell>
          <cell r="H1465"/>
          <cell r="I1465"/>
          <cell r="J1465" t="str">
            <v>Messung HW Wärme NT</v>
          </cell>
          <cell r="K1465" t="str">
            <v>18.03.2016</v>
          </cell>
          <cell r="L1465" t="str">
            <v>R1 1513</v>
          </cell>
          <cell r="M1465" t="str">
            <v>U1 025036</v>
          </cell>
          <cell r="N1465" t="str">
            <v>Ablesung</v>
          </cell>
          <cell r="O1465">
            <v>44.415999999999997</v>
          </cell>
          <cell r="P1465">
            <v>1583.46</v>
          </cell>
          <cell r="Q1465"/>
          <cell r="R1465">
            <v>1584</v>
          </cell>
          <cell r="S1465"/>
          <cell r="T1465"/>
          <cell r="U1465"/>
          <cell r="V1465"/>
          <cell r="W1465"/>
          <cell r="X1465"/>
          <cell r="Y1465">
            <v>24.119</v>
          </cell>
          <cell r="Z1465">
            <v>382.89655172413791</v>
          </cell>
        </row>
        <row r="1466">
          <cell r="A1466" t="str">
            <v>N0115</v>
          </cell>
          <cell r="B1466" t="str">
            <v xml:space="preserve">Schwamendingenstrasse 16 </v>
          </cell>
          <cell r="C1466">
            <v>42566</v>
          </cell>
          <cell r="D1466">
            <v>9866603151</v>
          </cell>
          <cell r="E1466" t="str">
            <v>Verrechnet</v>
          </cell>
          <cell r="F1466">
            <v>0.11600000000000001</v>
          </cell>
          <cell r="G1466">
            <v>1.9</v>
          </cell>
          <cell r="H1466"/>
          <cell r="I1466"/>
          <cell r="J1466" t="str">
            <v>Messung HW Wärme NT</v>
          </cell>
          <cell r="K1466" t="str">
            <v>23.06.2016</v>
          </cell>
          <cell r="L1466" t="str">
            <v>R1 1513</v>
          </cell>
          <cell r="M1466" t="str">
            <v>U1 025036</v>
          </cell>
          <cell r="N1466" t="str">
            <v>Ablesung</v>
          </cell>
          <cell r="O1466">
            <v>22.94</v>
          </cell>
          <cell r="P1466">
            <v>1113.2</v>
          </cell>
          <cell r="Q1466"/>
          <cell r="R1466">
            <v>1113</v>
          </cell>
          <cell r="S1466"/>
          <cell r="T1466"/>
          <cell r="U1466"/>
          <cell r="V1466"/>
          <cell r="W1466"/>
          <cell r="X1466"/>
          <cell r="Y1466">
            <v>17.719000000000001</v>
          </cell>
          <cell r="Z1466">
            <v>197.75862068965515</v>
          </cell>
        </row>
        <row r="1467">
          <cell r="A1467" t="str">
            <v>N0115</v>
          </cell>
          <cell r="B1467" t="str">
            <v xml:space="preserve">Schwamendingenstrasse 16 </v>
          </cell>
          <cell r="C1467">
            <v>42655</v>
          </cell>
          <cell r="D1467">
            <v>9866605302</v>
          </cell>
          <cell r="E1467" t="str">
            <v>Verrechnet</v>
          </cell>
          <cell r="F1467">
            <v>0.11600000000000001</v>
          </cell>
          <cell r="G1467">
            <v>1.9</v>
          </cell>
          <cell r="H1467"/>
          <cell r="I1467"/>
          <cell r="J1467" t="str">
            <v>Messung HW Wärme NT</v>
          </cell>
          <cell r="K1467" t="str">
            <v>20.09.2016</v>
          </cell>
          <cell r="L1467" t="str">
            <v>R1 1513</v>
          </cell>
          <cell r="M1467" t="str">
            <v>U1 025036</v>
          </cell>
          <cell r="N1467" t="str">
            <v>Ablesung</v>
          </cell>
          <cell r="O1467">
            <v>9.7919999999999998</v>
          </cell>
          <cell r="P1467">
            <v>574.4</v>
          </cell>
          <cell r="Q1467"/>
          <cell r="R1467">
            <v>575</v>
          </cell>
          <cell r="S1467"/>
          <cell r="T1467"/>
          <cell r="U1467"/>
          <cell r="V1467"/>
          <cell r="W1467"/>
          <cell r="X1467"/>
          <cell r="Y1467">
            <v>14.657999999999999</v>
          </cell>
          <cell r="Z1467">
            <v>84.41379310344827</v>
          </cell>
        </row>
        <row r="1468">
          <cell r="A1468" t="str">
            <v>N0115</v>
          </cell>
          <cell r="B1468" t="str">
            <v xml:space="preserve">Schwamendingenstrasse 16 </v>
          </cell>
          <cell r="C1468">
            <v>42752</v>
          </cell>
          <cell r="D1468">
            <v>9866607393</v>
          </cell>
          <cell r="E1468" t="str">
            <v>Verrechnet</v>
          </cell>
          <cell r="F1468">
            <v>0.11600000000000001</v>
          </cell>
          <cell r="G1468">
            <v>1.9</v>
          </cell>
          <cell r="H1468"/>
          <cell r="I1468"/>
          <cell r="J1468" t="str">
            <v>Messung HW Wärme NT</v>
          </cell>
          <cell r="K1468" t="str">
            <v>16.12.2016</v>
          </cell>
          <cell r="L1468" t="str">
            <v>R1 1513</v>
          </cell>
          <cell r="M1468" t="str">
            <v>U1 025036</v>
          </cell>
          <cell r="N1468" t="str">
            <v>Ablesung</v>
          </cell>
          <cell r="O1468">
            <v>36.026000000000003</v>
          </cell>
          <cell r="P1468">
            <v>1500.58</v>
          </cell>
          <cell r="Q1468"/>
          <cell r="R1468">
            <v>1500</v>
          </cell>
          <cell r="S1468"/>
          <cell r="T1468"/>
          <cell r="U1468"/>
          <cell r="V1468"/>
          <cell r="W1468"/>
          <cell r="X1468"/>
          <cell r="Y1468">
            <v>20.643000000000001</v>
          </cell>
          <cell r="Z1468">
            <v>310.56896551724134</v>
          </cell>
        </row>
        <row r="1469">
          <cell r="A1469" t="str">
            <v>N0116</v>
          </cell>
          <cell r="B1469" t="str">
            <v xml:space="preserve">Tramstrasse 72 </v>
          </cell>
          <cell r="C1469">
            <v>42478</v>
          </cell>
          <cell r="D1469">
            <v>9866601815</v>
          </cell>
          <cell r="E1469" t="str">
            <v>Verrechnet</v>
          </cell>
          <cell r="F1469">
            <v>1.7999999999999999E-2</v>
          </cell>
          <cell r="G1469">
            <v>0.3</v>
          </cell>
          <cell r="H1469"/>
          <cell r="I1469"/>
          <cell r="J1469" t="str">
            <v>Messung HW Wärme NT</v>
          </cell>
          <cell r="K1469" t="str">
            <v>17.03.2016</v>
          </cell>
          <cell r="L1469" t="str">
            <v>W1 020758</v>
          </cell>
          <cell r="M1469"/>
          <cell r="N1469" t="str">
            <v>Ablesung</v>
          </cell>
          <cell r="O1469">
            <v>14.46</v>
          </cell>
          <cell r="P1469">
            <v>237.2</v>
          </cell>
          <cell r="Q1469"/>
          <cell r="R1469">
            <v>237</v>
          </cell>
          <cell r="S1469"/>
          <cell r="T1469"/>
          <cell r="U1469"/>
          <cell r="V1469"/>
          <cell r="W1469"/>
          <cell r="X1469"/>
          <cell r="Y1469">
            <v>52.417000000000002</v>
          </cell>
          <cell r="Z1469">
            <v>803.33333333333326</v>
          </cell>
        </row>
        <row r="1470">
          <cell r="A1470" t="str">
            <v>N0116</v>
          </cell>
          <cell r="B1470" t="str">
            <v xml:space="preserve">Tramstrasse 72 </v>
          </cell>
          <cell r="C1470">
            <v>42566</v>
          </cell>
          <cell r="D1470">
            <v>9866603735</v>
          </cell>
          <cell r="E1470" t="str">
            <v>Verrechnet</v>
          </cell>
          <cell r="F1470">
            <v>1.7999999999999999E-2</v>
          </cell>
          <cell r="G1470">
            <v>0.3</v>
          </cell>
          <cell r="H1470"/>
          <cell r="I1470"/>
          <cell r="J1470" t="str">
            <v>Messung HW Wärme NT</v>
          </cell>
          <cell r="K1470" t="str">
            <v>20.06.2016</v>
          </cell>
          <cell r="L1470" t="str">
            <v>W1 020758</v>
          </cell>
          <cell r="M1470"/>
          <cell r="N1470" t="str">
            <v>Ablesung</v>
          </cell>
          <cell r="O1470">
            <v>6.87</v>
          </cell>
          <cell r="P1470">
            <v>116.9</v>
          </cell>
          <cell r="Q1470"/>
          <cell r="R1470">
            <v>117</v>
          </cell>
          <cell r="S1470"/>
          <cell r="T1470"/>
          <cell r="U1470"/>
          <cell r="V1470"/>
          <cell r="W1470"/>
          <cell r="X1470"/>
          <cell r="Y1470">
            <v>50.531999999999996</v>
          </cell>
          <cell r="Z1470">
            <v>381.66666666666663</v>
          </cell>
        </row>
        <row r="1471">
          <cell r="A1471" t="str">
            <v>N0116</v>
          </cell>
          <cell r="B1471" t="str">
            <v xml:space="preserve">Tramstrasse 72 </v>
          </cell>
          <cell r="C1471">
            <v>42655</v>
          </cell>
          <cell r="D1471">
            <v>9866605955</v>
          </cell>
          <cell r="E1471" t="str">
            <v>Gemahnt</v>
          </cell>
          <cell r="F1471">
            <v>1.7999999999999999E-2</v>
          </cell>
          <cell r="G1471">
            <v>0.3</v>
          </cell>
          <cell r="H1471"/>
          <cell r="I1471"/>
          <cell r="J1471" t="str">
            <v>Messung HW Wärme NT</v>
          </cell>
          <cell r="K1471" t="str">
            <v>19.09.2016</v>
          </cell>
          <cell r="L1471" t="str">
            <v>W1 020758</v>
          </cell>
          <cell r="M1471"/>
          <cell r="N1471" t="str">
            <v>Ablesung</v>
          </cell>
          <cell r="O1471">
            <v>0.33</v>
          </cell>
          <cell r="P1471">
            <v>5.6</v>
          </cell>
          <cell r="Q1471"/>
          <cell r="R1471">
            <v>5</v>
          </cell>
          <cell r="S1471"/>
          <cell r="T1471"/>
          <cell r="U1471"/>
          <cell r="V1471"/>
          <cell r="W1471"/>
          <cell r="X1471"/>
          <cell r="Y1471">
            <v>50.668999999999997</v>
          </cell>
          <cell r="Z1471">
            <v>18.333333333333329</v>
          </cell>
        </row>
        <row r="1472">
          <cell r="A1472" t="str">
            <v>N0116</v>
          </cell>
          <cell r="B1472" t="str">
            <v xml:space="preserve">Tramstrasse 72 </v>
          </cell>
          <cell r="C1472">
            <v>42752</v>
          </cell>
          <cell r="D1472">
            <v>9866608081</v>
          </cell>
          <cell r="E1472" t="str">
            <v>Verrechnet</v>
          </cell>
          <cell r="F1472">
            <v>1.7999999999999999E-2</v>
          </cell>
          <cell r="G1472">
            <v>0.3</v>
          </cell>
          <cell r="H1472"/>
          <cell r="I1472"/>
          <cell r="J1472" t="str">
            <v>Messung HW Wärme NT</v>
          </cell>
          <cell r="K1472" t="str">
            <v>17.10.2016</v>
          </cell>
          <cell r="L1472" t="str">
            <v>W1 020758</v>
          </cell>
          <cell r="M1472"/>
          <cell r="N1472" t="str">
            <v>Ausbau</v>
          </cell>
          <cell r="O1472">
            <v>1.03</v>
          </cell>
          <cell r="P1472">
            <v>15.4</v>
          </cell>
          <cell r="Q1472"/>
          <cell r="R1472">
            <v>16</v>
          </cell>
          <cell r="S1472"/>
          <cell r="T1472"/>
          <cell r="U1472"/>
          <cell r="V1472"/>
          <cell r="W1472"/>
          <cell r="X1472"/>
          <cell r="Y1472">
            <v>57.509</v>
          </cell>
          <cell r="Z1472">
            <v>57.222222222222221</v>
          </cell>
        </row>
        <row r="1473">
          <cell r="A1473" t="str">
            <v>N0116</v>
          </cell>
          <cell r="B1473"/>
          <cell r="C1473"/>
          <cell r="D1473"/>
          <cell r="E1473"/>
          <cell r="F1473"/>
          <cell r="G1473"/>
          <cell r="H1473"/>
          <cell r="I1473"/>
          <cell r="J1473" t="str">
            <v>Messung HW Wärme NT</v>
          </cell>
          <cell r="K1473" t="str">
            <v>17.10.2016</v>
          </cell>
          <cell r="L1473" t="str">
            <v>W1 020758</v>
          </cell>
          <cell r="M1473"/>
          <cell r="N1473" t="str">
            <v>Einbau</v>
          </cell>
          <cell r="O1473">
            <v>0</v>
          </cell>
          <cell r="P1473">
            <v>0</v>
          </cell>
          <cell r="Q1473"/>
          <cell r="R1473"/>
          <cell r="S1473"/>
          <cell r="T1473"/>
          <cell r="U1473"/>
          <cell r="V1473"/>
          <cell r="W1473"/>
          <cell r="X1473"/>
          <cell r="Y1473">
            <v>0</v>
          </cell>
          <cell r="Z1473">
            <v>0</v>
          </cell>
        </row>
        <row r="1474">
          <cell r="A1474" t="str">
            <v>N0116</v>
          </cell>
          <cell r="B1474"/>
          <cell r="C1474"/>
          <cell r="D1474"/>
          <cell r="E1474"/>
          <cell r="F1474"/>
          <cell r="G1474"/>
          <cell r="H1474"/>
          <cell r="I1474"/>
          <cell r="J1474" t="str">
            <v>Messung HW Wärme NT</v>
          </cell>
          <cell r="K1474" t="str">
            <v>12.12.2016</v>
          </cell>
          <cell r="L1474" t="str">
            <v>W1 020758</v>
          </cell>
          <cell r="M1474"/>
          <cell r="N1474" t="str">
            <v>Ablesung</v>
          </cell>
          <cell r="O1474">
            <v>4.6319999999999997</v>
          </cell>
          <cell r="P1474">
            <v>63.56</v>
          </cell>
          <cell r="Q1474"/>
          <cell r="R1474"/>
          <cell r="S1474"/>
          <cell r="T1474"/>
          <cell r="U1474"/>
          <cell r="V1474"/>
          <cell r="W1474"/>
          <cell r="X1474"/>
          <cell r="Y1474">
            <v>62.661999999999999</v>
          </cell>
          <cell r="Z1474">
            <v>257.33333333333331</v>
          </cell>
        </row>
        <row r="1475">
          <cell r="A1475" t="str">
            <v>N0117</v>
          </cell>
          <cell r="B1475" t="str">
            <v xml:space="preserve">Ueberlandstrasse 79 </v>
          </cell>
          <cell r="C1475">
            <v>42478</v>
          </cell>
          <cell r="D1475">
            <v>9866600941</v>
          </cell>
          <cell r="E1475" t="str">
            <v>Verrechnet</v>
          </cell>
          <cell r="F1475">
            <v>4.2999999999999997E-2</v>
          </cell>
          <cell r="G1475">
            <v>0.7</v>
          </cell>
          <cell r="H1475"/>
          <cell r="I1475"/>
          <cell r="J1475" t="str">
            <v>Messung HW Wärme NT</v>
          </cell>
          <cell r="K1475" t="str">
            <v>16.03.2016</v>
          </cell>
          <cell r="L1475" t="str">
            <v>W3 020126</v>
          </cell>
          <cell r="M1475"/>
          <cell r="N1475" t="str">
            <v>Ablesung</v>
          </cell>
          <cell r="O1475">
            <v>52.262999999999998</v>
          </cell>
          <cell r="P1475">
            <v>957.89200000000005</v>
          </cell>
          <cell r="Q1475"/>
          <cell r="R1475"/>
          <cell r="S1475"/>
          <cell r="T1475"/>
          <cell r="U1475"/>
          <cell r="V1475"/>
          <cell r="W1475"/>
          <cell r="X1475"/>
          <cell r="Y1475">
            <v>46.914000000000001</v>
          </cell>
          <cell r="Z1475">
            <v>1215.4186046511627</v>
          </cell>
        </row>
        <row r="1476">
          <cell r="A1476" t="str">
            <v>N0117</v>
          </cell>
          <cell r="B1476" t="str">
            <v xml:space="preserve">Ueberlandstrasse 79 </v>
          </cell>
          <cell r="C1476">
            <v>42566</v>
          </cell>
          <cell r="D1476">
            <v>9866602834</v>
          </cell>
          <cell r="E1476" t="str">
            <v>Verrechnet</v>
          </cell>
          <cell r="F1476">
            <v>4.2999999999999997E-2</v>
          </cell>
          <cell r="G1476">
            <v>0.7</v>
          </cell>
          <cell r="H1476"/>
          <cell r="I1476"/>
          <cell r="J1476" t="str">
            <v>Messung HW Wärme NT</v>
          </cell>
          <cell r="K1476" t="str">
            <v>20.06.2016</v>
          </cell>
          <cell r="L1476" t="str">
            <v>W3 020126</v>
          </cell>
          <cell r="M1476"/>
          <cell r="N1476" t="str">
            <v>Ablesung</v>
          </cell>
          <cell r="O1476">
            <v>30.911000000000001</v>
          </cell>
          <cell r="P1476">
            <v>674.70100000000002</v>
          </cell>
          <cell r="Q1476"/>
          <cell r="R1476"/>
          <cell r="S1476"/>
          <cell r="T1476"/>
          <cell r="U1476"/>
          <cell r="V1476"/>
          <cell r="W1476"/>
          <cell r="X1476"/>
          <cell r="Y1476">
            <v>39.393000000000001</v>
          </cell>
          <cell r="Z1476">
            <v>718.86046511627899</v>
          </cell>
        </row>
        <row r="1477">
          <cell r="A1477" t="str">
            <v>N0117</v>
          </cell>
          <cell r="B1477" t="str">
            <v xml:space="preserve">Ueberlandstrasse 79 </v>
          </cell>
          <cell r="C1477">
            <v>42655</v>
          </cell>
          <cell r="D1477">
            <v>9866604808</v>
          </cell>
          <cell r="E1477" t="str">
            <v>Verrechnet</v>
          </cell>
          <cell r="F1477">
            <v>4.2999999999999997E-2</v>
          </cell>
          <cell r="G1477">
            <v>0.7</v>
          </cell>
          <cell r="H1477"/>
          <cell r="I1477"/>
          <cell r="J1477" t="str">
            <v>Messung HW Wärme NT</v>
          </cell>
          <cell r="K1477" t="str">
            <v>19.09.2016</v>
          </cell>
          <cell r="L1477" t="str">
            <v>W3 020126</v>
          </cell>
          <cell r="M1477"/>
          <cell r="N1477" t="str">
            <v>Ablesung</v>
          </cell>
          <cell r="O1477">
            <v>11.032999999999999</v>
          </cell>
          <cell r="P1477">
            <v>312.89999999999998</v>
          </cell>
          <cell r="Q1477"/>
          <cell r="R1477"/>
          <cell r="S1477"/>
          <cell r="T1477"/>
          <cell r="U1477"/>
          <cell r="V1477"/>
          <cell r="W1477"/>
          <cell r="X1477"/>
          <cell r="Y1477">
            <v>30.318999999999999</v>
          </cell>
          <cell r="Z1477">
            <v>256.58139534883719</v>
          </cell>
        </row>
        <row r="1478">
          <cell r="A1478" t="str">
            <v>N0117</v>
          </cell>
          <cell r="B1478" t="str">
            <v xml:space="preserve">Ueberlandstrasse 79 </v>
          </cell>
          <cell r="C1478">
            <v>42752</v>
          </cell>
          <cell r="D1478">
            <v>9866606936</v>
          </cell>
          <cell r="E1478" t="str">
            <v>Verrechnet</v>
          </cell>
          <cell r="F1478">
            <v>4.2999999999999997E-2</v>
          </cell>
          <cell r="G1478">
            <v>0.7</v>
          </cell>
          <cell r="H1478"/>
          <cell r="I1478"/>
          <cell r="J1478" t="str">
            <v>Messung HW Wärme NT</v>
          </cell>
          <cell r="K1478" t="str">
            <v>15.12.2016</v>
          </cell>
          <cell r="L1478" t="str">
            <v>W3 020126</v>
          </cell>
          <cell r="M1478"/>
          <cell r="N1478" t="str">
            <v>Ablesung</v>
          </cell>
          <cell r="O1478">
            <v>35.631</v>
          </cell>
          <cell r="P1478">
            <v>719.40099999999995</v>
          </cell>
          <cell r="Q1478"/>
          <cell r="R1478"/>
          <cell r="S1478"/>
          <cell r="T1478"/>
          <cell r="U1478"/>
          <cell r="V1478"/>
          <cell r="W1478"/>
          <cell r="X1478"/>
          <cell r="Y1478">
            <v>42.587000000000003</v>
          </cell>
          <cell r="Z1478">
            <v>828.62790697674416</v>
          </cell>
        </row>
        <row r="1479">
          <cell r="A1479" t="str">
            <v>N0119</v>
          </cell>
          <cell r="B1479" t="str">
            <v xml:space="preserve">Steffenstrasse 9 </v>
          </cell>
          <cell r="C1479">
            <v>42478</v>
          </cell>
          <cell r="D1479">
            <v>9866600556</v>
          </cell>
          <cell r="E1479" t="str">
            <v>Verrechnet</v>
          </cell>
          <cell r="F1479">
            <v>0.02</v>
          </cell>
          <cell r="G1479">
            <v>0.33</v>
          </cell>
          <cell r="H1479"/>
          <cell r="I1479"/>
          <cell r="J1479" t="str">
            <v>Messung HW Wärme NT</v>
          </cell>
          <cell r="K1479" t="str">
            <v>15.03.2016</v>
          </cell>
          <cell r="L1479" t="str">
            <v>W1 020 761</v>
          </cell>
          <cell r="M1479"/>
          <cell r="N1479" t="str">
            <v>Ablesung</v>
          </cell>
          <cell r="O1479">
            <v>22.37</v>
          </cell>
          <cell r="P1479">
            <v>398.5</v>
          </cell>
          <cell r="Q1479"/>
          <cell r="R1479">
            <v>399</v>
          </cell>
          <cell r="S1479"/>
          <cell r="T1479"/>
          <cell r="U1479"/>
          <cell r="V1479"/>
          <cell r="W1479"/>
          <cell r="X1479"/>
          <cell r="Y1479">
            <v>48.268000000000001</v>
          </cell>
          <cell r="Z1479">
            <v>1118.5</v>
          </cell>
        </row>
        <row r="1480">
          <cell r="A1480" t="str">
            <v>N0119</v>
          </cell>
          <cell r="B1480" t="str">
            <v xml:space="preserve">Steffenstrasse 9 </v>
          </cell>
          <cell r="C1480">
            <v>42566</v>
          </cell>
          <cell r="D1480">
            <v>9866602551</v>
          </cell>
          <cell r="E1480" t="str">
            <v>Gemahnt</v>
          </cell>
          <cell r="F1480">
            <v>0.02</v>
          </cell>
          <cell r="G1480">
            <v>0.33</v>
          </cell>
          <cell r="H1480"/>
          <cell r="I1480"/>
          <cell r="J1480" t="str">
            <v>Messung HW Wärme NT</v>
          </cell>
          <cell r="K1480" t="str">
            <v>20.06.2016</v>
          </cell>
          <cell r="L1480" t="str">
            <v>W1 020 761</v>
          </cell>
          <cell r="M1480"/>
          <cell r="N1480" t="str">
            <v>Ablesung</v>
          </cell>
          <cell r="O1480">
            <v>7.83</v>
          </cell>
          <cell r="P1480">
            <v>140.19999999999999</v>
          </cell>
          <cell r="Q1480"/>
          <cell r="R1480">
            <v>140</v>
          </cell>
          <cell r="S1480"/>
          <cell r="T1480"/>
          <cell r="U1480"/>
          <cell r="V1480"/>
          <cell r="W1480"/>
          <cell r="X1480"/>
          <cell r="Y1480">
            <v>48.021000000000001</v>
          </cell>
          <cell r="Z1480">
            <v>391.5</v>
          </cell>
        </row>
        <row r="1481">
          <cell r="A1481" t="str">
            <v>N0119</v>
          </cell>
          <cell r="B1481" t="str">
            <v xml:space="preserve">Steffenstrasse 9 </v>
          </cell>
          <cell r="C1481">
            <v>42655</v>
          </cell>
          <cell r="D1481">
            <v>9866604735</v>
          </cell>
          <cell r="E1481" t="str">
            <v>Verrechnet</v>
          </cell>
          <cell r="F1481">
            <v>0.02</v>
          </cell>
          <cell r="G1481">
            <v>0.33</v>
          </cell>
          <cell r="H1481"/>
          <cell r="I1481"/>
          <cell r="J1481" t="str">
            <v>Messung HW Wärme NT</v>
          </cell>
          <cell r="K1481" t="str">
            <v>16.09.2016</v>
          </cell>
          <cell r="L1481" t="str">
            <v>W1 020 761</v>
          </cell>
          <cell r="M1481"/>
          <cell r="N1481" t="str">
            <v>Ablesung</v>
          </cell>
          <cell r="O1481">
            <v>0</v>
          </cell>
          <cell r="P1481">
            <v>0</v>
          </cell>
          <cell r="Q1481"/>
          <cell r="R1481">
            <v>0</v>
          </cell>
          <cell r="S1481"/>
          <cell r="T1481"/>
          <cell r="U1481"/>
          <cell r="V1481"/>
          <cell r="W1481"/>
          <cell r="X1481"/>
          <cell r="Y1481"/>
          <cell r="Z1481">
            <v>0</v>
          </cell>
        </row>
        <row r="1482">
          <cell r="A1482" t="str">
            <v>N0119</v>
          </cell>
          <cell r="B1482" t="str">
            <v xml:space="preserve">Steffenstrasse 9 </v>
          </cell>
          <cell r="C1482">
            <v>42752</v>
          </cell>
          <cell r="D1482">
            <v>9866606595</v>
          </cell>
          <cell r="E1482" t="str">
            <v>Verrechnet</v>
          </cell>
          <cell r="F1482">
            <v>0.02</v>
          </cell>
          <cell r="G1482">
            <v>0.33</v>
          </cell>
          <cell r="H1482"/>
          <cell r="I1482"/>
          <cell r="J1482" t="str">
            <v>Messung HW Wärme NT</v>
          </cell>
          <cell r="K1482" t="str">
            <v>25.10.2016</v>
          </cell>
          <cell r="L1482" t="str">
            <v>W1 020 761</v>
          </cell>
          <cell r="M1482"/>
          <cell r="N1482" t="str">
            <v>Ausbau</v>
          </cell>
          <cell r="O1482">
            <v>2.78</v>
          </cell>
          <cell r="P1482">
            <v>51</v>
          </cell>
          <cell r="Q1482"/>
          <cell r="R1482">
            <v>51</v>
          </cell>
          <cell r="S1482"/>
          <cell r="T1482"/>
          <cell r="U1482"/>
          <cell r="V1482"/>
          <cell r="W1482"/>
          <cell r="X1482"/>
          <cell r="Y1482">
            <v>46.87</v>
          </cell>
          <cell r="Z1482">
            <v>139</v>
          </cell>
        </row>
        <row r="1483">
          <cell r="A1483" t="str">
            <v>N0119</v>
          </cell>
          <cell r="B1483"/>
          <cell r="C1483"/>
          <cell r="D1483"/>
          <cell r="E1483"/>
          <cell r="F1483"/>
          <cell r="G1483"/>
          <cell r="H1483"/>
          <cell r="I1483"/>
          <cell r="J1483" t="str">
            <v>Messung HW Wärme NT</v>
          </cell>
          <cell r="K1483" t="str">
            <v>25.10.2016</v>
          </cell>
          <cell r="L1483" t="str">
            <v>W1 020 761</v>
          </cell>
          <cell r="M1483"/>
          <cell r="N1483" t="str">
            <v>Einbau</v>
          </cell>
          <cell r="O1483">
            <v>0</v>
          </cell>
          <cell r="P1483">
            <v>0</v>
          </cell>
          <cell r="Q1483"/>
          <cell r="R1483"/>
          <cell r="S1483"/>
          <cell r="T1483"/>
          <cell r="U1483"/>
          <cell r="V1483"/>
          <cell r="W1483"/>
          <cell r="X1483"/>
          <cell r="Y1483">
            <v>0</v>
          </cell>
          <cell r="Z1483">
            <v>0</v>
          </cell>
        </row>
        <row r="1484">
          <cell r="A1484" t="str">
            <v>N0119</v>
          </cell>
          <cell r="B1484"/>
          <cell r="C1484"/>
          <cell r="D1484"/>
          <cell r="E1484"/>
          <cell r="F1484"/>
          <cell r="G1484"/>
          <cell r="H1484"/>
          <cell r="I1484"/>
          <cell r="J1484" t="str">
            <v>Messung HW Wärme NT</v>
          </cell>
          <cell r="K1484" t="str">
            <v>13.12.2016</v>
          </cell>
          <cell r="L1484" t="str">
            <v>W1 020 761</v>
          </cell>
          <cell r="M1484"/>
          <cell r="N1484" t="str">
            <v>Ablesung</v>
          </cell>
          <cell r="O1484">
            <v>10.595000000000001</v>
          </cell>
          <cell r="P1484">
            <v>190.1</v>
          </cell>
          <cell r="Q1484"/>
          <cell r="R1484"/>
          <cell r="S1484"/>
          <cell r="T1484"/>
          <cell r="U1484"/>
          <cell r="V1484"/>
          <cell r="W1484"/>
          <cell r="X1484"/>
          <cell r="Y1484">
            <v>47.921999999999997</v>
          </cell>
          <cell r="Z1484">
            <v>529.75</v>
          </cell>
        </row>
        <row r="1485">
          <cell r="A1485" t="str">
            <v>N0120</v>
          </cell>
          <cell r="B1485" t="str">
            <v xml:space="preserve">Kolbenacker 29 </v>
          </cell>
          <cell r="C1485">
            <v>42478</v>
          </cell>
          <cell r="D1485">
            <v>9866600942</v>
          </cell>
          <cell r="E1485" t="str">
            <v>Verrechnet</v>
          </cell>
          <cell r="F1485">
            <v>0.28999999999999998</v>
          </cell>
          <cell r="G1485">
            <v>4.8</v>
          </cell>
          <cell r="H1485"/>
          <cell r="I1485"/>
          <cell r="J1485" t="str">
            <v>Messung HW Wärme NT</v>
          </cell>
          <cell r="K1485" t="str">
            <v>18.03.2016</v>
          </cell>
          <cell r="L1485" t="str">
            <v>W1 025053</v>
          </cell>
          <cell r="M1485"/>
          <cell r="N1485" t="str">
            <v>Ablesung</v>
          </cell>
          <cell r="O1485">
            <v>162.607</v>
          </cell>
          <cell r="P1485">
            <v>4280.71</v>
          </cell>
          <cell r="Q1485"/>
          <cell r="R1485"/>
          <cell r="S1485"/>
          <cell r="T1485"/>
          <cell r="U1485"/>
          <cell r="V1485"/>
          <cell r="W1485"/>
          <cell r="X1485"/>
          <cell r="Y1485">
            <v>32.661999999999999</v>
          </cell>
          <cell r="Z1485">
            <v>560.71379310344821</v>
          </cell>
        </row>
        <row r="1486">
          <cell r="A1486" t="str">
            <v>N0120</v>
          </cell>
          <cell r="B1486" t="str">
            <v xml:space="preserve">Kolbenacker 29 </v>
          </cell>
          <cell r="C1486">
            <v>42566</v>
          </cell>
          <cell r="D1486">
            <v>9866603152</v>
          </cell>
          <cell r="E1486" t="str">
            <v>Verrechnet</v>
          </cell>
          <cell r="F1486">
            <v>0.28999999999999998</v>
          </cell>
          <cell r="G1486">
            <v>4.8</v>
          </cell>
          <cell r="H1486"/>
          <cell r="I1486"/>
          <cell r="J1486" t="str">
            <v>Messung HW Wärme NT</v>
          </cell>
          <cell r="K1486" t="str">
            <v>22.06.2016</v>
          </cell>
          <cell r="L1486" t="str">
            <v>W1 025053</v>
          </cell>
          <cell r="M1486"/>
          <cell r="N1486" t="str">
            <v>Ablesung</v>
          </cell>
          <cell r="O1486">
            <v>94.927000000000007</v>
          </cell>
          <cell r="P1486">
            <v>2875.85</v>
          </cell>
          <cell r="Q1486"/>
          <cell r="R1486"/>
          <cell r="S1486"/>
          <cell r="T1486"/>
          <cell r="U1486"/>
          <cell r="V1486"/>
          <cell r="W1486"/>
          <cell r="X1486"/>
          <cell r="Y1486">
            <v>28.382000000000001</v>
          </cell>
          <cell r="Z1486">
            <v>327.33448275862065</v>
          </cell>
        </row>
        <row r="1487">
          <cell r="A1487" t="str">
            <v>N0120</v>
          </cell>
          <cell r="B1487" t="str">
            <v xml:space="preserve">Kolbenacker 29 </v>
          </cell>
          <cell r="C1487">
            <v>42655</v>
          </cell>
          <cell r="D1487">
            <v>9866605057</v>
          </cell>
          <cell r="E1487" t="str">
            <v>Verrechnet</v>
          </cell>
          <cell r="F1487">
            <v>0.28999999999999998</v>
          </cell>
          <cell r="G1487">
            <v>4.8</v>
          </cell>
          <cell r="H1487"/>
          <cell r="I1487"/>
          <cell r="J1487" t="str">
            <v>Messung HW Wärme NT</v>
          </cell>
          <cell r="K1487" t="str">
            <v>22.09.2016</v>
          </cell>
          <cell r="L1487" t="str">
            <v>W1 025053</v>
          </cell>
          <cell r="M1487"/>
          <cell r="N1487" t="str">
            <v>Ablesung</v>
          </cell>
          <cell r="O1487">
            <v>31.908000000000001</v>
          </cell>
          <cell r="P1487">
            <v>1251.67</v>
          </cell>
          <cell r="Q1487"/>
          <cell r="R1487"/>
          <cell r="S1487"/>
          <cell r="T1487"/>
          <cell r="U1487"/>
          <cell r="V1487"/>
          <cell r="W1487"/>
          <cell r="X1487"/>
          <cell r="Y1487">
            <v>21.919</v>
          </cell>
          <cell r="Z1487">
            <v>110.02758620689656</v>
          </cell>
        </row>
        <row r="1488">
          <cell r="A1488" t="str">
            <v>N0120</v>
          </cell>
          <cell r="B1488" t="str">
            <v xml:space="preserve">Kolbenacker 29 </v>
          </cell>
          <cell r="C1488">
            <v>42752</v>
          </cell>
          <cell r="D1488">
            <v>9866607192</v>
          </cell>
          <cell r="E1488" t="str">
            <v>Verrechnet</v>
          </cell>
          <cell r="F1488">
            <v>0.28999999999999998</v>
          </cell>
          <cell r="G1488">
            <v>4.8</v>
          </cell>
          <cell r="H1488"/>
          <cell r="I1488"/>
          <cell r="J1488" t="str">
            <v>Messung HW Wärme NT</v>
          </cell>
          <cell r="K1488" t="str">
            <v>20.12.2016</v>
          </cell>
          <cell r="L1488" t="str">
            <v>W1 025053</v>
          </cell>
          <cell r="M1488"/>
          <cell r="N1488" t="str">
            <v>Ablesung</v>
          </cell>
          <cell r="O1488">
            <v>138.89699999999999</v>
          </cell>
          <cell r="P1488">
            <v>3910.03</v>
          </cell>
          <cell r="Q1488"/>
          <cell r="R1488"/>
          <cell r="S1488"/>
          <cell r="T1488"/>
          <cell r="U1488"/>
          <cell r="V1488"/>
          <cell r="W1488"/>
          <cell r="X1488"/>
          <cell r="Y1488">
            <v>30.545000000000002</v>
          </cell>
          <cell r="Z1488">
            <v>478.95517241379309</v>
          </cell>
        </row>
        <row r="1489">
          <cell r="A1489" t="str">
            <v>N0121</v>
          </cell>
          <cell r="B1489" t="str">
            <v xml:space="preserve">Schaffhauserstrasse 543 </v>
          </cell>
          <cell r="C1489">
            <v>42478</v>
          </cell>
          <cell r="D1489">
            <v>9866600557</v>
          </cell>
          <cell r="E1489" t="str">
            <v>Verrechnet</v>
          </cell>
          <cell r="F1489">
            <v>0.122</v>
          </cell>
          <cell r="G1489">
            <v>2</v>
          </cell>
          <cell r="H1489"/>
          <cell r="I1489"/>
          <cell r="J1489" t="str">
            <v>Messung HW Wärme NT</v>
          </cell>
          <cell r="K1489" t="str">
            <v>15.03.2016</v>
          </cell>
          <cell r="L1489" t="str">
            <v>R1 1536</v>
          </cell>
          <cell r="M1489" t="str">
            <v>U1 032027</v>
          </cell>
          <cell r="N1489" t="str">
            <v>Ablesung</v>
          </cell>
          <cell r="O1489">
            <v>65.155000000000001</v>
          </cell>
          <cell r="P1489">
            <v>1291.06</v>
          </cell>
          <cell r="Q1489"/>
          <cell r="R1489">
            <v>1291</v>
          </cell>
          <cell r="S1489"/>
          <cell r="T1489"/>
          <cell r="U1489"/>
          <cell r="V1489"/>
          <cell r="W1489"/>
          <cell r="X1489"/>
          <cell r="Y1489">
            <v>43.393000000000001</v>
          </cell>
          <cell r="Z1489">
            <v>534.05737704918033</v>
          </cell>
        </row>
        <row r="1490">
          <cell r="A1490" t="str">
            <v>N0121</v>
          </cell>
          <cell r="B1490" t="str">
            <v xml:space="preserve">Schaffhauserstrasse 543 </v>
          </cell>
          <cell r="C1490">
            <v>42566</v>
          </cell>
          <cell r="D1490">
            <v>9866602552</v>
          </cell>
          <cell r="E1490" t="str">
            <v>Verrechnet</v>
          </cell>
          <cell r="F1490">
            <v>0.122</v>
          </cell>
          <cell r="G1490">
            <v>2</v>
          </cell>
          <cell r="H1490"/>
          <cell r="I1490"/>
          <cell r="J1490" t="str">
            <v>Messung HW Wärme NT</v>
          </cell>
          <cell r="K1490" t="str">
            <v>22.06.2016</v>
          </cell>
          <cell r="L1490" t="str">
            <v>R1 1536</v>
          </cell>
          <cell r="M1490" t="str">
            <v>U1 032027</v>
          </cell>
          <cell r="N1490" t="str">
            <v>Ablesung</v>
          </cell>
          <cell r="O1490">
            <v>27.190999999999999</v>
          </cell>
          <cell r="P1490">
            <v>573.79999999999995</v>
          </cell>
          <cell r="Q1490"/>
          <cell r="R1490">
            <v>574</v>
          </cell>
          <cell r="S1490"/>
          <cell r="T1490"/>
          <cell r="U1490"/>
          <cell r="V1490"/>
          <cell r="W1490"/>
          <cell r="X1490"/>
          <cell r="Y1490">
            <v>40.746000000000002</v>
          </cell>
          <cell r="Z1490">
            <v>222.87704918032784</v>
          </cell>
        </row>
        <row r="1491">
          <cell r="A1491" t="str">
            <v>N0121</v>
          </cell>
          <cell r="B1491" t="str">
            <v xml:space="preserve">Schaffhauserstrasse 543 </v>
          </cell>
          <cell r="C1491">
            <v>42655</v>
          </cell>
          <cell r="D1491">
            <v>9866604692</v>
          </cell>
          <cell r="E1491" t="str">
            <v>Gemahnt</v>
          </cell>
          <cell r="F1491">
            <v>0.122</v>
          </cell>
          <cell r="G1491">
            <v>2</v>
          </cell>
          <cell r="H1491"/>
          <cell r="I1491"/>
          <cell r="J1491" t="str">
            <v>Messung HW Wärme NT</v>
          </cell>
          <cell r="K1491" t="str">
            <v>15.09.2016</v>
          </cell>
          <cell r="L1491" t="str">
            <v>R1 1536</v>
          </cell>
          <cell r="M1491" t="str">
            <v>U1 032027</v>
          </cell>
          <cell r="N1491" t="str">
            <v>Ablesung</v>
          </cell>
          <cell r="O1491">
            <v>4.5060000000000002</v>
          </cell>
          <cell r="P1491">
            <v>133.91</v>
          </cell>
          <cell r="Q1491"/>
          <cell r="R1491">
            <v>134</v>
          </cell>
          <cell r="S1491"/>
          <cell r="T1491"/>
          <cell r="U1491"/>
          <cell r="V1491"/>
          <cell r="W1491"/>
          <cell r="X1491"/>
          <cell r="Y1491">
            <v>28.933</v>
          </cell>
          <cell r="Z1491">
            <v>36.93442622950819</v>
          </cell>
        </row>
        <row r="1492">
          <cell r="A1492" t="str">
            <v>N0121</v>
          </cell>
          <cell r="B1492" t="str">
            <v xml:space="preserve">Schaffhauserstrasse 543 </v>
          </cell>
          <cell r="C1492">
            <v>42752</v>
          </cell>
          <cell r="D1492">
            <v>9866606876</v>
          </cell>
          <cell r="E1492" t="str">
            <v>Verrechnet</v>
          </cell>
          <cell r="F1492">
            <v>0.122</v>
          </cell>
          <cell r="G1492">
            <v>2</v>
          </cell>
          <cell r="H1492"/>
          <cell r="I1492"/>
          <cell r="J1492" t="str">
            <v>Messung HW Wärme NT</v>
          </cell>
          <cell r="K1492" t="str">
            <v>13.12.2016</v>
          </cell>
          <cell r="L1492" t="str">
            <v>R1 1536</v>
          </cell>
          <cell r="M1492" t="str">
            <v>U1 032027</v>
          </cell>
          <cell r="N1492" t="str">
            <v>Ablesung</v>
          </cell>
          <cell r="O1492">
            <v>44.709000000000003</v>
          </cell>
          <cell r="P1492">
            <v>901.67</v>
          </cell>
          <cell r="Q1492"/>
          <cell r="R1492">
            <v>902</v>
          </cell>
          <cell r="S1492"/>
          <cell r="T1492"/>
          <cell r="U1492"/>
          <cell r="V1492"/>
          <cell r="W1492"/>
          <cell r="X1492"/>
          <cell r="Y1492">
            <v>42.634999999999998</v>
          </cell>
          <cell r="Z1492">
            <v>366.46721311475409</v>
          </cell>
        </row>
        <row r="1493">
          <cell r="A1493" t="str">
            <v>N0122</v>
          </cell>
          <cell r="B1493" t="str">
            <v xml:space="preserve">Frohburgstrasse 325 </v>
          </cell>
          <cell r="C1493">
            <v>42478</v>
          </cell>
          <cell r="D1493">
            <v>9866600558</v>
          </cell>
          <cell r="E1493" t="str">
            <v>Verrechnet</v>
          </cell>
          <cell r="F1493">
            <v>0.09</v>
          </cell>
          <cell r="G1493">
            <v>1.48</v>
          </cell>
          <cell r="H1493"/>
          <cell r="I1493"/>
          <cell r="J1493" t="str">
            <v>Messung HW Wärme NT</v>
          </cell>
          <cell r="K1493" t="str">
            <v>16.03.2016</v>
          </cell>
          <cell r="L1493" t="str">
            <v>W1 020046</v>
          </cell>
          <cell r="M1493" t="str">
            <v>U1 25050</v>
          </cell>
          <cell r="N1493" t="str">
            <v>Ablesung</v>
          </cell>
          <cell r="O1493">
            <v>62.749000000000002</v>
          </cell>
          <cell r="P1493">
            <v>917.52</v>
          </cell>
          <cell r="Q1493"/>
          <cell r="R1493"/>
          <cell r="S1493"/>
          <cell r="T1493"/>
          <cell r="U1493"/>
          <cell r="V1493"/>
          <cell r="W1493"/>
          <cell r="X1493"/>
          <cell r="Y1493">
            <v>58.805</v>
          </cell>
          <cell r="Z1493">
            <v>697.21111111111111</v>
          </cell>
        </row>
        <row r="1494">
          <cell r="A1494" t="str">
            <v>N0122</v>
          </cell>
          <cell r="B1494" t="str">
            <v xml:space="preserve">Frohburgstrasse 325 </v>
          </cell>
          <cell r="C1494">
            <v>42566</v>
          </cell>
          <cell r="D1494">
            <v>9866602553</v>
          </cell>
          <cell r="E1494" t="str">
            <v>Verrechnet</v>
          </cell>
          <cell r="F1494">
            <v>0.09</v>
          </cell>
          <cell r="G1494">
            <v>1.48</v>
          </cell>
          <cell r="H1494"/>
          <cell r="I1494"/>
          <cell r="J1494" t="str">
            <v>Messung HW Wärme NT</v>
          </cell>
          <cell r="K1494" t="str">
            <v>20.06.2016</v>
          </cell>
          <cell r="L1494" t="str">
            <v>W1 020046</v>
          </cell>
          <cell r="M1494" t="str">
            <v>U1 25050</v>
          </cell>
          <cell r="N1494" t="str">
            <v>Ablesung</v>
          </cell>
          <cell r="O1494">
            <v>39.438000000000002</v>
          </cell>
          <cell r="P1494">
            <v>638.16999999999996</v>
          </cell>
          <cell r="Q1494"/>
          <cell r="R1494"/>
          <cell r="S1494"/>
          <cell r="T1494"/>
          <cell r="U1494"/>
          <cell r="V1494"/>
          <cell r="W1494"/>
          <cell r="X1494"/>
          <cell r="Y1494">
            <v>53.137</v>
          </cell>
          <cell r="Z1494">
            <v>438.2</v>
          </cell>
        </row>
        <row r="1495">
          <cell r="A1495" t="str">
            <v>N0122</v>
          </cell>
          <cell r="B1495" t="str">
            <v xml:space="preserve">Frohburgstrasse 325 </v>
          </cell>
          <cell r="C1495">
            <v>42655</v>
          </cell>
          <cell r="D1495">
            <v>9866604487</v>
          </cell>
          <cell r="E1495" t="str">
            <v>Verrechnet</v>
          </cell>
          <cell r="F1495">
            <v>0.09</v>
          </cell>
          <cell r="G1495">
            <v>1.48</v>
          </cell>
          <cell r="H1495"/>
          <cell r="I1495"/>
          <cell r="J1495" t="str">
            <v>Messung HW Wärme NT</v>
          </cell>
          <cell r="K1495" t="str">
            <v>19.09.2016</v>
          </cell>
          <cell r="L1495" t="str">
            <v>W1 020046</v>
          </cell>
          <cell r="M1495" t="str">
            <v>U1 25050</v>
          </cell>
          <cell r="N1495" t="str">
            <v>Ablesung</v>
          </cell>
          <cell r="O1495">
            <v>9.9559999999999995</v>
          </cell>
          <cell r="P1495">
            <v>205.62</v>
          </cell>
          <cell r="Q1495"/>
          <cell r="R1495"/>
          <cell r="S1495"/>
          <cell r="T1495"/>
          <cell r="U1495"/>
          <cell r="V1495"/>
          <cell r="W1495"/>
          <cell r="X1495"/>
          <cell r="Y1495">
            <v>41.633000000000003</v>
          </cell>
          <cell r="Z1495">
            <v>110.62222222222222</v>
          </cell>
        </row>
        <row r="1496">
          <cell r="A1496" t="str">
            <v>N0122</v>
          </cell>
          <cell r="B1496" t="str">
            <v xml:space="preserve">Frohburgstrasse 325 </v>
          </cell>
          <cell r="C1496">
            <v>42752</v>
          </cell>
          <cell r="D1496">
            <v>9866606596</v>
          </cell>
          <cell r="E1496" t="str">
            <v>Verrechnet</v>
          </cell>
          <cell r="F1496">
            <v>0.09</v>
          </cell>
          <cell r="G1496">
            <v>1.48</v>
          </cell>
          <cell r="H1496"/>
          <cell r="I1496"/>
          <cell r="J1496" t="str">
            <v>Messung HW Wärme NT</v>
          </cell>
          <cell r="K1496" t="str">
            <v>16.12.2016</v>
          </cell>
          <cell r="L1496" t="str">
            <v>W1 020046</v>
          </cell>
          <cell r="M1496" t="str">
            <v>U1 25050</v>
          </cell>
          <cell r="N1496" t="str">
            <v>Ablesung</v>
          </cell>
          <cell r="O1496">
            <v>47.866999999999997</v>
          </cell>
          <cell r="P1496">
            <v>722.46</v>
          </cell>
          <cell r="Q1496"/>
          <cell r="R1496"/>
          <cell r="S1496"/>
          <cell r="T1496"/>
          <cell r="U1496"/>
          <cell r="V1496"/>
          <cell r="W1496"/>
          <cell r="X1496"/>
          <cell r="Y1496">
            <v>56.97</v>
          </cell>
          <cell r="Z1496">
            <v>531.8555555555555</v>
          </cell>
        </row>
        <row r="1497">
          <cell r="A1497" t="str">
            <v>N0123</v>
          </cell>
          <cell r="B1497" t="str">
            <v xml:space="preserve">Schaffhauserstrasse 371 </v>
          </cell>
          <cell r="C1497">
            <v>42478</v>
          </cell>
          <cell r="D1497">
            <v>9866600943</v>
          </cell>
          <cell r="E1497" t="str">
            <v>Verrechnet</v>
          </cell>
          <cell r="F1497">
            <v>0.122</v>
          </cell>
          <cell r="G1497">
            <v>2</v>
          </cell>
          <cell r="H1497"/>
          <cell r="I1497"/>
          <cell r="J1497" t="str">
            <v>Messung HW Wärme NT</v>
          </cell>
          <cell r="K1497" t="str">
            <v>17.03.2016</v>
          </cell>
          <cell r="L1497" t="str">
            <v>R1 1339</v>
          </cell>
          <cell r="M1497" t="str">
            <v>U1 32028</v>
          </cell>
          <cell r="N1497" t="str">
            <v>Ablesung</v>
          </cell>
          <cell r="O1497">
            <v>87.870999999999995</v>
          </cell>
          <cell r="P1497">
            <v>1776.36</v>
          </cell>
          <cell r="Q1497"/>
          <cell r="R1497">
            <v>1776</v>
          </cell>
          <cell r="S1497"/>
          <cell r="T1497"/>
          <cell r="U1497"/>
          <cell r="V1497"/>
          <cell r="W1497"/>
          <cell r="X1497"/>
          <cell r="Y1497">
            <v>42.533999999999999</v>
          </cell>
          <cell r="Z1497">
            <v>720.2540983606558</v>
          </cell>
        </row>
        <row r="1498">
          <cell r="A1498" t="str">
            <v>N0123</v>
          </cell>
          <cell r="B1498" t="str">
            <v xml:space="preserve">Schaffhauserstrasse 371 </v>
          </cell>
          <cell r="C1498">
            <v>42566</v>
          </cell>
          <cell r="D1498">
            <v>9866602835</v>
          </cell>
          <cell r="E1498" t="str">
            <v>Verrechnet</v>
          </cell>
          <cell r="F1498">
            <v>0.122</v>
          </cell>
          <cell r="G1498">
            <v>2</v>
          </cell>
          <cell r="H1498"/>
          <cell r="I1498"/>
          <cell r="J1498" t="str">
            <v>Messung HW Wärme NT</v>
          </cell>
          <cell r="K1498" t="str">
            <v>22.06.2016</v>
          </cell>
          <cell r="L1498" t="str">
            <v>R1 1339</v>
          </cell>
          <cell r="M1498" t="str">
            <v>U1 32028</v>
          </cell>
          <cell r="N1498" t="str">
            <v>Ablesung</v>
          </cell>
          <cell r="O1498">
            <v>42.661999999999999</v>
          </cell>
          <cell r="P1498">
            <v>984.47</v>
          </cell>
          <cell r="Q1498"/>
          <cell r="R1498">
            <v>985</v>
          </cell>
          <cell r="S1498"/>
          <cell r="T1498"/>
          <cell r="U1498"/>
          <cell r="V1498"/>
          <cell r="W1498"/>
          <cell r="X1498"/>
          <cell r="Y1498">
            <v>37.261000000000003</v>
          </cell>
          <cell r="Z1498">
            <v>349.68852459016392</v>
          </cell>
        </row>
        <row r="1499">
          <cell r="A1499" t="str">
            <v>N0123</v>
          </cell>
          <cell r="B1499" t="str">
            <v xml:space="preserve">Schaffhauserstrasse 371 </v>
          </cell>
          <cell r="C1499">
            <v>42655</v>
          </cell>
          <cell r="D1499">
            <v>9866605192</v>
          </cell>
          <cell r="E1499" t="str">
            <v>Verrechnet</v>
          </cell>
          <cell r="F1499">
            <v>0.122</v>
          </cell>
          <cell r="G1499">
            <v>2</v>
          </cell>
          <cell r="H1499"/>
          <cell r="I1499"/>
          <cell r="J1499" t="str">
            <v>Messung HW Wärme NT</v>
          </cell>
          <cell r="K1499" t="str">
            <v>19.09.2016</v>
          </cell>
          <cell r="L1499" t="str">
            <v>R1 1339</v>
          </cell>
          <cell r="M1499" t="str">
            <v>U1 32028</v>
          </cell>
          <cell r="N1499" t="str">
            <v>Ablesung</v>
          </cell>
          <cell r="O1499">
            <v>9.3450000000000006</v>
          </cell>
          <cell r="P1499">
            <v>296.57</v>
          </cell>
          <cell r="Q1499"/>
          <cell r="R1499">
            <v>296</v>
          </cell>
          <cell r="S1499"/>
          <cell r="T1499"/>
          <cell r="U1499"/>
          <cell r="V1499"/>
          <cell r="W1499"/>
          <cell r="X1499"/>
          <cell r="Y1499">
            <v>27.094000000000001</v>
          </cell>
          <cell r="Z1499">
            <v>76.598360655737693</v>
          </cell>
        </row>
        <row r="1500">
          <cell r="A1500" t="str">
            <v>N0123</v>
          </cell>
          <cell r="B1500" t="str">
            <v xml:space="preserve">Schaffhauserstrasse 371 </v>
          </cell>
          <cell r="C1500">
            <v>42752</v>
          </cell>
          <cell r="D1500">
            <v>9866607032</v>
          </cell>
          <cell r="E1500" t="str">
            <v>Verrechnet</v>
          </cell>
          <cell r="F1500">
            <v>0.122</v>
          </cell>
          <cell r="G1500">
            <v>2</v>
          </cell>
          <cell r="H1500"/>
          <cell r="I1500"/>
          <cell r="J1500" t="str">
            <v>Messung HW Wärme NT</v>
          </cell>
          <cell r="K1500" t="str">
            <v>14.12.2016</v>
          </cell>
          <cell r="L1500" t="str">
            <v>R1 1339</v>
          </cell>
          <cell r="M1500" t="str">
            <v>U1 32028</v>
          </cell>
          <cell r="N1500" t="str">
            <v>Ablesung</v>
          </cell>
          <cell r="O1500">
            <v>64.290999999999997</v>
          </cell>
          <cell r="P1500">
            <v>1375.83</v>
          </cell>
          <cell r="Q1500"/>
          <cell r="R1500">
            <v>1376</v>
          </cell>
          <cell r="S1500"/>
          <cell r="T1500"/>
          <cell r="U1500"/>
          <cell r="V1500"/>
          <cell r="W1500"/>
          <cell r="X1500"/>
          <cell r="Y1500">
            <v>40.18</v>
          </cell>
          <cell r="Z1500">
            <v>526.97540983606564</v>
          </cell>
        </row>
        <row r="1501">
          <cell r="A1501" t="str">
            <v>N0124</v>
          </cell>
          <cell r="B1501" t="str">
            <v xml:space="preserve">Siewerdtstrasse 9 </v>
          </cell>
          <cell r="C1501">
            <v>42478</v>
          </cell>
          <cell r="D1501">
            <v>9866601271</v>
          </cell>
          <cell r="E1501" t="str">
            <v>Verrechnet</v>
          </cell>
          <cell r="F1501">
            <v>0.39500000000000002</v>
          </cell>
          <cell r="G1501">
            <v>6.5</v>
          </cell>
          <cell r="H1501"/>
          <cell r="I1501"/>
          <cell r="J1501" t="str">
            <v>Messung HW Wärme NT</v>
          </cell>
          <cell r="K1501" t="str">
            <v>18.03.2016</v>
          </cell>
          <cell r="L1501" t="str">
            <v>R1 686</v>
          </cell>
          <cell r="M1501" t="str">
            <v>U1 50015</v>
          </cell>
          <cell r="N1501" t="str">
            <v>Ablesung</v>
          </cell>
          <cell r="O1501">
            <v>245.1</v>
          </cell>
          <cell r="P1501">
            <v>5075.8999999999996</v>
          </cell>
          <cell r="Q1501"/>
          <cell r="R1501">
            <v>5076</v>
          </cell>
          <cell r="S1501"/>
          <cell r="T1501"/>
          <cell r="U1501"/>
          <cell r="V1501"/>
          <cell r="W1501"/>
          <cell r="X1501"/>
          <cell r="Y1501">
            <v>41.518999999999998</v>
          </cell>
          <cell r="Z1501">
            <v>620.50632911392404</v>
          </cell>
        </row>
        <row r="1502">
          <cell r="A1502" t="str">
            <v>N0124</v>
          </cell>
          <cell r="B1502" t="str">
            <v xml:space="preserve">Siewerdtstrasse 9 </v>
          </cell>
          <cell r="C1502">
            <v>42566</v>
          </cell>
          <cell r="D1502">
            <v>9866603153</v>
          </cell>
          <cell r="E1502" t="str">
            <v>Verrechnet</v>
          </cell>
          <cell r="F1502">
            <v>0.39500000000000002</v>
          </cell>
          <cell r="G1502">
            <v>6.5</v>
          </cell>
          <cell r="H1502"/>
          <cell r="I1502"/>
          <cell r="J1502" t="str">
            <v>Messung HW Wärme NT</v>
          </cell>
          <cell r="K1502" t="str">
            <v>21.06.2016</v>
          </cell>
          <cell r="L1502" t="str">
            <v>R1 686</v>
          </cell>
          <cell r="M1502" t="str">
            <v>U1 50015</v>
          </cell>
          <cell r="N1502" t="str">
            <v>Ablesung</v>
          </cell>
          <cell r="O1502">
            <v>100.22</v>
          </cell>
          <cell r="P1502">
            <v>2409.6</v>
          </cell>
          <cell r="Q1502"/>
          <cell r="R1502">
            <v>2409</v>
          </cell>
          <cell r="S1502"/>
          <cell r="T1502"/>
          <cell r="U1502"/>
          <cell r="V1502"/>
          <cell r="W1502"/>
          <cell r="X1502"/>
          <cell r="Y1502">
            <v>35.762999999999998</v>
          </cell>
          <cell r="Z1502">
            <v>253.72151898734177</v>
          </cell>
        </row>
        <row r="1503">
          <cell r="A1503" t="str">
            <v>N0124</v>
          </cell>
          <cell r="B1503" t="str">
            <v xml:space="preserve">Siewerdtstrasse 9 </v>
          </cell>
          <cell r="C1503">
            <v>42655</v>
          </cell>
          <cell r="D1503">
            <v>9866605058</v>
          </cell>
          <cell r="E1503" t="str">
            <v>Verrechnet</v>
          </cell>
          <cell r="F1503">
            <v>0.39500000000000002</v>
          </cell>
          <cell r="G1503">
            <v>6.5</v>
          </cell>
          <cell r="H1503"/>
          <cell r="I1503"/>
          <cell r="J1503" t="str">
            <v>Messung HW Wärme NT</v>
          </cell>
          <cell r="K1503" t="str">
            <v>20.09.2016</v>
          </cell>
          <cell r="L1503" t="str">
            <v>R1 686</v>
          </cell>
          <cell r="M1503" t="str">
            <v>U1 50015</v>
          </cell>
          <cell r="N1503" t="str">
            <v>Ablesung</v>
          </cell>
          <cell r="O1503">
            <v>25.51</v>
          </cell>
          <cell r="P1503">
            <v>887.6</v>
          </cell>
          <cell r="Q1503"/>
          <cell r="R1503">
            <v>888</v>
          </cell>
          <cell r="S1503"/>
          <cell r="T1503"/>
          <cell r="U1503"/>
          <cell r="V1503"/>
          <cell r="W1503"/>
          <cell r="X1503"/>
          <cell r="Y1503">
            <v>24.712</v>
          </cell>
          <cell r="Z1503">
            <v>64.582278481012651</v>
          </cell>
        </row>
        <row r="1504">
          <cell r="A1504" t="str">
            <v>N0124</v>
          </cell>
          <cell r="B1504" t="str">
            <v xml:space="preserve">Siewerdtstrasse 9 </v>
          </cell>
          <cell r="C1504">
            <v>42752</v>
          </cell>
          <cell r="D1504">
            <v>9866607193</v>
          </cell>
          <cell r="E1504" t="str">
            <v>Verrechnet</v>
          </cell>
          <cell r="F1504">
            <v>0.39500000000000002</v>
          </cell>
          <cell r="G1504">
            <v>6.5</v>
          </cell>
          <cell r="H1504"/>
          <cell r="I1504"/>
          <cell r="J1504" t="str">
            <v>Messung HW Wärme NT</v>
          </cell>
          <cell r="K1504" t="str">
            <v>13.12.2016</v>
          </cell>
          <cell r="L1504" t="str">
            <v>R1 686</v>
          </cell>
          <cell r="M1504" t="str">
            <v>U1 50015</v>
          </cell>
          <cell r="N1504" t="str">
            <v>Ablesung</v>
          </cell>
          <cell r="O1504">
            <v>156.12</v>
          </cell>
          <cell r="P1504">
            <v>3527.8</v>
          </cell>
          <cell r="Q1504"/>
          <cell r="R1504">
            <v>3528</v>
          </cell>
          <cell r="S1504"/>
          <cell r="T1504"/>
          <cell r="U1504"/>
          <cell r="V1504"/>
          <cell r="W1504"/>
          <cell r="X1504"/>
          <cell r="Y1504">
            <v>38.052</v>
          </cell>
          <cell r="Z1504">
            <v>395.24050632911394</v>
          </cell>
        </row>
        <row r="1505">
          <cell r="A1505" t="str">
            <v>N0125</v>
          </cell>
          <cell r="B1505" t="str">
            <v xml:space="preserve">Tramstrasse 74 </v>
          </cell>
          <cell r="C1505">
            <v>42478</v>
          </cell>
          <cell r="D1505">
            <v>9866600559</v>
          </cell>
          <cell r="E1505" t="str">
            <v>Verrechnet</v>
          </cell>
          <cell r="F1505">
            <v>1.7000000000000001E-2</v>
          </cell>
          <cell r="G1505">
            <v>0.28000000000000003</v>
          </cell>
          <cell r="H1505"/>
          <cell r="I1505"/>
          <cell r="J1505" t="str">
            <v>Messung HW Wärme NT</v>
          </cell>
          <cell r="K1505" t="str">
            <v>17.03.2016</v>
          </cell>
          <cell r="L1505" t="str">
            <v>W1 020759</v>
          </cell>
          <cell r="M1505"/>
          <cell r="N1505" t="str">
            <v>Ablesung</v>
          </cell>
          <cell r="O1505">
            <v>10.16</v>
          </cell>
          <cell r="P1505">
            <v>198.3</v>
          </cell>
          <cell r="Q1505"/>
          <cell r="R1505">
            <v>198</v>
          </cell>
          <cell r="S1505"/>
          <cell r="T1505"/>
          <cell r="U1505"/>
          <cell r="V1505"/>
          <cell r="W1505"/>
          <cell r="X1505"/>
          <cell r="Y1505">
            <v>44.055</v>
          </cell>
          <cell r="Z1505">
            <v>597.64705882352939</v>
          </cell>
        </row>
        <row r="1506">
          <cell r="A1506" t="str">
            <v>N0125</v>
          </cell>
          <cell r="B1506" t="str">
            <v xml:space="preserve">Tramstrasse 74 </v>
          </cell>
          <cell r="C1506">
            <v>42566</v>
          </cell>
          <cell r="D1506">
            <v>9866602836</v>
          </cell>
          <cell r="E1506" t="str">
            <v>Verrechnet</v>
          </cell>
          <cell r="F1506">
            <v>1.7000000000000001E-2</v>
          </cell>
          <cell r="G1506">
            <v>0.28000000000000003</v>
          </cell>
          <cell r="H1506"/>
          <cell r="I1506"/>
          <cell r="J1506" t="str">
            <v>Messung HW Wärme NT</v>
          </cell>
          <cell r="K1506" t="str">
            <v>20.06.2016</v>
          </cell>
          <cell r="L1506" t="str">
            <v>W1 020759</v>
          </cell>
          <cell r="M1506"/>
          <cell r="N1506" t="str">
            <v>Ablesung</v>
          </cell>
          <cell r="O1506">
            <v>4.42</v>
          </cell>
          <cell r="P1506">
            <v>90.3</v>
          </cell>
          <cell r="Q1506"/>
          <cell r="R1506">
            <v>90</v>
          </cell>
          <cell r="S1506"/>
          <cell r="T1506"/>
          <cell r="U1506"/>
          <cell r="V1506"/>
          <cell r="W1506"/>
          <cell r="X1506"/>
          <cell r="Y1506">
            <v>42.088000000000001</v>
          </cell>
          <cell r="Z1506">
            <v>260</v>
          </cell>
        </row>
        <row r="1507">
          <cell r="A1507" t="str">
            <v>N0125</v>
          </cell>
          <cell r="B1507" t="str">
            <v xml:space="preserve">Tramstrasse 74 </v>
          </cell>
          <cell r="C1507">
            <v>42655</v>
          </cell>
          <cell r="D1507">
            <v>9866604947</v>
          </cell>
          <cell r="E1507" t="str">
            <v>Verrechnet</v>
          </cell>
          <cell r="F1507">
            <v>1.7000000000000001E-2</v>
          </cell>
          <cell r="G1507">
            <v>0.28000000000000003</v>
          </cell>
          <cell r="H1507"/>
          <cell r="I1507"/>
          <cell r="J1507" t="str">
            <v>Messung HW Wärme NT</v>
          </cell>
          <cell r="K1507" t="str">
            <v>19.09.2016</v>
          </cell>
          <cell r="L1507" t="str">
            <v>W1 020759</v>
          </cell>
          <cell r="M1507"/>
          <cell r="N1507" t="str">
            <v>Ablesung</v>
          </cell>
          <cell r="O1507">
            <v>0.05</v>
          </cell>
          <cell r="P1507">
            <v>1</v>
          </cell>
          <cell r="Q1507"/>
          <cell r="R1507">
            <v>1</v>
          </cell>
          <cell r="S1507"/>
          <cell r="T1507"/>
          <cell r="U1507"/>
          <cell r="V1507"/>
          <cell r="W1507"/>
          <cell r="X1507"/>
          <cell r="Y1507">
            <v>42.991999999999997</v>
          </cell>
          <cell r="Z1507">
            <v>2.9411764705882302</v>
          </cell>
        </row>
        <row r="1508">
          <cell r="A1508" t="str">
            <v>N0125</v>
          </cell>
          <cell r="B1508" t="str">
            <v xml:space="preserve">Tramstrasse 74 </v>
          </cell>
          <cell r="C1508">
            <v>42752</v>
          </cell>
          <cell r="D1508">
            <v>9866606597</v>
          </cell>
          <cell r="E1508" t="str">
            <v>Verrechnet</v>
          </cell>
          <cell r="F1508">
            <v>1.7000000000000001E-2</v>
          </cell>
          <cell r="G1508">
            <v>0.28000000000000003</v>
          </cell>
          <cell r="H1508"/>
          <cell r="I1508"/>
          <cell r="J1508" t="str">
            <v>Messung HW Wärme NT</v>
          </cell>
          <cell r="K1508" t="str">
            <v>17.10.2016</v>
          </cell>
          <cell r="L1508" t="str">
            <v>W1 020759</v>
          </cell>
          <cell r="M1508"/>
          <cell r="N1508" t="str">
            <v>Ausbau</v>
          </cell>
          <cell r="O1508">
            <v>1.43</v>
          </cell>
          <cell r="P1508">
            <v>29.7</v>
          </cell>
          <cell r="Q1508"/>
          <cell r="R1508">
            <v>30</v>
          </cell>
          <cell r="S1508"/>
          <cell r="T1508"/>
          <cell r="U1508"/>
          <cell r="V1508"/>
          <cell r="W1508"/>
          <cell r="X1508"/>
          <cell r="Y1508">
            <v>41.4</v>
          </cell>
          <cell r="Z1508">
            <v>84.117647058823522</v>
          </cell>
        </row>
        <row r="1509">
          <cell r="A1509" t="str">
            <v>N0125</v>
          </cell>
          <cell r="B1509"/>
          <cell r="C1509"/>
          <cell r="D1509"/>
          <cell r="E1509"/>
          <cell r="F1509"/>
          <cell r="G1509"/>
          <cell r="H1509"/>
          <cell r="I1509"/>
          <cell r="J1509" t="str">
            <v>Messung HW Wärme NT</v>
          </cell>
          <cell r="K1509" t="str">
            <v>17.10.2016</v>
          </cell>
          <cell r="L1509" t="str">
            <v>W1 020759</v>
          </cell>
          <cell r="M1509"/>
          <cell r="N1509" t="str">
            <v>Einbau</v>
          </cell>
          <cell r="O1509">
            <v>0</v>
          </cell>
          <cell r="P1509">
            <v>0</v>
          </cell>
          <cell r="Q1509"/>
          <cell r="R1509"/>
          <cell r="S1509"/>
          <cell r="T1509"/>
          <cell r="U1509"/>
          <cell r="V1509"/>
          <cell r="W1509"/>
          <cell r="X1509"/>
          <cell r="Y1509">
            <v>0</v>
          </cell>
          <cell r="Z1509">
            <v>0</v>
          </cell>
        </row>
        <row r="1510">
          <cell r="A1510" t="str">
            <v>N0125</v>
          </cell>
          <cell r="B1510"/>
          <cell r="C1510"/>
          <cell r="D1510"/>
          <cell r="E1510"/>
          <cell r="F1510"/>
          <cell r="G1510"/>
          <cell r="H1510"/>
          <cell r="I1510"/>
          <cell r="J1510" t="str">
            <v>Messung HW Wärme NT</v>
          </cell>
          <cell r="K1510" t="str">
            <v>12.12.2016</v>
          </cell>
          <cell r="L1510" t="str">
            <v>W1 020759</v>
          </cell>
          <cell r="M1510"/>
          <cell r="N1510" t="str">
            <v>Ablesung</v>
          </cell>
          <cell r="O1510">
            <v>5.8949999999999996</v>
          </cell>
          <cell r="P1510">
            <v>115.68</v>
          </cell>
          <cell r="Q1510"/>
          <cell r="R1510"/>
          <cell r="S1510"/>
          <cell r="T1510"/>
          <cell r="U1510"/>
          <cell r="V1510"/>
          <cell r="W1510"/>
          <cell r="X1510"/>
          <cell r="Y1510">
            <v>43.817</v>
          </cell>
          <cell r="Z1510">
            <v>346.76470588235298</v>
          </cell>
        </row>
        <row r="1511">
          <cell r="A1511" t="str">
            <v>N0126</v>
          </cell>
          <cell r="B1511" t="str">
            <v xml:space="preserve">Glatttalstrasse 55 </v>
          </cell>
          <cell r="C1511">
            <v>42478</v>
          </cell>
          <cell r="D1511">
            <v>9866600236</v>
          </cell>
          <cell r="E1511" t="str">
            <v>Verrechnet</v>
          </cell>
          <cell r="F1511">
            <v>5.5E-2</v>
          </cell>
          <cell r="G1511">
            <v>0.91</v>
          </cell>
          <cell r="H1511"/>
          <cell r="I1511"/>
          <cell r="J1511" t="str">
            <v>Messung HW Wärme NT</v>
          </cell>
          <cell r="K1511" t="str">
            <v>15.03.2016</v>
          </cell>
          <cell r="L1511" t="str">
            <v>R1 1482</v>
          </cell>
          <cell r="M1511" t="str">
            <v>U1 020252</v>
          </cell>
          <cell r="N1511" t="str">
            <v>Ablesung</v>
          </cell>
          <cell r="O1511">
            <v>38.853000000000002</v>
          </cell>
          <cell r="P1511">
            <v>872.7</v>
          </cell>
          <cell r="Q1511"/>
          <cell r="R1511">
            <v>874</v>
          </cell>
          <cell r="S1511"/>
          <cell r="T1511"/>
          <cell r="U1511"/>
          <cell r="V1511"/>
          <cell r="W1511"/>
          <cell r="X1511"/>
          <cell r="Y1511">
            <v>38.280999999999999</v>
          </cell>
          <cell r="Z1511">
            <v>706.41818181818189</v>
          </cell>
        </row>
        <row r="1512">
          <cell r="A1512" t="str">
            <v>N0126</v>
          </cell>
          <cell r="B1512" t="str">
            <v xml:space="preserve">Glatttalstrasse 55 </v>
          </cell>
          <cell r="C1512">
            <v>42566</v>
          </cell>
          <cell r="D1512">
            <v>9866602477</v>
          </cell>
          <cell r="E1512" t="str">
            <v>Verrechnet</v>
          </cell>
          <cell r="F1512">
            <v>5.5E-2</v>
          </cell>
          <cell r="G1512">
            <v>0.91</v>
          </cell>
          <cell r="H1512"/>
          <cell r="I1512"/>
          <cell r="J1512" t="str">
            <v>Messung HW Wärme NT</v>
          </cell>
          <cell r="K1512" t="str">
            <v>22.06.2016</v>
          </cell>
          <cell r="L1512" t="str">
            <v>R1 1482</v>
          </cell>
          <cell r="M1512" t="str">
            <v>U1 020252</v>
          </cell>
          <cell r="N1512" t="str">
            <v>Ablesung</v>
          </cell>
          <cell r="O1512">
            <v>19.71</v>
          </cell>
          <cell r="P1512">
            <v>539.91</v>
          </cell>
          <cell r="Q1512"/>
          <cell r="R1512">
            <v>539</v>
          </cell>
          <cell r="S1512"/>
          <cell r="T1512"/>
          <cell r="U1512"/>
          <cell r="V1512"/>
          <cell r="W1512"/>
          <cell r="X1512"/>
          <cell r="Y1512">
            <v>31.39</v>
          </cell>
          <cell r="Z1512">
            <v>358.36363636363637</v>
          </cell>
        </row>
        <row r="1513">
          <cell r="A1513" t="str">
            <v>N0126</v>
          </cell>
          <cell r="B1513" t="str">
            <v xml:space="preserve">Glatttalstrasse 55 </v>
          </cell>
          <cell r="C1513">
            <v>42655</v>
          </cell>
          <cell r="D1513">
            <v>9866604229</v>
          </cell>
          <cell r="E1513" t="str">
            <v>Verrechnet</v>
          </cell>
          <cell r="F1513">
            <v>5.5E-2</v>
          </cell>
          <cell r="G1513">
            <v>0.91</v>
          </cell>
          <cell r="H1513"/>
          <cell r="I1513"/>
          <cell r="J1513" t="str">
            <v>Messung HW Wärme NT</v>
          </cell>
          <cell r="K1513" t="str">
            <v>16.09.2016</v>
          </cell>
          <cell r="L1513" t="str">
            <v>R1 1482</v>
          </cell>
          <cell r="M1513" t="str">
            <v>U1 020252</v>
          </cell>
          <cell r="N1513" t="str">
            <v>Ablesung</v>
          </cell>
          <cell r="O1513">
            <v>2.3109999999999999</v>
          </cell>
          <cell r="P1513">
            <v>98.27</v>
          </cell>
          <cell r="Q1513"/>
          <cell r="R1513">
            <v>99</v>
          </cell>
          <cell r="S1513"/>
          <cell r="T1513"/>
          <cell r="U1513"/>
          <cell r="V1513"/>
          <cell r="W1513"/>
          <cell r="X1513"/>
          <cell r="Y1513">
            <v>20.221</v>
          </cell>
          <cell r="Z1513">
            <v>42.018181818181809</v>
          </cell>
        </row>
        <row r="1514">
          <cell r="A1514" t="str">
            <v>N0126</v>
          </cell>
          <cell r="B1514" t="str">
            <v xml:space="preserve">Glatttalstrasse 55 </v>
          </cell>
          <cell r="C1514">
            <v>42752</v>
          </cell>
          <cell r="D1514">
            <v>9866606282</v>
          </cell>
          <cell r="E1514" t="str">
            <v>Verrechnet</v>
          </cell>
          <cell r="F1514">
            <v>5.5E-2</v>
          </cell>
          <cell r="G1514">
            <v>0.91</v>
          </cell>
          <cell r="H1514"/>
          <cell r="I1514"/>
          <cell r="J1514" t="str">
            <v>Messung HW Wärme NT</v>
          </cell>
          <cell r="K1514" t="str">
            <v>14.12.2016</v>
          </cell>
          <cell r="L1514" t="str">
            <v>R1 1482</v>
          </cell>
          <cell r="M1514" t="str">
            <v>U1 020252</v>
          </cell>
          <cell r="N1514" t="str">
            <v>Ablesung</v>
          </cell>
          <cell r="O1514">
            <v>27.65</v>
          </cell>
          <cell r="P1514">
            <v>689.99</v>
          </cell>
          <cell r="Q1514"/>
          <cell r="R1514">
            <v>690</v>
          </cell>
          <cell r="S1514"/>
          <cell r="T1514"/>
          <cell r="U1514"/>
          <cell r="V1514"/>
          <cell r="W1514"/>
          <cell r="X1514"/>
          <cell r="Y1514">
            <v>34.457000000000001</v>
          </cell>
          <cell r="Z1514">
            <v>502.72727272727275</v>
          </cell>
        </row>
        <row r="1515">
          <cell r="A1515" t="str">
            <v>N0128</v>
          </cell>
          <cell r="B1515" t="str">
            <v xml:space="preserve">Kronwiesenstrasse 29 </v>
          </cell>
          <cell r="C1515">
            <v>42478</v>
          </cell>
          <cell r="D1515">
            <v>9866600237</v>
          </cell>
          <cell r="E1515" t="str">
            <v>Verrechnet</v>
          </cell>
          <cell r="F1515">
            <v>3.8</v>
          </cell>
          <cell r="G1515">
            <v>62.5</v>
          </cell>
          <cell r="H1515"/>
          <cell r="I1515"/>
          <cell r="J1515" t="str">
            <v>Messung HW Wärme NT</v>
          </cell>
          <cell r="K1515" t="str">
            <v>17.03.2016</v>
          </cell>
          <cell r="L1515" t="str">
            <v>R1 1586</v>
          </cell>
          <cell r="M1515" t="str">
            <v>U1 100002</v>
          </cell>
          <cell r="N1515" t="str">
            <v>Ablesung</v>
          </cell>
          <cell r="O1515">
            <v>4175.5</v>
          </cell>
          <cell r="P1515">
            <v>100049</v>
          </cell>
          <cell r="Q1515"/>
          <cell r="R1515">
            <v>100051</v>
          </cell>
          <cell r="S1515"/>
          <cell r="T1515"/>
          <cell r="U1515"/>
          <cell r="V1515"/>
          <cell r="W1515"/>
          <cell r="X1515"/>
          <cell r="Y1515">
            <v>35.884999999999998</v>
          </cell>
          <cell r="Z1515">
            <v>1098.8157894736842</v>
          </cell>
        </row>
        <row r="1516">
          <cell r="A1516" t="str">
            <v>N0128</v>
          </cell>
          <cell r="B1516" t="str">
            <v xml:space="preserve">Kronwiesenstrasse 29 </v>
          </cell>
          <cell r="C1516">
            <v>42566</v>
          </cell>
          <cell r="D1516">
            <v>9866602266</v>
          </cell>
          <cell r="E1516" t="str">
            <v>Verrechnet</v>
          </cell>
          <cell r="F1516">
            <v>3.8</v>
          </cell>
          <cell r="G1516">
            <v>62.5</v>
          </cell>
          <cell r="H1516"/>
          <cell r="I1516"/>
          <cell r="J1516" t="str">
            <v>Messung HW Wärme NT</v>
          </cell>
          <cell r="K1516" t="str">
            <v>20.06.2016</v>
          </cell>
          <cell r="L1516" t="str">
            <v>R1 1586</v>
          </cell>
          <cell r="M1516" t="str">
            <v>U1 100002</v>
          </cell>
          <cell r="N1516" t="str">
            <v>Ablesung</v>
          </cell>
          <cell r="O1516">
            <v>2300.5</v>
          </cell>
          <cell r="P1516">
            <v>58963</v>
          </cell>
          <cell r="Q1516"/>
          <cell r="R1516">
            <v>58960</v>
          </cell>
          <cell r="S1516"/>
          <cell r="T1516"/>
          <cell r="U1516"/>
          <cell r="V1516"/>
          <cell r="W1516"/>
          <cell r="X1516"/>
          <cell r="Y1516">
            <v>33.548000000000002</v>
          </cell>
          <cell r="Z1516">
            <v>605.39473684210532</v>
          </cell>
        </row>
        <row r="1517">
          <cell r="A1517" t="str">
            <v>N0128</v>
          </cell>
          <cell r="B1517" t="str">
            <v xml:space="preserve">Kronwiesenstrasse 29 </v>
          </cell>
          <cell r="C1517">
            <v>42655</v>
          </cell>
          <cell r="D1517">
            <v>9866604230</v>
          </cell>
          <cell r="E1517" t="str">
            <v>Verrechnet</v>
          </cell>
          <cell r="F1517">
            <v>3.8</v>
          </cell>
          <cell r="G1517">
            <v>62.5</v>
          </cell>
          <cell r="H1517"/>
          <cell r="I1517"/>
          <cell r="J1517" t="str">
            <v>Messung HW Wärme NT</v>
          </cell>
          <cell r="K1517" t="str">
            <v>19.09.2016</v>
          </cell>
          <cell r="L1517" t="str">
            <v>R1 1586</v>
          </cell>
          <cell r="M1517" t="str">
            <v>U1 100002</v>
          </cell>
          <cell r="N1517" t="str">
            <v>Ablesung</v>
          </cell>
          <cell r="O1517">
            <v>770.8</v>
          </cell>
          <cell r="P1517">
            <v>23541</v>
          </cell>
          <cell r="Q1517"/>
          <cell r="R1517">
            <v>23542</v>
          </cell>
          <cell r="S1517"/>
          <cell r="T1517"/>
          <cell r="U1517"/>
          <cell r="V1517"/>
          <cell r="W1517"/>
          <cell r="X1517"/>
          <cell r="Y1517">
            <v>28.154</v>
          </cell>
          <cell r="Z1517">
            <v>202.84210526315789</v>
          </cell>
        </row>
        <row r="1518">
          <cell r="A1518" t="str">
            <v>N0128</v>
          </cell>
          <cell r="B1518" t="str">
            <v xml:space="preserve">Kronwiesenstrasse 29 </v>
          </cell>
          <cell r="C1518">
            <v>42747</v>
          </cell>
          <cell r="D1518">
            <v>9866606214</v>
          </cell>
          <cell r="E1518" t="str">
            <v>Verrechnet</v>
          </cell>
          <cell r="F1518">
            <v>3.8</v>
          </cell>
          <cell r="G1518">
            <v>62.5</v>
          </cell>
          <cell r="H1518"/>
          <cell r="I1518"/>
          <cell r="J1518" t="str">
            <v>Messung HW Wärme NT</v>
          </cell>
          <cell r="K1518" t="str">
            <v>14.12.2016</v>
          </cell>
          <cell r="L1518" t="str">
            <v>R1 1586</v>
          </cell>
          <cell r="M1518" t="str">
            <v>U1 100002</v>
          </cell>
          <cell r="N1518" t="str">
            <v>Ablesung</v>
          </cell>
          <cell r="O1518">
            <v>3218.1</v>
          </cell>
          <cell r="P1518">
            <v>81345</v>
          </cell>
          <cell r="Q1518"/>
          <cell r="R1518">
            <v>81344</v>
          </cell>
          <cell r="S1518"/>
          <cell r="T1518"/>
          <cell r="U1518"/>
          <cell r="V1518"/>
          <cell r="W1518"/>
          <cell r="X1518"/>
          <cell r="Y1518">
            <v>34.015999999999998</v>
          </cell>
          <cell r="Z1518">
            <v>846.86842105263156</v>
          </cell>
        </row>
        <row r="1519">
          <cell r="A1519" t="str">
            <v>N0129</v>
          </cell>
          <cell r="B1519" t="str">
            <v xml:space="preserve">Berninaplatz 2 </v>
          </cell>
          <cell r="C1519">
            <v>42478</v>
          </cell>
          <cell r="D1519">
            <v>9866600238</v>
          </cell>
          <cell r="E1519" t="str">
            <v>Verrechnet</v>
          </cell>
          <cell r="F1519">
            <v>8.5000000000000006E-2</v>
          </cell>
          <cell r="G1519">
            <v>1.4</v>
          </cell>
          <cell r="H1519"/>
          <cell r="I1519"/>
          <cell r="J1519" t="str">
            <v>Messung HW Wärme NT</v>
          </cell>
          <cell r="K1519" t="str">
            <v>18.03.2016</v>
          </cell>
          <cell r="L1519" t="str">
            <v>R1 934</v>
          </cell>
          <cell r="M1519" t="str">
            <v>U1 25051</v>
          </cell>
          <cell r="N1519" t="str">
            <v>Ablesung</v>
          </cell>
          <cell r="O1519">
            <v>52.35</v>
          </cell>
          <cell r="P1519">
            <v>1538.5</v>
          </cell>
          <cell r="Q1519"/>
          <cell r="R1519">
            <v>1538</v>
          </cell>
          <cell r="S1519"/>
          <cell r="T1519"/>
          <cell r="U1519"/>
          <cell r="V1519"/>
          <cell r="W1519"/>
          <cell r="X1519"/>
          <cell r="Y1519">
            <v>29.257999999999999</v>
          </cell>
          <cell r="Z1519">
            <v>615.88235294117646</v>
          </cell>
        </row>
        <row r="1520">
          <cell r="A1520" t="str">
            <v>N0129</v>
          </cell>
          <cell r="B1520" t="str">
            <v xml:space="preserve">Berninaplatz 2 </v>
          </cell>
          <cell r="C1520">
            <v>42566</v>
          </cell>
          <cell r="D1520">
            <v>9866602267</v>
          </cell>
          <cell r="E1520" t="str">
            <v>Gemahnt</v>
          </cell>
          <cell r="F1520">
            <v>8.5000000000000006E-2</v>
          </cell>
          <cell r="G1520">
            <v>1.4</v>
          </cell>
          <cell r="H1520"/>
          <cell r="I1520"/>
          <cell r="J1520" t="str">
            <v>Messung HW Wärme NT</v>
          </cell>
          <cell r="K1520" t="str">
            <v>21.06.2016</v>
          </cell>
          <cell r="L1520" t="str">
            <v>R1 934</v>
          </cell>
          <cell r="M1520" t="str">
            <v>U1 25051</v>
          </cell>
          <cell r="N1520" t="str">
            <v>Ablesung</v>
          </cell>
          <cell r="O1520">
            <v>23.67</v>
          </cell>
          <cell r="P1520">
            <v>820.4</v>
          </cell>
          <cell r="Q1520"/>
          <cell r="R1520">
            <v>821</v>
          </cell>
          <cell r="S1520"/>
          <cell r="T1520"/>
          <cell r="U1520"/>
          <cell r="V1520"/>
          <cell r="W1520"/>
          <cell r="X1520"/>
          <cell r="Y1520">
            <v>24.808</v>
          </cell>
          <cell r="Z1520">
            <v>278.47058823529414</v>
          </cell>
        </row>
        <row r="1521">
          <cell r="A1521" t="str">
            <v>N0129</v>
          </cell>
          <cell r="B1521" t="str">
            <v xml:space="preserve">Berninaplatz 2 </v>
          </cell>
          <cell r="C1521">
            <v>42655</v>
          </cell>
          <cell r="D1521">
            <v>9866604408</v>
          </cell>
          <cell r="E1521" t="str">
            <v>Verrechnet</v>
          </cell>
          <cell r="F1521">
            <v>8.5000000000000006E-2</v>
          </cell>
          <cell r="G1521">
            <v>1.4</v>
          </cell>
          <cell r="H1521"/>
          <cell r="I1521"/>
          <cell r="J1521" t="str">
            <v>Messung HW Wärme NT</v>
          </cell>
          <cell r="K1521" t="str">
            <v>16.09.2016</v>
          </cell>
          <cell r="L1521" t="str">
            <v>R1 934</v>
          </cell>
          <cell r="M1521" t="str">
            <v>U1 25051</v>
          </cell>
          <cell r="N1521" t="str">
            <v>Ablesung</v>
          </cell>
          <cell r="O1521">
            <v>5.76</v>
          </cell>
          <cell r="P1521">
            <v>310.2</v>
          </cell>
          <cell r="Q1521"/>
          <cell r="R1521">
            <v>311</v>
          </cell>
          <cell r="S1521"/>
          <cell r="T1521"/>
          <cell r="U1521"/>
          <cell r="V1521"/>
          <cell r="W1521"/>
          <cell r="X1521"/>
          <cell r="Y1521">
            <v>15.965999999999999</v>
          </cell>
          <cell r="Z1521">
            <v>67.764705882352942</v>
          </cell>
        </row>
        <row r="1522">
          <cell r="A1522" t="str">
            <v>N0129</v>
          </cell>
          <cell r="B1522" t="str">
            <v xml:space="preserve">Berninaplatz 2 </v>
          </cell>
          <cell r="C1522">
            <v>42752</v>
          </cell>
          <cell r="D1522">
            <v>9866606283</v>
          </cell>
          <cell r="E1522" t="str">
            <v>Verrechnet</v>
          </cell>
          <cell r="F1522">
            <v>8.5000000000000006E-2</v>
          </cell>
          <cell r="G1522">
            <v>1.4</v>
          </cell>
          <cell r="H1522"/>
          <cell r="I1522"/>
          <cell r="J1522" t="str">
            <v>Messung HW Wärme NT</v>
          </cell>
          <cell r="K1522" t="str">
            <v>13.12.2016</v>
          </cell>
          <cell r="L1522" t="str">
            <v>R1 934</v>
          </cell>
          <cell r="M1522" t="str">
            <v>U1 25051</v>
          </cell>
          <cell r="N1522" t="str">
            <v>Ablesung</v>
          </cell>
          <cell r="O1522">
            <v>36.19</v>
          </cell>
          <cell r="P1522">
            <v>1145.8</v>
          </cell>
          <cell r="Q1522"/>
          <cell r="R1522">
            <v>1145</v>
          </cell>
          <cell r="S1522"/>
          <cell r="T1522"/>
          <cell r="U1522"/>
          <cell r="V1522"/>
          <cell r="W1522"/>
          <cell r="X1522"/>
          <cell r="Y1522">
            <v>27.158000000000001</v>
          </cell>
          <cell r="Z1522">
            <v>425.76470588235298</v>
          </cell>
        </row>
        <row r="1523">
          <cell r="A1523" t="str">
            <v>N0130</v>
          </cell>
          <cell r="B1523" t="str">
            <v xml:space="preserve">Aubruggweg 2 </v>
          </cell>
          <cell r="C1523">
            <v>42478</v>
          </cell>
          <cell r="D1523">
            <v>9866601618</v>
          </cell>
          <cell r="E1523" t="str">
            <v>Verrechnet</v>
          </cell>
          <cell r="F1523">
            <v>3.4000000000000002E-2</v>
          </cell>
          <cell r="G1523">
            <v>0.56000000000000005</v>
          </cell>
          <cell r="H1523"/>
          <cell r="I1523"/>
          <cell r="J1523" t="str">
            <v>Messung HW Wärme NT</v>
          </cell>
          <cell r="K1523" t="str">
            <v>16.03.2016</v>
          </cell>
          <cell r="L1523" t="str">
            <v>W3 20010</v>
          </cell>
          <cell r="M1523"/>
          <cell r="N1523" t="str">
            <v>Ablesung</v>
          </cell>
          <cell r="O1523">
            <v>12.568</v>
          </cell>
          <cell r="P1523">
            <v>309.39</v>
          </cell>
          <cell r="Q1523"/>
          <cell r="R1523"/>
          <cell r="S1523"/>
          <cell r="T1523"/>
          <cell r="U1523"/>
          <cell r="V1523"/>
          <cell r="W1523"/>
          <cell r="X1523"/>
          <cell r="Y1523">
            <v>34.929000000000002</v>
          </cell>
          <cell r="Z1523">
            <v>369.64705882352945</v>
          </cell>
        </row>
        <row r="1524">
          <cell r="A1524" t="str">
            <v>N0130</v>
          </cell>
          <cell r="B1524" t="str">
            <v xml:space="preserve">Aubruggweg 2 </v>
          </cell>
          <cell r="C1524">
            <v>42566</v>
          </cell>
          <cell r="D1524">
            <v>9866603418</v>
          </cell>
          <cell r="E1524" t="str">
            <v>Verrechnet</v>
          </cell>
          <cell r="F1524">
            <v>3.4000000000000002E-2</v>
          </cell>
          <cell r="G1524">
            <v>0.56000000000000005</v>
          </cell>
          <cell r="H1524"/>
          <cell r="I1524"/>
          <cell r="J1524" t="str">
            <v>Messung HW Wärme NT</v>
          </cell>
          <cell r="K1524" t="str">
            <v>21.06.2016</v>
          </cell>
          <cell r="L1524" t="str">
            <v>W3 20010</v>
          </cell>
          <cell r="M1524"/>
          <cell r="N1524" t="str">
            <v>Ablesung</v>
          </cell>
          <cell r="O1524">
            <v>5.5979999999999999</v>
          </cell>
          <cell r="P1524">
            <v>150.38999999999999</v>
          </cell>
          <cell r="Q1524"/>
          <cell r="R1524"/>
          <cell r="S1524"/>
          <cell r="T1524"/>
          <cell r="U1524"/>
          <cell r="V1524"/>
          <cell r="W1524"/>
          <cell r="X1524"/>
          <cell r="Y1524">
            <v>32.006</v>
          </cell>
          <cell r="Z1524">
            <v>164.64705882352939</v>
          </cell>
        </row>
        <row r="1525">
          <cell r="A1525" t="str">
            <v>N0130</v>
          </cell>
          <cell r="B1525" t="str">
            <v xml:space="preserve">Aubruggweg 2 </v>
          </cell>
          <cell r="C1525">
            <v>42655</v>
          </cell>
          <cell r="D1525">
            <v>9866605505</v>
          </cell>
          <cell r="E1525" t="str">
            <v>Verrechnet</v>
          </cell>
          <cell r="F1525">
            <v>3.4000000000000002E-2</v>
          </cell>
          <cell r="G1525">
            <v>0.56000000000000005</v>
          </cell>
          <cell r="H1525"/>
          <cell r="I1525"/>
          <cell r="J1525" t="str">
            <v>Messung HW Wärme NT</v>
          </cell>
          <cell r="K1525" t="str">
            <v>16.09.2016</v>
          </cell>
          <cell r="L1525" t="str">
            <v>W3 20010</v>
          </cell>
          <cell r="M1525"/>
          <cell r="N1525" t="str">
            <v>Ablesung</v>
          </cell>
          <cell r="O1525">
            <v>0.34899999999999998</v>
          </cell>
          <cell r="P1525">
            <v>10.23</v>
          </cell>
          <cell r="Q1525"/>
          <cell r="R1525"/>
          <cell r="S1525"/>
          <cell r="T1525"/>
          <cell r="U1525"/>
          <cell r="V1525"/>
          <cell r="W1525"/>
          <cell r="X1525"/>
          <cell r="Y1525">
            <v>29.334</v>
          </cell>
          <cell r="Z1525">
            <v>10.26470588235294</v>
          </cell>
        </row>
        <row r="1526">
          <cell r="A1526" t="str">
            <v>N0130</v>
          </cell>
          <cell r="B1526" t="str">
            <v xml:space="preserve">Aubruggweg 2 </v>
          </cell>
          <cell r="C1526">
            <v>42752</v>
          </cell>
          <cell r="D1526">
            <v>9866607723</v>
          </cell>
          <cell r="E1526" t="str">
            <v>Verrechnet</v>
          </cell>
          <cell r="F1526">
            <v>3.4000000000000002E-2</v>
          </cell>
          <cell r="G1526">
            <v>0.56000000000000005</v>
          </cell>
          <cell r="H1526"/>
          <cell r="I1526"/>
          <cell r="J1526" t="str">
            <v>Messung HW Wärme NT</v>
          </cell>
          <cell r="K1526" t="str">
            <v>14.12.2016</v>
          </cell>
          <cell r="L1526" t="str">
            <v>W3 20010</v>
          </cell>
          <cell r="M1526"/>
          <cell r="N1526" t="str">
            <v>Ablesung</v>
          </cell>
          <cell r="O1526">
            <v>10.455</v>
          </cell>
          <cell r="P1526">
            <v>252.52</v>
          </cell>
          <cell r="Q1526"/>
          <cell r="R1526"/>
          <cell r="S1526"/>
          <cell r="T1526"/>
          <cell r="U1526"/>
          <cell r="V1526"/>
          <cell r="W1526"/>
          <cell r="X1526"/>
          <cell r="Y1526">
            <v>35.6</v>
          </cell>
          <cell r="Z1526">
            <v>307.5</v>
          </cell>
        </row>
        <row r="1527">
          <cell r="A1527" t="str">
            <v>N0131</v>
          </cell>
          <cell r="B1527" t="str">
            <v xml:space="preserve">Magdalenenstrasse 37 </v>
          </cell>
          <cell r="C1527">
            <v>42478</v>
          </cell>
          <cell r="D1527">
            <v>9866601619</v>
          </cell>
          <cell r="E1527" t="str">
            <v>Verrechnet</v>
          </cell>
          <cell r="F1527">
            <v>0.16400000000000001</v>
          </cell>
          <cell r="G1527">
            <v>2.7</v>
          </cell>
          <cell r="H1527"/>
          <cell r="I1527"/>
          <cell r="J1527" t="str">
            <v>Messung HW Wärme NT</v>
          </cell>
          <cell r="K1527" t="str">
            <v>17.03.2016</v>
          </cell>
          <cell r="L1527" t="str">
            <v>W1 025002</v>
          </cell>
          <cell r="M1527"/>
          <cell r="N1527" t="str">
            <v>Ablesung</v>
          </cell>
          <cell r="O1527">
            <v>77.12</v>
          </cell>
          <cell r="P1527">
            <v>1322.7</v>
          </cell>
          <cell r="Q1527"/>
          <cell r="R1527"/>
          <cell r="S1527"/>
          <cell r="T1527"/>
          <cell r="U1527"/>
          <cell r="V1527"/>
          <cell r="W1527"/>
          <cell r="X1527"/>
          <cell r="Y1527">
            <v>50.133000000000003</v>
          </cell>
          <cell r="Z1527">
            <v>470.2439024390244</v>
          </cell>
        </row>
        <row r="1528">
          <cell r="A1528" t="str">
            <v>N0131</v>
          </cell>
          <cell r="B1528" t="str">
            <v xml:space="preserve">Magdalenenstrasse 37 </v>
          </cell>
          <cell r="C1528">
            <v>42566</v>
          </cell>
          <cell r="D1528">
            <v>9866603643</v>
          </cell>
          <cell r="E1528" t="str">
            <v>Verrechnet</v>
          </cell>
          <cell r="F1528">
            <v>0.16400000000000001</v>
          </cell>
          <cell r="G1528">
            <v>2.7</v>
          </cell>
          <cell r="H1528"/>
          <cell r="I1528"/>
          <cell r="J1528" t="str">
            <v>Messung HW Wärme NT</v>
          </cell>
          <cell r="K1528" t="str">
            <v>20.06.2016</v>
          </cell>
          <cell r="L1528" t="str">
            <v>W1 025002</v>
          </cell>
          <cell r="M1528"/>
          <cell r="N1528" t="str">
            <v>Ablesung</v>
          </cell>
          <cell r="O1528">
            <v>49.16</v>
          </cell>
          <cell r="P1528">
            <v>881.4</v>
          </cell>
          <cell r="Q1528"/>
          <cell r="R1528"/>
          <cell r="S1528"/>
          <cell r="T1528"/>
          <cell r="U1528"/>
          <cell r="V1528"/>
          <cell r="W1528"/>
          <cell r="X1528"/>
          <cell r="Y1528">
            <v>47.957999999999998</v>
          </cell>
          <cell r="Z1528">
            <v>299.7560975609756</v>
          </cell>
        </row>
        <row r="1529">
          <cell r="A1529" t="str">
            <v>N0131</v>
          </cell>
          <cell r="B1529" t="str">
            <v xml:space="preserve">Magdalenenstrasse 37 </v>
          </cell>
          <cell r="C1529">
            <v>42655</v>
          </cell>
          <cell r="D1529">
            <v>9866605685</v>
          </cell>
          <cell r="E1529" t="str">
            <v>Verrechnet</v>
          </cell>
          <cell r="F1529">
            <v>0.16400000000000001</v>
          </cell>
          <cell r="G1529">
            <v>2.7</v>
          </cell>
          <cell r="H1529"/>
          <cell r="I1529"/>
          <cell r="J1529" t="str">
            <v>Messung HW Wärme NT</v>
          </cell>
          <cell r="K1529" t="str">
            <v>16.09.2016</v>
          </cell>
          <cell r="L1529" t="str">
            <v>W1 025002</v>
          </cell>
          <cell r="M1529"/>
          <cell r="N1529" t="str">
            <v>Ablesung</v>
          </cell>
          <cell r="O1529">
            <v>8.2100000000000009</v>
          </cell>
          <cell r="P1529">
            <v>265.5</v>
          </cell>
          <cell r="Q1529"/>
          <cell r="R1529"/>
          <cell r="S1529"/>
          <cell r="T1529"/>
          <cell r="U1529"/>
          <cell r="V1529"/>
          <cell r="W1529"/>
          <cell r="X1529"/>
          <cell r="Y1529">
            <v>26.588999999999999</v>
          </cell>
          <cell r="Z1529">
            <v>50.060975609756092</v>
          </cell>
        </row>
        <row r="1530">
          <cell r="A1530" t="str">
            <v>N0131</v>
          </cell>
          <cell r="B1530" t="str">
            <v xml:space="preserve">Magdalenenstrasse 37 </v>
          </cell>
          <cell r="C1530">
            <v>42752</v>
          </cell>
          <cell r="D1530">
            <v>9866607877</v>
          </cell>
          <cell r="E1530" t="str">
            <v>Verrechnet</v>
          </cell>
          <cell r="F1530">
            <v>0.16400000000000001</v>
          </cell>
          <cell r="G1530">
            <v>2.7</v>
          </cell>
          <cell r="H1530"/>
          <cell r="I1530"/>
          <cell r="J1530" t="str">
            <v>Messung HW Wärme NT</v>
          </cell>
          <cell r="K1530" t="str">
            <v>14.12.2016</v>
          </cell>
          <cell r="L1530" t="str">
            <v>W1 025002</v>
          </cell>
          <cell r="M1530"/>
          <cell r="N1530" t="str">
            <v>Ablesung</v>
          </cell>
          <cell r="O1530">
            <v>43.76</v>
          </cell>
          <cell r="P1530">
            <v>938.2</v>
          </cell>
          <cell r="Q1530"/>
          <cell r="R1530"/>
          <cell r="S1530"/>
          <cell r="T1530"/>
          <cell r="U1530"/>
          <cell r="V1530"/>
          <cell r="W1530"/>
          <cell r="X1530"/>
          <cell r="Y1530">
            <v>40.104999999999997</v>
          </cell>
          <cell r="Z1530">
            <v>266.82926829268291</v>
          </cell>
        </row>
        <row r="1531">
          <cell r="A1531" t="str">
            <v>N0132</v>
          </cell>
          <cell r="B1531" t="str">
            <v xml:space="preserve">Gubelhangstrasse 6 </v>
          </cell>
          <cell r="C1531">
            <v>42478</v>
          </cell>
          <cell r="D1531">
            <v>9866601620</v>
          </cell>
          <cell r="E1531" t="str">
            <v>Verrechnet</v>
          </cell>
          <cell r="F1531">
            <v>5.5E-2</v>
          </cell>
          <cell r="G1531">
            <v>0.9</v>
          </cell>
          <cell r="H1531"/>
          <cell r="I1531"/>
          <cell r="J1531" t="str">
            <v>Messung HW Wärme NT</v>
          </cell>
          <cell r="K1531" t="str">
            <v>18.03.2016</v>
          </cell>
          <cell r="L1531" t="str">
            <v>R1 1484</v>
          </cell>
          <cell r="M1531" t="str">
            <v>U1 020226</v>
          </cell>
          <cell r="N1531" t="str">
            <v>Ablesung</v>
          </cell>
          <cell r="O1531">
            <v>30.978999999999999</v>
          </cell>
          <cell r="P1531">
            <v>796.58</v>
          </cell>
          <cell r="Q1531"/>
          <cell r="R1531">
            <v>797</v>
          </cell>
          <cell r="S1531"/>
          <cell r="T1531"/>
          <cell r="U1531"/>
          <cell r="V1531"/>
          <cell r="W1531"/>
          <cell r="X1531"/>
          <cell r="Y1531">
            <v>33.439</v>
          </cell>
          <cell r="Z1531">
            <v>563.25454545454545</v>
          </cell>
        </row>
        <row r="1532">
          <cell r="A1532" t="str">
            <v>N0132</v>
          </cell>
          <cell r="B1532" t="str">
            <v xml:space="preserve">Gubelhangstrasse 6 </v>
          </cell>
          <cell r="C1532">
            <v>42566</v>
          </cell>
          <cell r="D1532">
            <v>9866603736</v>
          </cell>
          <cell r="E1532" t="str">
            <v>Gemahnt</v>
          </cell>
          <cell r="F1532">
            <v>5.5E-2</v>
          </cell>
          <cell r="G1532">
            <v>0.9</v>
          </cell>
          <cell r="H1532"/>
          <cell r="I1532"/>
          <cell r="J1532" t="str">
            <v>Messung HW Wärme NT</v>
          </cell>
          <cell r="K1532" t="str">
            <v>22.06.2016</v>
          </cell>
          <cell r="L1532" t="str">
            <v>R1 1484</v>
          </cell>
          <cell r="M1532" t="str">
            <v>U1 020226</v>
          </cell>
          <cell r="N1532" t="str">
            <v>Ablesung</v>
          </cell>
          <cell r="O1532">
            <v>11.82</v>
          </cell>
          <cell r="P1532">
            <v>310.76</v>
          </cell>
          <cell r="Q1532"/>
          <cell r="R1532">
            <v>310</v>
          </cell>
          <cell r="S1532"/>
          <cell r="T1532"/>
          <cell r="U1532"/>
          <cell r="V1532"/>
          <cell r="W1532"/>
          <cell r="X1532"/>
          <cell r="Y1532">
            <v>32.704999999999998</v>
          </cell>
          <cell r="Z1532">
            <v>214.90909090909088</v>
          </cell>
        </row>
        <row r="1533">
          <cell r="A1533" t="str">
            <v>N0132</v>
          </cell>
          <cell r="B1533" t="str">
            <v xml:space="preserve">Gubelhangstrasse 6 </v>
          </cell>
          <cell r="C1533">
            <v>42655</v>
          </cell>
          <cell r="D1533">
            <v>9866605686</v>
          </cell>
          <cell r="E1533" t="str">
            <v>Verrechnet</v>
          </cell>
          <cell r="F1533">
            <v>5.5E-2</v>
          </cell>
          <cell r="G1533">
            <v>0.9</v>
          </cell>
          <cell r="H1533"/>
          <cell r="I1533"/>
          <cell r="J1533" t="str">
            <v>Messung HW Wärme NT</v>
          </cell>
          <cell r="K1533" t="str">
            <v>20.09.2016</v>
          </cell>
          <cell r="L1533" t="str">
            <v>R1 1484</v>
          </cell>
          <cell r="M1533" t="str">
            <v>U1 020226</v>
          </cell>
          <cell r="N1533" t="str">
            <v>Ablesung</v>
          </cell>
          <cell r="O1533">
            <v>0.56399999999999995</v>
          </cell>
          <cell r="P1533">
            <v>13.76</v>
          </cell>
          <cell r="Q1533"/>
          <cell r="R1533">
            <v>14</v>
          </cell>
          <cell r="S1533"/>
          <cell r="T1533"/>
          <cell r="U1533"/>
          <cell r="V1533"/>
          <cell r="W1533"/>
          <cell r="X1533"/>
          <cell r="Y1533">
            <v>35.244</v>
          </cell>
          <cell r="Z1533">
            <v>10.25454545454545</v>
          </cell>
        </row>
        <row r="1534">
          <cell r="A1534" t="str">
            <v>N0132</v>
          </cell>
          <cell r="B1534" t="str">
            <v xml:space="preserve">Gubelhangstrasse 6 </v>
          </cell>
          <cell r="C1534">
            <v>42752</v>
          </cell>
          <cell r="D1534">
            <v>9866607724</v>
          </cell>
          <cell r="E1534" t="str">
            <v>Verrechnet</v>
          </cell>
          <cell r="F1534">
            <v>5.5E-2</v>
          </cell>
          <cell r="G1534">
            <v>0.9</v>
          </cell>
          <cell r="H1534"/>
          <cell r="I1534"/>
          <cell r="J1534" t="str">
            <v>Messung HW Wärme NT</v>
          </cell>
          <cell r="K1534" t="str">
            <v>15.12.2016</v>
          </cell>
          <cell r="L1534" t="str">
            <v>R1 1484</v>
          </cell>
          <cell r="M1534" t="str">
            <v>U1 020226</v>
          </cell>
          <cell r="N1534" t="str">
            <v>Ablesung</v>
          </cell>
          <cell r="O1534">
            <v>21.486000000000001</v>
          </cell>
          <cell r="P1534">
            <v>578.37</v>
          </cell>
          <cell r="Q1534"/>
          <cell r="R1534">
            <v>579</v>
          </cell>
          <cell r="S1534"/>
          <cell r="T1534"/>
          <cell r="U1534"/>
          <cell r="V1534"/>
          <cell r="W1534"/>
          <cell r="X1534"/>
          <cell r="Y1534">
            <v>31.943000000000001</v>
          </cell>
          <cell r="Z1534">
            <v>390.65454545454543</v>
          </cell>
        </row>
        <row r="1535">
          <cell r="A1535" t="str">
            <v>N0133</v>
          </cell>
          <cell r="B1535" t="str">
            <v xml:space="preserve">Magdalenenstrasse 74 </v>
          </cell>
          <cell r="C1535">
            <v>42478</v>
          </cell>
          <cell r="D1535">
            <v>9866600560</v>
          </cell>
          <cell r="E1535" t="str">
            <v>Verrechnet</v>
          </cell>
          <cell r="F1535">
            <v>0.02</v>
          </cell>
          <cell r="G1535">
            <v>0.33</v>
          </cell>
          <cell r="H1535"/>
          <cell r="I1535"/>
          <cell r="J1535" t="str">
            <v>Messung HW Wärme NT</v>
          </cell>
          <cell r="K1535" t="str">
            <v>16.03.2016</v>
          </cell>
          <cell r="L1535" t="str">
            <v>W1 020441</v>
          </cell>
          <cell r="M1535"/>
          <cell r="N1535" t="str">
            <v>Ablesung</v>
          </cell>
          <cell r="O1535">
            <v>11.632999999999999</v>
          </cell>
          <cell r="P1535">
            <v>194.01</v>
          </cell>
          <cell r="Q1535"/>
          <cell r="R1535"/>
          <cell r="S1535"/>
          <cell r="T1535"/>
          <cell r="U1535"/>
          <cell r="V1535"/>
          <cell r="W1535"/>
          <cell r="X1535"/>
          <cell r="Y1535">
            <v>51.557000000000002</v>
          </cell>
          <cell r="Z1535">
            <v>581.65</v>
          </cell>
        </row>
        <row r="1536">
          <cell r="A1536" t="str">
            <v>N0133</v>
          </cell>
          <cell r="B1536" t="str">
            <v xml:space="preserve">Magdalenenstrasse 74 </v>
          </cell>
          <cell r="C1536">
            <v>42566</v>
          </cell>
          <cell r="D1536">
            <v>9866602837</v>
          </cell>
          <cell r="E1536" t="str">
            <v>Verrechnet</v>
          </cell>
          <cell r="F1536">
            <v>0.02</v>
          </cell>
          <cell r="G1536">
            <v>0.33</v>
          </cell>
          <cell r="H1536"/>
          <cell r="I1536"/>
          <cell r="J1536" t="str">
            <v>Messung HW Wärme NT</v>
          </cell>
          <cell r="K1536" t="str">
            <v>20.06.2016</v>
          </cell>
          <cell r="L1536" t="str">
            <v>W1 020441</v>
          </cell>
          <cell r="M1536"/>
          <cell r="N1536" t="str">
            <v>Ablesung</v>
          </cell>
          <cell r="O1536">
            <v>5.2190000000000003</v>
          </cell>
          <cell r="P1536">
            <v>100.88</v>
          </cell>
          <cell r="Q1536"/>
          <cell r="R1536"/>
          <cell r="S1536"/>
          <cell r="T1536"/>
          <cell r="U1536"/>
          <cell r="V1536"/>
          <cell r="W1536"/>
          <cell r="X1536"/>
          <cell r="Y1536">
            <v>44.484000000000002</v>
          </cell>
          <cell r="Z1536">
            <v>260.95</v>
          </cell>
        </row>
        <row r="1537">
          <cell r="A1537" t="str">
            <v>N0133</v>
          </cell>
          <cell r="B1537" t="str">
            <v xml:space="preserve">Magdalenenstrasse 74 </v>
          </cell>
          <cell r="C1537">
            <v>42655</v>
          </cell>
          <cell r="D1537">
            <v>9866604809</v>
          </cell>
          <cell r="E1537" t="str">
            <v>Verrechnet</v>
          </cell>
          <cell r="F1537">
            <v>0.02</v>
          </cell>
          <cell r="G1537">
            <v>0.33</v>
          </cell>
          <cell r="H1537"/>
          <cell r="I1537"/>
          <cell r="J1537" t="str">
            <v>Messung HW Wärme NT</v>
          </cell>
          <cell r="K1537" t="str">
            <v>30.09.2016</v>
          </cell>
          <cell r="L1537" t="str">
            <v>W1 020441</v>
          </cell>
          <cell r="M1537"/>
          <cell r="N1537" t="str">
            <v>Ablesung</v>
          </cell>
          <cell r="O1537">
            <v>0.57799999999999996</v>
          </cell>
          <cell r="P1537">
            <v>13.45</v>
          </cell>
          <cell r="Q1537"/>
          <cell r="R1537"/>
          <cell r="S1537"/>
          <cell r="T1537"/>
          <cell r="U1537"/>
          <cell r="V1537"/>
          <cell r="W1537"/>
          <cell r="X1537"/>
          <cell r="Y1537">
            <v>36.951000000000001</v>
          </cell>
          <cell r="Z1537">
            <v>28.9</v>
          </cell>
        </row>
        <row r="1538">
          <cell r="A1538" t="str">
            <v>N0133</v>
          </cell>
          <cell r="B1538" t="str">
            <v xml:space="preserve">Magdalenenstrasse 74 </v>
          </cell>
          <cell r="C1538">
            <v>42752</v>
          </cell>
          <cell r="D1538">
            <v>9866606598</v>
          </cell>
          <cell r="E1538" t="str">
            <v>Verrechnet</v>
          </cell>
          <cell r="F1538">
            <v>0.02</v>
          </cell>
          <cell r="G1538">
            <v>0.33</v>
          </cell>
          <cell r="H1538"/>
          <cell r="I1538"/>
          <cell r="J1538" t="str">
            <v>Messung HW Wärme NT</v>
          </cell>
          <cell r="K1538" t="str">
            <v>14.12.2016</v>
          </cell>
          <cell r="L1538" t="str">
            <v>W1 020441</v>
          </cell>
          <cell r="M1538"/>
          <cell r="N1538" t="str">
            <v>Ablesung</v>
          </cell>
          <cell r="O1538">
            <v>8.3279999999999994</v>
          </cell>
          <cell r="P1538">
            <v>144.81</v>
          </cell>
          <cell r="Q1538"/>
          <cell r="R1538"/>
          <cell r="S1538"/>
          <cell r="T1538"/>
          <cell r="U1538"/>
          <cell r="V1538"/>
          <cell r="W1538"/>
          <cell r="X1538"/>
          <cell r="Y1538">
            <v>49.45</v>
          </cell>
          <cell r="Z1538">
            <v>416.4</v>
          </cell>
        </row>
        <row r="1539">
          <cell r="A1539" t="str">
            <v>N0134</v>
          </cell>
          <cell r="B1539" t="str">
            <v xml:space="preserve">Tramstrasse 69 </v>
          </cell>
          <cell r="C1539">
            <v>42478</v>
          </cell>
          <cell r="D1539">
            <v>9866600944</v>
          </cell>
          <cell r="E1539" t="str">
            <v>Verrechnet</v>
          </cell>
          <cell r="F1539">
            <v>0.03</v>
          </cell>
          <cell r="G1539">
            <v>0.5</v>
          </cell>
          <cell r="H1539"/>
          <cell r="I1539"/>
          <cell r="J1539" t="str">
            <v>Messung HW Wärme NT</v>
          </cell>
          <cell r="K1539" t="str">
            <v>17.03.2016</v>
          </cell>
          <cell r="L1539" t="str">
            <v>W1 020366</v>
          </cell>
          <cell r="M1539"/>
          <cell r="N1539" t="str">
            <v>Ablesung</v>
          </cell>
          <cell r="O1539">
            <v>26.802</v>
          </cell>
          <cell r="P1539">
            <v>635.35</v>
          </cell>
          <cell r="Q1539"/>
          <cell r="R1539"/>
          <cell r="S1539"/>
          <cell r="T1539"/>
          <cell r="U1539"/>
          <cell r="V1539"/>
          <cell r="W1539"/>
          <cell r="X1539"/>
          <cell r="Y1539">
            <v>36.271999999999998</v>
          </cell>
          <cell r="Z1539">
            <v>893.4</v>
          </cell>
        </row>
        <row r="1540">
          <cell r="A1540" t="str">
            <v>N0134</v>
          </cell>
          <cell r="B1540" t="str">
            <v xml:space="preserve">Tramstrasse 69 </v>
          </cell>
          <cell r="C1540">
            <v>42566</v>
          </cell>
          <cell r="D1540">
            <v>9866603154</v>
          </cell>
          <cell r="E1540" t="str">
            <v>Verrechnet</v>
          </cell>
          <cell r="F1540">
            <v>0.03</v>
          </cell>
          <cell r="G1540">
            <v>0.5</v>
          </cell>
          <cell r="H1540"/>
          <cell r="I1540"/>
          <cell r="J1540" t="str">
            <v>Messung HW Wärme NT</v>
          </cell>
          <cell r="K1540" t="str">
            <v>20.06.2016</v>
          </cell>
          <cell r="L1540" t="str">
            <v>W1 020366</v>
          </cell>
          <cell r="M1540"/>
          <cell r="N1540" t="str">
            <v>Ablesung</v>
          </cell>
          <cell r="O1540">
            <v>13.365</v>
          </cell>
          <cell r="P1540">
            <v>361.84</v>
          </cell>
          <cell r="Q1540"/>
          <cell r="R1540"/>
          <cell r="S1540"/>
          <cell r="T1540"/>
          <cell r="U1540"/>
          <cell r="V1540"/>
          <cell r="W1540"/>
          <cell r="X1540"/>
          <cell r="Y1540">
            <v>31.759</v>
          </cell>
          <cell r="Z1540">
            <v>445.5</v>
          </cell>
        </row>
        <row r="1541">
          <cell r="A1541" t="str">
            <v>N0134</v>
          </cell>
          <cell r="B1541" t="str">
            <v xml:space="preserve">Tramstrasse 69 </v>
          </cell>
          <cell r="C1541">
            <v>42655</v>
          </cell>
          <cell r="D1541">
            <v>9866605059</v>
          </cell>
          <cell r="E1541" t="str">
            <v>Verrechnet</v>
          </cell>
          <cell r="F1541">
            <v>0.03</v>
          </cell>
          <cell r="G1541">
            <v>0.5</v>
          </cell>
          <cell r="H1541"/>
          <cell r="I1541"/>
          <cell r="J1541" t="str">
            <v>Messung HW Wärme NT</v>
          </cell>
          <cell r="K1541" t="str">
            <v>19.09.2016</v>
          </cell>
          <cell r="L1541" t="str">
            <v>W1 020366</v>
          </cell>
          <cell r="M1541"/>
          <cell r="N1541" t="str">
            <v>Ablesung</v>
          </cell>
          <cell r="O1541">
            <v>2.8980000000000001</v>
          </cell>
          <cell r="P1541">
            <v>98.1</v>
          </cell>
          <cell r="Q1541"/>
          <cell r="R1541"/>
          <cell r="S1541"/>
          <cell r="T1541"/>
          <cell r="U1541"/>
          <cell r="V1541"/>
          <cell r="W1541"/>
          <cell r="X1541"/>
          <cell r="Y1541">
            <v>25.401</v>
          </cell>
          <cell r="Z1541">
            <v>96.6</v>
          </cell>
        </row>
        <row r="1542">
          <cell r="A1542" t="str">
            <v>N0134</v>
          </cell>
          <cell r="B1542" t="str">
            <v xml:space="preserve">Tramstrasse 69 </v>
          </cell>
          <cell r="C1542">
            <v>42752</v>
          </cell>
          <cell r="D1542">
            <v>9866607194</v>
          </cell>
          <cell r="E1542" t="str">
            <v>Verrechnet</v>
          </cell>
          <cell r="F1542">
            <v>0.03</v>
          </cell>
          <cell r="G1542">
            <v>0.5</v>
          </cell>
          <cell r="H1542"/>
          <cell r="I1542"/>
          <cell r="J1542" t="str">
            <v>Messung HW Wärme NT</v>
          </cell>
          <cell r="K1542" t="str">
            <v>12.12.2016</v>
          </cell>
          <cell r="L1542" t="str">
            <v>W1 020366</v>
          </cell>
          <cell r="M1542"/>
          <cell r="N1542" t="str">
            <v>Ablesung</v>
          </cell>
          <cell r="O1542">
            <v>19.614000000000001</v>
          </cell>
          <cell r="P1542">
            <v>506.45</v>
          </cell>
          <cell r="Q1542"/>
          <cell r="R1542"/>
          <cell r="S1542"/>
          <cell r="T1542"/>
          <cell r="U1542"/>
          <cell r="V1542"/>
          <cell r="W1542"/>
          <cell r="X1542"/>
          <cell r="Y1542">
            <v>33.299999999999997</v>
          </cell>
          <cell r="Z1542">
            <v>653.79999999999995</v>
          </cell>
        </row>
        <row r="1543">
          <cell r="A1543" t="str">
            <v>N0135</v>
          </cell>
          <cell r="B1543" t="str">
            <v xml:space="preserve">Dörflistrasse 73 </v>
          </cell>
          <cell r="C1543">
            <v>42478</v>
          </cell>
          <cell r="D1543">
            <v>9866601816</v>
          </cell>
          <cell r="E1543" t="str">
            <v>Gemahnt</v>
          </cell>
          <cell r="F1543">
            <v>4.2999999999999997E-2</v>
          </cell>
          <cell r="G1543">
            <v>0.7</v>
          </cell>
          <cell r="H1543"/>
          <cell r="I1543"/>
          <cell r="J1543" t="str">
            <v>Messung HW Wärme NT</v>
          </cell>
          <cell r="K1543" t="str">
            <v>21.03.2016</v>
          </cell>
          <cell r="L1543" t="str">
            <v>W1 020644</v>
          </cell>
          <cell r="M1543"/>
          <cell r="N1543" t="str">
            <v>Ablesung</v>
          </cell>
          <cell r="O1543">
            <v>34.909999999999997</v>
          </cell>
          <cell r="P1543">
            <v>923.8</v>
          </cell>
          <cell r="Q1543"/>
          <cell r="R1543">
            <v>924</v>
          </cell>
          <cell r="S1543"/>
          <cell r="T1543"/>
          <cell r="U1543"/>
          <cell r="V1543"/>
          <cell r="W1543"/>
          <cell r="X1543"/>
          <cell r="Y1543">
            <v>32.493000000000002</v>
          </cell>
          <cell r="Z1543">
            <v>811.86046511627899</v>
          </cell>
        </row>
        <row r="1544">
          <cell r="A1544" t="str">
            <v>N0135</v>
          </cell>
          <cell r="B1544" t="str">
            <v xml:space="preserve">Dörflistrasse 73 </v>
          </cell>
          <cell r="C1544">
            <v>42566</v>
          </cell>
          <cell r="D1544">
            <v>9866603737</v>
          </cell>
          <cell r="E1544" t="str">
            <v>Verrechnet</v>
          </cell>
          <cell r="F1544">
            <v>4.2999999999999997E-2</v>
          </cell>
          <cell r="G1544">
            <v>0.7</v>
          </cell>
          <cell r="H1544"/>
          <cell r="I1544"/>
          <cell r="J1544" t="str">
            <v>Messung HW Wärme NT</v>
          </cell>
          <cell r="K1544" t="str">
            <v>07.04.2016</v>
          </cell>
          <cell r="L1544" t="str">
            <v>W1 020644</v>
          </cell>
          <cell r="M1544"/>
          <cell r="N1544" t="str">
            <v>Ausbau</v>
          </cell>
          <cell r="O1544">
            <v>4.7699999999999996</v>
          </cell>
          <cell r="P1544">
            <v>166.9</v>
          </cell>
          <cell r="Q1544"/>
          <cell r="R1544">
            <v>166</v>
          </cell>
          <cell r="S1544"/>
          <cell r="T1544"/>
          <cell r="U1544"/>
          <cell r="V1544"/>
          <cell r="W1544"/>
          <cell r="X1544"/>
          <cell r="Y1544">
            <v>24.574000000000002</v>
          </cell>
          <cell r="Z1544">
            <v>110.93023255813952</v>
          </cell>
        </row>
        <row r="1545">
          <cell r="A1545" t="str">
            <v>N0135</v>
          </cell>
          <cell r="B1545"/>
          <cell r="C1545"/>
          <cell r="D1545"/>
          <cell r="E1545"/>
          <cell r="F1545"/>
          <cell r="G1545"/>
          <cell r="H1545"/>
          <cell r="I1545"/>
          <cell r="J1545" t="str">
            <v>Messung HW Wärme NT</v>
          </cell>
          <cell r="K1545" t="str">
            <v>07.04.2016</v>
          </cell>
          <cell r="L1545" t="str">
            <v>W1 020644</v>
          </cell>
          <cell r="M1545"/>
          <cell r="N1545" t="str">
            <v>Einbau</v>
          </cell>
          <cell r="O1545">
            <v>0</v>
          </cell>
          <cell r="P1545">
            <v>0</v>
          </cell>
          <cell r="Q1545"/>
          <cell r="R1545"/>
          <cell r="S1545"/>
          <cell r="T1545"/>
          <cell r="U1545"/>
          <cell r="V1545"/>
          <cell r="W1545"/>
          <cell r="X1545"/>
          <cell r="Y1545">
            <v>0</v>
          </cell>
          <cell r="Z1545">
            <v>0</v>
          </cell>
        </row>
        <row r="1546">
          <cell r="A1546" t="str">
            <v>N0135</v>
          </cell>
          <cell r="B1546"/>
          <cell r="C1546"/>
          <cell r="D1546"/>
          <cell r="E1546"/>
          <cell r="F1546"/>
          <cell r="G1546"/>
          <cell r="H1546"/>
          <cell r="I1546"/>
          <cell r="J1546" t="str">
            <v>Messung HW Wärme NT</v>
          </cell>
          <cell r="K1546" t="str">
            <v>23.06.2016</v>
          </cell>
          <cell r="L1546" t="str">
            <v>W1 020644</v>
          </cell>
          <cell r="M1546"/>
          <cell r="N1546" t="str">
            <v>Ablesung</v>
          </cell>
          <cell r="O1546">
            <v>17.683</v>
          </cell>
          <cell r="P1546">
            <v>801.03</v>
          </cell>
          <cell r="Q1546"/>
          <cell r="R1546"/>
          <cell r="S1546"/>
          <cell r="T1546"/>
          <cell r="U1546"/>
          <cell r="V1546"/>
          <cell r="W1546"/>
          <cell r="X1546"/>
          <cell r="Y1546">
            <v>18.981000000000002</v>
          </cell>
          <cell r="Z1546">
            <v>411.23255813953489</v>
          </cell>
        </row>
        <row r="1547">
          <cell r="A1547" t="str">
            <v>N0135</v>
          </cell>
          <cell r="B1547" t="str">
            <v xml:space="preserve">Dörflistrasse 73 </v>
          </cell>
          <cell r="C1547">
            <v>42655</v>
          </cell>
          <cell r="D1547">
            <v>9866605842</v>
          </cell>
          <cell r="E1547" t="str">
            <v>Verrechnet</v>
          </cell>
          <cell r="F1547">
            <v>4.2999999999999997E-2</v>
          </cell>
          <cell r="G1547">
            <v>0.7</v>
          </cell>
          <cell r="H1547"/>
          <cell r="I1547"/>
          <cell r="J1547" t="str">
            <v>Messung HW Wärme NT</v>
          </cell>
          <cell r="K1547" t="str">
            <v>21.09.2016</v>
          </cell>
          <cell r="L1547" t="str">
            <v>W1 020644</v>
          </cell>
          <cell r="M1547"/>
          <cell r="N1547" t="str">
            <v>Ablesung</v>
          </cell>
          <cell r="O1547">
            <v>9.5060000000000002</v>
          </cell>
          <cell r="P1547">
            <v>729.88</v>
          </cell>
          <cell r="Q1547"/>
          <cell r="R1547"/>
          <cell r="S1547"/>
          <cell r="T1547"/>
          <cell r="U1547"/>
          <cell r="V1547"/>
          <cell r="W1547"/>
          <cell r="X1547"/>
          <cell r="Y1547">
            <v>11.199</v>
          </cell>
          <cell r="Z1547">
            <v>221.06976744186048</v>
          </cell>
        </row>
        <row r="1548">
          <cell r="A1548" t="str">
            <v>N0135</v>
          </cell>
          <cell r="B1548" t="str">
            <v xml:space="preserve">Dörflistrasse 73 </v>
          </cell>
          <cell r="C1548">
            <v>42752</v>
          </cell>
          <cell r="D1548">
            <v>9866607930</v>
          </cell>
          <cell r="E1548" t="str">
            <v>Verrechnet</v>
          </cell>
          <cell r="F1548">
            <v>4.2999999999999997E-2</v>
          </cell>
          <cell r="G1548">
            <v>0.7</v>
          </cell>
          <cell r="H1548"/>
          <cell r="I1548"/>
          <cell r="J1548" t="str">
            <v>Messung HW Wärme NT</v>
          </cell>
          <cell r="K1548" t="str">
            <v>16.12.2016</v>
          </cell>
          <cell r="L1548" t="str">
            <v>W1 020644</v>
          </cell>
          <cell r="M1548"/>
          <cell r="N1548" t="str">
            <v>Ablesung</v>
          </cell>
          <cell r="O1548">
            <v>21.885999999999999</v>
          </cell>
          <cell r="P1548">
            <v>426.8</v>
          </cell>
          <cell r="Q1548"/>
          <cell r="R1548"/>
          <cell r="S1548"/>
          <cell r="T1548"/>
          <cell r="U1548"/>
          <cell r="V1548"/>
          <cell r="W1548"/>
          <cell r="X1548"/>
          <cell r="Y1548">
            <v>44.091999999999999</v>
          </cell>
          <cell r="Z1548">
            <v>508.97674418604646</v>
          </cell>
        </row>
        <row r="1549">
          <cell r="A1549" t="str">
            <v>N0136</v>
          </cell>
          <cell r="B1549" t="str">
            <v xml:space="preserve">Gagliardiweg 1 </v>
          </cell>
          <cell r="C1549">
            <v>42478</v>
          </cell>
          <cell r="D1549">
            <v>9866600561</v>
          </cell>
          <cell r="E1549" t="str">
            <v>Verrechnet</v>
          </cell>
          <cell r="F1549">
            <v>0.14599999999999999</v>
          </cell>
          <cell r="G1549">
            <v>2.4</v>
          </cell>
          <cell r="H1549"/>
          <cell r="I1549"/>
          <cell r="J1549" t="str">
            <v>Messung HW Wärme NT</v>
          </cell>
          <cell r="K1549" t="str">
            <v>21.03.2016</v>
          </cell>
          <cell r="L1549" t="str">
            <v>R1 1387</v>
          </cell>
          <cell r="M1549" t="str">
            <v>U2 025043</v>
          </cell>
          <cell r="N1549" t="str">
            <v>Ablesung</v>
          </cell>
          <cell r="O1549">
            <v>142.13999999999999</v>
          </cell>
          <cell r="P1549">
            <v>3441.2</v>
          </cell>
          <cell r="Q1549"/>
          <cell r="R1549">
            <v>3441</v>
          </cell>
          <cell r="S1549"/>
          <cell r="T1549"/>
          <cell r="U1549"/>
          <cell r="V1549"/>
          <cell r="W1549"/>
          <cell r="X1549"/>
          <cell r="Y1549">
            <v>35.515999999999998</v>
          </cell>
          <cell r="Z1549">
            <v>973.56164383561645</v>
          </cell>
        </row>
        <row r="1550">
          <cell r="A1550" t="str">
            <v>N0136</v>
          </cell>
          <cell r="B1550" t="str">
            <v xml:space="preserve">Gagliardiweg 1 </v>
          </cell>
          <cell r="C1550">
            <v>42566</v>
          </cell>
          <cell r="D1550">
            <v>9866602554</v>
          </cell>
          <cell r="E1550" t="str">
            <v>Verrechnet</v>
          </cell>
          <cell r="F1550">
            <v>0.14599999999999999</v>
          </cell>
          <cell r="G1550">
            <v>2.4</v>
          </cell>
          <cell r="H1550"/>
          <cell r="I1550"/>
          <cell r="J1550" t="str">
            <v>Messung HW Wärme NT</v>
          </cell>
          <cell r="K1550" t="str">
            <v>23.06.2016</v>
          </cell>
          <cell r="L1550" t="str">
            <v>R1 1387</v>
          </cell>
          <cell r="M1550" t="str">
            <v>U2 025043</v>
          </cell>
          <cell r="N1550" t="str">
            <v>Ablesung</v>
          </cell>
          <cell r="O1550">
            <v>64.319999999999993</v>
          </cell>
          <cell r="P1550">
            <v>1833.1</v>
          </cell>
          <cell r="Q1550"/>
          <cell r="R1550">
            <v>1833</v>
          </cell>
          <cell r="S1550"/>
          <cell r="T1550"/>
          <cell r="U1550"/>
          <cell r="V1550"/>
          <cell r="W1550"/>
          <cell r="X1550"/>
          <cell r="Y1550">
            <v>30.17</v>
          </cell>
          <cell r="Z1550">
            <v>440.54794520547944</v>
          </cell>
        </row>
        <row r="1551">
          <cell r="A1551" t="str">
            <v>N0136</v>
          </cell>
          <cell r="B1551" t="str">
            <v xml:space="preserve">Gagliardiweg 1 </v>
          </cell>
          <cell r="C1551">
            <v>42655</v>
          </cell>
          <cell r="D1551">
            <v>9866604594</v>
          </cell>
          <cell r="E1551" t="str">
            <v>Verrechnet</v>
          </cell>
          <cell r="F1551">
            <v>0.14599999999999999</v>
          </cell>
          <cell r="G1551">
            <v>2.4</v>
          </cell>
          <cell r="H1551"/>
          <cell r="I1551"/>
          <cell r="J1551" t="str">
            <v>Messung HW Wärme NT</v>
          </cell>
          <cell r="K1551" t="str">
            <v>20.09.2016</v>
          </cell>
          <cell r="L1551" t="str">
            <v>R1 1387</v>
          </cell>
          <cell r="M1551" t="str">
            <v>U2 025043</v>
          </cell>
          <cell r="N1551" t="str">
            <v>Ablesung</v>
          </cell>
          <cell r="O1551">
            <v>19.989999999999998</v>
          </cell>
          <cell r="P1551">
            <v>708.6</v>
          </cell>
          <cell r="Q1551"/>
          <cell r="R1551">
            <v>709</v>
          </cell>
          <cell r="S1551"/>
          <cell r="T1551"/>
          <cell r="U1551"/>
          <cell r="V1551"/>
          <cell r="W1551"/>
          <cell r="X1551"/>
          <cell r="Y1551">
            <v>24.257000000000001</v>
          </cell>
          <cell r="Z1551">
            <v>136.91780821917808</v>
          </cell>
        </row>
        <row r="1552">
          <cell r="A1552" t="str">
            <v>N0136</v>
          </cell>
          <cell r="B1552" t="str">
            <v xml:space="preserve">Gagliardiweg 1 </v>
          </cell>
          <cell r="C1552">
            <v>42752</v>
          </cell>
          <cell r="D1552">
            <v>9866606599</v>
          </cell>
          <cell r="E1552" t="str">
            <v>Verrechnet</v>
          </cell>
          <cell r="F1552">
            <v>0.14599999999999999</v>
          </cell>
          <cell r="G1552">
            <v>2.4</v>
          </cell>
          <cell r="H1552"/>
          <cell r="I1552"/>
          <cell r="J1552" t="str">
            <v>Messung HW Wärme NT</v>
          </cell>
          <cell r="K1552" t="str">
            <v>16.12.2016</v>
          </cell>
          <cell r="L1552" t="str">
            <v>R1 1387</v>
          </cell>
          <cell r="M1552" t="str">
            <v>U2 025043</v>
          </cell>
          <cell r="N1552" t="str">
            <v>Ablesung</v>
          </cell>
          <cell r="O1552">
            <v>100.22</v>
          </cell>
          <cell r="P1552">
            <v>2727.6</v>
          </cell>
          <cell r="Q1552"/>
          <cell r="R1552">
            <v>2726</v>
          </cell>
          <cell r="S1552"/>
          <cell r="T1552"/>
          <cell r="U1552"/>
          <cell r="V1552"/>
          <cell r="W1552"/>
          <cell r="X1552"/>
          <cell r="Y1552">
            <v>31.593</v>
          </cell>
          <cell r="Z1552">
            <v>686.43835616438355</v>
          </cell>
        </row>
        <row r="1553">
          <cell r="A1553" t="str">
            <v>N0137</v>
          </cell>
          <cell r="B1553" t="str">
            <v xml:space="preserve">Allenmoosstrasse 124 </v>
          </cell>
          <cell r="C1553">
            <v>42478</v>
          </cell>
          <cell r="D1553">
            <v>9866600562</v>
          </cell>
          <cell r="E1553" t="str">
            <v>Verrechnet</v>
          </cell>
          <cell r="F1553">
            <v>0.05</v>
          </cell>
          <cell r="G1553">
            <v>0.82</v>
          </cell>
          <cell r="H1553"/>
          <cell r="I1553"/>
          <cell r="J1553" t="str">
            <v>Messung HW Wärme NT</v>
          </cell>
          <cell r="K1553" t="str">
            <v>16.03.2016</v>
          </cell>
          <cell r="L1553" t="str">
            <v>W1 020124</v>
          </cell>
          <cell r="M1553"/>
          <cell r="N1553" t="str">
            <v>Ablesung</v>
          </cell>
          <cell r="O1553">
            <v>30.143000000000001</v>
          </cell>
          <cell r="P1553">
            <v>447.72</v>
          </cell>
          <cell r="Q1553"/>
          <cell r="R1553"/>
          <cell r="S1553"/>
          <cell r="T1553"/>
          <cell r="U1553"/>
          <cell r="V1553"/>
          <cell r="W1553"/>
          <cell r="X1553"/>
          <cell r="Y1553">
            <v>57.89</v>
          </cell>
          <cell r="Z1553">
            <v>602.86</v>
          </cell>
        </row>
        <row r="1554">
          <cell r="A1554" t="str">
            <v>N0137</v>
          </cell>
          <cell r="B1554" t="str">
            <v xml:space="preserve">Allenmoosstrasse 124 </v>
          </cell>
          <cell r="C1554">
            <v>42566</v>
          </cell>
          <cell r="D1554">
            <v>9866602555</v>
          </cell>
          <cell r="E1554" t="str">
            <v>Verrechnet</v>
          </cell>
          <cell r="F1554">
            <v>0.05</v>
          </cell>
          <cell r="G1554">
            <v>0.82</v>
          </cell>
          <cell r="H1554"/>
          <cell r="I1554"/>
          <cell r="J1554" t="str">
            <v>Messung HW Wärme NT</v>
          </cell>
          <cell r="K1554" t="str">
            <v>21.06.2016</v>
          </cell>
          <cell r="L1554" t="str">
            <v>W1 020124</v>
          </cell>
          <cell r="M1554"/>
          <cell r="N1554" t="str">
            <v>Ablesung</v>
          </cell>
          <cell r="O1554">
            <v>11.981999999999999</v>
          </cell>
          <cell r="P1554">
            <v>181.11</v>
          </cell>
          <cell r="Q1554"/>
          <cell r="R1554"/>
          <cell r="S1554"/>
          <cell r="T1554"/>
          <cell r="U1554"/>
          <cell r="V1554"/>
          <cell r="W1554"/>
          <cell r="X1554"/>
          <cell r="Y1554">
            <v>56.886000000000003</v>
          </cell>
          <cell r="Z1554">
            <v>239.64</v>
          </cell>
        </row>
        <row r="1555">
          <cell r="A1555" t="str">
            <v>N0137</v>
          </cell>
          <cell r="B1555" t="str">
            <v xml:space="preserve">Allenmoosstrasse 124 </v>
          </cell>
          <cell r="C1555">
            <v>42655</v>
          </cell>
          <cell r="D1555">
            <v>9866604535</v>
          </cell>
          <cell r="E1555" t="str">
            <v>Verrechnet</v>
          </cell>
          <cell r="F1555">
            <v>0.05</v>
          </cell>
          <cell r="G1555">
            <v>0.82</v>
          </cell>
          <cell r="H1555"/>
          <cell r="I1555"/>
          <cell r="J1555" t="str">
            <v>Messung HW Wärme NT</v>
          </cell>
          <cell r="K1555" t="str">
            <v>19.09.2016</v>
          </cell>
          <cell r="L1555" t="str">
            <v>W1 020124</v>
          </cell>
          <cell r="M1555"/>
          <cell r="N1555" t="str">
            <v>Ablesung</v>
          </cell>
          <cell r="O1555">
            <v>0.59</v>
          </cell>
          <cell r="P1555">
            <v>8.93</v>
          </cell>
          <cell r="Q1555"/>
          <cell r="R1555"/>
          <cell r="S1555"/>
          <cell r="T1555"/>
          <cell r="U1555"/>
          <cell r="V1555"/>
          <cell r="W1555"/>
          <cell r="X1555"/>
          <cell r="Y1555">
            <v>56.808999999999997</v>
          </cell>
          <cell r="Z1555">
            <v>11.8</v>
          </cell>
        </row>
        <row r="1556">
          <cell r="A1556" t="str">
            <v>N0137</v>
          </cell>
          <cell r="B1556" t="str">
            <v xml:space="preserve">Allenmoosstrasse 124 </v>
          </cell>
          <cell r="C1556">
            <v>42752</v>
          </cell>
          <cell r="D1556">
            <v>9866606600</v>
          </cell>
          <cell r="E1556" t="str">
            <v>Verrechnet</v>
          </cell>
          <cell r="F1556">
            <v>0.05</v>
          </cell>
          <cell r="G1556">
            <v>0.82</v>
          </cell>
          <cell r="H1556"/>
          <cell r="I1556"/>
          <cell r="J1556" t="str">
            <v>Messung HW Wärme NT</v>
          </cell>
          <cell r="K1556" t="str">
            <v>15.12.2016</v>
          </cell>
          <cell r="L1556" t="str">
            <v>W1 020124</v>
          </cell>
          <cell r="M1556"/>
          <cell r="N1556" t="str">
            <v>Ablesung</v>
          </cell>
          <cell r="O1556">
            <v>21.071999999999999</v>
          </cell>
          <cell r="P1556">
            <v>322.83</v>
          </cell>
          <cell r="Q1556"/>
          <cell r="R1556"/>
          <cell r="S1556"/>
          <cell r="T1556"/>
          <cell r="U1556"/>
          <cell r="V1556"/>
          <cell r="W1556"/>
          <cell r="X1556"/>
          <cell r="Y1556">
            <v>56.124000000000002</v>
          </cell>
          <cell r="Z1556">
            <v>421.44</v>
          </cell>
        </row>
        <row r="1557">
          <cell r="A1557" t="str">
            <v>N0138</v>
          </cell>
          <cell r="B1557" t="str">
            <v xml:space="preserve">Tramstrasse 8 </v>
          </cell>
          <cell r="C1557">
            <v>42478</v>
          </cell>
          <cell r="D1557">
            <v>9866601817</v>
          </cell>
          <cell r="E1557" t="str">
            <v>Verrechnet</v>
          </cell>
          <cell r="F1557">
            <v>0.65</v>
          </cell>
          <cell r="G1557">
            <v>10.7</v>
          </cell>
          <cell r="H1557"/>
          <cell r="I1557"/>
          <cell r="J1557" t="str">
            <v>Messung HW Wärme NT</v>
          </cell>
          <cell r="K1557" t="str">
            <v>21.03.2016</v>
          </cell>
          <cell r="L1557" t="str">
            <v>W1 065011</v>
          </cell>
          <cell r="M1557"/>
          <cell r="N1557" t="str">
            <v>Ablesung</v>
          </cell>
          <cell r="O1557">
            <v>324.11</v>
          </cell>
          <cell r="P1557">
            <v>8841.9</v>
          </cell>
          <cell r="Q1557"/>
          <cell r="R1557"/>
          <cell r="S1557"/>
          <cell r="T1557"/>
          <cell r="U1557"/>
          <cell r="V1557"/>
          <cell r="W1557"/>
          <cell r="X1557"/>
          <cell r="Y1557">
            <v>31.518999999999998</v>
          </cell>
          <cell r="Z1557">
            <v>498.6307692307692</v>
          </cell>
        </row>
        <row r="1558">
          <cell r="A1558" t="str">
            <v>N0138</v>
          </cell>
          <cell r="B1558" t="str">
            <v xml:space="preserve">Tramstrasse 8 </v>
          </cell>
          <cell r="C1558">
            <v>42566</v>
          </cell>
          <cell r="D1558">
            <v>9866603738</v>
          </cell>
          <cell r="E1558" t="str">
            <v>Verrechnet</v>
          </cell>
          <cell r="F1558">
            <v>0.65</v>
          </cell>
          <cell r="G1558">
            <v>10.7</v>
          </cell>
          <cell r="H1558"/>
          <cell r="I1558"/>
          <cell r="J1558" t="str">
            <v>Messung HW Wärme NT</v>
          </cell>
          <cell r="K1558" t="str">
            <v>23.06.2016</v>
          </cell>
          <cell r="L1558" t="str">
            <v>W1 065011</v>
          </cell>
          <cell r="M1558"/>
          <cell r="N1558" t="str">
            <v>Ablesung</v>
          </cell>
          <cell r="O1558">
            <v>149.77000000000001</v>
          </cell>
          <cell r="P1558">
            <v>4870.6000000000004</v>
          </cell>
          <cell r="Q1558"/>
          <cell r="R1558"/>
          <cell r="S1558"/>
          <cell r="T1558"/>
          <cell r="U1558"/>
          <cell r="V1558"/>
          <cell r="W1558"/>
          <cell r="X1558"/>
          <cell r="Y1558">
            <v>26.44</v>
          </cell>
          <cell r="Z1558">
            <v>230.4153846153846</v>
          </cell>
        </row>
        <row r="1559">
          <cell r="A1559" t="str">
            <v>N0138</v>
          </cell>
          <cell r="B1559" t="str">
            <v xml:space="preserve">Tramstrasse 8 </v>
          </cell>
          <cell r="C1559">
            <v>42655</v>
          </cell>
          <cell r="D1559">
            <v>9866605843</v>
          </cell>
          <cell r="E1559" t="str">
            <v>Verrechnet</v>
          </cell>
          <cell r="F1559">
            <v>0.65</v>
          </cell>
          <cell r="G1559">
            <v>10.7</v>
          </cell>
          <cell r="H1559"/>
          <cell r="I1559"/>
          <cell r="J1559" t="str">
            <v>Messung HW Wärme NT</v>
          </cell>
          <cell r="K1559" t="str">
            <v>21.09.2016</v>
          </cell>
          <cell r="L1559" t="str">
            <v>W1 065011</v>
          </cell>
          <cell r="M1559"/>
          <cell r="N1559" t="str">
            <v>Ablesung</v>
          </cell>
          <cell r="O1559">
            <v>58.16</v>
          </cell>
          <cell r="P1559">
            <v>2169.6</v>
          </cell>
          <cell r="Q1559"/>
          <cell r="R1559"/>
          <cell r="S1559"/>
          <cell r="T1559"/>
          <cell r="U1559"/>
          <cell r="V1559"/>
          <cell r="W1559"/>
          <cell r="X1559"/>
          <cell r="Y1559">
            <v>23.05</v>
          </cell>
          <cell r="Z1559">
            <v>89.476923076923072</v>
          </cell>
        </row>
        <row r="1560">
          <cell r="A1560" t="str">
            <v>N0138</v>
          </cell>
          <cell r="B1560" t="str">
            <v xml:space="preserve">Tramstrasse 8 </v>
          </cell>
          <cell r="C1560">
            <v>42752</v>
          </cell>
          <cell r="D1560">
            <v>9866607931</v>
          </cell>
          <cell r="E1560" t="str">
            <v>Verrechnet</v>
          </cell>
          <cell r="F1560">
            <v>0.65</v>
          </cell>
          <cell r="G1560">
            <v>10.7</v>
          </cell>
          <cell r="H1560"/>
          <cell r="I1560"/>
          <cell r="J1560" t="str">
            <v>Messung HW Wärme NT</v>
          </cell>
          <cell r="K1560" t="str">
            <v>16.12.2016</v>
          </cell>
          <cell r="L1560" t="str">
            <v>W1 065011</v>
          </cell>
          <cell r="M1560"/>
          <cell r="N1560" t="str">
            <v>Ablesung</v>
          </cell>
          <cell r="O1560">
            <v>233.23</v>
          </cell>
          <cell r="P1560">
            <v>6983.5</v>
          </cell>
          <cell r="Q1560"/>
          <cell r="R1560"/>
          <cell r="S1560"/>
          <cell r="T1560"/>
          <cell r="U1560"/>
          <cell r="V1560"/>
          <cell r="W1560"/>
          <cell r="X1560"/>
          <cell r="Y1560">
            <v>28.716999999999999</v>
          </cell>
          <cell r="Z1560">
            <v>358.81538461538457</v>
          </cell>
        </row>
        <row r="1561">
          <cell r="A1561" t="str">
            <v>N0139</v>
          </cell>
          <cell r="B1561" t="str">
            <v xml:space="preserve">Dübendorfstrasse 25 </v>
          </cell>
          <cell r="C1561">
            <v>42478</v>
          </cell>
          <cell r="D1561">
            <v>9866600239</v>
          </cell>
          <cell r="E1561" t="str">
            <v>Verrechnet</v>
          </cell>
          <cell r="F1561">
            <v>0.02</v>
          </cell>
          <cell r="G1561">
            <v>0.33</v>
          </cell>
          <cell r="H1561"/>
          <cell r="I1561"/>
          <cell r="J1561" t="str">
            <v>Messung HW Wärme NT</v>
          </cell>
          <cell r="K1561" t="str">
            <v>18.03.2016</v>
          </cell>
          <cell r="L1561" t="str">
            <v>W1 020137</v>
          </cell>
          <cell r="M1561"/>
          <cell r="N1561" t="str">
            <v>Ablesung</v>
          </cell>
          <cell r="O1561">
            <v>21.594000000000001</v>
          </cell>
          <cell r="P1561">
            <v>439.67</v>
          </cell>
          <cell r="Q1561"/>
          <cell r="R1561"/>
          <cell r="S1561"/>
          <cell r="T1561"/>
          <cell r="U1561"/>
          <cell r="V1561"/>
          <cell r="W1561"/>
          <cell r="X1561"/>
          <cell r="Y1561">
            <v>42.231000000000002</v>
          </cell>
          <cell r="Z1561">
            <v>1079.7</v>
          </cell>
        </row>
        <row r="1562">
          <cell r="A1562" t="str">
            <v>N0139</v>
          </cell>
          <cell r="B1562" t="str">
            <v xml:space="preserve">Dübendorfstrasse 25 </v>
          </cell>
          <cell r="C1562">
            <v>42566</v>
          </cell>
          <cell r="D1562">
            <v>9866602268</v>
          </cell>
          <cell r="E1562" t="str">
            <v>Verrechnet</v>
          </cell>
          <cell r="F1562">
            <v>0.02</v>
          </cell>
          <cell r="G1562">
            <v>0.33</v>
          </cell>
          <cell r="H1562"/>
          <cell r="I1562"/>
          <cell r="J1562" t="str">
            <v>Messung HW Wärme NT</v>
          </cell>
          <cell r="K1562" t="str">
            <v>22.06.2016</v>
          </cell>
          <cell r="L1562" t="str">
            <v>W1 020137</v>
          </cell>
          <cell r="M1562"/>
          <cell r="N1562" t="str">
            <v>Ablesung</v>
          </cell>
          <cell r="O1562">
            <v>9.7230000000000008</v>
          </cell>
          <cell r="P1562">
            <v>224.17</v>
          </cell>
          <cell r="Q1562"/>
          <cell r="R1562"/>
          <cell r="S1562"/>
          <cell r="T1562"/>
          <cell r="U1562"/>
          <cell r="V1562"/>
          <cell r="W1562"/>
          <cell r="X1562"/>
          <cell r="Y1562">
            <v>37.293999999999997</v>
          </cell>
          <cell r="Z1562">
            <v>486.15</v>
          </cell>
        </row>
        <row r="1563">
          <cell r="A1563" t="str">
            <v>N0139</v>
          </cell>
          <cell r="B1563" t="str">
            <v xml:space="preserve">Dübendorfstrasse 25 </v>
          </cell>
          <cell r="C1563">
            <v>42655</v>
          </cell>
          <cell r="D1563">
            <v>9866604231</v>
          </cell>
          <cell r="E1563" t="str">
            <v>Verrechnet</v>
          </cell>
          <cell r="F1563">
            <v>0.02</v>
          </cell>
          <cell r="G1563">
            <v>0.33</v>
          </cell>
          <cell r="H1563"/>
          <cell r="I1563"/>
          <cell r="J1563" t="str">
            <v>Messung HW Wärme NT</v>
          </cell>
          <cell r="K1563" t="str">
            <v>16.09.2016</v>
          </cell>
          <cell r="L1563" t="str">
            <v>W1 020137</v>
          </cell>
          <cell r="M1563"/>
          <cell r="N1563" t="str">
            <v>Ablesung</v>
          </cell>
          <cell r="O1563">
            <v>4.0190000000000001</v>
          </cell>
          <cell r="P1563">
            <v>100.81</v>
          </cell>
          <cell r="Q1563"/>
          <cell r="R1563"/>
          <cell r="S1563"/>
          <cell r="T1563"/>
          <cell r="U1563"/>
          <cell r="V1563"/>
          <cell r="W1563"/>
          <cell r="X1563"/>
          <cell r="Y1563">
            <v>34.28</v>
          </cell>
          <cell r="Z1563">
            <v>200.95</v>
          </cell>
        </row>
        <row r="1564">
          <cell r="A1564" t="str">
            <v>N0139</v>
          </cell>
          <cell r="B1564" t="str">
            <v xml:space="preserve">Dübendorfstrasse 25 </v>
          </cell>
          <cell r="C1564">
            <v>42752</v>
          </cell>
          <cell r="D1564">
            <v>9866606284</v>
          </cell>
          <cell r="E1564" t="str">
            <v>Verrechnet</v>
          </cell>
          <cell r="F1564">
            <v>0.02</v>
          </cell>
          <cell r="G1564">
            <v>0.33</v>
          </cell>
          <cell r="H1564"/>
          <cell r="I1564"/>
          <cell r="J1564" t="str">
            <v>Messung HW Wärme NT</v>
          </cell>
          <cell r="K1564" t="str">
            <v>19.12.2016</v>
          </cell>
          <cell r="L1564" t="str">
            <v>W1 020137</v>
          </cell>
          <cell r="M1564"/>
          <cell r="N1564" t="str">
            <v>Ablesung</v>
          </cell>
          <cell r="O1564">
            <v>16.934000000000001</v>
          </cell>
          <cell r="P1564">
            <v>367.9</v>
          </cell>
          <cell r="Q1564"/>
          <cell r="R1564"/>
          <cell r="S1564"/>
          <cell r="T1564"/>
          <cell r="U1564"/>
          <cell r="V1564"/>
          <cell r="W1564"/>
          <cell r="X1564"/>
          <cell r="Y1564">
            <v>39.578000000000003</v>
          </cell>
          <cell r="Z1564">
            <v>846.7</v>
          </cell>
        </row>
        <row r="1565">
          <cell r="A1565" t="str">
            <v>N0140</v>
          </cell>
          <cell r="B1565" t="str">
            <v xml:space="preserve">Thurgauerstrasse 35 </v>
          </cell>
          <cell r="C1565">
            <v>42478</v>
          </cell>
          <cell r="D1565">
            <v>9866600563</v>
          </cell>
          <cell r="E1565" t="str">
            <v>Verrechnet</v>
          </cell>
          <cell r="F1565">
            <v>0.79</v>
          </cell>
          <cell r="G1565">
            <v>13</v>
          </cell>
          <cell r="H1565"/>
          <cell r="I1565"/>
          <cell r="J1565" t="str">
            <v>Messung HW Wärme NT</v>
          </cell>
          <cell r="K1565" t="str">
            <v>15.03.2016</v>
          </cell>
          <cell r="L1565" t="str">
            <v>R1 1566</v>
          </cell>
          <cell r="M1565" t="str">
            <v>U1 050018</v>
          </cell>
          <cell r="N1565" t="str">
            <v>Ablesung</v>
          </cell>
          <cell r="O1565">
            <v>300.86</v>
          </cell>
          <cell r="P1565">
            <v>6502.8</v>
          </cell>
          <cell r="Q1565"/>
          <cell r="R1565">
            <v>6503</v>
          </cell>
          <cell r="S1565"/>
          <cell r="T1565"/>
          <cell r="U1565"/>
          <cell r="V1565"/>
          <cell r="W1565"/>
          <cell r="X1565"/>
          <cell r="Y1565">
            <v>39.781999999999996</v>
          </cell>
          <cell r="Z1565">
            <v>380.8354430379747</v>
          </cell>
        </row>
        <row r="1566">
          <cell r="A1566" t="str">
            <v>N0140</v>
          </cell>
          <cell r="B1566" t="str">
            <v xml:space="preserve">Thurgauerstrasse 35 </v>
          </cell>
          <cell r="C1566">
            <v>42566</v>
          </cell>
          <cell r="D1566">
            <v>9866602730</v>
          </cell>
          <cell r="E1566" t="str">
            <v>Verrechnet</v>
          </cell>
          <cell r="F1566">
            <v>0.79</v>
          </cell>
          <cell r="G1566">
            <v>13</v>
          </cell>
          <cell r="H1566"/>
          <cell r="I1566"/>
          <cell r="J1566" t="str">
            <v>Messung HW Wärme NT</v>
          </cell>
          <cell r="K1566" t="str">
            <v>20.06.2016</v>
          </cell>
          <cell r="L1566" t="str">
            <v>R1 1566</v>
          </cell>
          <cell r="M1566" t="str">
            <v>U1 050018</v>
          </cell>
          <cell r="N1566" t="str">
            <v>Ablesung</v>
          </cell>
          <cell r="O1566">
            <v>117.75</v>
          </cell>
          <cell r="P1566">
            <v>2596.4</v>
          </cell>
          <cell r="Q1566"/>
          <cell r="R1566">
            <v>2596</v>
          </cell>
          <cell r="S1566"/>
          <cell r="T1566"/>
          <cell r="U1566"/>
          <cell r="V1566"/>
          <cell r="W1566"/>
          <cell r="X1566"/>
          <cell r="Y1566">
            <v>38.994999999999997</v>
          </cell>
          <cell r="Z1566">
            <v>149.0506329113924</v>
          </cell>
        </row>
        <row r="1567">
          <cell r="A1567" t="str">
            <v>N0140</v>
          </cell>
          <cell r="B1567" t="str">
            <v xml:space="preserve">Thurgauerstrasse 35 </v>
          </cell>
          <cell r="C1567">
            <v>42655</v>
          </cell>
          <cell r="D1567">
            <v>9866604719</v>
          </cell>
          <cell r="E1567" t="str">
            <v>Verrechnet</v>
          </cell>
          <cell r="F1567">
            <v>0.79</v>
          </cell>
          <cell r="G1567">
            <v>13</v>
          </cell>
          <cell r="H1567"/>
          <cell r="I1567"/>
          <cell r="J1567" t="str">
            <v>Messung HW Wärme NT</v>
          </cell>
          <cell r="K1567" t="str">
            <v>15.09.2016</v>
          </cell>
          <cell r="L1567" t="str">
            <v>R1 1566</v>
          </cell>
          <cell r="M1567" t="str">
            <v>U1 050018</v>
          </cell>
          <cell r="N1567" t="str">
            <v>Ablesung</v>
          </cell>
          <cell r="O1567">
            <v>0.06</v>
          </cell>
          <cell r="P1567">
            <v>3</v>
          </cell>
          <cell r="Q1567"/>
          <cell r="R1567">
            <v>3</v>
          </cell>
          <cell r="S1567"/>
          <cell r="T1567"/>
          <cell r="U1567"/>
          <cell r="V1567"/>
          <cell r="W1567"/>
          <cell r="X1567"/>
          <cell r="Y1567">
            <v>17.196999999999999</v>
          </cell>
          <cell r="Z1567">
            <v>7.5949367088600006E-2</v>
          </cell>
        </row>
        <row r="1568">
          <cell r="A1568" t="str">
            <v>N0140</v>
          </cell>
          <cell r="B1568" t="str">
            <v xml:space="preserve">Thurgauerstrasse 35 </v>
          </cell>
          <cell r="C1568">
            <v>42752</v>
          </cell>
          <cell r="D1568">
            <v>9866606601</v>
          </cell>
          <cell r="E1568" t="str">
            <v>Verrechnet</v>
          </cell>
          <cell r="F1568">
            <v>0.79</v>
          </cell>
          <cell r="G1568">
            <v>13</v>
          </cell>
          <cell r="H1568"/>
          <cell r="I1568"/>
          <cell r="J1568" t="str">
            <v>Messung HW Wärme NT</v>
          </cell>
          <cell r="K1568" t="str">
            <v>13.12.2016</v>
          </cell>
          <cell r="L1568" t="str">
            <v>R1 1566</v>
          </cell>
          <cell r="M1568" t="str">
            <v>U1 050018</v>
          </cell>
          <cell r="N1568" t="str">
            <v>Ablesung</v>
          </cell>
          <cell r="O1568">
            <v>173.86</v>
          </cell>
          <cell r="P1568">
            <v>3074</v>
          </cell>
          <cell r="Q1568"/>
          <cell r="R1568">
            <v>3074</v>
          </cell>
          <cell r="S1568"/>
          <cell r="T1568"/>
          <cell r="U1568"/>
          <cell r="V1568"/>
          <cell r="W1568"/>
          <cell r="X1568"/>
          <cell r="Y1568">
            <v>48.631</v>
          </cell>
          <cell r="Z1568">
            <v>220.07594936708861</v>
          </cell>
        </row>
        <row r="1569">
          <cell r="A1569" t="str">
            <v>N0141</v>
          </cell>
          <cell r="B1569" t="str">
            <v xml:space="preserve">Frohburgstrasse 322 </v>
          </cell>
          <cell r="C1569">
            <v>42478</v>
          </cell>
          <cell r="D1569">
            <v>9866600564</v>
          </cell>
          <cell r="E1569" t="str">
            <v>Verrechnet</v>
          </cell>
          <cell r="F1569">
            <v>7.9000000000000001E-2</v>
          </cell>
          <cell r="G1569">
            <v>1.3</v>
          </cell>
          <cell r="H1569"/>
          <cell r="I1569"/>
          <cell r="J1569" t="str">
            <v>Messung HW Wärme NT</v>
          </cell>
          <cell r="K1569" t="str">
            <v>16.03.2016</v>
          </cell>
          <cell r="L1569" t="str">
            <v>R2 956</v>
          </cell>
          <cell r="M1569" t="str">
            <v>U2 20109</v>
          </cell>
          <cell r="N1569" t="str">
            <v>Ablesung</v>
          </cell>
          <cell r="O1569">
            <v>38.79</v>
          </cell>
          <cell r="P1569">
            <v>1678.2</v>
          </cell>
          <cell r="Q1569"/>
          <cell r="R1569">
            <v>0</v>
          </cell>
          <cell r="S1569"/>
          <cell r="T1569"/>
          <cell r="U1569"/>
          <cell r="V1569"/>
          <cell r="W1569"/>
          <cell r="X1569"/>
          <cell r="Y1569">
            <v>19.875</v>
          </cell>
          <cell r="Z1569">
            <v>491.01265822784808</v>
          </cell>
        </row>
        <row r="1570">
          <cell r="A1570" t="str">
            <v>N0141</v>
          </cell>
          <cell r="B1570" t="str">
            <v xml:space="preserve">Frohburgstrasse 322 </v>
          </cell>
          <cell r="C1570">
            <v>42566</v>
          </cell>
          <cell r="D1570">
            <v>9866602556</v>
          </cell>
          <cell r="E1570" t="str">
            <v>Verrechnet</v>
          </cell>
          <cell r="F1570">
            <v>7.9000000000000001E-2</v>
          </cell>
          <cell r="G1570">
            <v>1.3</v>
          </cell>
          <cell r="H1570"/>
          <cell r="I1570"/>
          <cell r="J1570" t="str">
            <v>Messung HW Wärme NT</v>
          </cell>
          <cell r="K1570" t="str">
            <v>20.06.2016</v>
          </cell>
          <cell r="L1570" t="str">
            <v>R2 956</v>
          </cell>
          <cell r="M1570" t="str">
            <v>U2 20109</v>
          </cell>
          <cell r="N1570" t="str">
            <v>Ablesung</v>
          </cell>
          <cell r="O1570">
            <v>20.059999999999999</v>
          </cell>
          <cell r="P1570">
            <v>1086.2</v>
          </cell>
          <cell r="Q1570"/>
          <cell r="R1570">
            <v>0</v>
          </cell>
          <cell r="S1570"/>
          <cell r="T1570"/>
          <cell r="U1570"/>
          <cell r="V1570"/>
          <cell r="W1570"/>
          <cell r="X1570"/>
          <cell r="Y1570">
            <v>15.88</v>
          </cell>
          <cell r="Z1570">
            <v>253.92405063291139</v>
          </cell>
        </row>
        <row r="1571">
          <cell r="A1571" t="str">
            <v>N0141</v>
          </cell>
          <cell r="B1571" t="str">
            <v xml:space="preserve">Frohburgstrasse 322 </v>
          </cell>
          <cell r="C1571">
            <v>42655</v>
          </cell>
          <cell r="D1571">
            <v>9866604595</v>
          </cell>
          <cell r="E1571" t="str">
            <v>Gemahnt</v>
          </cell>
          <cell r="F1571">
            <v>7.9000000000000001E-2</v>
          </cell>
          <cell r="G1571">
            <v>1.3</v>
          </cell>
          <cell r="H1571"/>
          <cell r="I1571"/>
          <cell r="J1571" t="str">
            <v>Messung HW Wärme NT</v>
          </cell>
          <cell r="K1571" t="str">
            <v>30.09.2016</v>
          </cell>
          <cell r="L1571" t="str">
            <v>R2 956</v>
          </cell>
          <cell r="M1571" t="str">
            <v>U2 20109</v>
          </cell>
          <cell r="N1571" t="str">
            <v>Ablesung</v>
          </cell>
          <cell r="O1571">
            <v>3.43</v>
          </cell>
          <cell r="P1571">
            <v>137.80000000000001</v>
          </cell>
          <cell r="Q1571"/>
          <cell r="R1571">
            <v>0</v>
          </cell>
          <cell r="S1571"/>
          <cell r="T1571"/>
          <cell r="U1571"/>
          <cell r="V1571"/>
          <cell r="W1571"/>
          <cell r="X1571"/>
          <cell r="Y1571">
            <v>21.402999999999999</v>
          </cell>
          <cell r="Z1571">
            <v>43.417721518987342</v>
          </cell>
        </row>
        <row r="1572">
          <cell r="A1572" t="str">
            <v>N0141</v>
          </cell>
          <cell r="B1572" t="str">
            <v xml:space="preserve">Frohburgstrasse 322 </v>
          </cell>
          <cell r="C1572">
            <v>42752</v>
          </cell>
          <cell r="D1572">
            <v>9866606602</v>
          </cell>
          <cell r="E1572" t="str">
            <v>Verrechnet</v>
          </cell>
          <cell r="F1572">
            <v>7.9000000000000001E-2</v>
          </cell>
          <cell r="G1572">
            <v>1.3</v>
          </cell>
          <cell r="H1572"/>
          <cell r="I1572"/>
          <cell r="J1572" t="str">
            <v>Messung HW Wärme NT</v>
          </cell>
          <cell r="K1572" t="str">
            <v>16.12.2016</v>
          </cell>
          <cell r="L1572" t="str">
            <v>R2 956</v>
          </cell>
          <cell r="M1572" t="str">
            <v>U2 20109</v>
          </cell>
          <cell r="N1572" t="str">
            <v>Ablesung</v>
          </cell>
          <cell r="O1572">
            <v>29.32</v>
          </cell>
          <cell r="P1572">
            <v>1395.2</v>
          </cell>
          <cell r="Q1572"/>
          <cell r="R1572">
            <v>0</v>
          </cell>
          <cell r="S1572"/>
          <cell r="T1572"/>
          <cell r="U1572"/>
          <cell r="V1572"/>
          <cell r="W1572"/>
          <cell r="X1572"/>
          <cell r="Y1572">
            <v>18.07</v>
          </cell>
          <cell r="Z1572">
            <v>371.13924050632914</v>
          </cell>
        </row>
        <row r="1573">
          <cell r="A1573" t="str">
            <v>N0142</v>
          </cell>
          <cell r="B1573" t="str">
            <v xml:space="preserve">Friedackerstrasse 52 </v>
          </cell>
          <cell r="C1573">
            <v>42478</v>
          </cell>
          <cell r="D1573">
            <v>9866600240</v>
          </cell>
          <cell r="E1573" t="str">
            <v>Verrechnet</v>
          </cell>
          <cell r="F1573">
            <v>2.5000000000000001E-2</v>
          </cell>
          <cell r="G1573">
            <v>0.41</v>
          </cell>
          <cell r="H1573"/>
          <cell r="I1573"/>
          <cell r="J1573" t="str">
            <v>Messung HW Wärme NT</v>
          </cell>
          <cell r="K1573" t="str">
            <v>17.03.2016</v>
          </cell>
          <cell r="L1573" t="str">
            <v>W3 020131</v>
          </cell>
          <cell r="M1573"/>
          <cell r="N1573" t="str">
            <v>Ablesung</v>
          </cell>
          <cell r="O1573">
            <v>11.968999999999999</v>
          </cell>
          <cell r="P1573">
            <v>183.15799999999999</v>
          </cell>
          <cell r="Q1573"/>
          <cell r="R1573"/>
          <cell r="S1573"/>
          <cell r="T1573"/>
          <cell r="U1573"/>
          <cell r="V1573"/>
          <cell r="W1573"/>
          <cell r="X1573"/>
          <cell r="Y1573">
            <v>56.189</v>
          </cell>
          <cell r="Z1573">
            <v>478.76</v>
          </cell>
        </row>
        <row r="1574">
          <cell r="A1574" t="str">
            <v>N0142</v>
          </cell>
          <cell r="B1574" t="str">
            <v xml:space="preserve">Friedackerstrasse 52 </v>
          </cell>
          <cell r="C1574">
            <v>42566</v>
          </cell>
          <cell r="D1574">
            <v>9866602269</v>
          </cell>
          <cell r="E1574" t="str">
            <v>Verrechnet</v>
          </cell>
          <cell r="F1574">
            <v>2.5000000000000001E-2</v>
          </cell>
          <cell r="G1574">
            <v>0.41</v>
          </cell>
          <cell r="H1574"/>
          <cell r="I1574"/>
          <cell r="J1574" t="str">
            <v>Messung HW Wärme NT</v>
          </cell>
          <cell r="K1574" t="str">
            <v>20.06.2016</v>
          </cell>
          <cell r="L1574" t="str">
            <v>W3 020131</v>
          </cell>
          <cell r="M1574"/>
          <cell r="N1574" t="str">
            <v>Ablesung</v>
          </cell>
          <cell r="O1574">
            <v>5.8550000000000004</v>
          </cell>
          <cell r="P1574">
            <v>111.18</v>
          </cell>
          <cell r="Q1574"/>
          <cell r="R1574"/>
          <cell r="S1574"/>
          <cell r="T1574"/>
          <cell r="U1574"/>
          <cell r="V1574"/>
          <cell r="W1574"/>
          <cell r="X1574"/>
          <cell r="Y1574">
            <v>45.280999999999999</v>
          </cell>
          <cell r="Z1574">
            <v>234.2</v>
          </cell>
        </row>
        <row r="1575">
          <cell r="A1575" t="str">
            <v>N0142</v>
          </cell>
          <cell r="B1575" t="str">
            <v xml:space="preserve">Friedackerstrasse 52 </v>
          </cell>
          <cell r="C1575">
            <v>42655</v>
          </cell>
          <cell r="D1575">
            <v>9866604409</v>
          </cell>
          <cell r="E1575" t="str">
            <v>Verrechnet</v>
          </cell>
          <cell r="F1575">
            <v>2.5000000000000001E-2</v>
          </cell>
          <cell r="G1575">
            <v>0.41</v>
          </cell>
          <cell r="H1575"/>
          <cell r="I1575"/>
          <cell r="J1575" t="str">
            <v>Messung HW Wärme NT</v>
          </cell>
          <cell r="K1575" t="str">
            <v>15.09.2016</v>
          </cell>
          <cell r="L1575" t="str">
            <v>W3 020131</v>
          </cell>
          <cell r="M1575"/>
          <cell r="N1575" t="str">
            <v>Ablesung</v>
          </cell>
          <cell r="O1575">
            <v>1.02</v>
          </cell>
          <cell r="P1575">
            <v>33.738999999999997</v>
          </cell>
          <cell r="Q1575"/>
          <cell r="R1575"/>
          <cell r="S1575"/>
          <cell r="T1575"/>
          <cell r="U1575"/>
          <cell r="V1575"/>
          <cell r="W1575"/>
          <cell r="X1575"/>
          <cell r="Y1575">
            <v>25.995000000000001</v>
          </cell>
          <cell r="Z1575">
            <v>40.799999999999997</v>
          </cell>
        </row>
        <row r="1576">
          <cell r="A1576" t="str">
            <v>N0142</v>
          </cell>
          <cell r="B1576" t="str">
            <v xml:space="preserve">Friedackerstrasse 52 </v>
          </cell>
          <cell r="C1576">
            <v>42752</v>
          </cell>
          <cell r="D1576">
            <v>9866606285</v>
          </cell>
          <cell r="E1576" t="str">
            <v>Verrechnet</v>
          </cell>
          <cell r="F1576">
            <v>2.5000000000000001E-2</v>
          </cell>
          <cell r="G1576">
            <v>0.41</v>
          </cell>
          <cell r="H1576"/>
          <cell r="I1576"/>
          <cell r="J1576" t="str">
            <v>Messung HW Wärme NT</v>
          </cell>
          <cell r="K1576" t="str">
            <v>19.12.2016</v>
          </cell>
          <cell r="L1576" t="str">
            <v>W3 020131</v>
          </cell>
          <cell r="M1576"/>
          <cell r="N1576" t="str">
            <v>Ablesung</v>
          </cell>
          <cell r="O1576">
            <v>10.744</v>
          </cell>
          <cell r="P1576">
            <v>169.74799999999999</v>
          </cell>
          <cell r="Q1576"/>
          <cell r="R1576"/>
          <cell r="S1576"/>
          <cell r="T1576"/>
          <cell r="U1576"/>
          <cell r="V1576"/>
          <cell r="W1576"/>
          <cell r="X1576"/>
          <cell r="Y1576">
            <v>54.423000000000002</v>
          </cell>
          <cell r="Z1576">
            <v>429.76</v>
          </cell>
        </row>
        <row r="1577">
          <cell r="A1577" t="str">
            <v>N0143</v>
          </cell>
          <cell r="B1577" t="str">
            <v xml:space="preserve">Altwiesenstrasse 220 </v>
          </cell>
          <cell r="C1577">
            <v>42478</v>
          </cell>
          <cell r="D1577">
            <v>9866600565</v>
          </cell>
          <cell r="E1577" t="str">
            <v>Verrechnet</v>
          </cell>
          <cell r="F1577">
            <v>0.5</v>
          </cell>
          <cell r="G1577">
            <v>8.23</v>
          </cell>
          <cell r="H1577"/>
          <cell r="I1577"/>
          <cell r="J1577" t="str">
            <v>Messung HW Wärme NT</v>
          </cell>
          <cell r="K1577" t="str">
            <v>21.03.2016</v>
          </cell>
          <cell r="L1577" t="str">
            <v>W1 050031</v>
          </cell>
          <cell r="M1577"/>
          <cell r="N1577" t="str">
            <v>Ablesung</v>
          </cell>
          <cell r="O1577">
            <v>284.97500000000002</v>
          </cell>
          <cell r="P1577">
            <v>7602.91</v>
          </cell>
          <cell r="Q1577"/>
          <cell r="R1577"/>
          <cell r="S1577"/>
          <cell r="T1577"/>
          <cell r="U1577"/>
          <cell r="V1577"/>
          <cell r="W1577"/>
          <cell r="X1577"/>
          <cell r="Y1577">
            <v>32.228999999999999</v>
          </cell>
          <cell r="Z1577">
            <v>569.95000000000005</v>
          </cell>
        </row>
        <row r="1578">
          <cell r="A1578" t="str">
            <v>N0143</v>
          </cell>
          <cell r="B1578" t="str">
            <v xml:space="preserve">Altwiesenstrasse 220 </v>
          </cell>
          <cell r="C1578">
            <v>42566</v>
          </cell>
          <cell r="D1578">
            <v>9866602557</v>
          </cell>
          <cell r="E1578" t="str">
            <v>Verrechnet</v>
          </cell>
          <cell r="F1578">
            <v>0.5</v>
          </cell>
          <cell r="G1578">
            <v>8.23</v>
          </cell>
          <cell r="H1578"/>
          <cell r="I1578"/>
          <cell r="J1578" t="str">
            <v>Messung HW Wärme NT</v>
          </cell>
          <cell r="K1578" t="str">
            <v>21.06.2016</v>
          </cell>
          <cell r="L1578" t="str">
            <v>W1 050031</v>
          </cell>
          <cell r="M1578"/>
          <cell r="N1578" t="str">
            <v>Ablesung</v>
          </cell>
          <cell r="O1578">
            <v>155.65</v>
          </cell>
          <cell r="P1578">
            <v>5403.46</v>
          </cell>
          <cell r="Q1578"/>
          <cell r="R1578"/>
          <cell r="S1578"/>
          <cell r="T1578"/>
          <cell r="U1578"/>
          <cell r="V1578"/>
          <cell r="W1578"/>
          <cell r="X1578"/>
          <cell r="Y1578">
            <v>24.768000000000001</v>
          </cell>
          <cell r="Z1578">
            <v>311.3</v>
          </cell>
        </row>
        <row r="1579">
          <cell r="A1579" t="str">
            <v>N0143</v>
          </cell>
          <cell r="B1579" t="str">
            <v xml:space="preserve">Altwiesenstrasse 220 </v>
          </cell>
          <cell r="C1579">
            <v>42655</v>
          </cell>
          <cell r="D1579">
            <v>9866604720</v>
          </cell>
          <cell r="E1579" t="str">
            <v>Verrechnet</v>
          </cell>
          <cell r="F1579">
            <v>0.5</v>
          </cell>
          <cell r="G1579">
            <v>8.23</v>
          </cell>
          <cell r="H1579"/>
          <cell r="I1579"/>
          <cell r="J1579" t="str">
            <v>Messung HW Wärme NT</v>
          </cell>
          <cell r="K1579" t="str">
            <v>16.09.2016</v>
          </cell>
          <cell r="L1579" t="str">
            <v>W1 050031</v>
          </cell>
          <cell r="M1579"/>
          <cell r="N1579" t="str">
            <v>Ablesung</v>
          </cell>
          <cell r="O1579">
            <v>66.287999999999997</v>
          </cell>
          <cell r="P1579">
            <v>3184.57</v>
          </cell>
          <cell r="Q1579"/>
          <cell r="R1579"/>
          <cell r="S1579"/>
          <cell r="T1579"/>
          <cell r="U1579"/>
          <cell r="V1579"/>
          <cell r="W1579"/>
          <cell r="X1579"/>
          <cell r="Y1579">
            <v>17.898</v>
          </cell>
          <cell r="Z1579">
            <v>132.57599999999999</v>
          </cell>
        </row>
        <row r="1580">
          <cell r="A1580" t="str">
            <v>N0143</v>
          </cell>
          <cell r="B1580" t="str">
            <v xml:space="preserve">Altwiesenstrasse 220 </v>
          </cell>
          <cell r="C1580">
            <v>42752</v>
          </cell>
          <cell r="D1580">
            <v>9866606603</v>
          </cell>
          <cell r="E1580" t="str">
            <v>Verrechnet</v>
          </cell>
          <cell r="F1580">
            <v>0.5</v>
          </cell>
          <cell r="G1580">
            <v>8.23</v>
          </cell>
          <cell r="H1580"/>
          <cell r="I1580"/>
          <cell r="J1580" t="str">
            <v>Messung HW Wärme NT</v>
          </cell>
          <cell r="K1580" t="str">
            <v>19.12.2016</v>
          </cell>
          <cell r="L1580" t="str">
            <v>W1 050031</v>
          </cell>
          <cell r="M1580"/>
          <cell r="N1580" t="str">
            <v>Ablesung</v>
          </cell>
          <cell r="O1580">
            <v>235.554</v>
          </cell>
          <cell r="P1580">
            <v>6756.34</v>
          </cell>
          <cell r="Q1580"/>
          <cell r="R1580"/>
          <cell r="S1580"/>
          <cell r="T1580"/>
          <cell r="U1580"/>
          <cell r="V1580"/>
          <cell r="W1580"/>
          <cell r="X1580"/>
          <cell r="Y1580">
            <v>29.978000000000002</v>
          </cell>
          <cell r="Z1580">
            <v>471.108</v>
          </cell>
        </row>
        <row r="1581">
          <cell r="A1581" t="str">
            <v>N0144</v>
          </cell>
          <cell r="B1581" t="str">
            <v xml:space="preserve">Kirchenackerweg 6 </v>
          </cell>
          <cell r="C1581">
            <v>42478</v>
          </cell>
          <cell r="D1581">
            <v>9866600566</v>
          </cell>
          <cell r="E1581" t="str">
            <v>Verrechnet</v>
          </cell>
          <cell r="F1581">
            <v>3.5000000000000003E-2</v>
          </cell>
          <cell r="G1581">
            <v>0.57999999999999996</v>
          </cell>
          <cell r="H1581"/>
          <cell r="I1581"/>
          <cell r="J1581" t="str">
            <v>Messung HW Wärme NT</v>
          </cell>
          <cell r="K1581" t="str">
            <v>20.03.2016</v>
          </cell>
          <cell r="L1581" t="str">
            <v>R1 1572</v>
          </cell>
          <cell r="M1581" t="str">
            <v>U1 020082</v>
          </cell>
          <cell r="N1581" t="str">
            <v>Ablesung</v>
          </cell>
          <cell r="O1581">
            <v>32.174999999999997</v>
          </cell>
          <cell r="P1581">
            <v>1760.61</v>
          </cell>
          <cell r="Q1581"/>
          <cell r="R1581">
            <v>1760</v>
          </cell>
          <cell r="S1581"/>
          <cell r="T1581"/>
          <cell r="U1581"/>
          <cell r="V1581"/>
          <cell r="W1581"/>
          <cell r="X1581"/>
          <cell r="Y1581">
            <v>15.714</v>
          </cell>
          <cell r="Z1581">
            <v>919.28571428571422</v>
          </cell>
        </row>
        <row r="1582">
          <cell r="A1582" t="str">
            <v>N0144</v>
          </cell>
          <cell r="B1582" t="str">
            <v xml:space="preserve">Kirchenackerweg 6 </v>
          </cell>
          <cell r="C1582">
            <v>42566</v>
          </cell>
          <cell r="D1582">
            <v>9866602558</v>
          </cell>
          <cell r="E1582" t="str">
            <v>Verrechnet</v>
          </cell>
          <cell r="F1582">
            <v>3.5000000000000003E-2</v>
          </cell>
          <cell r="G1582">
            <v>0.57999999999999996</v>
          </cell>
          <cell r="H1582"/>
          <cell r="I1582"/>
          <cell r="J1582" t="str">
            <v>Messung HW Wärme NT</v>
          </cell>
          <cell r="K1582" t="str">
            <v>26.06.2016</v>
          </cell>
          <cell r="L1582" t="str">
            <v>R1 1572</v>
          </cell>
          <cell r="M1582" t="str">
            <v>U1 020082</v>
          </cell>
          <cell r="N1582" t="str">
            <v>Ablesung</v>
          </cell>
          <cell r="O1582">
            <v>15.718</v>
          </cell>
          <cell r="P1582">
            <v>743.76900000000001</v>
          </cell>
          <cell r="Q1582"/>
          <cell r="R1582">
            <v>744</v>
          </cell>
          <cell r="S1582"/>
          <cell r="T1582"/>
          <cell r="U1582"/>
          <cell r="V1582"/>
          <cell r="W1582"/>
          <cell r="X1582"/>
          <cell r="Y1582">
            <v>18.170999999999999</v>
          </cell>
          <cell r="Z1582">
            <v>449.08571428571423</v>
          </cell>
        </row>
        <row r="1583">
          <cell r="A1583" t="str">
            <v>N0144</v>
          </cell>
          <cell r="B1583" t="str">
            <v xml:space="preserve">Kirchenackerweg 6 </v>
          </cell>
          <cell r="C1583">
            <v>42655</v>
          </cell>
          <cell r="D1583">
            <v>9866604536</v>
          </cell>
          <cell r="E1583" t="str">
            <v>Verrechnet</v>
          </cell>
          <cell r="F1583">
            <v>3.5000000000000003E-2</v>
          </cell>
          <cell r="G1583">
            <v>0.57999999999999996</v>
          </cell>
          <cell r="H1583"/>
          <cell r="I1583"/>
          <cell r="J1583" t="str">
            <v>Messung HW Wärme NT</v>
          </cell>
          <cell r="K1583" t="str">
            <v>16.09.2016</v>
          </cell>
          <cell r="L1583" t="str">
            <v>R1 1572</v>
          </cell>
          <cell r="M1583" t="str">
            <v>U1 020082</v>
          </cell>
          <cell r="N1583" t="str">
            <v>Ablesung</v>
          </cell>
          <cell r="O1583">
            <v>2.754</v>
          </cell>
          <cell r="P1583">
            <v>117.301</v>
          </cell>
          <cell r="Q1583"/>
          <cell r="R1583">
            <v>118</v>
          </cell>
          <cell r="S1583"/>
          <cell r="T1583"/>
          <cell r="U1583"/>
          <cell r="V1583"/>
          <cell r="W1583"/>
          <cell r="X1583"/>
          <cell r="Y1583">
            <v>20.187000000000001</v>
          </cell>
          <cell r="Z1583">
            <v>78.685714285714283</v>
          </cell>
        </row>
        <row r="1584">
          <cell r="A1584" t="str">
            <v>N0144</v>
          </cell>
          <cell r="B1584" t="str">
            <v xml:space="preserve">Kirchenackerweg 6 </v>
          </cell>
          <cell r="C1584">
            <v>42752</v>
          </cell>
          <cell r="D1584">
            <v>9866606604</v>
          </cell>
          <cell r="E1584" t="str">
            <v>Verrechnet</v>
          </cell>
          <cell r="F1584">
            <v>3.5000000000000003E-2</v>
          </cell>
          <cell r="G1584">
            <v>0.57999999999999996</v>
          </cell>
          <cell r="H1584"/>
          <cell r="I1584"/>
          <cell r="J1584" t="str">
            <v>Messung HW Wärme NT</v>
          </cell>
          <cell r="K1584" t="str">
            <v>19.12.2016</v>
          </cell>
          <cell r="L1584" t="str">
            <v>R1 1572</v>
          </cell>
          <cell r="M1584" t="str">
            <v>U1 020082</v>
          </cell>
          <cell r="N1584" t="str">
            <v>Ablesung</v>
          </cell>
          <cell r="O1584">
            <v>27.364000000000001</v>
          </cell>
          <cell r="P1584">
            <v>695.57</v>
          </cell>
          <cell r="Q1584"/>
          <cell r="R1584">
            <v>695</v>
          </cell>
          <cell r="S1584"/>
          <cell r="T1584"/>
          <cell r="U1584"/>
          <cell r="V1584"/>
          <cell r="W1584"/>
          <cell r="X1584"/>
          <cell r="Y1584">
            <v>33.826999999999998</v>
          </cell>
          <cell r="Z1584">
            <v>781.82857142857131</v>
          </cell>
        </row>
        <row r="1585">
          <cell r="A1585" t="str">
            <v>N0145</v>
          </cell>
          <cell r="B1585" t="str">
            <v xml:space="preserve">Ueberlandstrasse 442 </v>
          </cell>
          <cell r="C1585">
            <v>42478</v>
          </cell>
          <cell r="D1585">
            <v>9866600241</v>
          </cell>
          <cell r="E1585" t="str">
            <v>Verrechnet</v>
          </cell>
          <cell r="F1585">
            <v>0.158</v>
          </cell>
          <cell r="G1585">
            <v>2.6</v>
          </cell>
          <cell r="H1585"/>
          <cell r="I1585"/>
          <cell r="J1585" t="str">
            <v>Messung HW Wärme NT</v>
          </cell>
          <cell r="K1585" t="str">
            <v>16.03.2016</v>
          </cell>
          <cell r="L1585" t="str">
            <v>W1 025118</v>
          </cell>
          <cell r="M1585"/>
          <cell r="N1585" t="str">
            <v>Ablesung</v>
          </cell>
          <cell r="O1585">
            <v>82.49</v>
          </cell>
          <cell r="P1585">
            <v>1773.9</v>
          </cell>
          <cell r="Q1585"/>
          <cell r="R1585">
            <v>1768</v>
          </cell>
          <cell r="S1585"/>
          <cell r="T1585"/>
          <cell r="U1585"/>
          <cell r="V1585"/>
          <cell r="W1585"/>
          <cell r="X1585"/>
          <cell r="Y1585">
            <v>39.984999999999999</v>
          </cell>
          <cell r="Z1585">
            <v>522.08860759493678</v>
          </cell>
        </row>
        <row r="1586">
          <cell r="A1586" t="str">
            <v>N0145</v>
          </cell>
          <cell r="B1586" t="str">
            <v xml:space="preserve">Ueberlandstrasse 442 </v>
          </cell>
          <cell r="C1586">
            <v>42566</v>
          </cell>
          <cell r="D1586">
            <v>9866602270</v>
          </cell>
          <cell r="E1586" t="str">
            <v>Gemahnt</v>
          </cell>
          <cell r="F1586">
            <v>0.158</v>
          </cell>
          <cell r="G1586">
            <v>2.6</v>
          </cell>
          <cell r="H1586"/>
          <cell r="I1586"/>
          <cell r="J1586" t="str">
            <v>Messung HW Wärme NT</v>
          </cell>
          <cell r="K1586" t="str">
            <v>25.04.2016</v>
          </cell>
          <cell r="L1586" t="str">
            <v>W1 025118</v>
          </cell>
          <cell r="M1586"/>
          <cell r="N1586" t="str">
            <v>Ausbau</v>
          </cell>
          <cell r="O1586">
            <v>22.78</v>
          </cell>
          <cell r="P1586">
            <v>600.23</v>
          </cell>
          <cell r="Q1586"/>
          <cell r="R1586">
            <v>606.38</v>
          </cell>
          <cell r="S1586"/>
          <cell r="T1586"/>
          <cell r="U1586"/>
          <cell r="V1586"/>
          <cell r="W1586"/>
          <cell r="X1586"/>
          <cell r="Y1586">
            <v>32.633000000000003</v>
          </cell>
          <cell r="Z1586">
            <v>144.17721518987341</v>
          </cell>
        </row>
        <row r="1587">
          <cell r="A1587" t="str">
            <v>N0145</v>
          </cell>
          <cell r="B1587"/>
          <cell r="C1587"/>
          <cell r="D1587"/>
          <cell r="E1587"/>
          <cell r="F1587"/>
          <cell r="G1587"/>
          <cell r="H1587"/>
          <cell r="I1587"/>
          <cell r="J1587" t="str">
            <v>Messung HW Wärme NT</v>
          </cell>
          <cell r="K1587" t="str">
            <v>25.04.2016</v>
          </cell>
          <cell r="L1587" t="str">
            <v>W1 025118</v>
          </cell>
          <cell r="M1587"/>
          <cell r="N1587" t="str">
            <v>Einbau</v>
          </cell>
          <cell r="O1587">
            <v>0</v>
          </cell>
          <cell r="P1587">
            <v>0</v>
          </cell>
          <cell r="Q1587"/>
          <cell r="R1587"/>
          <cell r="S1587"/>
          <cell r="T1587"/>
          <cell r="U1587"/>
          <cell r="V1587"/>
          <cell r="W1587"/>
          <cell r="X1587"/>
          <cell r="Y1587">
            <v>0</v>
          </cell>
          <cell r="Z1587">
            <v>0</v>
          </cell>
        </row>
        <row r="1588">
          <cell r="A1588" t="str">
            <v>N0145</v>
          </cell>
          <cell r="B1588"/>
          <cell r="C1588"/>
          <cell r="D1588"/>
          <cell r="E1588"/>
          <cell r="F1588"/>
          <cell r="G1588"/>
          <cell r="H1588"/>
          <cell r="I1588"/>
          <cell r="J1588" t="str">
            <v>Messung HW Wärme NT</v>
          </cell>
          <cell r="K1588" t="str">
            <v>21.06.2016</v>
          </cell>
          <cell r="L1588" t="str">
            <v>W1 025118</v>
          </cell>
          <cell r="M1588"/>
          <cell r="N1588" t="str">
            <v>Ablesung</v>
          </cell>
          <cell r="O1588">
            <v>17.919</v>
          </cell>
          <cell r="P1588">
            <v>568.49</v>
          </cell>
          <cell r="Q1588"/>
          <cell r="R1588"/>
          <cell r="S1588"/>
          <cell r="T1588"/>
          <cell r="U1588"/>
          <cell r="V1588"/>
          <cell r="W1588"/>
          <cell r="X1588"/>
          <cell r="Y1588">
            <v>27.103000000000002</v>
          </cell>
          <cell r="Z1588">
            <v>113.41139240506328</v>
          </cell>
        </row>
        <row r="1589">
          <cell r="A1589" t="str">
            <v>N0145</v>
          </cell>
          <cell r="B1589" t="str">
            <v xml:space="preserve">Ueberlandstrasse 442 </v>
          </cell>
          <cell r="C1589">
            <v>42655</v>
          </cell>
          <cell r="D1589">
            <v>9866604232</v>
          </cell>
          <cell r="E1589" t="str">
            <v>Verrechnet</v>
          </cell>
          <cell r="F1589">
            <v>0.158</v>
          </cell>
          <cell r="G1589">
            <v>2.6</v>
          </cell>
          <cell r="H1589"/>
          <cell r="I1589"/>
          <cell r="J1589" t="str">
            <v>Messung HW Wärme NT</v>
          </cell>
          <cell r="K1589" t="str">
            <v>16.09.2016</v>
          </cell>
          <cell r="L1589" t="str">
            <v>W1 025118</v>
          </cell>
          <cell r="M1589"/>
          <cell r="N1589" t="str">
            <v>Ablesung</v>
          </cell>
          <cell r="O1589">
            <v>14.644</v>
          </cell>
          <cell r="P1589">
            <v>689.89</v>
          </cell>
          <cell r="Q1589"/>
          <cell r="R1589"/>
          <cell r="S1589"/>
          <cell r="T1589"/>
          <cell r="U1589"/>
          <cell r="V1589"/>
          <cell r="W1589"/>
          <cell r="X1589"/>
          <cell r="Y1589">
            <v>18.251999999999999</v>
          </cell>
          <cell r="Z1589">
            <v>92.683544303797461</v>
          </cell>
        </row>
        <row r="1590">
          <cell r="A1590" t="str">
            <v>N0145</v>
          </cell>
          <cell r="B1590" t="str">
            <v xml:space="preserve">Ueberlandstrasse 442 </v>
          </cell>
          <cell r="C1590">
            <v>42752</v>
          </cell>
          <cell r="D1590">
            <v>9866606286</v>
          </cell>
          <cell r="E1590" t="str">
            <v>Verrechnet</v>
          </cell>
          <cell r="F1590">
            <v>0.158</v>
          </cell>
          <cell r="G1590">
            <v>2.6</v>
          </cell>
          <cell r="H1590"/>
          <cell r="I1590"/>
          <cell r="J1590" t="str">
            <v>Messung HW Wärme NT</v>
          </cell>
          <cell r="K1590" t="str">
            <v>14.12.2016</v>
          </cell>
          <cell r="L1590" t="str">
            <v>W1 025118</v>
          </cell>
          <cell r="M1590"/>
          <cell r="N1590" t="str">
            <v>Ablesung</v>
          </cell>
          <cell r="O1590">
            <v>68.891000000000005</v>
          </cell>
          <cell r="P1590">
            <v>1756.55</v>
          </cell>
          <cell r="Q1590"/>
          <cell r="R1590"/>
          <cell r="S1590"/>
          <cell r="T1590"/>
          <cell r="U1590"/>
          <cell r="V1590"/>
          <cell r="W1590"/>
          <cell r="X1590"/>
          <cell r="Y1590">
            <v>33.722999999999999</v>
          </cell>
          <cell r="Z1590">
            <v>436.01898734177217</v>
          </cell>
        </row>
        <row r="1591">
          <cell r="A1591" t="str">
            <v>N0146</v>
          </cell>
          <cell r="B1591" t="str">
            <v xml:space="preserve">Franklinstrasse 9 </v>
          </cell>
          <cell r="C1591">
            <v>42478</v>
          </cell>
          <cell r="D1591">
            <v>9866600945</v>
          </cell>
          <cell r="E1591" t="str">
            <v>Verrechnet</v>
          </cell>
          <cell r="F1591">
            <v>0.08</v>
          </cell>
          <cell r="G1591">
            <v>1.32</v>
          </cell>
          <cell r="H1591"/>
          <cell r="I1591"/>
          <cell r="J1591" t="str">
            <v>Messung HW Wärme NT</v>
          </cell>
          <cell r="K1591" t="str">
            <v>18.03.2016</v>
          </cell>
          <cell r="L1591" t="str">
            <v>R1 906</v>
          </cell>
          <cell r="M1591" t="str">
            <v>U1 025006</v>
          </cell>
          <cell r="N1591" t="str">
            <v>Ablesung</v>
          </cell>
          <cell r="O1591">
            <v>83.86</v>
          </cell>
          <cell r="P1591">
            <v>2787.2</v>
          </cell>
          <cell r="Q1591"/>
          <cell r="R1591">
            <v>2787</v>
          </cell>
          <cell r="S1591"/>
          <cell r="T1591"/>
          <cell r="U1591"/>
          <cell r="V1591"/>
          <cell r="W1591"/>
          <cell r="X1591"/>
          <cell r="Y1591">
            <v>25.870999999999999</v>
          </cell>
          <cell r="Z1591">
            <v>1048.25</v>
          </cell>
        </row>
        <row r="1592">
          <cell r="A1592" t="str">
            <v>N0146</v>
          </cell>
          <cell r="B1592" t="str">
            <v xml:space="preserve">Franklinstrasse 9 </v>
          </cell>
          <cell r="C1592">
            <v>42566</v>
          </cell>
          <cell r="D1592">
            <v>9866602838</v>
          </cell>
          <cell r="E1592" t="str">
            <v>Verrechnet</v>
          </cell>
          <cell r="F1592">
            <v>0.08</v>
          </cell>
          <cell r="G1592">
            <v>1.32</v>
          </cell>
          <cell r="H1592"/>
          <cell r="I1592"/>
          <cell r="J1592" t="str">
            <v>Messung HW Wärme NT</v>
          </cell>
          <cell r="K1592" t="str">
            <v>23.06.2016</v>
          </cell>
          <cell r="L1592" t="str">
            <v>R1 906</v>
          </cell>
          <cell r="M1592" t="str">
            <v>U1 025006</v>
          </cell>
          <cell r="N1592" t="str">
            <v>Ablesung</v>
          </cell>
          <cell r="O1592">
            <v>44.15</v>
          </cell>
          <cell r="P1592">
            <v>1304.0999999999999</v>
          </cell>
          <cell r="Q1592"/>
          <cell r="R1592">
            <v>1304</v>
          </cell>
          <cell r="S1592"/>
          <cell r="T1592"/>
          <cell r="U1592"/>
          <cell r="V1592"/>
          <cell r="W1592"/>
          <cell r="X1592"/>
          <cell r="Y1592">
            <v>29.11</v>
          </cell>
          <cell r="Z1592">
            <v>551.875</v>
          </cell>
        </row>
        <row r="1593">
          <cell r="A1593" t="str">
            <v>N0146</v>
          </cell>
          <cell r="B1593" t="str">
            <v xml:space="preserve">Franklinstrasse 9 </v>
          </cell>
          <cell r="C1593">
            <v>42655</v>
          </cell>
          <cell r="D1593">
            <v>9866604948</v>
          </cell>
          <cell r="E1593" t="str">
            <v>Verrechnet</v>
          </cell>
          <cell r="F1593">
            <v>0.08</v>
          </cell>
          <cell r="G1593">
            <v>1.32</v>
          </cell>
          <cell r="H1593"/>
          <cell r="I1593"/>
          <cell r="J1593" t="str">
            <v>Messung HW Wärme NT</v>
          </cell>
          <cell r="K1593" t="str">
            <v>20.09.2016</v>
          </cell>
          <cell r="L1593" t="str">
            <v>R1 906</v>
          </cell>
          <cell r="M1593" t="str">
            <v>U1 025006</v>
          </cell>
          <cell r="N1593" t="str">
            <v>Ablesung</v>
          </cell>
          <cell r="O1593">
            <v>16.34</v>
          </cell>
          <cell r="P1593">
            <v>379.5</v>
          </cell>
          <cell r="Q1593"/>
          <cell r="R1593">
            <v>380</v>
          </cell>
          <cell r="S1593"/>
          <cell r="T1593"/>
          <cell r="U1593"/>
          <cell r="V1593"/>
          <cell r="W1593"/>
          <cell r="X1593"/>
          <cell r="Y1593">
            <v>37.021999999999998</v>
          </cell>
          <cell r="Z1593">
            <v>204.25</v>
          </cell>
        </row>
        <row r="1594">
          <cell r="A1594" t="str">
            <v>N0146</v>
          </cell>
          <cell r="B1594" t="str">
            <v xml:space="preserve">Franklinstrasse 9 </v>
          </cell>
          <cell r="C1594">
            <v>42752</v>
          </cell>
          <cell r="D1594">
            <v>9866606937</v>
          </cell>
          <cell r="E1594" t="str">
            <v>Verrechnet</v>
          </cell>
          <cell r="F1594">
            <v>0.08</v>
          </cell>
          <cell r="G1594">
            <v>1.32</v>
          </cell>
          <cell r="H1594"/>
          <cell r="I1594"/>
          <cell r="J1594" t="str">
            <v>Messung HW Wärme NT</v>
          </cell>
          <cell r="K1594" t="str">
            <v>15.12.2016</v>
          </cell>
          <cell r="L1594" t="str">
            <v>R1 906</v>
          </cell>
          <cell r="M1594" t="str">
            <v>U1 025006</v>
          </cell>
          <cell r="N1594" t="str">
            <v>Ablesung</v>
          </cell>
          <cell r="O1594">
            <v>69.38</v>
          </cell>
          <cell r="P1594">
            <v>2527.6</v>
          </cell>
          <cell r="Q1594"/>
          <cell r="R1594">
            <v>2524</v>
          </cell>
          <cell r="S1594"/>
          <cell r="T1594"/>
          <cell r="U1594"/>
          <cell r="V1594"/>
          <cell r="W1594"/>
          <cell r="X1594"/>
          <cell r="Y1594">
            <v>23.602</v>
          </cell>
          <cell r="Z1594">
            <v>867.25</v>
          </cell>
        </row>
        <row r="1595">
          <cell r="A1595" t="str">
            <v>N0147</v>
          </cell>
          <cell r="B1595" t="str">
            <v xml:space="preserve">Kühriedweg 31 </v>
          </cell>
          <cell r="C1595">
            <v>42478</v>
          </cell>
          <cell r="D1595">
            <v>9866601818</v>
          </cell>
          <cell r="E1595" t="str">
            <v>Verrechnet</v>
          </cell>
          <cell r="F1595">
            <v>1.6E-2</v>
          </cell>
          <cell r="G1595">
            <v>0.24</v>
          </cell>
          <cell r="H1595"/>
          <cell r="I1595"/>
          <cell r="J1595" t="str">
            <v>Messung HW Wärme NT</v>
          </cell>
          <cell r="K1595" t="str">
            <v>17.03.2016</v>
          </cell>
          <cell r="L1595" t="str">
            <v>W1 020673</v>
          </cell>
          <cell r="M1595"/>
          <cell r="N1595" t="str">
            <v>Ablesung</v>
          </cell>
          <cell r="O1595">
            <v>11.58</v>
          </cell>
          <cell r="P1595">
            <v>284.8</v>
          </cell>
          <cell r="Q1595"/>
          <cell r="R1595">
            <v>285</v>
          </cell>
          <cell r="S1595"/>
          <cell r="T1595"/>
          <cell r="U1595"/>
          <cell r="V1595"/>
          <cell r="W1595"/>
          <cell r="X1595"/>
          <cell r="Y1595">
            <v>34.960999999999999</v>
          </cell>
          <cell r="Z1595">
            <v>723.75</v>
          </cell>
        </row>
        <row r="1596">
          <cell r="A1596" t="str">
            <v>N0147</v>
          </cell>
          <cell r="B1596" t="str">
            <v xml:space="preserve">Kühriedweg 31 </v>
          </cell>
          <cell r="C1596">
            <v>42566</v>
          </cell>
          <cell r="D1596">
            <v>9866603739</v>
          </cell>
          <cell r="E1596" t="str">
            <v>Verrechnet</v>
          </cell>
          <cell r="F1596">
            <v>1.6E-2</v>
          </cell>
          <cell r="G1596">
            <v>0.24</v>
          </cell>
          <cell r="H1596"/>
          <cell r="I1596"/>
          <cell r="J1596" t="str">
            <v>Messung HW Wärme NT</v>
          </cell>
          <cell r="K1596" t="str">
            <v>13.05.2016</v>
          </cell>
          <cell r="L1596" t="str">
            <v>W1 020673</v>
          </cell>
          <cell r="M1596"/>
          <cell r="N1596" t="str">
            <v>Ausbau</v>
          </cell>
          <cell r="O1596">
            <v>4.68</v>
          </cell>
          <cell r="P1596">
            <v>149.1</v>
          </cell>
          <cell r="Q1596"/>
          <cell r="R1596">
            <v>149</v>
          </cell>
          <cell r="S1596"/>
          <cell r="T1596"/>
          <cell r="U1596"/>
          <cell r="V1596"/>
          <cell r="W1596"/>
          <cell r="X1596"/>
          <cell r="Y1596">
            <v>26.989000000000001</v>
          </cell>
          <cell r="Z1596">
            <v>292.5</v>
          </cell>
        </row>
        <row r="1597">
          <cell r="A1597" t="str">
            <v>N0147</v>
          </cell>
          <cell r="B1597"/>
          <cell r="C1597"/>
          <cell r="D1597"/>
          <cell r="E1597"/>
          <cell r="F1597"/>
          <cell r="G1597"/>
          <cell r="H1597"/>
          <cell r="I1597"/>
          <cell r="J1597" t="str">
            <v>Messung HW Wärme NT</v>
          </cell>
          <cell r="K1597" t="str">
            <v>13.05.2016</v>
          </cell>
          <cell r="L1597" t="str">
            <v>W1 020673</v>
          </cell>
          <cell r="M1597"/>
          <cell r="N1597" t="str">
            <v>Einbau</v>
          </cell>
          <cell r="O1597">
            <v>0</v>
          </cell>
          <cell r="P1597">
            <v>0</v>
          </cell>
          <cell r="Q1597"/>
          <cell r="R1597"/>
          <cell r="S1597"/>
          <cell r="T1597"/>
          <cell r="U1597"/>
          <cell r="V1597"/>
          <cell r="W1597"/>
          <cell r="X1597"/>
          <cell r="Y1597">
            <v>0</v>
          </cell>
          <cell r="Z1597">
            <v>0</v>
          </cell>
        </row>
        <row r="1598">
          <cell r="A1598" t="str">
            <v>N0147</v>
          </cell>
          <cell r="B1598"/>
          <cell r="C1598"/>
          <cell r="D1598"/>
          <cell r="E1598"/>
          <cell r="F1598"/>
          <cell r="G1598"/>
          <cell r="H1598"/>
          <cell r="I1598"/>
          <cell r="J1598" t="str">
            <v>Messung HW Wärme NT</v>
          </cell>
          <cell r="K1598" t="str">
            <v>24.06.2016</v>
          </cell>
          <cell r="L1598" t="str">
            <v>W1 020673</v>
          </cell>
          <cell r="M1598"/>
          <cell r="N1598" t="str">
            <v>Ablesung</v>
          </cell>
          <cell r="O1598">
            <v>2.3639999999999999</v>
          </cell>
          <cell r="P1598">
            <v>100.74</v>
          </cell>
          <cell r="Q1598"/>
          <cell r="R1598"/>
          <cell r="S1598"/>
          <cell r="T1598"/>
          <cell r="U1598"/>
          <cell r="V1598"/>
          <cell r="W1598"/>
          <cell r="X1598"/>
          <cell r="Y1598">
            <v>20.177</v>
          </cell>
          <cell r="Z1598">
            <v>147.75</v>
          </cell>
        </row>
        <row r="1599">
          <cell r="A1599" t="str">
            <v>N0147</v>
          </cell>
          <cell r="B1599" t="str">
            <v xml:space="preserve">Kühriedweg 31 </v>
          </cell>
          <cell r="C1599">
            <v>42655</v>
          </cell>
          <cell r="D1599">
            <v>9866605844</v>
          </cell>
          <cell r="E1599" t="str">
            <v>Verrechnet</v>
          </cell>
          <cell r="F1599">
            <v>1.6E-2</v>
          </cell>
          <cell r="G1599">
            <v>0.24</v>
          </cell>
          <cell r="H1599"/>
          <cell r="I1599"/>
          <cell r="J1599" t="str">
            <v>Messung HW Wärme NT</v>
          </cell>
          <cell r="K1599" t="str">
            <v>19.09.2016</v>
          </cell>
          <cell r="L1599" t="str">
            <v>W1 020673</v>
          </cell>
          <cell r="M1599"/>
          <cell r="N1599" t="str">
            <v>Ablesung</v>
          </cell>
          <cell r="O1599">
            <v>4.0860000000000003</v>
          </cell>
          <cell r="P1599">
            <v>215.9</v>
          </cell>
          <cell r="Q1599"/>
          <cell r="R1599"/>
          <cell r="S1599"/>
          <cell r="T1599"/>
          <cell r="U1599"/>
          <cell r="V1599"/>
          <cell r="W1599"/>
          <cell r="X1599"/>
          <cell r="Y1599">
            <v>16.273</v>
          </cell>
          <cell r="Z1599">
            <v>255.375</v>
          </cell>
        </row>
        <row r="1600">
          <cell r="A1600" t="str">
            <v>N0147</v>
          </cell>
          <cell r="B1600" t="str">
            <v xml:space="preserve">Kühriedweg 31 </v>
          </cell>
          <cell r="C1600">
            <v>42752</v>
          </cell>
          <cell r="D1600">
            <v>9866607932</v>
          </cell>
          <cell r="E1600" t="str">
            <v>Verrechnet</v>
          </cell>
          <cell r="F1600">
            <v>1.6E-2</v>
          </cell>
          <cell r="G1600">
            <v>0.24</v>
          </cell>
          <cell r="H1600"/>
          <cell r="I1600"/>
          <cell r="J1600" t="str">
            <v>Messung HW Wärme NT</v>
          </cell>
          <cell r="K1600" t="str">
            <v>12.12.2016</v>
          </cell>
          <cell r="L1600" t="str">
            <v>W1 020673</v>
          </cell>
          <cell r="M1600"/>
          <cell r="N1600" t="str">
            <v>Ablesung</v>
          </cell>
          <cell r="O1600">
            <v>8.5259999999999998</v>
          </cell>
          <cell r="P1600">
            <v>241.54</v>
          </cell>
          <cell r="Q1600"/>
          <cell r="R1600"/>
          <cell r="S1600"/>
          <cell r="T1600"/>
          <cell r="U1600"/>
          <cell r="V1600"/>
          <cell r="W1600"/>
          <cell r="X1600"/>
          <cell r="Y1600">
            <v>30.350999999999999</v>
          </cell>
          <cell r="Z1600">
            <v>532.875</v>
          </cell>
        </row>
        <row r="1601">
          <cell r="A1601" t="str">
            <v>N0148</v>
          </cell>
          <cell r="B1601" t="str">
            <v xml:space="preserve">Ligusterstrasse 20 </v>
          </cell>
          <cell r="C1601">
            <v>42478</v>
          </cell>
          <cell r="D1601">
            <v>9866601621</v>
          </cell>
          <cell r="E1601" t="str">
            <v>Verrechnet</v>
          </cell>
          <cell r="F1601">
            <v>0.35</v>
          </cell>
          <cell r="G1601">
            <v>5.76</v>
          </cell>
          <cell r="H1601"/>
          <cell r="I1601"/>
          <cell r="J1601" t="str">
            <v>Messung HW Wärme NT</v>
          </cell>
          <cell r="K1601" t="str">
            <v>16.03.2016</v>
          </cell>
          <cell r="L1601" t="str">
            <v>R1 0949</v>
          </cell>
          <cell r="M1601" t="str">
            <v>U1 050061</v>
          </cell>
          <cell r="N1601" t="str">
            <v>Ablesung</v>
          </cell>
          <cell r="O1601">
            <v>247.52</v>
          </cell>
          <cell r="P1601">
            <v>7046.9</v>
          </cell>
          <cell r="Q1601"/>
          <cell r="R1601">
            <v>7047</v>
          </cell>
          <cell r="S1601"/>
          <cell r="T1601"/>
          <cell r="U1601"/>
          <cell r="V1601"/>
          <cell r="W1601"/>
          <cell r="X1601"/>
          <cell r="Y1601">
            <v>30.202000000000002</v>
          </cell>
          <cell r="Z1601">
            <v>707.2</v>
          </cell>
        </row>
        <row r="1602">
          <cell r="A1602" t="str">
            <v>N0148</v>
          </cell>
          <cell r="B1602" t="str">
            <v xml:space="preserve">Ligusterstrasse 20 </v>
          </cell>
          <cell r="C1602">
            <v>42566</v>
          </cell>
          <cell r="D1602">
            <v>9866603644</v>
          </cell>
          <cell r="E1602" t="str">
            <v>Verrechnet</v>
          </cell>
          <cell r="F1602">
            <v>0.35</v>
          </cell>
          <cell r="G1602">
            <v>5.76</v>
          </cell>
          <cell r="H1602"/>
          <cell r="I1602"/>
          <cell r="J1602" t="str">
            <v>Messung HW Wärme NT</v>
          </cell>
          <cell r="K1602" t="str">
            <v>21.06.2016</v>
          </cell>
          <cell r="L1602" t="str">
            <v>R1 0949</v>
          </cell>
          <cell r="M1602" t="str">
            <v>U1 050061</v>
          </cell>
          <cell r="N1602" t="str">
            <v>Ablesung</v>
          </cell>
          <cell r="O1602">
            <v>106.69</v>
          </cell>
          <cell r="P1602">
            <v>3954.3</v>
          </cell>
          <cell r="Q1602"/>
          <cell r="R1602">
            <v>3954</v>
          </cell>
          <cell r="S1602"/>
          <cell r="T1602"/>
          <cell r="U1602"/>
          <cell r="V1602"/>
          <cell r="W1602"/>
          <cell r="X1602"/>
          <cell r="Y1602">
            <v>23.199000000000002</v>
          </cell>
          <cell r="Z1602">
            <v>304.82857142857142</v>
          </cell>
        </row>
        <row r="1603">
          <cell r="A1603" t="str">
            <v>N0148</v>
          </cell>
          <cell r="B1603" t="str">
            <v xml:space="preserve">Ligusterstrasse 20 </v>
          </cell>
          <cell r="C1603">
            <v>42655</v>
          </cell>
          <cell r="D1603">
            <v>9866605506</v>
          </cell>
          <cell r="E1603" t="str">
            <v>Verrechnet</v>
          </cell>
          <cell r="F1603">
            <v>0.35</v>
          </cell>
          <cell r="G1603">
            <v>5.76</v>
          </cell>
          <cell r="H1603"/>
          <cell r="I1603"/>
          <cell r="J1603" t="str">
            <v>Messung HW Wärme NT</v>
          </cell>
          <cell r="K1603" t="str">
            <v>19.09.2016</v>
          </cell>
          <cell r="L1603" t="str">
            <v>R1 0949</v>
          </cell>
          <cell r="M1603" t="str">
            <v>U1 050061</v>
          </cell>
          <cell r="N1603" t="str">
            <v>Ablesung</v>
          </cell>
          <cell r="O1603">
            <v>21.76</v>
          </cell>
          <cell r="P1603">
            <v>1228.3</v>
          </cell>
          <cell r="Q1603"/>
          <cell r="R1603">
            <v>1228</v>
          </cell>
          <cell r="S1603"/>
          <cell r="T1603"/>
          <cell r="U1603"/>
          <cell r="V1603"/>
          <cell r="W1603"/>
          <cell r="X1603"/>
          <cell r="Y1603">
            <v>15.233000000000001</v>
          </cell>
          <cell r="Z1603">
            <v>62.171428571428571</v>
          </cell>
        </row>
        <row r="1604">
          <cell r="A1604" t="str">
            <v>N0148</v>
          </cell>
          <cell r="B1604" t="str">
            <v xml:space="preserve">Ligusterstrasse 20 </v>
          </cell>
          <cell r="C1604">
            <v>42752</v>
          </cell>
          <cell r="D1604">
            <v>9866607725</v>
          </cell>
          <cell r="E1604" t="str">
            <v>Verrechnet</v>
          </cell>
          <cell r="F1604">
            <v>0.35</v>
          </cell>
          <cell r="G1604">
            <v>5.76</v>
          </cell>
          <cell r="H1604"/>
          <cell r="I1604"/>
          <cell r="J1604" t="str">
            <v>Messung HW Wärme NT</v>
          </cell>
          <cell r="K1604" t="str">
            <v>14.12.2016</v>
          </cell>
          <cell r="L1604" t="str">
            <v>R1 0949</v>
          </cell>
          <cell r="M1604" t="str">
            <v>U1 050061</v>
          </cell>
          <cell r="N1604" t="str">
            <v>Ablesung</v>
          </cell>
          <cell r="O1604">
            <v>169.06</v>
          </cell>
          <cell r="P1604">
            <v>5596.9</v>
          </cell>
          <cell r="Q1604"/>
          <cell r="R1604">
            <v>5597</v>
          </cell>
          <cell r="S1604"/>
          <cell r="T1604"/>
          <cell r="U1604"/>
          <cell r="V1604"/>
          <cell r="W1604"/>
          <cell r="X1604"/>
          <cell r="Y1604">
            <v>25.972000000000001</v>
          </cell>
          <cell r="Z1604">
            <v>483.02857142857147</v>
          </cell>
        </row>
        <row r="1605">
          <cell r="A1605" t="str">
            <v>N0149</v>
          </cell>
          <cell r="B1605" t="str">
            <v xml:space="preserve">Edisonstrasse 14 </v>
          </cell>
          <cell r="C1605">
            <v>42478</v>
          </cell>
          <cell r="D1605">
            <v>9866601272</v>
          </cell>
          <cell r="E1605" t="str">
            <v>Verrechnet</v>
          </cell>
          <cell r="F1605">
            <v>0.11</v>
          </cell>
          <cell r="G1605">
            <v>1.55</v>
          </cell>
          <cell r="H1605"/>
          <cell r="I1605"/>
          <cell r="J1605" t="str">
            <v>Messung HW Wärme NT</v>
          </cell>
          <cell r="K1605" t="str">
            <v>17.03.2016</v>
          </cell>
          <cell r="L1605" t="str">
            <v>W1 0020443</v>
          </cell>
          <cell r="M1605"/>
          <cell r="N1605" t="str">
            <v>Ablesung</v>
          </cell>
          <cell r="O1605">
            <v>22.99</v>
          </cell>
          <cell r="P1605">
            <v>464.19</v>
          </cell>
          <cell r="Q1605"/>
          <cell r="R1605"/>
          <cell r="S1605"/>
          <cell r="T1605"/>
          <cell r="U1605"/>
          <cell r="V1605"/>
          <cell r="W1605"/>
          <cell r="X1605"/>
          <cell r="Y1605">
            <v>42.585999999999999</v>
          </cell>
          <cell r="Z1605">
            <v>209</v>
          </cell>
        </row>
        <row r="1606">
          <cell r="A1606" t="str">
            <v>N0149</v>
          </cell>
          <cell r="B1606" t="str">
            <v xml:space="preserve">Edisonstrasse 14 </v>
          </cell>
          <cell r="C1606">
            <v>42566</v>
          </cell>
          <cell r="D1606">
            <v>9866603419</v>
          </cell>
          <cell r="E1606" t="str">
            <v>Verrechnet</v>
          </cell>
          <cell r="F1606">
            <v>0.11</v>
          </cell>
          <cell r="G1606">
            <v>1.55</v>
          </cell>
          <cell r="H1606"/>
          <cell r="I1606"/>
          <cell r="J1606" t="str">
            <v>Messung HW Wärme NT</v>
          </cell>
          <cell r="K1606" t="str">
            <v>21.06.2016</v>
          </cell>
          <cell r="L1606" t="str">
            <v>W1 0020443</v>
          </cell>
          <cell r="M1606"/>
          <cell r="N1606" t="str">
            <v>Ablesung</v>
          </cell>
          <cell r="O1606">
            <v>7.9589999999999996</v>
          </cell>
          <cell r="P1606">
            <v>171.33</v>
          </cell>
          <cell r="Q1606"/>
          <cell r="R1606"/>
          <cell r="S1606"/>
          <cell r="T1606"/>
          <cell r="U1606"/>
          <cell r="V1606"/>
          <cell r="W1606"/>
          <cell r="X1606"/>
          <cell r="Y1606">
            <v>39.942999999999998</v>
          </cell>
          <cell r="Z1606">
            <v>72.354545454545445</v>
          </cell>
        </row>
        <row r="1607">
          <cell r="A1607" t="str">
            <v>N0149</v>
          </cell>
          <cell r="B1607" t="str">
            <v xml:space="preserve">Edisonstrasse 14 </v>
          </cell>
          <cell r="C1607">
            <v>42593</v>
          </cell>
          <cell r="D1607">
            <v>9866604097</v>
          </cell>
          <cell r="E1607" t="str">
            <v>Verrechnet</v>
          </cell>
          <cell r="F1607">
            <v>0.11</v>
          </cell>
          <cell r="G1607">
            <v>1.55</v>
          </cell>
          <cell r="H1607"/>
          <cell r="I1607"/>
          <cell r="J1607" t="str">
            <v>Messung HW Wärme NT</v>
          </cell>
          <cell r="K1607" t="str">
            <v>20.07.2016</v>
          </cell>
          <cell r="L1607" t="str">
            <v>W1 0020443</v>
          </cell>
          <cell r="M1607"/>
          <cell r="N1607" t="str">
            <v>Ausbau</v>
          </cell>
          <cell r="O1607">
            <v>0</v>
          </cell>
          <cell r="P1607">
            <v>0</v>
          </cell>
          <cell r="Q1607"/>
          <cell r="R1607"/>
          <cell r="S1607"/>
          <cell r="T1607"/>
          <cell r="U1607"/>
          <cell r="V1607"/>
          <cell r="W1607"/>
          <cell r="X1607"/>
          <cell r="Y1607"/>
          <cell r="Z1607">
            <v>0</v>
          </cell>
        </row>
        <row r="1608">
          <cell r="A1608" t="str">
            <v>N0149</v>
          </cell>
          <cell r="B1608"/>
          <cell r="C1608"/>
          <cell r="D1608"/>
          <cell r="E1608"/>
          <cell r="F1608"/>
          <cell r="G1608"/>
          <cell r="H1608"/>
          <cell r="I1608"/>
          <cell r="J1608" t="str">
            <v>Messung HW Wärme NT</v>
          </cell>
          <cell r="K1608" t="str">
            <v>20.07.2016</v>
          </cell>
          <cell r="L1608" t="str">
            <v>W1 0020443</v>
          </cell>
          <cell r="M1608"/>
          <cell r="N1608" t="str">
            <v>Einbau</v>
          </cell>
          <cell r="O1608">
            <v>0</v>
          </cell>
          <cell r="P1608">
            <v>0</v>
          </cell>
          <cell r="Q1608"/>
          <cell r="R1608"/>
          <cell r="S1608"/>
          <cell r="T1608"/>
          <cell r="U1608"/>
          <cell r="V1608"/>
          <cell r="W1608"/>
          <cell r="X1608"/>
          <cell r="Y1608">
            <v>0</v>
          </cell>
          <cell r="Z1608">
            <v>0</v>
          </cell>
        </row>
        <row r="1609">
          <cell r="A1609" t="str">
            <v>N0149</v>
          </cell>
          <cell r="B1609" t="str">
            <v xml:space="preserve">Edisonstrasse 14 </v>
          </cell>
          <cell r="C1609">
            <v>42655</v>
          </cell>
          <cell r="D1609">
            <v>9866605687</v>
          </cell>
          <cell r="E1609" t="str">
            <v>Verrechnet</v>
          </cell>
          <cell r="F1609">
            <v>0.11</v>
          </cell>
          <cell r="G1609">
            <v>1.55</v>
          </cell>
          <cell r="H1609"/>
          <cell r="I1609"/>
          <cell r="J1609" t="str">
            <v>Messung HW Wärme NT</v>
          </cell>
          <cell r="K1609" t="str">
            <v>19.09.2016</v>
          </cell>
          <cell r="L1609" t="str">
            <v>W1 0020443</v>
          </cell>
          <cell r="M1609"/>
          <cell r="N1609" t="str">
            <v>Ablesung</v>
          </cell>
          <cell r="O1609">
            <v>4.4749999999999996</v>
          </cell>
          <cell r="P1609">
            <v>97.41</v>
          </cell>
          <cell r="Q1609"/>
          <cell r="R1609"/>
          <cell r="S1609"/>
          <cell r="T1609"/>
          <cell r="U1609"/>
          <cell r="V1609"/>
          <cell r="W1609"/>
          <cell r="X1609"/>
          <cell r="Y1609">
            <v>39.500999999999998</v>
          </cell>
          <cell r="Z1609">
            <v>40.68181818181818</v>
          </cell>
        </row>
        <row r="1610">
          <cell r="A1610" t="str">
            <v>N0149</v>
          </cell>
          <cell r="B1610" t="str">
            <v xml:space="preserve">Edisonstrasse 14 </v>
          </cell>
          <cell r="C1610">
            <v>42752</v>
          </cell>
          <cell r="D1610">
            <v>9866607674</v>
          </cell>
          <cell r="E1610" t="str">
            <v>Verrechnet</v>
          </cell>
          <cell r="F1610">
            <v>0.11</v>
          </cell>
          <cell r="G1610">
            <v>1.55</v>
          </cell>
          <cell r="H1610"/>
          <cell r="I1610"/>
          <cell r="J1610" t="str">
            <v>Messung HW Wärme NT</v>
          </cell>
          <cell r="K1610" t="str">
            <v>14.12.2016</v>
          </cell>
          <cell r="L1610" t="str">
            <v>W1 0020443</v>
          </cell>
          <cell r="M1610"/>
          <cell r="N1610" t="str">
            <v>Ablesung</v>
          </cell>
          <cell r="O1610">
            <v>46.634999999999998</v>
          </cell>
          <cell r="P1610">
            <v>762.61</v>
          </cell>
          <cell r="Q1610"/>
          <cell r="R1610"/>
          <cell r="S1610"/>
          <cell r="T1610"/>
          <cell r="U1610"/>
          <cell r="V1610"/>
          <cell r="W1610"/>
          <cell r="X1610"/>
          <cell r="Y1610">
            <v>52.581000000000003</v>
          </cell>
          <cell r="Z1610">
            <v>423.95454545454544</v>
          </cell>
        </row>
        <row r="1611">
          <cell r="A1611" t="str">
            <v>N0150</v>
          </cell>
          <cell r="B1611" t="str">
            <v xml:space="preserve">Schwamendingenstrasse 5 </v>
          </cell>
          <cell r="C1611">
            <v>42478</v>
          </cell>
          <cell r="D1611">
            <v>9866601819</v>
          </cell>
          <cell r="E1611" t="str">
            <v>Verrechnet</v>
          </cell>
          <cell r="F1611">
            <v>0.1</v>
          </cell>
          <cell r="G1611">
            <v>1.65</v>
          </cell>
          <cell r="H1611"/>
          <cell r="I1611"/>
          <cell r="J1611" t="str">
            <v>Messung HW Wärme NT</v>
          </cell>
          <cell r="K1611" t="str">
            <v>18.03.2016</v>
          </cell>
          <cell r="L1611" t="str">
            <v>W1 40021</v>
          </cell>
          <cell r="M1611"/>
          <cell r="N1611" t="str">
            <v>Ablesung</v>
          </cell>
          <cell r="O1611">
            <v>63.927</v>
          </cell>
          <cell r="P1611">
            <v>1837.02</v>
          </cell>
          <cell r="Q1611"/>
          <cell r="R1611"/>
          <cell r="S1611"/>
          <cell r="T1611"/>
          <cell r="U1611"/>
          <cell r="V1611"/>
          <cell r="W1611"/>
          <cell r="X1611"/>
          <cell r="Y1611">
            <v>29.922000000000001</v>
          </cell>
          <cell r="Z1611">
            <v>639.27</v>
          </cell>
        </row>
        <row r="1612">
          <cell r="A1612" t="str">
            <v>N0150</v>
          </cell>
          <cell r="B1612" t="str">
            <v xml:space="preserve">Schwamendingenstrasse 5 </v>
          </cell>
          <cell r="C1612">
            <v>42566</v>
          </cell>
          <cell r="D1612">
            <v>9866603740</v>
          </cell>
          <cell r="E1612" t="str">
            <v>Verrechnet</v>
          </cell>
          <cell r="F1612">
            <v>0.1</v>
          </cell>
          <cell r="G1612">
            <v>1.65</v>
          </cell>
          <cell r="H1612"/>
          <cell r="I1612"/>
          <cell r="J1612" t="str">
            <v>Messung HW Wärme NT</v>
          </cell>
          <cell r="K1612" t="str">
            <v>23.06.2016</v>
          </cell>
          <cell r="L1612" t="str">
            <v>W1 40021</v>
          </cell>
          <cell r="M1612"/>
          <cell r="N1612" t="str">
            <v>Ablesung</v>
          </cell>
          <cell r="O1612">
            <v>28.818000000000001</v>
          </cell>
          <cell r="P1612">
            <v>1180.0999999999999</v>
          </cell>
          <cell r="Q1612"/>
          <cell r="R1612"/>
          <cell r="S1612"/>
          <cell r="T1612"/>
          <cell r="U1612"/>
          <cell r="V1612"/>
          <cell r="W1612"/>
          <cell r="X1612"/>
          <cell r="Y1612">
            <v>20.997</v>
          </cell>
          <cell r="Z1612">
            <v>288.18</v>
          </cell>
        </row>
        <row r="1613">
          <cell r="A1613" t="str">
            <v>N0150</v>
          </cell>
          <cell r="B1613" t="str">
            <v xml:space="preserve">Schwamendingenstrasse 5 </v>
          </cell>
          <cell r="C1613">
            <v>42655</v>
          </cell>
          <cell r="D1613">
            <v>9866605845</v>
          </cell>
          <cell r="E1613" t="str">
            <v>Verrechnet</v>
          </cell>
          <cell r="F1613">
            <v>0.1</v>
          </cell>
          <cell r="G1613">
            <v>1.65</v>
          </cell>
          <cell r="H1613"/>
          <cell r="I1613"/>
          <cell r="J1613" t="str">
            <v>Messung HW Wärme NT</v>
          </cell>
          <cell r="K1613" t="str">
            <v>20.09.2016</v>
          </cell>
          <cell r="L1613" t="str">
            <v>W1 40021</v>
          </cell>
          <cell r="M1613"/>
          <cell r="N1613" t="str">
            <v>Ablesung</v>
          </cell>
          <cell r="O1613">
            <v>10.026</v>
          </cell>
          <cell r="P1613">
            <v>649.47</v>
          </cell>
          <cell r="Q1613"/>
          <cell r="R1613"/>
          <cell r="S1613"/>
          <cell r="T1613"/>
          <cell r="U1613"/>
          <cell r="V1613"/>
          <cell r="W1613"/>
          <cell r="X1613"/>
          <cell r="Y1613">
            <v>13.273999999999999</v>
          </cell>
          <cell r="Z1613">
            <v>100.26</v>
          </cell>
        </row>
        <row r="1614">
          <cell r="A1614" t="str">
            <v>N0150</v>
          </cell>
          <cell r="B1614" t="str">
            <v xml:space="preserve">Schwamendingenstrasse 5 </v>
          </cell>
          <cell r="C1614">
            <v>42752</v>
          </cell>
          <cell r="D1614">
            <v>9866607933</v>
          </cell>
          <cell r="E1614" t="str">
            <v>Verrechnet</v>
          </cell>
          <cell r="F1614">
            <v>0.1</v>
          </cell>
          <cell r="G1614">
            <v>1.65</v>
          </cell>
          <cell r="H1614"/>
          <cell r="I1614"/>
          <cell r="J1614" t="str">
            <v>Messung HW Wärme NT</v>
          </cell>
          <cell r="K1614" t="str">
            <v>16.12.2016</v>
          </cell>
          <cell r="L1614" t="str">
            <v>W1 40021</v>
          </cell>
          <cell r="M1614"/>
          <cell r="N1614" t="str">
            <v>Ablesung</v>
          </cell>
          <cell r="O1614">
            <v>45.548000000000002</v>
          </cell>
          <cell r="P1614">
            <v>1464.06</v>
          </cell>
          <cell r="Q1614"/>
          <cell r="R1614"/>
          <cell r="S1614"/>
          <cell r="T1614"/>
          <cell r="U1614"/>
          <cell r="V1614"/>
          <cell r="W1614"/>
          <cell r="X1614"/>
          <cell r="Y1614">
            <v>26.75</v>
          </cell>
          <cell r="Z1614">
            <v>455.48</v>
          </cell>
        </row>
        <row r="1615">
          <cell r="A1615" t="str">
            <v>N0151</v>
          </cell>
          <cell r="B1615" t="str">
            <v xml:space="preserve">Funkwiesenstrasse 23 </v>
          </cell>
          <cell r="C1615">
            <v>42478</v>
          </cell>
          <cell r="D1615">
            <v>9866601273</v>
          </cell>
          <cell r="E1615" t="str">
            <v>Verrechnet</v>
          </cell>
          <cell r="F1615">
            <v>1.7000000000000001E-2</v>
          </cell>
          <cell r="G1615">
            <v>0.28000000000000003</v>
          </cell>
          <cell r="H1615"/>
          <cell r="I1615"/>
          <cell r="J1615" t="str">
            <v>Messung HW Wärme NT</v>
          </cell>
          <cell r="K1615" t="str">
            <v>16.03.2016</v>
          </cell>
          <cell r="L1615" t="str">
            <v>R1 1479</v>
          </cell>
          <cell r="M1615" t="str">
            <v>U1 015002</v>
          </cell>
          <cell r="N1615" t="str">
            <v>Ablesung</v>
          </cell>
          <cell r="O1615">
            <v>11.95</v>
          </cell>
          <cell r="P1615">
            <v>334.62</v>
          </cell>
          <cell r="Q1615"/>
          <cell r="R1615">
            <v>334</v>
          </cell>
          <cell r="S1615"/>
          <cell r="T1615"/>
          <cell r="U1615"/>
          <cell r="V1615"/>
          <cell r="W1615"/>
          <cell r="X1615"/>
          <cell r="Y1615">
            <v>30.707000000000001</v>
          </cell>
          <cell r="Z1615">
            <v>702.94117647058829</v>
          </cell>
        </row>
        <row r="1616">
          <cell r="A1616" t="str">
            <v>N0151</v>
          </cell>
          <cell r="B1616" t="str">
            <v xml:space="preserve">Funkwiesenstrasse 23 </v>
          </cell>
          <cell r="C1616">
            <v>42566</v>
          </cell>
          <cell r="D1616">
            <v>9866603420</v>
          </cell>
          <cell r="E1616" t="str">
            <v>Verrechnet</v>
          </cell>
          <cell r="F1616">
            <v>1.7000000000000001E-2</v>
          </cell>
          <cell r="G1616">
            <v>0.28000000000000003</v>
          </cell>
          <cell r="H1616"/>
          <cell r="I1616"/>
          <cell r="J1616" t="str">
            <v>Messung HW Wärme NT</v>
          </cell>
          <cell r="K1616" t="str">
            <v>20.06.2016</v>
          </cell>
          <cell r="L1616" t="str">
            <v>R1 1479</v>
          </cell>
          <cell r="M1616" t="str">
            <v>U1 015002</v>
          </cell>
          <cell r="N1616" t="str">
            <v>Ablesung</v>
          </cell>
          <cell r="O1616">
            <v>5.665</v>
          </cell>
          <cell r="P1616">
            <v>202.5</v>
          </cell>
          <cell r="Q1616"/>
          <cell r="R1616">
            <v>203</v>
          </cell>
          <cell r="S1616"/>
          <cell r="T1616"/>
          <cell r="U1616"/>
          <cell r="V1616"/>
          <cell r="W1616"/>
          <cell r="X1616"/>
          <cell r="Y1616">
            <v>24.053999999999998</v>
          </cell>
          <cell r="Z1616">
            <v>333.23529411764702</v>
          </cell>
        </row>
        <row r="1617">
          <cell r="A1617" t="str">
            <v>N0151</v>
          </cell>
          <cell r="B1617" t="str">
            <v xml:space="preserve">Funkwiesenstrasse 23 </v>
          </cell>
          <cell r="C1617">
            <v>42655</v>
          </cell>
          <cell r="D1617">
            <v>9866604949</v>
          </cell>
          <cell r="E1617" t="str">
            <v>Verrechnet</v>
          </cell>
          <cell r="F1617">
            <v>1.7000000000000001E-2</v>
          </cell>
          <cell r="G1617">
            <v>0.28000000000000003</v>
          </cell>
          <cell r="H1617"/>
          <cell r="I1617"/>
          <cell r="J1617" t="str">
            <v>Messung HW Wärme NT</v>
          </cell>
          <cell r="K1617" t="str">
            <v>20.09.2016</v>
          </cell>
          <cell r="L1617" t="str">
            <v>R1 1479</v>
          </cell>
          <cell r="M1617" t="str">
            <v>U1 015002</v>
          </cell>
          <cell r="N1617" t="str">
            <v>Ablesung</v>
          </cell>
          <cell r="O1617">
            <v>1.181</v>
          </cell>
          <cell r="P1617">
            <v>73.94</v>
          </cell>
          <cell r="Q1617"/>
          <cell r="R1617">
            <v>73</v>
          </cell>
          <cell r="S1617"/>
          <cell r="T1617"/>
          <cell r="U1617"/>
          <cell r="V1617"/>
          <cell r="W1617"/>
          <cell r="X1617"/>
          <cell r="Y1617">
            <v>13.734</v>
          </cell>
          <cell r="Z1617">
            <v>69.470588235294116</v>
          </cell>
        </row>
        <row r="1618">
          <cell r="A1618" t="str">
            <v>N0151</v>
          </cell>
          <cell r="B1618" t="str">
            <v xml:space="preserve">Funkwiesenstrasse 23 </v>
          </cell>
          <cell r="C1618">
            <v>42752</v>
          </cell>
          <cell r="D1618">
            <v>9866606938</v>
          </cell>
          <cell r="E1618" t="str">
            <v>Verrechnet</v>
          </cell>
          <cell r="F1618">
            <v>1.7000000000000001E-2</v>
          </cell>
          <cell r="G1618">
            <v>0.28000000000000003</v>
          </cell>
          <cell r="H1618"/>
          <cell r="I1618"/>
          <cell r="J1618" t="str">
            <v>Messung HW Wärme NT</v>
          </cell>
          <cell r="K1618" t="str">
            <v>15.12.2016</v>
          </cell>
          <cell r="L1618" t="str">
            <v>R1 1479</v>
          </cell>
          <cell r="M1618" t="str">
            <v>U1 015002</v>
          </cell>
          <cell r="N1618" t="str">
            <v>Ablesung</v>
          </cell>
          <cell r="O1618">
            <v>7.883</v>
          </cell>
          <cell r="P1618">
            <v>247.15</v>
          </cell>
          <cell r="Q1618"/>
          <cell r="R1618">
            <v>248</v>
          </cell>
          <cell r="S1618"/>
          <cell r="T1618"/>
          <cell r="U1618"/>
          <cell r="V1618"/>
          <cell r="W1618"/>
          <cell r="X1618"/>
          <cell r="Y1618">
            <v>27.425000000000001</v>
          </cell>
          <cell r="Z1618">
            <v>463.70588235294122</v>
          </cell>
        </row>
        <row r="1619">
          <cell r="A1619" t="str">
            <v>N0152</v>
          </cell>
          <cell r="B1619" t="str">
            <v xml:space="preserve">Luegislandstrasse 377 </v>
          </cell>
          <cell r="C1619">
            <v>42478</v>
          </cell>
          <cell r="D1619">
            <v>9866601274</v>
          </cell>
          <cell r="E1619" t="str">
            <v>Verrechnet</v>
          </cell>
          <cell r="F1619">
            <v>4.2999999999999997E-2</v>
          </cell>
          <cell r="G1619">
            <v>0.7</v>
          </cell>
          <cell r="H1619"/>
          <cell r="I1619"/>
          <cell r="J1619" t="str">
            <v>Messung HW Wärme NT</v>
          </cell>
          <cell r="K1619" t="str">
            <v>18.03.2016</v>
          </cell>
          <cell r="L1619" t="str">
            <v>W1 020694</v>
          </cell>
          <cell r="M1619"/>
          <cell r="N1619" t="str">
            <v>Ablesung</v>
          </cell>
          <cell r="O1619">
            <v>27.04</v>
          </cell>
          <cell r="P1619">
            <v>483</v>
          </cell>
          <cell r="Q1619"/>
          <cell r="R1619">
            <v>483</v>
          </cell>
          <cell r="S1619"/>
          <cell r="T1619"/>
          <cell r="U1619"/>
          <cell r="V1619"/>
          <cell r="W1619"/>
          <cell r="X1619"/>
          <cell r="Y1619">
            <v>48.137</v>
          </cell>
          <cell r="Z1619">
            <v>628.83720930232562</v>
          </cell>
        </row>
        <row r="1620">
          <cell r="A1620" t="str">
            <v>N0152</v>
          </cell>
          <cell r="B1620" t="str">
            <v xml:space="preserve">Luegislandstrasse 377 </v>
          </cell>
          <cell r="C1620">
            <v>42566</v>
          </cell>
          <cell r="D1620">
            <v>9866603645</v>
          </cell>
          <cell r="E1620" t="str">
            <v>Verrechnet</v>
          </cell>
          <cell r="F1620">
            <v>4.2999999999999997E-2</v>
          </cell>
          <cell r="G1620">
            <v>0.7</v>
          </cell>
          <cell r="H1620"/>
          <cell r="I1620"/>
          <cell r="J1620" t="str">
            <v>Messung HW Wärme NT</v>
          </cell>
          <cell r="K1620" t="str">
            <v>31.05.2016</v>
          </cell>
          <cell r="L1620" t="str">
            <v>W1 020694</v>
          </cell>
          <cell r="M1620"/>
          <cell r="N1620" t="str">
            <v>Ausbau</v>
          </cell>
          <cell r="O1620">
            <v>10.88</v>
          </cell>
          <cell r="P1620">
            <v>195.4</v>
          </cell>
          <cell r="Q1620"/>
          <cell r="R1620">
            <v>195</v>
          </cell>
          <cell r="S1620"/>
          <cell r="T1620"/>
          <cell r="U1620"/>
          <cell r="V1620"/>
          <cell r="W1620"/>
          <cell r="X1620"/>
          <cell r="Y1620">
            <v>47.877000000000002</v>
          </cell>
          <cell r="Z1620">
            <v>253.02325581395348</v>
          </cell>
        </row>
        <row r="1621">
          <cell r="A1621" t="str">
            <v>N0152</v>
          </cell>
          <cell r="B1621"/>
          <cell r="C1621"/>
          <cell r="D1621"/>
          <cell r="E1621"/>
          <cell r="F1621"/>
          <cell r="G1621"/>
          <cell r="H1621"/>
          <cell r="I1621"/>
          <cell r="J1621" t="str">
            <v>Messung HW Wärme NT</v>
          </cell>
          <cell r="K1621" t="str">
            <v>31.05.2016</v>
          </cell>
          <cell r="L1621" t="str">
            <v>W1 020694</v>
          </cell>
          <cell r="M1621"/>
          <cell r="N1621" t="str">
            <v>Einbau</v>
          </cell>
          <cell r="O1621">
            <v>0</v>
          </cell>
          <cell r="P1621">
            <v>0</v>
          </cell>
          <cell r="Q1621"/>
          <cell r="R1621"/>
          <cell r="S1621"/>
          <cell r="T1621"/>
          <cell r="U1621"/>
          <cell r="V1621"/>
          <cell r="W1621"/>
          <cell r="X1621"/>
          <cell r="Y1621">
            <v>0</v>
          </cell>
          <cell r="Z1621">
            <v>0</v>
          </cell>
        </row>
        <row r="1622">
          <cell r="A1622" t="str">
            <v>N0152</v>
          </cell>
          <cell r="B1622"/>
          <cell r="C1622"/>
          <cell r="D1622"/>
          <cell r="E1622"/>
          <cell r="F1622"/>
          <cell r="G1622"/>
          <cell r="H1622"/>
          <cell r="I1622"/>
          <cell r="J1622" t="str">
            <v>Messung HW Wärme NT</v>
          </cell>
          <cell r="K1622" t="str">
            <v>21.06.2016</v>
          </cell>
          <cell r="L1622" t="str">
            <v>W1 020694</v>
          </cell>
          <cell r="M1622"/>
          <cell r="N1622" t="str">
            <v>Ablesung</v>
          </cell>
          <cell r="O1622">
            <v>6.54</v>
          </cell>
          <cell r="P1622">
            <v>112.1</v>
          </cell>
          <cell r="Q1622"/>
          <cell r="R1622"/>
          <cell r="S1622"/>
          <cell r="T1622"/>
          <cell r="U1622"/>
          <cell r="V1622"/>
          <cell r="W1622"/>
          <cell r="X1622"/>
          <cell r="Y1622">
            <v>50.164000000000001</v>
          </cell>
          <cell r="Z1622">
            <v>152.09302325581396</v>
          </cell>
        </row>
        <row r="1623">
          <cell r="A1623" t="str">
            <v>N0152</v>
          </cell>
          <cell r="B1623" t="str">
            <v xml:space="preserve">Luegislandstrasse 377 </v>
          </cell>
          <cell r="C1623">
            <v>42655</v>
          </cell>
          <cell r="D1623">
            <v>9866605775</v>
          </cell>
          <cell r="E1623" t="str">
            <v>Verrechnet</v>
          </cell>
          <cell r="F1623">
            <v>4.2999999999999997E-2</v>
          </cell>
          <cell r="G1623">
            <v>0.7</v>
          </cell>
          <cell r="H1623"/>
          <cell r="I1623"/>
          <cell r="J1623" t="str">
            <v>Messung HW Wärme NT</v>
          </cell>
          <cell r="K1623" t="str">
            <v>20.09.2016</v>
          </cell>
          <cell r="L1623" t="str">
            <v>W1 020694</v>
          </cell>
          <cell r="M1623"/>
          <cell r="N1623" t="str">
            <v>Ablesung</v>
          </cell>
          <cell r="O1623">
            <v>0</v>
          </cell>
          <cell r="P1623">
            <v>0</v>
          </cell>
          <cell r="Q1623"/>
          <cell r="R1623"/>
          <cell r="S1623"/>
          <cell r="T1623"/>
          <cell r="U1623"/>
          <cell r="V1623"/>
          <cell r="W1623"/>
          <cell r="X1623"/>
          <cell r="Y1623"/>
          <cell r="Z1623">
            <v>0</v>
          </cell>
        </row>
        <row r="1624">
          <cell r="A1624" t="str">
            <v>N0152</v>
          </cell>
          <cell r="B1624" t="str">
            <v xml:space="preserve">Luegislandstrasse 377 </v>
          </cell>
          <cell r="C1624">
            <v>42752</v>
          </cell>
          <cell r="D1624">
            <v>9866607563</v>
          </cell>
          <cell r="E1624" t="str">
            <v>Verrechnet</v>
          </cell>
          <cell r="F1624">
            <v>4.2999999999999997E-2</v>
          </cell>
          <cell r="G1624">
            <v>0.7</v>
          </cell>
          <cell r="H1624"/>
          <cell r="I1624"/>
          <cell r="J1624" t="str">
            <v>Messung HW Wärme NT</v>
          </cell>
          <cell r="K1624" t="str">
            <v>15.12.2016</v>
          </cell>
          <cell r="L1624" t="str">
            <v>W1 020694</v>
          </cell>
          <cell r="M1624"/>
          <cell r="N1624" t="str">
            <v>Ablesung</v>
          </cell>
          <cell r="O1624">
            <v>15.016999999999999</v>
          </cell>
          <cell r="P1624">
            <v>278.83999999999997</v>
          </cell>
          <cell r="Q1624"/>
          <cell r="R1624"/>
          <cell r="S1624"/>
          <cell r="T1624"/>
          <cell r="U1624"/>
          <cell r="V1624"/>
          <cell r="W1624"/>
          <cell r="X1624"/>
          <cell r="Y1624">
            <v>46.307000000000002</v>
          </cell>
          <cell r="Z1624">
            <v>349.23255813953489</v>
          </cell>
        </row>
        <row r="1625">
          <cell r="A1625" t="str">
            <v>N0153</v>
          </cell>
          <cell r="B1625" t="str">
            <v xml:space="preserve">Luegislandstrasse 366 </v>
          </cell>
          <cell r="C1625">
            <v>42478</v>
          </cell>
          <cell r="D1625">
            <v>9866600242</v>
          </cell>
          <cell r="E1625" t="str">
            <v>Verrechnet</v>
          </cell>
          <cell r="F1625">
            <v>0.04</v>
          </cell>
          <cell r="G1625">
            <v>0.65</v>
          </cell>
          <cell r="H1625"/>
          <cell r="I1625"/>
          <cell r="J1625" t="str">
            <v>Messung HW Wärme NT</v>
          </cell>
          <cell r="K1625" t="str">
            <v>18.03.2016</v>
          </cell>
          <cell r="L1625" t="str">
            <v>R1 1330</v>
          </cell>
          <cell r="M1625" t="str">
            <v>U1 020413</v>
          </cell>
          <cell r="N1625" t="str">
            <v>Ablesung</v>
          </cell>
          <cell r="O1625">
            <v>30.844000000000001</v>
          </cell>
          <cell r="P1625">
            <v>555.45000000000005</v>
          </cell>
          <cell r="Q1625"/>
          <cell r="R1625">
            <v>555</v>
          </cell>
          <cell r="S1625"/>
          <cell r="T1625"/>
          <cell r="U1625"/>
          <cell r="V1625"/>
          <cell r="W1625"/>
          <cell r="X1625"/>
          <cell r="Y1625">
            <v>47.747</v>
          </cell>
          <cell r="Z1625">
            <v>771.1</v>
          </cell>
        </row>
        <row r="1626">
          <cell r="A1626" t="str">
            <v>N0153</v>
          </cell>
          <cell r="B1626" t="str">
            <v xml:space="preserve">Luegislandstrasse 366 </v>
          </cell>
          <cell r="C1626">
            <v>42566</v>
          </cell>
          <cell r="D1626">
            <v>9866602271</v>
          </cell>
          <cell r="E1626" t="str">
            <v>Verrechnet</v>
          </cell>
          <cell r="F1626">
            <v>0.04</v>
          </cell>
          <cell r="G1626">
            <v>0.65</v>
          </cell>
          <cell r="H1626"/>
          <cell r="I1626"/>
          <cell r="J1626" t="str">
            <v>Messung HW Wärme NT</v>
          </cell>
          <cell r="K1626" t="str">
            <v>21.06.2016</v>
          </cell>
          <cell r="L1626" t="str">
            <v>R1 1330</v>
          </cell>
          <cell r="M1626" t="str">
            <v>U1 020413</v>
          </cell>
          <cell r="N1626" t="str">
            <v>Ablesung</v>
          </cell>
          <cell r="O1626">
            <v>15.827999999999999</v>
          </cell>
          <cell r="P1626">
            <v>345.92</v>
          </cell>
          <cell r="Q1626"/>
          <cell r="R1626">
            <v>346</v>
          </cell>
          <cell r="S1626"/>
          <cell r="T1626"/>
          <cell r="U1626"/>
          <cell r="V1626"/>
          <cell r="W1626"/>
          <cell r="X1626"/>
          <cell r="Y1626">
            <v>39.343000000000004</v>
          </cell>
          <cell r="Z1626">
            <v>395.7</v>
          </cell>
        </row>
        <row r="1627">
          <cell r="A1627" t="str">
            <v>N0153</v>
          </cell>
          <cell r="B1627" t="str">
            <v xml:space="preserve">Luegislandstrasse 366 </v>
          </cell>
          <cell r="C1627">
            <v>42655</v>
          </cell>
          <cell r="D1627">
            <v>9866604233</v>
          </cell>
          <cell r="E1627" t="str">
            <v>Verrechnet</v>
          </cell>
          <cell r="F1627">
            <v>0.04</v>
          </cell>
          <cell r="G1627">
            <v>0.65</v>
          </cell>
          <cell r="H1627"/>
          <cell r="I1627"/>
          <cell r="J1627" t="str">
            <v>Messung HW Wärme NT</v>
          </cell>
          <cell r="K1627" t="str">
            <v>20.09.2016</v>
          </cell>
          <cell r="L1627" t="str">
            <v>R1 1330</v>
          </cell>
          <cell r="M1627" t="str">
            <v>U1 020413</v>
          </cell>
          <cell r="N1627" t="str">
            <v>Ablesung</v>
          </cell>
          <cell r="O1627">
            <v>7.1559999999999997</v>
          </cell>
          <cell r="P1627">
            <v>204.75</v>
          </cell>
          <cell r="Q1627"/>
          <cell r="R1627">
            <v>205</v>
          </cell>
          <cell r="S1627"/>
          <cell r="T1627"/>
          <cell r="U1627"/>
          <cell r="V1627"/>
          <cell r="W1627"/>
          <cell r="X1627"/>
          <cell r="Y1627">
            <v>30.052</v>
          </cell>
          <cell r="Z1627">
            <v>178.9</v>
          </cell>
        </row>
        <row r="1628">
          <cell r="A1628" t="str">
            <v>N0153</v>
          </cell>
          <cell r="B1628" t="str">
            <v xml:space="preserve">Luegislandstrasse 366 </v>
          </cell>
          <cell r="C1628">
            <v>42752</v>
          </cell>
          <cell r="D1628">
            <v>9866606287</v>
          </cell>
          <cell r="E1628" t="str">
            <v>Verrechnet</v>
          </cell>
          <cell r="F1628">
            <v>0.04</v>
          </cell>
          <cell r="G1628">
            <v>0.65</v>
          </cell>
          <cell r="H1628"/>
          <cell r="I1628"/>
          <cell r="J1628" t="str">
            <v>Messung HW Wärme NT</v>
          </cell>
          <cell r="K1628" t="str">
            <v>15.12.2016</v>
          </cell>
          <cell r="L1628" t="str">
            <v>R1 1330</v>
          </cell>
          <cell r="M1628" t="str">
            <v>U1 020413</v>
          </cell>
          <cell r="N1628" t="str">
            <v>Ablesung</v>
          </cell>
          <cell r="O1628">
            <v>20.658999999999999</v>
          </cell>
          <cell r="P1628">
            <v>417.27</v>
          </cell>
          <cell r="Q1628"/>
          <cell r="R1628">
            <v>417</v>
          </cell>
          <cell r="S1628"/>
          <cell r="T1628"/>
          <cell r="U1628"/>
          <cell r="V1628"/>
          <cell r="W1628"/>
          <cell r="X1628"/>
          <cell r="Y1628">
            <v>42.570999999999998</v>
          </cell>
          <cell r="Z1628">
            <v>516.47500000000002</v>
          </cell>
        </row>
        <row r="1629">
          <cell r="A1629" t="str">
            <v>N0154</v>
          </cell>
          <cell r="B1629" t="str">
            <v xml:space="preserve">Luegislandstrasse 364 </v>
          </cell>
          <cell r="C1629">
            <v>42478</v>
          </cell>
          <cell r="D1629">
            <v>9866600243</v>
          </cell>
          <cell r="E1629" t="str">
            <v>Verrechnet</v>
          </cell>
          <cell r="F1629">
            <v>4.7E-2</v>
          </cell>
          <cell r="G1629">
            <v>0.77</v>
          </cell>
          <cell r="H1629"/>
          <cell r="I1629"/>
          <cell r="J1629" t="str">
            <v>Messung HW Wärme NT</v>
          </cell>
          <cell r="K1629" t="str">
            <v>18.03.2016</v>
          </cell>
          <cell r="L1629" t="str">
            <v>W1 020073</v>
          </cell>
          <cell r="M1629"/>
          <cell r="N1629" t="str">
            <v>Ablesung</v>
          </cell>
          <cell r="O1629">
            <v>24.766999999999999</v>
          </cell>
          <cell r="P1629">
            <v>381.13</v>
          </cell>
          <cell r="Q1629"/>
          <cell r="R1629"/>
          <cell r="S1629"/>
          <cell r="T1629"/>
          <cell r="U1629"/>
          <cell r="V1629"/>
          <cell r="W1629"/>
          <cell r="X1629"/>
          <cell r="Y1629">
            <v>55.875</v>
          </cell>
          <cell r="Z1629">
            <v>526.95744680851067</v>
          </cell>
        </row>
        <row r="1630">
          <cell r="A1630" t="str">
            <v>N0154</v>
          </cell>
          <cell r="B1630" t="str">
            <v xml:space="preserve">Luegislandstrasse 364 </v>
          </cell>
          <cell r="C1630">
            <v>42566</v>
          </cell>
          <cell r="D1630">
            <v>9866602272</v>
          </cell>
          <cell r="E1630" t="str">
            <v>Verrechnet</v>
          </cell>
          <cell r="F1630">
            <v>4.7E-2</v>
          </cell>
          <cell r="G1630">
            <v>0.77</v>
          </cell>
          <cell r="H1630"/>
          <cell r="I1630"/>
          <cell r="J1630" t="str">
            <v>Messung HW Wärme NT</v>
          </cell>
          <cell r="K1630" t="str">
            <v>21.06.2016</v>
          </cell>
          <cell r="L1630" t="str">
            <v>W1 020073</v>
          </cell>
          <cell r="M1630"/>
          <cell r="N1630" t="str">
            <v>Ablesung</v>
          </cell>
          <cell r="O1630">
            <v>10.034000000000001</v>
          </cell>
          <cell r="P1630">
            <v>164.78</v>
          </cell>
          <cell r="Q1630"/>
          <cell r="R1630"/>
          <cell r="S1630"/>
          <cell r="T1630"/>
          <cell r="U1630"/>
          <cell r="V1630"/>
          <cell r="W1630"/>
          <cell r="X1630"/>
          <cell r="Y1630">
            <v>52.359000000000002</v>
          </cell>
          <cell r="Z1630">
            <v>213.48936170212764</v>
          </cell>
        </row>
        <row r="1631">
          <cell r="A1631" t="str">
            <v>N0154</v>
          </cell>
          <cell r="B1631" t="str">
            <v xml:space="preserve">Luegislandstrasse 364 </v>
          </cell>
          <cell r="C1631">
            <v>42655</v>
          </cell>
          <cell r="D1631">
            <v>9866604453</v>
          </cell>
          <cell r="E1631" t="str">
            <v>Verrechnet</v>
          </cell>
          <cell r="F1631">
            <v>4.7E-2</v>
          </cell>
          <cell r="G1631">
            <v>0.77</v>
          </cell>
          <cell r="H1631"/>
          <cell r="I1631"/>
          <cell r="J1631" t="str">
            <v>Messung HW Wärme NT</v>
          </cell>
          <cell r="K1631" t="str">
            <v>20.09.2016</v>
          </cell>
          <cell r="L1631" t="str">
            <v>W1 020073</v>
          </cell>
          <cell r="M1631"/>
          <cell r="N1631" t="str">
            <v>Ablesung</v>
          </cell>
          <cell r="O1631">
            <v>0</v>
          </cell>
          <cell r="P1631">
            <v>0</v>
          </cell>
          <cell r="Q1631"/>
          <cell r="R1631"/>
          <cell r="S1631"/>
          <cell r="T1631"/>
          <cell r="U1631"/>
          <cell r="V1631"/>
          <cell r="W1631"/>
          <cell r="X1631"/>
          <cell r="Y1631"/>
          <cell r="Z1631">
            <v>0</v>
          </cell>
        </row>
        <row r="1632">
          <cell r="A1632" t="str">
            <v>N0154</v>
          </cell>
          <cell r="B1632" t="str">
            <v xml:space="preserve">Luegislandstrasse 364 </v>
          </cell>
          <cell r="C1632">
            <v>42752</v>
          </cell>
          <cell r="D1632">
            <v>9866606288</v>
          </cell>
          <cell r="E1632" t="str">
            <v>Verrechnet</v>
          </cell>
          <cell r="F1632">
            <v>4.7E-2</v>
          </cell>
          <cell r="G1632">
            <v>0.77</v>
          </cell>
          <cell r="H1632"/>
          <cell r="I1632"/>
          <cell r="J1632" t="str">
            <v>Messung HW Wärme NT</v>
          </cell>
          <cell r="K1632" t="str">
            <v>15.12.2016</v>
          </cell>
          <cell r="L1632" t="str">
            <v>W1 020073</v>
          </cell>
          <cell r="M1632"/>
          <cell r="N1632" t="str">
            <v>Ablesung</v>
          </cell>
          <cell r="O1632">
            <v>15.616</v>
          </cell>
          <cell r="P1632">
            <v>252.25</v>
          </cell>
          <cell r="Q1632"/>
          <cell r="R1632"/>
          <cell r="S1632"/>
          <cell r="T1632"/>
          <cell r="U1632"/>
          <cell r="V1632"/>
          <cell r="W1632"/>
          <cell r="X1632"/>
          <cell r="Y1632">
            <v>53.23</v>
          </cell>
          <cell r="Z1632">
            <v>332.25531914893617</v>
          </cell>
        </row>
        <row r="1633">
          <cell r="A1633" t="str">
            <v>N0155</v>
          </cell>
          <cell r="B1633" t="str">
            <v xml:space="preserve">Gubelstrasse 61 </v>
          </cell>
          <cell r="C1633">
            <v>42478</v>
          </cell>
          <cell r="D1633">
            <v>9866600946</v>
          </cell>
          <cell r="E1633" t="str">
            <v>Verrechnet</v>
          </cell>
          <cell r="F1633">
            <v>5.1999999999999998E-2</v>
          </cell>
          <cell r="G1633">
            <v>0.85</v>
          </cell>
          <cell r="H1633"/>
          <cell r="I1633"/>
          <cell r="J1633" t="str">
            <v>Messung HW Wärme NT</v>
          </cell>
          <cell r="K1633" t="str">
            <v>18.03.2016</v>
          </cell>
          <cell r="L1633" t="str">
            <v>R1 1469</v>
          </cell>
          <cell r="M1633" t="str">
            <v>U1 020014</v>
          </cell>
          <cell r="N1633" t="str">
            <v>Ablesung</v>
          </cell>
          <cell r="O1633">
            <v>47.86</v>
          </cell>
          <cell r="P1633">
            <v>817.19</v>
          </cell>
          <cell r="Q1633"/>
          <cell r="R1633">
            <v>817</v>
          </cell>
          <cell r="S1633"/>
          <cell r="T1633"/>
          <cell r="U1633"/>
          <cell r="V1633"/>
          <cell r="W1633"/>
          <cell r="X1633"/>
          <cell r="Y1633">
            <v>50.357999999999997</v>
          </cell>
          <cell r="Z1633">
            <v>920.38461538461536</v>
          </cell>
        </row>
        <row r="1634">
          <cell r="A1634" t="str">
            <v>N0155</v>
          </cell>
          <cell r="B1634" t="str">
            <v xml:space="preserve">Gubelstrasse 61 </v>
          </cell>
          <cell r="C1634">
            <v>42566</v>
          </cell>
          <cell r="D1634">
            <v>9866602839</v>
          </cell>
          <cell r="E1634" t="str">
            <v>Verrechnet</v>
          </cell>
          <cell r="F1634">
            <v>5.1999999999999998E-2</v>
          </cell>
          <cell r="G1634">
            <v>0.85</v>
          </cell>
          <cell r="H1634"/>
          <cell r="I1634"/>
          <cell r="J1634" t="str">
            <v>Messung HW Wärme NT</v>
          </cell>
          <cell r="K1634" t="str">
            <v>22.06.2016</v>
          </cell>
          <cell r="L1634" t="str">
            <v>R1 1469</v>
          </cell>
          <cell r="M1634" t="str">
            <v>U1 020014</v>
          </cell>
          <cell r="N1634" t="str">
            <v>Ablesung</v>
          </cell>
          <cell r="O1634">
            <v>17.37</v>
          </cell>
          <cell r="P1634">
            <v>301.39999999999998</v>
          </cell>
          <cell r="Q1634"/>
          <cell r="R1634">
            <v>301</v>
          </cell>
          <cell r="S1634"/>
          <cell r="T1634"/>
          <cell r="U1634"/>
          <cell r="V1634"/>
          <cell r="W1634"/>
          <cell r="X1634"/>
          <cell r="Y1634">
            <v>49.554000000000002</v>
          </cell>
          <cell r="Z1634">
            <v>334.03846153846155</v>
          </cell>
        </row>
        <row r="1635">
          <cell r="A1635" t="str">
            <v>N0155</v>
          </cell>
          <cell r="B1635" t="str">
            <v xml:space="preserve">Gubelstrasse 61 </v>
          </cell>
          <cell r="C1635">
            <v>42655</v>
          </cell>
          <cell r="D1635">
            <v>9866605193</v>
          </cell>
          <cell r="E1635" t="str">
            <v>Verrechnet</v>
          </cell>
          <cell r="F1635">
            <v>5.1999999999999998E-2</v>
          </cell>
          <cell r="G1635">
            <v>0.85</v>
          </cell>
          <cell r="H1635"/>
          <cell r="I1635"/>
          <cell r="J1635" t="str">
            <v>Messung HW Wärme NT</v>
          </cell>
          <cell r="K1635" t="str">
            <v>20.09.2016</v>
          </cell>
          <cell r="L1635" t="str">
            <v>R1 1469</v>
          </cell>
          <cell r="M1635" t="str">
            <v>U1 020014</v>
          </cell>
          <cell r="N1635" t="str">
            <v>Ablesung</v>
          </cell>
          <cell r="O1635">
            <v>0.436</v>
          </cell>
          <cell r="P1635">
            <v>7.61</v>
          </cell>
          <cell r="Q1635"/>
          <cell r="R1635">
            <v>9</v>
          </cell>
          <cell r="S1635"/>
          <cell r="T1635"/>
          <cell r="U1635"/>
          <cell r="V1635"/>
          <cell r="W1635"/>
          <cell r="X1635"/>
          <cell r="Y1635">
            <v>49.262999999999998</v>
          </cell>
          <cell r="Z1635">
            <v>8.3846153846153797</v>
          </cell>
        </row>
        <row r="1636">
          <cell r="A1636" t="str">
            <v>N0155</v>
          </cell>
          <cell r="B1636" t="str">
            <v xml:space="preserve">Gubelstrasse 61 </v>
          </cell>
          <cell r="C1636">
            <v>42752</v>
          </cell>
          <cell r="D1636">
            <v>9866607033</v>
          </cell>
          <cell r="E1636" t="str">
            <v>Verrechnet</v>
          </cell>
          <cell r="F1636">
            <v>5.1999999999999998E-2</v>
          </cell>
          <cell r="G1636">
            <v>0.85</v>
          </cell>
          <cell r="H1636"/>
          <cell r="I1636"/>
          <cell r="J1636" t="str">
            <v>Messung HW Wärme NT</v>
          </cell>
          <cell r="K1636" t="str">
            <v>15.12.2016</v>
          </cell>
          <cell r="L1636" t="str">
            <v>R1 1469</v>
          </cell>
          <cell r="M1636" t="str">
            <v>U1 020014</v>
          </cell>
          <cell r="N1636" t="str">
            <v>Ablesung</v>
          </cell>
          <cell r="O1636">
            <v>32.1</v>
          </cell>
          <cell r="P1636">
            <v>561.67999999999995</v>
          </cell>
          <cell r="Q1636"/>
          <cell r="R1636">
            <v>561</v>
          </cell>
          <cell r="S1636"/>
          <cell r="T1636"/>
          <cell r="U1636"/>
          <cell r="V1636"/>
          <cell r="W1636"/>
          <cell r="X1636"/>
          <cell r="Y1636">
            <v>49.14</v>
          </cell>
          <cell r="Z1636">
            <v>617.30769230769226</v>
          </cell>
        </row>
        <row r="1637">
          <cell r="A1637" t="str">
            <v>N0156</v>
          </cell>
          <cell r="B1637" t="str">
            <v xml:space="preserve">Grosswiesenstrasse 10 </v>
          </cell>
          <cell r="C1637">
            <v>42478</v>
          </cell>
          <cell r="D1637">
            <v>9866600244</v>
          </cell>
          <cell r="E1637" t="str">
            <v>Verrechnet</v>
          </cell>
          <cell r="F1637">
            <v>1.1399999999999999</v>
          </cell>
          <cell r="G1637">
            <v>18.7</v>
          </cell>
          <cell r="H1637"/>
          <cell r="I1637"/>
          <cell r="J1637" t="str">
            <v>Messung HW Wärme NT</v>
          </cell>
          <cell r="K1637" t="str">
            <v>17.03.2016</v>
          </cell>
          <cell r="L1637" t="str">
            <v>W1 065006</v>
          </cell>
          <cell r="M1637"/>
          <cell r="N1637" t="str">
            <v>Ablesung</v>
          </cell>
          <cell r="O1637">
            <v>622.24</v>
          </cell>
          <cell r="P1637">
            <v>14267.2</v>
          </cell>
          <cell r="Q1637"/>
          <cell r="R1637"/>
          <cell r="S1637"/>
          <cell r="T1637"/>
          <cell r="U1637"/>
          <cell r="V1637"/>
          <cell r="W1637"/>
          <cell r="X1637"/>
          <cell r="Y1637">
            <v>37.500999999999998</v>
          </cell>
          <cell r="Z1637">
            <v>545.82456140350882</v>
          </cell>
        </row>
        <row r="1638">
          <cell r="A1638" t="str">
            <v>N0156</v>
          </cell>
          <cell r="B1638" t="str">
            <v xml:space="preserve">Grosswiesenstrasse 10 </v>
          </cell>
          <cell r="C1638">
            <v>42566</v>
          </cell>
          <cell r="D1638">
            <v>9866602273</v>
          </cell>
          <cell r="E1638" t="str">
            <v>Verrechnet</v>
          </cell>
          <cell r="F1638">
            <v>1.1399999999999999</v>
          </cell>
          <cell r="G1638">
            <v>18.7</v>
          </cell>
          <cell r="H1638"/>
          <cell r="I1638"/>
          <cell r="J1638" t="str">
            <v>Messung HW Wärme NT</v>
          </cell>
          <cell r="K1638" t="str">
            <v>20.06.2016</v>
          </cell>
          <cell r="L1638" t="str">
            <v>W1 065006</v>
          </cell>
          <cell r="M1638"/>
          <cell r="N1638" t="str">
            <v>Ablesung</v>
          </cell>
          <cell r="O1638">
            <v>316.08</v>
          </cell>
          <cell r="P1638">
            <v>9112.2999999999993</v>
          </cell>
          <cell r="Q1638"/>
          <cell r="R1638"/>
          <cell r="S1638"/>
          <cell r="T1638"/>
          <cell r="U1638"/>
          <cell r="V1638"/>
          <cell r="W1638"/>
          <cell r="X1638"/>
          <cell r="Y1638">
            <v>29.826000000000001</v>
          </cell>
          <cell r="Z1638">
            <v>277.26315789473682</v>
          </cell>
        </row>
        <row r="1639">
          <cell r="A1639" t="str">
            <v>N0156</v>
          </cell>
          <cell r="B1639" t="str">
            <v xml:space="preserve">Grosswiesenstrasse 10 </v>
          </cell>
          <cell r="C1639">
            <v>42655</v>
          </cell>
          <cell r="D1639">
            <v>9866604234</v>
          </cell>
          <cell r="E1639" t="str">
            <v>Verrechnet</v>
          </cell>
          <cell r="F1639">
            <v>1.1399999999999999</v>
          </cell>
          <cell r="G1639">
            <v>18.7</v>
          </cell>
          <cell r="H1639"/>
          <cell r="I1639"/>
          <cell r="J1639" t="str">
            <v>Messung HW Wärme NT</v>
          </cell>
          <cell r="K1639" t="str">
            <v>19.09.2016</v>
          </cell>
          <cell r="L1639" t="str">
            <v>W1 065006</v>
          </cell>
          <cell r="M1639"/>
          <cell r="N1639" t="str">
            <v>Ablesung</v>
          </cell>
          <cell r="O1639">
            <v>123.49</v>
          </cell>
          <cell r="P1639">
            <v>4191</v>
          </cell>
          <cell r="Q1639"/>
          <cell r="R1639"/>
          <cell r="S1639"/>
          <cell r="T1639"/>
          <cell r="U1639"/>
          <cell r="V1639"/>
          <cell r="W1639"/>
          <cell r="X1639"/>
          <cell r="Y1639">
            <v>25.335999999999999</v>
          </cell>
          <cell r="Z1639">
            <v>108.32456140350877</v>
          </cell>
        </row>
        <row r="1640">
          <cell r="A1640" t="str">
            <v>N0156</v>
          </cell>
          <cell r="B1640" t="str">
            <v xml:space="preserve">Grosswiesenstrasse 10 </v>
          </cell>
          <cell r="C1640">
            <v>42752</v>
          </cell>
          <cell r="D1640">
            <v>9866606289</v>
          </cell>
          <cell r="E1640" t="str">
            <v>Verrechnet</v>
          </cell>
          <cell r="F1640">
            <v>1.1399999999999999</v>
          </cell>
          <cell r="G1640">
            <v>18.7</v>
          </cell>
          <cell r="H1640"/>
          <cell r="I1640"/>
          <cell r="J1640" t="str">
            <v>Messung HW Wärme NT</v>
          </cell>
          <cell r="K1640" t="str">
            <v>14.12.2016</v>
          </cell>
          <cell r="L1640" t="str">
            <v>W1 065006</v>
          </cell>
          <cell r="M1640"/>
          <cell r="N1640" t="str">
            <v>Ablesung</v>
          </cell>
          <cell r="O1640">
            <v>467.16</v>
          </cell>
          <cell r="P1640">
            <v>12157.5</v>
          </cell>
          <cell r="Q1640"/>
          <cell r="R1640"/>
          <cell r="S1640"/>
          <cell r="T1640"/>
          <cell r="U1640"/>
          <cell r="V1640"/>
          <cell r="W1640"/>
          <cell r="X1640"/>
          <cell r="Y1640">
            <v>33.04</v>
          </cell>
          <cell r="Z1640">
            <v>409.78947368421058</v>
          </cell>
        </row>
        <row r="1641">
          <cell r="A1641" t="str">
            <v>N0157</v>
          </cell>
          <cell r="B1641" t="str">
            <v xml:space="preserve">Wallisellenstrasse 245 </v>
          </cell>
          <cell r="C1641">
            <v>42478</v>
          </cell>
          <cell r="D1641">
            <v>9866601275</v>
          </cell>
          <cell r="E1641" t="str">
            <v>Verrechnet</v>
          </cell>
          <cell r="F1641">
            <v>0.03</v>
          </cell>
          <cell r="G1641">
            <v>0.5</v>
          </cell>
          <cell r="H1641"/>
          <cell r="I1641"/>
          <cell r="J1641" t="str">
            <v>Messung HW Wärme NT</v>
          </cell>
          <cell r="K1641" t="str">
            <v>17.03.2016</v>
          </cell>
          <cell r="L1641" t="str">
            <v>W1 020 770</v>
          </cell>
          <cell r="M1641"/>
          <cell r="N1641" t="str">
            <v>Ablesung</v>
          </cell>
          <cell r="O1641">
            <v>23.23</v>
          </cell>
          <cell r="P1641">
            <v>432.5</v>
          </cell>
          <cell r="Q1641"/>
          <cell r="R1641">
            <v>432</v>
          </cell>
          <cell r="S1641"/>
          <cell r="T1641"/>
          <cell r="U1641"/>
          <cell r="V1641"/>
          <cell r="W1641"/>
          <cell r="X1641"/>
          <cell r="Y1641">
            <v>46.183</v>
          </cell>
          <cell r="Z1641">
            <v>774.33333333333326</v>
          </cell>
        </row>
        <row r="1642">
          <cell r="A1642" t="str">
            <v>N0157</v>
          </cell>
          <cell r="B1642" t="str">
            <v xml:space="preserve">Wallisellenstrasse 245 </v>
          </cell>
          <cell r="C1642">
            <v>42566</v>
          </cell>
          <cell r="D1642">
            <v>9866603155</v>
          </cell>
          <cell r="E1642" t="str">
            <v>Verrechnet</v>
          </cell>
          <cell r="F1642">
            <v>0.03</v>
          </cell>
          <cell r="G1642">
            <v>0.5</v>
          </cell>
          <cell r="H1642"/>
          <cell r="I1642"/>
          <cell r="J1642" t="str">
            <v>Messung HW Wärme NT</v>
          </cell>
          <cell r="K1642" t="str">
            <v>20.06.2016</v>
          </cell>
          <cell r="L1642" t="str">
            <v>W1 020 770</v>
          </cell>
          <cell r="M1642"/>
          <cell r="N1642" t="str">
            <v>Ablesung</v>
          </cell>
          <cell r="O1642">
            <v>9.85</v>
          </cell>
          <cell r="P1642">
            <v>187.9</v>
          </cell>
          <cell r="Q1642"/>
          <cell r="R1642">
            <v>188</v>
          </cell>
          <cell r="S1642"/>
          <cell r="T1642"/>
          <cell r="U1642"/>
          <cell r="V1642"/>
          <cell r="W1642"/>
          <cell r="X1642"/>
          <cell r="Y1642">
            <v>45.073999999999998</v>
          </cell>
          <cell r="Z1642">
            <v>328.33333333333331</v>
          </cell>
        </row>
        <row r="1643">
          <cell r="A1643" t="str">
            <v>N0157</v>
          </cell>
          <cell r="B1643" t="str">
            <v xml:space="preserve">Wallisellenstrasse 245 </v>
          </cell>
          <cell r="C1643">
            <v>42655</v>
          </cell>
          <cell r="D1643">
            <v>9866605194</v>
          </cell>
          <cell r="E1643" t="str">
            <v>Verrechnet</v>
          </cell>
          <cell r="F1643">
            <v>0.03</v>
          </cell>
          <cell r="G1643">
            <v>0.5</v>
          </cell>
          <cell r="H1643"/>
          <cell r="I1643"/>
          <cell r="J1643" t="str">
            <v>Messung HW Wärme NT</v>
          </cell>
          <cell r="K1643" t="str">
            <v>19.09.2016</v>
          </cell>
          <cell r="L1643" t="str">
            <v>W1 020 770</v>
          </cell>
          <cell r="M1643"/>
          <cell r="N1643" t="str">
            <v>Ablesung</v>
          </cell>
          <cell r="O1643">
            <v>0.02</v>
          </cell>
          <cell r="P1643">
            <v>0.1</v>
          </cell>
          <cell r="Q1643"/>
          <cell r="R1643">
            <v>1</v>
          </cell>
          <cell r="S1643"/>
          <cell r="T1643"/>
          <cell r="U1643"/>
          <cell r="V1643"/>
          <cell r="W1643"/>
          <cell r="X1643"/>
          <cell r="Y1643">
            <v>171.96899999999999</v>
          </cell>
          <cell r="Z1643">
            <v>0.66666666666665997</v>
          </cell>
        </row>
        <row r="1644">
          <cell r="A1644" t="str">
            <v>N0157</v>
          </cell>
          <cell r="B1644" t="str">
            <v xml:space="preserve">Wallisellenstrasse 245 </v>
          </cell>
          <cell r="C1644">
            <v>42752</v>
          </cell>
          <cell r="D1644">
            <v>9866607195</v>
          </cell>
          <cell r="E1644" t="str">
            <v>Verrechnet</v>
          </cell>
          <cell r="F1644">
            <v>0.03</v>
          </cell>
          <cell r="G1644">
            <v>0.5</v>
          </cell>
          <cell r="H1644"/>
          <cell r="I1644"/>
          <cell r="J1644" t="str">
            <v>Messung HW Wärme NT</v>
          </cell>
          <cell r="K1644" t="str">
            <v>18.11.2016</v>
          </cell>
          <cell r="L1644" t="str">
            <v>W1 020 770</v>
          </cell>
          <cell r="M1644"/>
          <cell r="N1644" t="str">
            <v>Ausbau</v>
          </cell>
          <cell r="O1644">
            <v>9.8000000000000007</v>
          </cell>
          <cell r="P1644">
            <v>188.4</v>
          </cell>
          <cell r="Q1644"/>
          <cell r="R1644">
            <v>188</v>
          </cell>
          <cell r="S1644"/>
          <cell r="T1644"/>
          <cell r="U1644"/>
          <cell r="V1644"/>
          <cell r="W1644"/>
          <cell r="X1644"/>
          <cell r="Y1644">
            <v>44.726999999999997</v>
          </cell>
          <cell r="Z1644">
            <v>326.66666666666663</v>
          </cell>
        </row>
        <row r="1645">
          <cell r="A1645" t="str">
            <v>N0157</v>
          </cell>
          <cell r="B1645"/>
          <cell r="C1645"/>
          <cell r="D1645"/>
          <cell r="E1645"/>
          <cell r="F1645"/>
          <cell r="G1645"/>
          <cell r="H1645"/>
          <cell r="I1645"/>
          <cell r="J1645" t="str">
            <v>Messung HW Wärme NT</v>
          </cell>
          <cell r="K1645" t="str">
            <v>18.11.2016</v>
          </cell>
          <cell r="L1645" t="str">
            <v>W1 020 770</v>
          </cell>
          <cell r="M1645"/>
          <cell r="N1645" t="str">
            <v>Einbau</v>
          </cell>
          <cell r="O1645">
            <v>0</v>
          </cell>
          <cell r="P1645">
            <v>0</v>
          </cell>
          <cell r="Q1645"/>
          <cell r="R1645"/>
          <cell r="S1645"/>
          <cell r="T1645"/>
          <cell r="U1645"/>
          <cell r="V1645"/>
          <cell r="W1645"/>
          <cell r="X1645"/>
          <cell r="Y1645">
            <v>0</v>
          </cell>
          <cell r="Z1645">
            <v>0</v>
          </cell>
        </row>
        <row r="1646">
          <cell r="A1646" t="str">
            <v>N0157</v>
          </cell>
          <cell r="B1646"/>
          <cell r="C1646"/>
          <cell r="D1646"/>
          <cell r="E1646"/>
          <cell r="F1646"/>
          <cell r="G1646"/>
          <cell r="H1646"/>
          <cell r="I1646"/>
          <cell r="J1646" t="str">
            <v>Messung HW Wärme NT</v>
          </cell>
          <cell r="K1646" t="str">
            <v>12.12.2016</v>
          </cell>
          <cell r="L1646" t="str">
            <v>W1 020 770</v>
          </cell>
          <cell r="M1646"/>
          <cell r="N1646" t="str">
            <v>Ablesung</v>
          </cell>
          <cell r="O1646">
            <v>6.1230000000000002</v>
          </cell>
          <cell r="P1646">
            <v>115.65</v>
          </cell>
          <cell r="Q1646"/>
          <cell r="R1646"/>
          <cell r="S1646"/>
          <cell r="T1646"/>
          <cell r="U1646"/>
          <cell r="V1646"/>
          <cell r="W1646"/>
          <cell r="X1646"/>
          <cell r="Y1646">
            <v>45.524000000000001</v>
          </cell>
          <cell r="Z1646">
            <v>204.1</v>
          </cell>
        </row>
        <row r="1647">
          <cell r="A1647" t="str">
            <v>N0158</v>
          </cell>
          <cell r="B1647" t="str">
            <v xml:space="preserve">Siewerdtstrasse 105 </v>
          </cell>
          <cell r="C1647">
            <v>42478</v>
          </cell>
          <cell r="D1647">
            <v>9866600245</v>
          </cell>
          <cell r="E1647" t="str">
            <v>Verrechnet</v>
          </cell>
          <cell r="F1647">
            <v>0.1</v>
          </cell>
          <cell r="G1647">
            <v>1.65</v>
          </cell>
          <cell r="H1647"/>
          <cell r="I1647"/>
          <cell r="J1647" t="str">
            <v>Messung HW Wärme NT</v>
          </cell>
          <cell r="K1647" t="str">
            <v>18.03.2016</v>
          </cell>
          <cell r="L1647" t="str">
            <v>W1 025078</v>
          </cell>
          <cell r="M1647"/>
          <cell r="N1647" t="str">
            <v>Ablesung</v>
          </cell>
          <cell r="O1647">
            <v>79</v>
          </cell>
          <cell r="P1647">
            <v>1343.7</v>
          </cell>
          <cell r="Q1647"/>
          <cell r="R1647"/>
          <cell r="S1647"/>
          <cell r="T1647"/>
          <cell r="U1647"/>
          <cell r="V1647"/>
          <cell r="W1647"/>
          <cell r="X1647"/>
          <cell r="Y1647">
            <v>50.552999999999997</v>
          </cell>
          <cell r="Z1647">
            <v>790</v>
          </cell>
        </row>
        <row r="1648">
          <cell r="A1648" t="str">
            <v>N0158</v>
          </cell>
          <cell r="B1648" t="str">
            <v xml:space="preserve">Siewerdtstrasse 105 </v>
          </cell>
          <cell r="C1648">
            <v>42566</v>
          </cell>
          <cell r="D1648">
            <v>9866602274</v>
          </cell>
          <cell r="E1648" t="str">
            <v>Gemahnt</v>
          </cell>
          <cell r="F1648">
            <v>0.1</v>
          </cell>
          <cell r="G1648">
            <v>1.65</v>
          </cell>
          <cell r="H1648"/>
          <cell r="I1648"/>
          <cell r="J1648" t="str">
            <v>Messung HW Wärme NT</v>
          </cell>
          <cell r="K1648" t="str">
            <v>20.06.2016</v>
          </cell>
          <cell r="L1648" t="str">
            <v>W1 025078</v>
          </cell>
          <cell r="M1648"/>
          <cell r="N1648" t="str">
            <v>Ablesung</v>
          </cell>
          <cell r="O1648">
            <v>33.447000000000003</v>
          </cell>
          <cell r="P1648">
            <v>625.66999999999996</v>
          </cell>
          <cell r="Q1648"/>
          <cell r="R1648"/>
          <cell r="S1648"/>
          <cell r="T1648"/>
          <cell r="U1648"/>
          <cell r="V1648"/>
          <cell r="W1648"/>
          <cell r="X1648"/>
          <cell r="Y1648">
            <v>45.966000000000001</v>
          </cell>
          <cell r="Z1648">
            <v>334.47</v>
          </cell>
        </row>
        <row r="1649">
          <cell r="A1649" t="str">
            <v>N0158</v>
          </cell>
          <cell r="B1649" t="str">
            <v xml:space="preserve">Siewerdtstrasse 105 </v>
          </cell>
          <cell r="C1649">
            <v>42655</v>
          </cell>
          <cell r="D1649">
            <v>9866604235</v>
          </cell>
          <cell r="E1649" t="str">
            <v>Verrechnet</v>
          </cell>
          <cell r="F1649">
            <v>0.1</v>
          </cell>
          <cell r="G1649">
            <v>1.65</v>
          </cell>
          <cell r="H1649"/>
          <cell r="I1649"/>
          <cell r="J1649" t="str">
            <v>Messung HW Wärme NT</v>
          </cell>
          <cell r="K1649" t="str">
            <v>20.09.2016</v>
          </cell>
          <cell r="L1649" t="str">
            <v>W1 025078</v>
          </cell>
          <cell r="M1649"/>
          <cell r="N1649" t="str">
            <v>Ablesung</v>
          </cell>
          <cell r="O1649">
            <v>11.411</v>
          </cell>
          <cell r="P1649">
            <v>251.35</v>
          </cell>
          <cell r="Q1649"/>
          <cell r="R1649"/>
          <cell r="S1649"/>
          <cell r="T1649"/>
          <cell r="U1649"/>
          <cell r="V1649"/>
          <cell r="W1649"/>
          <cell r="X1649"/>
          <cell r="Y1649">
            <v>39.036000000000001</v>
          </cell>
          <cell r="Z1649">
            <v>114.11</v>
          </cell>
        </row>
        <row r="1650">
          <cell r="A1650" t="str">
            <v>N0158</v>
          </cell>
          <cell r="B1650" t="str">
            <v xml:space="preserve">Siewerdtstrasse 105 </v>
          </cell>
          <cell r="C1650">
            <v>42752</v>
          </cell>
          <cell r="D1650">
            <v>9866606290</v>
          </cell>
          <cell r="E1650" t="str">
            <v>Verrechnet</v>
          </cell>
          <cell r="F1650">
            <v>0.1</v>
          </cell>
          <cell r="G1650">
            <v>1.65</v>
          </cell>
          <cell r="H1650"/>
          <cell r="I1650"/>
          <cell r="J1650" t="str">
            <v>Messung HW Wärme NT</v>
          </cell>
          <cell r="K1650" t="str">
            <v>12.12.2016</v>
          </cell>
          <cell r="L1650" t="str">
            <v>W1 025078</v>
          </cell>
          <cell r="M1650"/>
          <cell r="N1650" t="str">
            <v>Ablesung</v>
          </cell>
          <cell r="O1650">
            <v>47.835000000000001</v>
          </cell>
          <cell r="P1650">
            <v>856.34</v>
          </cell>
          <cell r="Q1650"/>
          <cell r="R1650"/>
          <cell r="S1650"/>
          <cell r="T1650"/>
          <cell r="U1650"/>
          <cell r="V1650"/>
          <cell r="W1650"/>
          <cell r="X1650"/>
          <cell r="Y1650">
            <v>48.030999999999999</v>
          </cell>
          <cell r="Z1650">
            <v>478.35</v>
          </cell>
        </row>
        <row r="1651">
          <cell r="A1651" t="str">
            <v>N0159</v>
          </cell>
          <cell r="B1651" t="str">
            <v xml:space="preserve">Schwamendingenstrasse 10 </v>
          </cell>
          <cell r="C1651">
            <v>42478</v>
          </cell>
          <cell r="D1651">
            <v>9866601276</v>
          </cell>
          <cell r="E1651" t="str">
            <v>Verrechnet</v>
          </cell>
          <cell r="F1651">
            <v>0.35</v>
          </cell>
          <cell r="G1651">
            <v>5.76</v>
          </cell>
          <cell r="H1651"/>
          <cell r="I1651"/>
          <cell r="J1651" t="str">
            <v>Messung HW Wärme NT</v>
          </cell>
          <cell r="K1651" t="str">
            <v>18.03.2016</v>
          </cell>
          <cell r="L1651" t="str">
            <v>R1 991</v>
          </cell>
          <cell r="M1651" t="str">
            <v>U1 32052</v>
          </cell>
          <cell r="N1651" t="str">
            <v>Ablesung</v>
          </cell>
          <cell r="O1651">
            <v>278.20800000000003</v>
          </cell>
          <cell r="P1651">
            <v>5959.78</v>
          </cell>
          <cell r="Q1651"/>
          <cell r="R1651">
            <v>5960</v>
          </cell>
          <cell r="S1651"/>
          <cell r="T1651"/>
          <cell r="U1651"/>
          <cell r="V1651"/>
          <cell r="W1651"/>
          <cell r="X1651"/>
          <cell r="Y1651">
            <v>40.137999999999998</v>
          </cell>
          <cell r="Z1651">
            <v>794.88</v>
          </cell>
        </row>
        <row r="1652">
          <cell r="A1652" t="str">
            <v>N0159</v>
          </cell>
          <cell r="B1652" t="str">
            <v xml:space="preserve">Schwamendingenstrasse 10 </v>
          </cell>
          <cell r="C1652">
            <v>42566</v>
          </cell>
          <cell r="D1652">
            <v>9866603156</v>
          </cell>
          <cell r="E1652" t="str">
            <v>Verrechnet</v>
          </cell>
          <cell r="F1652">
            <v>0.35</v>
          </cell>
          <cell r="G1652">
            <v>5.76</v>
          </cell>
          <cell r="H1652"/>
          <cell r="I1652"/>
          <cell r="J1652" t="str">
            <v>Messung HW Wärme NT</v>
          </cell>
          <cell r="K1652" t="str">
            <v>23.06.2016</v>
          </cell>
          <cell r="L1652" t="str">
            <v>R1 991</v>
          </cell>
          <cell r="M1652" t="str">
            <v>U1 32052</v>
          </cell>
          <cell r="N1652" t="str">
            <v>Ablesung</v>
          </cell>
          <cell r="O1652">
            <v>125.9</v>
          </cell>
          <cell r="P1652">
            <v>2873.42</v>
          </cell>
          <cell r="Q1652"/>
          <cell r="R1652">
            <v>2874</v>
          </cell>
          <cell r="S1652"/>
          <cell r="T1652"/>
          <cell r="U1652"/>
          <cell r="V1652"/>
          <cell r="W1652"/>
          <cell r="X1652"/>
          <cell r="Y1652">
            <v>37.673999999999999</v>
          </cell>
          <cell r="Z1652">
            <v>359.71428571428572</v>
          </cell>
        </row>
        <row r="1653">
          <cell r="A1653" t="str">
            <v>N0159</v>
          </cell>
          <cell r="B1653" t="str">
            <v xml:space="preserve">Schwamendingenstrasse 10 </v>
          </cell>
          <cell r="C1653">
            <v>42655</v>
          </cell>
          <cell r="D1653">
            <v>9866605303</v>
          </cell>
          <cell r="E1653" t="str">
            <v>Verrechnet</v>
          </cell>
          <cell r="F1653">
            <v>0.35</v>
          </cell>
          <cell r="G1653">
            <v>5.76</v>
          </cell>
          <cell r="H1653"/>
          <cell r="I1653"/>
          <cell r="J1653" t="str">
            <v>Messung HW Wärme NT</v>
          </cell>
          <cell r="K1653" t="str">
            <v>20.09.2016</v>
          </cell>
          <cell r="L1653" t="str">
            <v>R1 991</v>
          </cell>
          <cell r="M1653" t="str">
            <v>U1 32052</v>
          </cell>
          <cell r="N1653" t="str">
            <v>Ablesung</v>
          </cell>
          <cell r="O1653">
            <v>14.53</v>
          </cell>
          <cell r="P1653">
            <v>452.34</v>
          </cell>
          <cell r="Q1653"/>
          <cell r="R1653">
            <v>452</v>
          </cell>
          <cell r="S1653"/>
          <cell r="T1653"/>
          <cell r="U1653"/>
          <cell r="V1653"/>
          <cell r="W1653"/>
          <cell r="X1653"/>
          <cell r="Y1653">
            <v>27.62</v>
          </cell>
          <cell r="Z1653">
            <v>41.514285714285712</v>
          </cell>
        </row>
        <row r="1654">
          <cell r="A1654" t="str">
            <v>N0159</v>
          </cell>
          <cell r="B1654" t="str">
            <v xml:space="preserve">Schwamendingenstrasse 10 </v>
          </cell>
          <cell r="C1654">
            <v>42752</v>
          </cell>
          <cell r="D1654">
            <v>9866607394</v>
          </cell>
          <cell r="E1654" t="str">
            <v>Verrechnet</v>
          </cell>
          <cell r="F1654">
            <v>0.35</v>
          </cell>
          <cell r="G1654">
            <v>5.76</v>
          </cell>
          <cell r="H1654"/>
          <cell r="I1654"/>
          <cell r="J1654" t="str">
            <v>Messung HW Wärme NT</v>
          </cell>
          <cell r="K1654" t="str">
            <v>16.12.2016</v>
          </cell>
          <cell r="L1654" t="str">
            <v>R1 991</v>
          </cell>
          <cell r="M1654" t="str">
            <v>U1 32052</v>
          </cell>
          <cell r="N1654" t="str">
            <v>Ablesung</v>
          </cell>
          <cell r="O1654">
            <v>209.334</v>
          </cell>
          <cell r="P1654">
            <v>4669.92</v>
          </cell>
          <cell r="Q1654"/>
          <cell r="R1654">
            <v>4670</v>
          </cell>
          <cell r="S1654"/>
          <cell r="T1654"/>
          <cell r="U1654"/>
          <cell r="V1654"/>
          <cell r="W1654"/>
          <cell r="X1654"/>
          <cell r="Y1654">
            <v>38.542999999999999</v>
          </cell>
          <cell r="Z1654">
            <v>598.0971428571429</v>
          </cell>
        </row>
        <row r="1655">
          <cell r="A1655" t="str">
            <v>N0160</v>
          </cell>
          <cell r="B1655" t="str">
            <v xml:space="preserve">Winterthurerstrasse 451 </v>
          </cell>
          <cell r="C1655">
            <v>42478</v>
          </cell>
          <cell r="D1655">
            <v>9866601277</v>
          </cell>
          <cell r="E1655" t="str">
            <v>Verrechnet</v>
          </cell>
          <cell r="F1655">
            <v>7.9000000000000001E-2</v>
          </cell>
          <cell r="G1655">
            <v>1.3</v>
          </cell>
          <cell r="H1655"/>
          <cell r="I1655"/>
          <cell r="J1655" t="str">
            <v>Messung HW Wärme NT</v>
          </cell>
          <cell r="K1655" t="str">
            <v>17.03.2016</v>
          </cell>
          <cell r="L1655" t="str">
            <v>R1 1519</v>
          </cell>
          <cell r="M1655" t="str">
            <v>U1 025060</v>
          </cell>
          <cell r="N1655" t="str">
            <v>Ablesung</v>
          </cell>
          <cell r="O1655">
            <v>43.027000000000001</v>
          </cell>
          <cell r="P1655">
            <v>836.54</v>
          </cell>
          <cell r="Q1655"/>
          <cell r="R1655">
            <v>837</v>
          </cell>
          <cell r="S1655"/>
          <cell r="T1655"/>
          <cell r="U1655"/>
          <cell r="V1655"/>
          <cell r="W1655"/>
          <cell r="X1655"/>
          <cell r="Y1655">
            <v>44.225999999999999</v>
          </cell>
          <cell r="Z1655">
            <v>544.64556962025313</v>
          </cell>
        </row>
        <row r="1656">
          <cell r="A1656" t="str">
            <v>N0160</v>
          </cell>
          <cell r="B1656" t="str">
            <v xml:space="preserve">Winterthurerstrasse 451 </v>
          </cell>
          <cell r="C1656">
            <v>42566</v>
          </cell>
          <cell r="D1656">
            <v>9866603157</v>
          </cell>
          <cell r="E1656" t="str">
            <v>Verrechnet</v>
          </cell>
          <cell r="F1656">
            <v>7.9000000000000001E-2</v>
          </cell>
          <cell r="G1656">
            <v>1.3</v>
          </cell>
          <cell r="H1656"/>
          <cell r="I1656"/>
          <cell r="J1656" t="str">
            <v>Messung HW Wärme NT</v>
          </cell>
          <cell r="K1656" t="str">
            <v>23.06.2016</v>
          </cell>
          <cell r="L1656" t="str">
            <v>R1 1519</v>
          </cell>
          <cell r="M1656" t="str">
            <v>U1 025060</v>
          </cell>
          <cell r="N1656" t="str">
            <v>Ablesung</v>
          </cell>
          <cell r="O1656">
            <v>21.251000000000001</v>
          </cell>
          <cell r="P1656">
            <v>523.83000000000004</v>
          </cell>
          <cell r="Q1656"/>
          <cell r="R1656">
            <v>523</v>
          </cell>
          <cell r="S1656"/>
          <cell r="T1656"/>
          <cell r="U1656"/>
          <cell r="V1656"/>
          <cell r="W1656"/>
          <cell r="X1656"/>
          <cell r="Y1656">
            <v>34.883000000000003</v>
          </cell>
          <cell r="Z1656">
            <v>269</v>
          </cell>
        </row>
        <row r="1657">
          <cell r="A1657" t="str">
            <v>N0160</v>
          </cell>
          <cell r="B1657" t="str">
            <v xml:space="preserve">Winterthurerstrasse 451 </v>
          </cell>
          <cell r="C1657">
            <v>42655</v>
          </cell>
          <cell r="D1657">
            <v>9866605304</v>
          </cell>
          <cell r="E1657" t="str">
            <v>Verrechnet</v>
          </cell>
          <cell r="F1657">
            <v>7.9000000000000001E-2</v>
          </cell>
          <cell r="G1657">
            <v>1.3</v>
          </cell>
          <cell r="H1657"/>
          <cell r="I1657"/>
          <cell r="J1657" t="str">
            <v>Messung HW Wärme NT</v>
          </cell>
          <cell r="K1657" t="str">
            <v>19.09.2016</v>
          </cell>
          <cell r="L1657" t="str">
            <v>R1 1519</v>
          </cell>
          <cell r="M1657" t="str">
            <v>U1 025060</v>
          </cell>
          <cell r="N1657" t="str">
            <v>Ablesung</v>
          </cell>
          <cell r="O1657">
            <v>6.0910000000000002</v>
          </cell>
          <cell r="P1657">
            <v>258.61</v>
          </cell>
          <cell r="Q1657"/>
          <cell r="R1657">
            <v>259</v>
          </cell>
          <cell r="S1657"/>
          <cell r="T1657"/>
          <cell r="U1657"/>
          <cell r="V1657"/>
          <cell r="W1657"/>
          <cell r="X1657"/>
          <cell r="Y1657">
            <v>20.251999999999999</v>
          </cell>
          <cell r="Z1657">
            <v>77.101265822784811</v>
          </cell>
        </row>
        <row r="1658">
          <cell r="A1658" t="str">
            <v>N0160</v>
          </cell>
          <cell r="B1658" t="str">
            <v xml:space="preserve">Winterthurerstrasse 451 </v>
          </cell>
          <cell r="C1658">
            <v>42752</v>
          </cell>
          <cell r="D1658">
            <v>9866607395</v>
          </cell>
          <cell r="E1658" t="str">
            <v>Verrechnet</v>
          </cell>
          <cell r="F1658">
            <v>7.9000000000000001E-2</v>
          </cell>
          <cell r="G1658">
            <v>1.3</v>
          </cell>
          <cell r="H1658"/>
          <cell r="I1658"/>
          <cell r="J1658" t="str">
            <v>Messung HW Wärme NT</v>
          </cell>
          <cell r="K1658" t="str">
            <v>15.12.2016</v>
          </cell>
          <cell r="L1658" t="str">
            <v>R1 1519</v>
          </cell>
          <cell r="M1658" t="str">
            <v>U1 025060</v>
          </cell>
          <cell r="N1658" t="str">
            <v>Ablesung</v>
          </cell>
          <cell r="O1658">
            <v>33.271999999999998</v>
          </cell>
          <cell r="P1658">
            <v>710.01</v>
          </cell>
          <cell r="Q1658"/>
          <cell r="R1658">
            <v>710</v>
          </cell>
          <cell r="S1658"/>
          <cell r="T1658"/>
          <cell r="U1658"/>
          <cell r="V1658"/>
          <cell r="W1658"/>
          <cell r="X1658"/>
          <cell r="Y1658">
            <v>40.292999999999999</v>
          </cell>
          <cell r="Z1658">
            <v>421.1645569620253</v>
          </cell>
        </row>
        <row r="1659">
          <cell r="A1659" t="str">
            <v>N0161</v>
          </cell>
          <cell r="B1659" t="str">
            <v xml:space="preserve">Unterfeldstrasse 100 </v>
          </cell>
          <cell r="C1659">
            <v>42478</v>
          </cell>
          <cell r="D1659">
            <v>9866601820</v>
          </cell>
          <cell r="E1659" t="str">
            <v>Verrechnet</v>
          </cell>
          <cell r="F1659">
            <v>0.128</v>
          </cell>
          <cell r="G1659">
            <v>2.1</v>
          </cell>
          <cell r="H1659"/>
          <cell r="I1659"/>
          <cell r="J1659" t="str">
            <v>Messung HW Wärme NT</v>
          </cell>
          <cell r="K1659" t="str">
            <v>18.03.2016</v>
          </cell>
          <cell r="L1659" t="str">
            <v>R1 1392</v>
          </cell>
          <cell r="M1659" t="str">
            <v>U1 032006</v>
          </cell>
          <cell r="N1659" t="str">
            <v>Ablesung</v>
          </cell>
          <cell r="O1659">
            <v>97.132999999999996</v>
          </cell>
          <cell r="P1659">
            <v>2100.34</v>
          </cell>
          <cell r="Q1659"/>
          <cell r="R1659">
            <v>2100</v>
          </cell>
          <cell r="S1659"/>
          <cell r="T1659"/>
          <cell r="U1659"/>
          <cell r="V1659"/>
          <cell r="W1659"/>
          <cell r="X1659"/>
          <cell r="Y1659">
            <v>39.765000000000001</v>
          </cell>
          <cell r="Z1659">
            <v>758.8515625</v>
          </cell>
        </row>
        <row r="1660">
          <cell r="A1660" t="str">
            <v>N0161</v>
          </cell>
          <cell r="B1660" t="str">
            <v xml:space="preserve">Unterfeldstrasse 100 </v>
          </cell>
          <cell r="C1660">
            <v>42566</v>
          </cell>
          <cell r="D1660">
            <v>9866603741</v>
          </cell>
          <cell r="E1660" t="str">
            <v>Verrechnet</v>
          </cell>
          <cell r="F1660">
            <v>0.128</v>
          </cell>
          <cell r="G1660">
            <v>2.1</v>
          </cell>
          <cell r="H1660"/>
          <cell r="I1660"/>
          <cell r="J1660" t="str">
            <v>Messung HW Wärme NT</v>
          </cell>
          <cell r="K1660" t="str">
            <v>20.06.2016</v>
          </cell>
          <cell r="L1660" t="str">
            <v>R1 1392</v>
          </cell>
          <cell r="M1660" t="str">
            <v>U1 032006</v>
          </cell>
          <cell r="N1660" t="str">
            <v>Ablesung</v>
          </cell>
          <cell r="O1660">
            <v>48.67</v>
          </cell>
          <cell r="P1660">
            <v>1231.47</v>
          </cell>
          <cell r="Q1660"/>
          <cell r="R1660">
            <v>1232</v>
          </cell>
          <cell r="S1660"/>
          <cell r="T1660"/>
          <cell r="U1660"/>
          <cell r="V1660"/>
          <cell r="W1660"/>
          <cell r="X1660"/>
          <cell r="Y1660">
            <v>33.982999999999997</v>
          </cell>
          <cell r="Z1660">
            <v>380.234375</v>
          </cell>
        </row>
        <row r="1661">
          <cell r="A1661" t="str">
            <v>N0161</v>
          </cell>
          <cell r="B1661" t="str">
            <v xml:space="preserve">Unterfeldstrasse 100 </v>
          </cell>
          <cell r="C1661">
            <v>42655</v>
          </cell>
          <cell r="D1661">
            <v>9866605846</v>
          </cell>
          <cell r="E1661" t="str">
            <v>Verrechnet</v>
          </cell>
          <cell r="F1661">
            <v>0.128</v>
          </cell>
          <cell r="G1661">
            <v>2.1</v>
          </cell>
          <cell r="H1661"/>
          <cell r="I1661"/>
          <cell r="J1661" t="str">
            <v>Messung HW Wärme NT</v>
          </cell>
          <cell r="K1661" t="str">
            <v>20.09.2016</v>
          </cell>
          <cell r="L1661" t="str">
            <v>R1 1392</v>
          </cell>
          <cell r="M1661" t="str">
            <v>U1 032006</v>
          </cell>
          <cell r="N1661" t="str">
            <v>Ablesung</v>
          </cell>
          <cell r="O1661">
            <v>19.933</v>
          </cell>
          <cell r="P1661">
            <v>589.96</v>
          </cell>
          <cell r="Q1661"/>
          <cell r="R1661">
            <v>589</v>
          </cell>
          <cell r="S1661"/>
          <cell r="T1661"/>
          <cell r="U1661"/>
          <cell r="V1661"/>
          <cell r="W1661"/>
          <cell r="X1661"/>
          <cell r="Y1661">
            <v>29.052</v>
          </cell>
          <cell r="Z1661">
            <v>155.7265625</v>
          </cell>
        </row>
        <row r="1662">
          <cell r="A1662" t="str">
            <v>N0161</v>
          </cell>
          <cell r="B1662" t="str">
            <v xml:space="preserve">Unterfeldstrasse 100 </v>
          </cell>
          <cell r="C1662">
            <v>42752</v>
          </cell>
          <cell r="D1662">
            <v>9866607934</v>
          </cell>
          <cell r="E1662" t="str">
            <v>Verrechnet</v>
          </cell>
          <cell r="F1662">
            <v>0.128</v>
          </cell>
          <cell r="G1662">
            <v>2.1</v>
          </cell>
          <cell r="H1662"/>
          <cell r="I1662"/>
          <cell r="J1662" t="str">
            <v>Messung HW Wärme NT</v>
          </cell>
          <cell r="K1662" t="str">
            <v>12.12.2016</v>
          </cell>
          <cell r="L1662" t="str">
            <v>R1 1392</v>
          </cell>
          <cell r="M1662" t="str">
            <v>U1 032006</v>
          </cell>
          <cell r="N1662" t="str">
            <v>Ablesung</v>
          </cell>
          <cell r="O1662">
            <v>66.561999999999998</v>
          </cell>
          <cell r="P1662">
            <v>1542.82</v>
          </cell>
          <cell r="Q1662"/>
          <cell r="R1662">
            <v>1543</v>
          </cell>
          <cell r="S1662"/>
          <cell r="T1662"/>
          <cell r="U1662"/>
          <cell r="V1662"/>
          <cell r="W1662"/>
          <cell r="X1662"/>
          <cell r="Y1662">
            <v>37.095999999999997</v>
          </cell>
          <cell r="Z1662">
            <v>520.015625</v>
          </cell>
        </row>
        <row r="1663">
          <cell r="A1663" t="str">
            <v>N0162</v>
          </cell>
          <cell r="B1663" t="str">
            <v xml:space="preserve">Dübendorfstrasse 158 </v>
          </cell>
          <cell r="C1663">
            <v>42478</v>
          </cell>
          <cell r="D1663">
            <v>9866601622</v>
          </cell>
          <cell r="E1663" t="str">
            <v>Verrechnet</v>
          </cell>
          <cell r="F1663">
            <v>0.79</v>
          </cell>
          <cell r="G1663">
            <v>13</v>
          </cell>
          <cell r="H1663"/>
          <cell r="I1663"/>
          <cell r="J1663" t="str">
            <v>Messung HW Wärme NT</v>
          </cell>
          <cell r="K1663" t="str">
            <v>18.03.2016</v>
          </cell>
          <cell r="L1663" t="str">
            <v>W1 065002</v>
          </cell>
          <cell r="M1663"/>
          <cell r="N1663" t="str">
            <v>Ablesung</v>
          </cell>
          <cell r="O1663">
            <v>393.69</v>
          </cell>
          <cell r="P1663">
            <v>7509.6</v>
          </cell>
          <cell r="Q1663"/>
          <cell r="R1663"/>
          <cell r="S1663"/>
          <cell r="T1663"/>
          <cell r="U1663"/>
          <cell r="V1663"/>
          <cell r="W1663"/>
          <cell r="X1663"/>
          <cell r="Y1663">
            <v>45.076999999999998</v>
          </cell>
          <cell r="Z1663">
            <v>498.34177215189874</v>
          </cell>
        </row>
        <row r="1664">
          <cell r="A1664" t="str">
            <v>N0162</v>
          </cell>
          <cell r="B1664" t="str">
            <v xml:space="preserve">Dübendorfstrasse 158 </v>
          </cell>
          <cell r="C1664">
            <v>42566</v>
          </cell>
          <cell r="D1664">
            <v>9866603646</v>
          </cell>
          <cell r="E1664" t="str">
            <v>Verrechnet</v>
          </cell>
          <cell r="F1664">
            <v>0.79</v>
          </cell>
          <cell r="G1664">
            <v>13</v>
          </cell>
          <cell r="H1664"/>
          <cell r="I1664"/>
          <cell r="J1664" t="str">
            <v>Messung HW Wärme NT</v>
          </cell>
          <cell r="K1664" t="str">
            <v>22.06.2016</v>
          </cell>
          <cell r="L1664" t="str">
            <v>W1 065002</v>
          </cell>
          <cell r="M1664"/>
          <cell r="N1664" t="str">
            <v>Ablesung</v>
          </cell>
          <cell r="O1664">
            <v>158.94</v>
          </cell>
          <cell r="P1664">
            <v>3885</v>
          </cell>
          <cell r="Q1664"/>
          <cell r="R1664"/>
          <cell r="S1664"/>
          <cell r="T1664"/>
          <cell r="U1664"/>
          <cell r="V1664"/>
          <cell r="W1664"/>
          <cell r="X1664"/>
          <cell r="Y1664">
            <v>35.177</v>
          </cell>
          <cell r="Z1664">
            <v>201.18987341772151</v>
          </cell>
        </row>
        <row r="1665">
          <cell r="A1665" t="str">
            <v>N0162</v>
          </cell>
          <cell r="B1665" t="str">
            <v xml:space="preserve">Dübendorfstrasse 158 </v>
          </cell>
          <cell r="C1665">
            <v>42655</v>
          </cell>
          <cell r="D1665">
            <v>9866605688</v>
          </cell>
          <cell r="E1665" t="str">
            <v>Verrechnet</v>
          </cell>
          <cell r="F1665">
            <v>0.79</v>
          </cell>
          <cell r="G1665">
            <v>13</v>
          </cell>
          <cell r="H1665"/>
          <cell r="I1665"/>
          <cell r="J1665" t="str">
            <v>Messung HW Wärme NT</v>
          </cell>
          <cell r="K1665" t="str">
            <v>16.09.2016</v>
          </cell>
          <cell r="L1665" t="str">
            <v>W1 065002</v>
          </cell>
          <cell r="M1665"/>
          <cell r="N1665" t="str">
            <v>Ablesung</v>
          </cell>
          <cell r="O1665">
            <v>58.56</v>
          </cell>
          <cell r="P1665">
            <v>1554.8</v>
          </cell>
          <cell r="Q1665"/>
          <cell r="R1665"/>
          <cell r="S1665"/>
          <cell r="T1665"/>
          <cell r="U1665"/>
          <cell r="V1665"/>
          <cell r="W1665"/>
          <cell r="X1665"/>
          <cell r="Y1665">
            <v>32.384999999999998</v>
          </cell>
          <cell r="Z1665">
            <v>74.12658227848101</v>
          </cell>
        </row>
        <row r="1666">
          <cell r="A1666" t="str">
            <v>N0162</v>
          </cell>
          <cell r="B1666" t="str">
            <v xml:space="preserve">Dübendorfstrasse 158 </v>
          </cell>
          <cell r="C1666">
            <v>42752</v>
          </cell>
          <cell r="D1666">
            <v>9866607726</v>
          </cell>
          <cell r="E1666" t="str">
            <v>Verrechnet</v>
          </cell>
          <cell r="F1666">
            <v>0.79</v>
          </cell>
          <cell r="G1666">
            <v>13</v>
          </cell>
          <cell r="H1666"/>
          <cell r="I1666"/>
          <cell r="J1666" t="str">
            <v>Messung HW Wärme NT</v>
          </cell>
          <cell r="K1666" t="str">
            <v>19.12.2016</v>
          </cell>
          <cell r="L1666" t="str">
            <v>W1 065002</v>
          </cell>
          <cell r="M1666"/>
          <cell r="N1666" t="str">
            <v>Ablesung</v>
          </cell>
          <cell r="O1666">
            <v>271.75</v>
          </cell>
          <cell r="P1666">
            <v>4984.5</v>
          </cell>
          <cell r="Q1666"/>
          <cell r="R1666"/>
          <cell r="S1666"/>
          <cell r="T1666"/>
          <cell r="U1666"/>
          <cell r="V1666"/>
          <cell r="W1666"/>
          <cell r="X1666"/>
          <cell r="Y1666">
            <v>46.878</v>
          </cell>
          <cell r="Z1666">
            <v>343.98734177215186</v>
          </cell>
        </row>
        <row r="1667">
          <cell r="A1667" t="str">
            <v>N0163</v>
          </cell>
          <cell r="B1667" t="str">
            <v xml:space="preserve">Murwiesenstrasse 31 </v>
          </cell>
          <cell r="C1667">
            <v>42478</v>
          </cell>
          <cell r="D1667">
            <v>9866600567</v>
          </cell>
          <cell r="E1667" t="str">
            <v>Verrechnet</v>
          </cell>
          <cell r="F1667">
            <v>1.86</v>
          </cell>
          <cell r="G1667">
            <v>30.6</v>
          </cell>
          <cell r="H1667"/>
          <cell r="I1667"/>
          <cell r="J1667" t="str">
            <v>Messung 1 HW Wärme NT</v>
          </cell>
          <cell r="K1667" t="str">
            <v>17.03.2016</v>
          </cell>
          <cell r="L1667" t="str">
            <v>R1 1430</v>
          </cell>
          <cell r="M1667" t="str">
            <v>U1 050003</v>
          </cell>
          <cell r="N1667" t="str">
            <v>Ablesung</v>
          </cell>
          <cell r="O1667">
            <v>506.63</v>
          </cell>
          <cell r="P1667">
            <v>8533.1</v>
          </cell>
          <cell r="Q1667"/>
          <cell r="R1667">
            <v>8532</v>
          </cell>
          <cell r="S1667"/>
          <cell r="T1667"/>
          <cell r="U1667"/>
          <cell r="V1667"/>
          <cell r="W1667"/>
          <cell r="X1667"/>
          <cell r="Y1667">
            <v>51.051000000000002</v>
          </cell>
          <cell r="Z1667">
            <v>272.38172043010752</v>
          </cell>
        </row>
        <row r="1668">
          <cell r="A1668" t="str">
            <v>N0163</v>
          </cell>
          <cell r="B1668"/>
          <cell r="C1668"/>
          <cell r="D1668"/>
          <cell r="E1668"/>
          <cell r="F1668"/>
          <cell r="G1668"/>
          <cell r="H1668"/>
          <cell r="I1668"/>
          <cell r="J1668" t="str">
            <v>Messung 2 HW Wärme NT</v>
          </cell>
          <cell r="K1668" t="str">
            <v>17.03.2016</v>
          </cell>
          <cell r="L1668" t="str">
            <v>R1 1431</v>
          </cell>
          <cell r="M1668" t="str">
            <v>U1 050031</v>
          </cell>
          <cell r="N1668" t="str">
            <v>Ablesung</v>
          </cell>
          <cell r="O1668">
            <v>1104.0899999999999</v>
          </cell>
          <cell r="P1668">
            <v>21128.6</v>
          </cell>
          <cell r="Q1668"/>
          <cell r="R1668">
            <v>21129</v>
          </cell>
          <cell r="S1668"/>
          <cell r="T1668"/>
          <cell r="U1668"/>
          <cell r="V1668"/>
          <cell r="W1668"/>
          <cell r="X1668"/>
          <cell r="Y1668">
            <v>44.932000000000002</v>
          </cell>
          <cell r="Z1668">
            <v>593.59677419354841</v>
          </cell>
        </row>
        <row r="1669">
          <cell r="A1669" t="str">
            <v>N0163</v>
          </cell>
          <cell r="B1669"/>
          <cell r="C1669"/>
          <cell r="D1669"/>
          <cell r="E1669"/>
          <cell r="F1669"/>
          <cell r="G1669"/>
          <cell r="H1669"/>
          <cell r="I1669"/>
          <cell r="J1669" t="str">
            <v>Messung 3 HW Wärme NT</v>
          </cell>
          <cell r="K1669" t="str">
            <v>17.03.2016</v>
          </cell>
          <cell r="L1669" t="str">
            <v>R1 1432</v>
          </cell>
          <cell r="M1669" t="str">
            <v>U1 050035</v>
          </cell>
          <cell r="N1669" t="str">
            <v>Ablesung</v>
          </cell>
          <cell r="O1669">
            <v>809.84</v>
          </cell>
          <cell r="P1669">
            <v>13692.4</v>
          </cell>
          <cell r="Q1669"/>
          <cell r="R1669">
            <v>13692</v>
          </cell>
          <cell r="S1669"/>
          <cell r="T1669"/>
          <cell r="U1669"/>
          <cell r="V1669"/>
          <cell r="W1669"/>
          <cell r="X1669"/>
          <cell r="Y1669">
            <v>50.856000000000002</v>
          </cell>
          <cell r="Z1669">
            <v>435.39784946236563</v>
          </cell>
        </row>
        <row r="1670">
          <cell r="A1670" t="str">
            <v>N0163</v>
          </cell>
          <cell r="B1670" t="str">
            <v xml:space="preserve">Murwiesenstrasse 31 </v>
          </cell>
          <cell r="C1670">
            <v>42566</v>
          </cell>
          <cell r="D1670">
            <v>9866602840</v>
          </cell>
          <cell r="E1670" t="str">
            <v>Verrechnet</v>
          </cell>
          <cell r="F1670">
            <v>1.86</v>
          </cell>
          <cell r="G1670">
            <v>30.6</v>
          </cell>
          <cell r="H1670"/>
          <cell r="I1670"/>
          <cell r="J1670" t="str">
            <v>Messung 1 HW Wärme NT</v>
          </cell>
          <cell r="K1670" t="str">
            <v>20.06.2016</v>
          </cell>
          <cell r="L1670" t="str">
            <v>R1 1430</v>
          </cell>
          <cell r="M1670" t="str">
            <v>U1 050003</v>
          </cell>
          <cell r="N1670" t="str">
            <v>Ablesung</v>
          </cell>
          <cell r="O1670">
            <v>256.87</v>
          </cell>
          <cell r="P1670">
            <v>5015.3999999999996</v>
          </cell>
          <cell r="Q1670"/>
          <cell r="R1670">
            <v>5016</v>
          </cell>
          <cell r="S1670"/>
          <cell r="T1670"/>
          <cell r="U1670"/>
          <cell r="V1670"/>
          <cell r="W1670"/>
          <cell r="X1670"/>
          <cell r="Y1670">
            <v>44.037999999999997</v>
          </cell>
          <cell r="Z1670">
            <v>138.1021505376344</v>
          </cell>
        </row>
        <row r="1671">
          <cell r="A1671" t="str">
            <v>N0163</v>
          </cell>
          <cell r="B1671"/>
          <cell r="C1671"/>
          <cell r="D1671"/>
          <cell r="E1671"/>
          <cell r="F1671"/>
          <cell r="G1671"/>
          <cell r="H1671"/>
          <cell r="I1671"/>
          <cell r="J1671" t="str">
            <v>Messung 2 HW Wärme NT</v>
          </cell>
          <cell r="K1671" t="str">
            <v>20.06.2016</v>
          </cell>
          <cell r="L1671" t="str">
            <v>R1 1431</v>
          </cell>
          <cell r="M1671" t="str">
            <v>U1 050031</v>
          </cell>
          <cell r="N1671" t="str">
            <v>Ablesung</v>
          </cell>
          <cell r="O1671">
            <v>850.11</v>
          </cell>
          <cell r="P1671">
            <v>18477.900000000001</v>
          </cell>
          <cell r="Q1671"/>
          <cell r="R1671">
            <v>18478</v>
          </cell>
          <cell r="S1671"/>
          <cell r="T1671"/>
          <cell r="U1671"/>
          <cell r="V1671"/>
          <cell r="W1671"/>
          <cell r="X1671"/>
          <cell r="Y1671">
            <v>39.558999999999997</v>
          </cell>
          <cell r="Z1671">
            <v>457.04838709677415</v>
          </cell>
        </row>
        <row r="1672">
          <cell r="A1672" t="str">
            <v>N0163</v>
          </cell>
          <cell r="B1672"/>
          <cell r="C1672"/>
          <cell r="D1672"/>
          <cell r="E1672"/>
          <cell r="F1672"/>
          <cell r="G1672"/>
          <cell r="H1672"/>
          <cell r="I1672"/>
          <cell r="J1672" t="str">
            <v>Messung 3 HW Wärme NT</v>
          </cell>
          <cell r="K1672" t="str">
            <v>20.06.2016</v>
          </cell>
          <cell r="L1672" t="str">
            <v>R1 1432</v>
          </cell>
          <cell r="M1672" t="str">
            <v>U1 050035</v>
          </cell>
          <cell r="N1672" t="str">
            <v>Ablesung</v>
          </cell>
          <cell r="O1672">
            <v>465.31</v>
          </cell>
          <cell r="P1672">
            <v>9129.4</v>
          </cell>
          <cell r="Q1672"/>
          <cell r="R1672">
            <v>9130</v>
          </cell>
          <cell r="S1672"/>
          <cell r="T1672"/>
          <cell r="U1672"/>
          <cell r="V1672"/>
          <cell r="W1672"/>
          <cell r="X1672"/>
          <cell r="Y1672">
            <v>43.825000000000003</v>
          </cell>
          <cell r="Z1672">
            <v>250.16666666666663</v>
          </cell>
        </row>
        <row r="1673">
          <cell r="A1673" t="str">
            <v>N0163</v>
          </cell>
          <cell r="B1673" t="str">
            <v xml:space="preserve">Murwiesenstrasse 31 </v>
          </cell>
          <cell r="C1673">
            <v>42655</v>
          </cell>
          <cell r="D1673">
            <v>9866604810</v>
          </cell>
          <cell r="E1673" t="str">
            <v>Verrechnet</v>
          </cell>
          <cell r="F1673">
            <v>1.86</v>
          </cell>
          <cell r="G1673">
            <v>30.6</v>
          </cell>
          <cell r="H1673"/>
          <cell r="I1673"/>
          <cell r="J1673" t="str">
            <v>Messung 1 HW Wärme NT</v>
          </cell>
          <cell r="K1673" t="str">
            <v>15.09.2016</v>
          </cell>
          <cell r="L1673" t="str">
            <v>R1 1430</v>
          </cell>
          <cell r="M1673" t="str">
            <v>U1 050003</v>
          </cell>
          <cell r="N1673" t="str">
            <v>Ablesung</v>
          </cell>
          <cell r="O1673">
            <v>12.05</v>
          </cell>
          <cell r="P1673">
            <v>256.7</v>
          </cell>
          <cell r="Q1673"/>
          <cell r="R1673">
            <v>257</v>
          </cell>
          <cell r="S1673"/>
          <cell r="T1673"/>
          <cell r="U1673"/>
          <cell r="V1673"/>
          <cell r="W1673"/>
          <cell r="X1673"/>
          <cell r="Y1673">
            <v>40.363</v>
          </cell>
          <cell r="Z1673">
            <v>6.4784946236559096</v>
          </cell>
        </row>
        <row r="1674">
          <cell r="A1674" t="str">
            <v>N0163</v>
          </cell>
          <cell r="B1674"/>
          <cell r="C1674"/>
          <cell r="D1674"/>
          <cell r="E1674"/>
          <cell r="F1674"/>
          <cell r="G1674"/>
          <cell r="H1674"/>
          <cell r="I1674"/>
          <cell r="J1674" t="str">
            <v>Messung 2 HW Wärme NT</v>
          </cell>
          <cell r="K1674" t="str">
            <v>15.09.2016</v>
          </cell>
          <cell r="L1674" t="str">
            <v>R1 1431</v>
          </cell>
          <cell r="M1674" t="str">
            <v>U1 050031</v>
          </cell>
          <cell r="N1674" t="str">
            <v>Ablesung</v>
          </cell>
          <cell r="O1674">
            <v>355.26</v>
          </cell>
          <cell r="P1674">
            <v>9851.7000000000007</v>
          </cell>
          <cell r="Q1674"/>
          <cell r="R1674">
            <v>9852</v>
          </cell>
          <cell r="S1674"/>
          <cell r="T1674"/>
          <cell r="U1674"/>
          <cell r="V1674"/>
          <cell r="W1674"/>
          <cell r="X1674"/>
          <cell r="Y1674">
            <v>31.007000000000001</v>
          </cell>
          <cell r="Z1674">
            <v>191</v>
          </cell>
        </row>
        <row r="1675">
          <cell r="A1675" t="str">
            <v>N0163</v>
          </cell>
          <cell r="B1675"/>
          <cell r="C1675"/>
          <cell r="D1675"/>
          <cell r="E1675"/>
          <cell r="F1675"/>
          <cell r="G1675"/>
          <cell r="H1675"/>
          <cell r="I1675"/>
          <cell r="J1675" t="str">
            <v>Messung 3 HW Wärme NT</v>
          </cell>
          <cell r="K1675" t="str">
            <v>15.09.2016</v>
          </cell>
          <cell r="L1675" t="str">
            <v>R1 1432</v>
          </cell>
          <cell r="M1675" t="str">
            <v>U1 050035</v>
          </cell>
          <cell r="N1675" t="str">
            <v>Ablesung</v>
          </cell>
          <cell r="O1675">
            <v>55.57</v>
          </cell>
          <cell r="P1675">
            <v>1266.7</v>
          </cell>
          <cell r="Q1675"/>
          <cell r="R1675">
            <v>1267</v>
          </cell>
          <cell r="S1675"/>
          <cell r="T1675"/>
          <cell r="U1675"/>
          <cell r="V1675"/>
          <cell r="W1675"/>
          <cell r="X1675"/>
          <cell r="Y1675">
            <v>37.720999999999997</v>
          </cell>
          <cell r="Z1675">
            <v>29.876344086021501</v>
          </cell>
        </row>
        <row r="1676">
          <cell r="A1676" t="str">
            <v>N0163</v>
          </cell>
          <cell r="B1676" t="str">
            <v xml:space="preserve">Murwiesenstrasse 31 </v>
          </cell>
          <cell r="C1676">
            <v>42752</v>
          </cell>
          <cell r="D1676">
            <v>9866606605</v>
          </cell>
          <cell r="E1676" t="str">
            <v>Verrechnet</v>
          </cell>
          <cell r="F1676">
            <v>1.86</v>
          </cell>
          <cell r="G1676">
            <v>30.6</v>
          </cell>
          <cell r="H1676"/>
          <cell r="I1676"/>
          <cell r="J1676" t="str">
            <v>Messung 1 HW Wärme NT</v>
          </cell>
          <cell r="K1676" t="str">
            <v>12.12.2016</v>
          </cell>
          <cell r="L1676" t="str">
            <v>R1 1430</v>
          </cell>
          <cell r="M1676" t="str">
            <v>U1 050003</v>
          </cell>
          <cell r="N1676" t="str">
            <v>Ablesung</v>
          </cell>
          <cell r="O1676">
            <v>304.52</v>
          </cell>
          <cell r="P1676">
            <v>5501.7</v>
          </cell>
          <cell r="Q1676"/>
          <cell r="R1676">
            <v>5502</v>
          </cell>
          <cell r="S1676"/>
          <cell r="T1676"/>
          <cell r="U1676"/>
          <cell r="V1676"/>
          <cell r="W1676"/>
          <cell r="X1676"/>
          <cell r="Y1676">
            <v>47.593000000000004</v>
          </cell>
          <cell r="Z1676">
            <v>163.72043010752688</v>
          </cell>
        </row>
        <row r="1677">
          <cell r="A1677" t="str">
            <v>N0163</v>
          </cell>
          <cell r="B1677"/>
          <cell r="C1677"/>
          <cell r="D1677"/>
          <cell r="E1677"/>
          <cell r="F1677"/>
          <cell r="G1677"/>
          <cell r="H1677"/>
          <cell r="I1677"/>
          <cell r="J1677" t="str">
            <v>Messung 2 HW Wärme NT</v>
          </cell>
          <cell r="K1677" t="str">
            <v>12.12.2016</v>
          </cell>
          <cell r="L1677" t="str">
            <v>R1 1431</v>
          </cell>
          <cell r="M1677" t="str">
            <v>U1 050031</v>
          </cell>
          <cell r="N1677" t="str">
            <v>Ablesung</v>
          </cell>
          <cell r="O1677">
            <v>859.32</v>
          </cell>
          <cell r="P1677">
            <v>18053.5</v>
          </cell>
          <cell r="Q1677"/>
          <cell r="R1677">
            <v>18053</v>
          </cell>
          <cell r="S1677"/>
          <cell r="T1677"/>
          <cell r="U1677"/>
          <cell r="V1677"/>
          <cell r="W1677"/>
          <cell r="X1677"/>
          <cell r="Y1677">
            <v>40.927</v>
          </cell>
          <cell r="Z1677">
            <v>462</v>
          </cell>
        </row>
        <row r="1678">
          <cell r="A1678" t="str">
            <v>N0163</v>
          </cell>
          <cell r="B1678"/>
          <cell r="C1678"/>
          <cell r="D1678"/>
          <cell r="E1678"/>
          <cell r="F1678"/>
          <cell r="G1678"/>
          <cell r="H1678"/>
          <cell r="I1678"/>
          <cell r="J1678" t="str">
            <v>Messung 3 HW Wärme NT</v>
          </cell>
          <cell r="K1678" t="str">
            <v>12.12.2016</v>
          </cell>
          <cell r="L1678" t="str">
            <v>R1 1432</v>
          </cell>
          <cell r="M1678" t="str">
            <v>U1 050035</v>
          </cell>
          <cell r="N1678" t="str">
            <v>Ablesung</v>
          </cell>
          <cell r="O1678">
            <v>531.75</v>
          </cell>
          <cell r="P1678">
            <v>9759.5</v>
          </cell>
          <cell r="Q1678"/>
          <cell r="R1678">
            <v>9760</v>
          </cell>
          <cell r="S1678"/>
          <cell r="T1678"/>
          <cell r="U1678"/>
          <cell r="V1678"/>
          <cell r="W1678"/>
          <cell r="X1678"/>
          <cell r="Y1678">
            <v>46.848999999999997</v>
          </cell>
          <cell r="Z1678">
            <v>285.88709677419354</v>
          </cell>
        </row>
        <row r="1679">
          <cell r="A1679" t="str">
            <v>N0164</v>
          </cell>
          <cell r="B1679" t="str">
            <v xml:space="preserve">Sandacker 9 </v>
          </cell>
          <cell r="C1679">
            <v>42478</v>
          </cell>
          <cell r="D1679">
            <v>9866601966</v>
          </cell>
          <cell r="E1679" t="str">
            <v>Verrechnet</v>
          </cell>
          <cell r="F1679">
            <v>2.5000000000000001E-2</v>
          </cell>
          <cell r="G1679">
            <v>0.41</v>
          </cell>
          <cell r="H1679"/>
          <cell r="I1679"/>
          <cell r="J1679" t="str">
            <v>Messung HW Wärme NT</v>
          </cell>
          <cell r="K1679" t="str">
            <v>16.03.2016</v>
          </cell>
          <cell r="L1679" t="str">
            <v>W1 020742</v>
          </cell>
          <cell r="M1679"/>
          <cell r="N1679" t="str">
            <v>Ablesung</v>
          </cell>
          <cell r="O1679">
            <v>52.59</v>
          </cell>
          <cell r="P1679">
            <v>1798.5</v>
          </cell>
          <cell r="Q1679"/>
          <cell r="R1679">
            <v>1798</v>
          </cell>
          <cell r="S1679"/>
          <cell r="T1679"/>
          <cell r="U1679"/>
          <cell r="V1679"/>
          <cell r="W1679"/>
          <cell r="X1679"/>
          <cell r="Y1679">
            <v>25.143000000000001</v>
          </cell>
          <cell r="Z1679">
            <v>2103.6</v>
          </cell>
        </row>
        <row r="1680">
          <cell r="A1680" t="str">
            <v>N0164</v>
          </cell>
          <cell r="B1680" t="str">
            <v xml:space="preserve">Sandacker 9 </v>
          </cell>
          <cell r="C1680">
            <v>42566</v>
          </cell>
          <cell r="D1680">
            <v>9866603951</v>
          </cell>
          <cell r="E1680" t="str">
            <v>Gemahnt</v>
          </cell>
          <cell r="F1680">
            <v>2.5000000000000001E-2</v>
          </cell>
          <cell r="G1680">
            <v>0.41</v>
          </cell>
          <cell r="H1680"/>
          <cell r="I1680"/>
          <cell r="J1680" t="str">
            <v>Messung HW Wärme NT</v>
          </cell>
          <cell r="K1680" t="str">
            <v>21.06.2016</v>
          </cell>
          <cell r="L1680" t="str">
            <v>W1 020742</v>
          </cell>
          <cell r="M1680"/>
          <cell r="N1680" t="str">
            <v>Ablesung</v>
          </cell>
          <cell r="O1680">
            <v>25.18</v>
          </cell>
          <cell r="P1680">
            <v>1144.3</v>
          </cell>
          <cell r="Q1680"/>
          <cell r="R1680">
            <v>1145</v>
          </cell>
          <cell r="S1680"/>
          <cell r="T1680"/>
          <cell r="U1680"/>
          <cell r="V1680"/>
          <cell r="W1680"/>
          <cell r="X1680"/>
          <cell r="Y1680">
            <v>18.920999999999999</v>
          </cell>
          <cell r="Z1680">
            <v>1007.2</v>
          </cell>
        </row>
        <row r="1681">
          <cell r="A1681" t="str">
            <v>N0164</v>
          </cell>
          <cell r="B1681" t="str">
            <v xml:space="preserve">Sandacker 9 </v>
          </cell>
          <cell r="C1681">
            <v>42655</v>
          </cell>
          <cell r="D1681">
            <v>9866605956</v>
          </cell>
          <cell r="E1681" t="str">
            <v>Verrechnet</v>
          </cell>
          <cell r="F1681">
            <v>2.5000000000000001E-2</v>
          </cell>
          <cell r="G1681">
            <v>0.41</v>
          </cell>
          <cell r="H1681"/>
          <cell r="I1681"/>
          <cell r="J1681" t="str">
            <v>Messung HW Wärme NT</v>
          </cell>
          <cell r="K1681" t="str">
            <v>23.08.2016</v>
          </cell>
          <cell r="L1681" t="str">
            <v>W1 020742</v>
          </cell>
          <cell r="M1681"/>
          <cell r="N1681" t="str">
            <v>Ausbau</v>
          </cell>
          <cell r="O1681">
            <v>8.85</v>
          </cell>
          <cell r="P1681">
            <v>743.4</v>
          </cell>
          <cell r="Q1681"/>
          <cell r="R1681">
            <v>743</v>
          </cell>
          <cell r="S1681"/>
          <cell r="T1681"/>
          <cell r="U1681"/>
          <cell r="V1681"/>
          <cell r="W1681"/>
          <cell r="X1681"/>
          <cell r="Y1681">
            <v>10.236000000000001</v>
          </cell>
          <cell r="Z1681">
            <v>354</v>
          </cell>
        </row>
        <row r="1682">
          <cell r="A1682" t="str">
            <v>N0164</v>
          </cell>
          <cell r="B1682"/>
          <cell r="C1682"/>
          <cell r="D1682"/>
          <cell r="E1682"/>
          <cell r="F1682"/>
          <cell r="G1682"/>
          <cell r="H1682"/>
          <cell r="I1682"/>
          <cell r="J1682" t="str">
            <v>Messung HW Wärme NT</v>
          </cell>
          <cell r="K1682" t="str">
            <v>23.08.2016</v>
          </cell>
          <cell r="L1682" t="str">
            <v>W1 020742</v>
          </cell>
          <cell r="M1682"/>
          <cell r="N1682" t="str">
            <v>Einbau</v>
          </cell>
          <cell r="O1682">
            <v>0</v>
          </cell>
          <cell r="P1682">
            <v>0</v>
          </cell>
          <cell r="Q1682"/>
          <cell r="R1682"/>
          <cell r="S1682"/>
          <cell r="T1682"/>
          <cell r="U1682"/>
          <cell r="V1682"/>
          <cell r="W1682"/>
          <cell r="X1682"/>
          <cell r="Y1682">
            <v>0</v>
          </cell>
          <cell r="Z1682">
            <v>0</v>
          </cell>
        </row>
        <row r="1683">
          <cell r="A1683" t="str">
            <v>N0164</v>
          </cell>
          <cell r="B1683"/>
          <cell r="C1683"/>
          <cell r="D1683"/>
          <cell r="E1683"/>
          <cell r="F1683"/>
          <cell r="G1683"/>
          <cell r="H1683"/>
          <cell r="I1683"/>
          <cell r="J1683" t="str">
            <v>Messung HW Wärme NT</v>
          </cell>
          <cell r="K1683" t="str">
            <v>15.09.2016</v>
          </cell>
          <cell r="L1683" t="str">
            <v>W1 020742</v>
          </cell>
          <cell r="M1683"/>
          <cell r="N1683" t="str">
            <v>Ablesung</v>
          </cell>
          <cell r="O1683">
            <v>0.28899999999999998</v>
          </cell>
          <cell r="P1683">
            <v>8.25</v>
          </cell>
          <cell r="Q1683"/>
          <cell r="R1683"/>
          <cell r="S1683"/>
          <cell r="T1683"/>
          <cell r="U1683"/>
          <cell r="V1683"/>
          <cell r="W1683"/>
          <cell r="X1683"/>
          <cell r="Y1683">
            <v>30.120999999999999</v>
          </cell>
          <cell r="Z1683">
            <v>11.56</v>
          </cell>
        </row>
        <row r="1684">
          <cell r="A1684" t="str">
            <v>N0164</v>
          </cell>
          <cell r="B1684" t="str">
            <v xml:space="preserve">Sandacker 9 </v>
          </cell>
          <cell r="C1684">
            <v>42752</v>
          </cell>
          <cell r="D1684">
            <v>9866608082</v>
          </cell>
          <cell r="E1684" t="str">
            <v>Verrechnet</v>
          </cell>
          <cell r="F1684">
            <v>2.5000000000000001E-2</v>
          </cell>
          <cell r="G1684">
            <v>0.41</v>
          </cell>
          <cell r="H1684"/>
          <cell r="I1684"/>
          <cell r="J1684" t="str">
            <v>Messung HW Wärme NT</v>
          </cell>
          <cell r="K1684" t="str">
            <v>13.12.2016</v>
          </cell>
          <cell r="L1684" t="str">
            <v>W1 020742</v>
          </cell>
          <cell r="M1684"/>
          <cell r="N1684" t="str">
            <v>Ablesung</v>
          </cell>
          <cell r="O1684">
            <v>6.1340000000000003</v>
          </cell>
          <cell r="P1684">
            <v>103.39</v>
          </cell>
          <cell r="Q1684"/>
          <cell r="R1684"/>
          <cell r="S1684"/>
          <cell r="T1684"/>
          <cell r="U1684"/>
          <cell r="V1684"/>
          <cell r="W1684"/>
          <cell r="X1684"/>
          <cell r="Y1684">
            <v>51.014000000000003</v>
          </cell>
          <cell r="Z1684">
            <v>245.36</v>
          </cell>
        </row>
        <row r="1685">
          <cell r="A1685" t="str">
            <v>N0165</v>
          </cell>
          <cell r="B1685" t="str">
            <v xml:space="preserve">Berninastrasse 36 </v>
          </cell>
          <cell r="C1685">
            <v>42478</v>
          </cell>
          <cell r="D1685">
            <v>9866600568</v>
          </cell>
          <cell r="E1685" t="str">
            <v>Verrechnet</v>
          </cell>
          <cell r="F1685">
            <v>2.1000000000000001E-2</v>
          </cell>
          <cell r="G1685">
            <v>0.35</v>
          </cell>
          <cell r="H1685"/>
          <cell r="I1685"/>
          <cell r="J1685" t="str">
            <v>Messung HW Wärme NT</v>
          </cell>
          <cell r="K1685" t="str">
            <v>18.03.2016</v>
          </cell>
          <cell r="L1685" t="str">
            <v>W3 020162</v>
          </cell>
          <cell r="M1685"/>
          <cell r="N1685" t="str">
            <v>Ablesung</v>
          </cell>
          <cell r="O1685">
            <v>21.988</v>
          </cell>
          <cell r="P1685">
            <v>337.63099999999997</v>
          </cell>
          <cell r="Q1685"/>
          <cell r="R1685"/>
          <cell r="S1685"/>
          <cell r="T1685"/>
          <cell r="U1685"/>
          <cell r="V1685"/>
          <cell r="W1685"/>
          <cell r="X1685"/>
          <cell r="Y1685">
            <v>55.997</v>
          </cell>
          <cell r="Z1685">
            <v>1047.047619047619</v>
          </cell>
        </row>
        <row r="1686">
          <cell r="A1686" t="str">
            <v>N0165</v>
          </cell>
          <cell r="B1686" t="str">
            <v xml:space="preserve">Berninastrasse 36 </v>
          </cell>
          <cell r="C1686">
            <v>42566</v>
          </cell>
          <cell r="D1686">
            <v>9866602559</v>
          </cell>
          <cell r="E1686" t="str">
            <v>Verrechnet</v>
          </cell>
          <cell r="F1686">
            <v>2.1000000000000001E-2</v>
          </cell>
          <cell r="G1686">
            <v>0.35</v>
          </cell>
          <cell r="H1686"/>
          <cell r="I1686"/>
          <cell r="J1686" t="str">
            <v>Messung HW Wärme NT</v>
          </cell>
          <cell r="K1686" t="str">
            <v>21.06.2016</v>
          </cell>
          <cell r="L1686" t="str">
            <v>W3 020162</v>
          </cell>
          <cell r="M1686"/>
          <cell r="N1686" t="str">
            <v>Ablesung</v>
          </cell>
          <cell r="O1686">
            <v>7.8929999999999998</v>
          </cell>
          <cell r="P1686">
            <v>127.898</v>
          </cell>
          <cell r="Q1686"/>
          <cell r="R1686"/>
          <cell r="S1686"/>
          <cell r="T1686"/>
          <cell r="U1686"/>
          <cell r="V1686"/>
          <cell r="W1686"/>
          <cell r="X1686"/>
          <cell r="Y1686">
            <v>53.064</v>
          </cell>
          <cell r="Z1686">
            <v>375.85714285714289</v>
          </cell>
        </row>
        <row r="1687">
          <cell r="A1687" t="str">
            <v>N0165</v>
          </cell>
          <cell r="B1687" t="str">
            <v xml:space="preserve">Berninastrasse 36 </v>
          </cell>
          <cell r="C1687">
            <v>42655</v>
          </cell>
          <cell r="D1687">
            <v>9866604537</v>
          </cell>
          <cell r="E1687" t="str">
            <v>Verrechnet</v>
          </cell>
          <cell r="F1687">
            <v>2.1000000000000001E-2</v>
          </cell>
          <cell r="G1687">
            <v>0.35</v>
          </cell>
          <cell r="H1687"/>
          <cell r="I1687"/>
          <cell r="J1687" t="str">
            <v>Messung HW Wärme NT</v>
          </cell>
          <cell r="K1687" t="str">
            <v>16.09.2016</v>
          </cell>
          <cell r="L1687" t="str">
            <v>W3 020162</v>
          </cell>
          <cell r="M1687"/>
          <cell r="N1687" t="str">
            <v>Ablesung</v>
          </cell>
          <cell r="O1687">
            <v>9.5000000000000001E-2</v>
          </cell>
          <cell r="P1687">
            <v>1.591</v>
          </cell>
          <cell r="Q1687"/>
          <cell r="R1687"/>
          <cell r="S1687"/>
          <cell r="T1687"/>
          <cell r="U1687"/>
          <cell r="V1687"/>
          <cell r="W1687"/>
          <cell r="X1687"/>
          <cell r="Y1687">
            <v>51.341999999999999</v>
          </cell>
          <cell r="Z1687">
            <v>4.5238095238095202</v>
          </cell>
        </row>
        <row r="1688">
          <cell r="A1688" t="str">
            <v>N0165</v>
          </cell>
          <cell r="B1688" t="str">
            <v xml:space="preserve">Berninastrasse 36 </v>
          </cell>
          <cell r="C1688">
            <v>42752</v>
          </cell>
          <cell r="D1688">
            <v>9866606606</v>
          </cell>
          <cell r="E1688" t="str">
            <v>Verrechnet</v>
          </cell>
          <cell r="F1688">
            <v>2.1000000000000001E-2</v>
          </cell>
          <cell r="G1688">
            <v>0.35</v>
          </cell>
          <cell r="H1688"/>
          <cell r="I1688"/>
          <cell r="J1688" t="str">
            <v>Messung HW Wärme NT</v>
          </cell>
          <cell r="K1688" t="str">
            <v>13.12.2016</v>
          </cell>
          <cell r="L1688" t="str">
            <v>W3 020162</v>
          </cell>
          <cell r="M1688"/>
          <cell r="N1688" t="str">
            <v>Ablesung</v>
          </cell>
          <cell r="O1688">
            <v>14.054</v>
          </cell>
          <cell r="P1688">
            <v>223.53100000000001</v>
          </cell>
          <cell r="Q1688"/>
          <cell r="R1688"/>
          <cell r="S1688"/>
          <cell r="T1688"/>
          <cell r="U1688"/>
          <cell r="V1688"/>
          <cell r="W1688"/>
          <cell r="X1688"/>
          <cell r="Y1688">
            <v>54.061</v>
          </cell>
          <cell r="Z1688">
            <v>669.23809523809518</v>
          </cell>
        </row>
        <row r="1689">
          <cell r="A1689" t="str">
            <v>N0166</v>
          </cell>
          <cell r="B1689" t="str">
            <v xml:space="preserve">Ohmstrasse 26 </v>
          </cell>
          <cell r="C1689">
            <v>42478</v>
          </cell>
          <cell r="D1689">
            <v>9866601278</v>
          </cell>
          <cell r="E1689" t="str">
            <v>Verrechnet</v>
          </cell>
          <cell r="F1689">
            <v>0.17199999999999999</v>
          </cell>
          <cell r="G1689">
            <v>2.35</v>
          </cell>
          <cell r="H1689"/>
          <cell r="I1689"/>
          <cell r="J1689" t="str">
            <v>Messung HW Wärme NT</v>
          </cell>
          <cell r="K1689" t="str">
            <v>17.03.2016</v>
          </cell>
          <cell r="L1689" t="str">
            <v>W1 020649</v>
          </cell>
          <cell r="M1689"/>
          <cell r="N1689" t="str">
            <v>Ablesung</v>
          </cell>
          <cell r="O1689">
            <v>114.93</v>
          </cell>
          <cell r="P1689">
            <v>1863</v>
          </cell>
          <cell r="Q1689"/>
          <cell r="R1689">
            <v>1863</v>
          </cell>
          <cell r="S1689"/>
          <cell r="T1689"/>
          <cell r="U1689"/>
          <cell r="V1689"/>
          <cell r="W1689"/>
          <cell r="X1689"/>
          <cell r="Y1689">
            <v>53.045000000000002</v>
          </cell>
          <cell r="Z1689">
            <v>668.19767441860461</v>
          </cell>
        </row>
        <row r="1690">
          <cell r="A1690" t="str">
            <v>N0166</v>
          </cell>
          <cell r="B1690" t="str">
            <v xml:space="preserve">Ohmstrasse 26 </v>
          </cell>
          <cell r="C1690">
            <v>42566</v>
          </cell>
          <cell r="D1690">
            <v>9866603158</v>
          </cell>
          <cell r="E1690" t="str">
            <v>Verrechnet</v>
          </cell>
          <cell r="F1690">
            <v>0.17199999999999999</v>
          </cell>
          <cell r="G1690">
            <v>2.35</v>
          </cell>
          <cell r="H1690"/>
          <cell r="I1690"/>
          <cell r="J1690" t="str">
            <v>Messung HW Wärme NT</v>
          </cell>
          <cell r="K1690" t="str">
            <v>24.05.2016</v>
          </cell>
          <cell r="L1690" t="str">
            <v>W1 020649</v>
          </cell>
          <cell r="M1690"/>
          <cell r="N1690" t="str">
            <v>Ausbau</v>
          </cell>
          <cell r="O1690">
            <v>47.93</v>
          </cell>
          <cell r="P1690">
            <v>824.7</v>
          </cell>
          <cell r="Q1690"/>
          <cell r="R1690">
            <v>825</v>
          </cell>
          <cell r="S1690"/>
          <cell r="T1690"/>
          <cell r="U1690"/>
          <cell r="V1690"/>
          <cell r="W1690"/>
          <cell r="X1690"/>
          <cell r="Y1690">
            <v>49.972999999999999</v>
          </cell>
          <cell r="Z1690">
            <v>278.66279069767438</v>
          </cell>
        </row>
        <row r="1691">
          <cell r="A1691" t="str">
            <v>N0166</v>
          </cell>
          <cell r="B1691"/>
          <cell r="C1691"/>
          <cell r="D1691"/>
          <cell r="E1691"/>
          <cell r="F1691"/>
          <cell r="G1691"/>
          <cell r="H1691"/>
          <cell r="I1691"/>
          <cell r="J1691" t="str">
            <v>Messung HW Wärme NT</v>
          </cell>
          <cell r="K1691" t="str">
            <v>24.05.2016</v>
          </cell>
          <cell r="L1691" t="str">
            <v>W1 020649</v>
          </cell>
          <cell r="M1691"/>
          <cell r="N1691" t="str">
            <v>Einbau</v>
          </cell>
          <cell r="O1691">
            <v>0</v>
          </cell>
          <cell r="P1691">
            <v>0</v>
          </cell>
          <cell r="Q1691"/>
          <cell r="R1691"/>
          <cell r="S1691"/>
          <cell r="T1691"/>
          <cell r="U1691"/>
          <cell r="V1691"/>
          <cell r="W1691"/>
          <cell r="X1691"/>
          <cell r="Y1691">
            <v>0</v>
          </cell>
          <cell r="Z1691">
            <v>0</v>
          </cell>
        </row>
        <row r="1692">
          <cell r="A1692" t="str">
            <v>N0166</v>
          </cell>
          <cell r="B1692"/>
          <cell r="C1692"/>
          <cell r="D1692"/>
          <cell r="E1692"/>
          <cell r="F1692"/>
          <cell r="G1692"/>
          <cell r="H1692"/>
          <cell r="I1692"/>
          <cell r="J1692" t="str">
            <v>Messung HW Wärme NT</v>
          </cell>
          <cell r="K1692" t="str">
            <v>22.06.2016</v>
          </cell>
          <cell r="L1692" t="str">
            <v>W1 020649</v>
          </cell>
          <cell r="M1692"/>
          <cell r="N1692" t="str">
            <v>Ablesung</v>
          </cell>
          <cell r="O1692">
            <v>6.6</v>
          </cell>
          <cell r="P1692">
            <v>138.72</v>
          </cell>
          <cell r="Q1692"/>
          <cell r="R1692"/>
          <cell r="S1692"/>
          <cell r="T1692"/>
          <cell r="U1692"/>
          <cell r="V1692"/>
          <cell r="W1692"/>
          <cell r="X1692"/>
          <cell r="Y1692">
            <v>40.909999999999997</v>
          </cell>
          <cell r="Z1692">
            <v>38.372093023255808</v>
          </cell>
        </row>
        <row r="1693">
          <cell r="A1693" t="str">
            <v>N0166</v>
          </cell>
          <cell r="B1693" t="str">
            <v xml:space="preserve">Ohmstrasse 26 </v>
          </cell>
          <cell r="C1693">
            <v>42655</v>
          </cell>
          <cell r="D1693">
            <v>9866605305</v>
          </cell>
          <cell r="E1693" t="str">
            <v>Verrechnet</v>
          </cell>
          <cell r="F1693">
            <v>0.17199999999999999</v>
          </cell>
          <cell r="G1693">
            <v>2.35</v>
          </cell>
          <cell r="H1693"/>
          <cell r="I1693"/>
          <cell r="J1693" t="str">
            <v>Messung HW Wärme NT</v>
          </cell>
          <cell r="K1693" t="str">
            <v>19.09.2016</v>
          </cell>
          <cell r="L1693" t="str">
            <v>W1 020649</v>
          </cell>
          <cell r="M1693"/>
          <cell r="N1693" t="str">
            <v>Ablesung</v>
          </cell>
          <cell r="O1693">
            <v>13.371</v>
          </cell>
          <cell r="P1693">
            <v>314.39</v>
          </cell>
          <cell r="Q1693"/>
          <cell r="R1693"/>
          <cell r="S1693"/>
          <cell r="T1693"/>
          <cell r="U1693"/>
          <cell r="V1693"/>
          <cell r="W1693"/>
          <cell r="X1693"/>
          <cell r="Y1693">
            <v>36.569000000000003</v>
          </cell>
          <cell r="Z1693">
            <v>77.738372093023244</v>
          </cell>
        </row>
        <row r="1694">
          <cell r="A1694" t="str">
            <v>N0166</v>
          </cell>
          <cell r="B1694" t="str">
            <v xml:space="preserve">Ohmstrasse 26 </v>
          </cell>
          <cell r="C1694">
            <v>42752</v>
          </cell>
          <cell r="D1694">
            <v>9866607396</v>
          </cell>
          <cell r="E1694" t="str">
            <v>Verrechnet</v>
          </cell>
          <cell r="F1694">
            <v>0.17199999999999999</v>
          </cell>
          <cell r="G1694">
            <v>2.35</v>
          </cell>
          <cell r="H1694"/>
          <cell r="I1694"/>
          <cell r="J1694" t="str">
            <v>Messung HW Wärme NT</v>
          </cell>
          <cell r="K1694" t="str">
            <v>14.12.2016</v>
          </cell>
          <cell r="L1694" t="str">
            <v>W1 020649</v>
          </cell>
          <cell r="M1694"/>
          <cell r="N1694" t="str">
            <v>Ablesung</v>
          </cell>
          <cell r="O1694">
            <v>79.506</v>
          </cell>
          <cell r="P1694">
            <v>1349.42</v>
          </cell>
          <cell r="Q1694"/>
          <cell r="R1694"/>
          <cell r="S1694"/>
          <cell r="T1694"/>
          <cell r="U1694"/>
          <cell r="V1694"/>
          <cell r="W1694"/>
          <cell r="X1694"/>
          <cell r="Y1694">
            <v>50.661000000000001</v>
          </cell>
          <cell r="Z1694">
            <v>462.24418604651157</v>
          </cell>
        </row>
        <row r="1695">
          <cell r="A1695" t="str">
            <v>N0167</v>
          </cell>
          <cell r="B1695" t="str">
            <v xml:space="preserve">Ohmstrasse 11 </v>
          </cell>
          <cell r="C1695">
            <v>42478</v>
          </cell>
          <cell r="D1695">
            <v>9866601821</v>
          </cell>
          <cell r="E1695" t="str">
            <v>Verrechnet</v>
          </cell>
          <cell r="F1695">
            <v>0.96699999999999997</v>
          </cell>
          <cell r="G1695">
            <v>15.9</v>
          </cell>
          <cell r="H1695"/>
          <cell r="I1695"/>
          <cell r="J1695" t="str">
            <v>Messung 1 HW Wärme NT</v>
          </cell>
          <cell r="K1695" t="str">
            <v>17.03.2016</v>
          </cell>
          <cell r="L1695" t="str">
            <v>R1 912</v>
          </cell>
          <cell r="M1695" t="str">
            <v>U1 50052</v>
          </cell>
          <cell r="N1695" t="str">
            <v>Ablesung</v>
          </cell>
          <cell r="O1695">
            <v>151.19999999999999</v>
          </cell>
          <cell r="P1695">
            <v>3343.9</v>
          </cell>
          <cell r="Q1695"/>
          <cell r="R1695">
            <v>3344</v>
          </cell>
          <cell r="S1695"/>
          <cell r="T1695"/>
          <cell r="U1695"/>
          <cell r="V1695"/>
          <cell r="W1695"/>
          <cell r="X1695"/>
          <cell r="Y1695">
            <v>38.878999999999998</v>
          </cell>
          <cell r="Z1695">
            <v>156.35987590486039</v>
          </cell>
        </row>
        <row r="1696">
          <cell r="A1696" t="str">
            <v>N0167</v>
          </cell>
          <cell r="B1696"/>
          <cell r="C1696"/>
          <cell r="D1696"/>
          <cell r="E1696"/>
          <cell r="F1696"/>
          <cell r="G1696"/>
          <cell r="H1696"/>
          <cell r="I1696"/>
          <cell r="J1696" t="str">
            <v>Messung 2 HW Wärme NT</v>
          </cell>
          <cell r="K1696" t="str">
            <v>17.03.2016</v>
          </cell>
          <cell r="L1696" t="str">
            <v>R1 913</v>
          </cell>
          <cell r="M1696" t="str">
            <v>U1 50059</v>
          </cell>
          <cell r="N1696" t="str">
            <v>Ablesung</v>
          </cell>
          <cell r="O1696">
            <v>200.34</v>
          </cell>
          <cell r="P1696">
            <v>4804.7</v>
          </cell>
          <cell r="Q1696"/>
          <cell r="R1696">
            <v>4805</v>
          </cell>
          <cell r="S1696"/>
          <cell r="T1696"/>
          <cell r="U1696"/>
          <cell r="V1696"/>
          <cell r="W1696"/>
          <cell r="X1696"/>
          <cell r="Y1696">
            <v>35.853000000000002</v>
          </cell>
          <cell r="Z1696">
            <v>207.17683557394</v>
          </cell>
        </row>
        <row r="1697">
          <cell r="A1697" t="str">
            <v>N0167</v>
          </cell>
          <cell r="B1697" t="str">
            <v xml:space="preserve">Ohmstrasse 11 </v>
          </cell>
          <cell r="C1697">
            <v>42566</v>
          </cell>
          <cell r="D1697">
            <v>9866603742</v>
          </cell>
          <cell r="E1697" t="str">
            <v>Verrechnet</v>
          </cell>
          <cell r="F1697">
            <v>0.96699999999999997</v>
          </cell>
          <cell r="G1697">
            <v>15.9</v>
          </cell>
          <cell r="H1697"/>
          <cell r="I1697"/>
          <cell r="J1697" t="str">
            <v>Messung 1 HW Wärme NT</v>
          </cell>
          <cell r="K1697" t="str">
            <v>22.06.2016</v>
          </cell>
          <cell r="L1697" t="str">
            <v>R1 912</v>
          </cell>
          <cell r="M1697" t="str">
            <v>U1 50052</v>
          </cell>
          <cell r="N1697" t="str">
            <v>Ablesung</v>
          </cell>
          <cell r="O1697">
            <v>46.67</v>
          </cell>
          <cell r="P1697">
            <v>2134.1</v>
          </cell>
          <cell r="Q1697"/>
          <cell r="R1697">
            <v>2134</v>
          </cell>
          <cell r="S1697"/>
          <cell r="T1697"/>
          <cell r="U1697"/>
          <cell r="V1697"/>
          <cell r="W1697"/>
          <cell r="X1697"/>
          <cell r="Y1697">
            <v>18.803999999999998</v>
          </cell>
          <cell r="Z1697">
            <v>48.262668045501549</v>
          </cell>
        </row>
        <row r="1698">
          <cell r="A1698" t="str">
            <v>N0167</v>
          </cell>
          <cell r="B1698"/>
          <cell r="C1698"/>
          <cell r="D1698"/>
          <cell r="E1698"/>
          <cell r="F1698"/>
          <cell r="G1698"/>
          <cell r="H1698"/>
          <cell r="I1698"/>
          <cell r="J1698" t="str">
            <v>Messung 2 HW Wärme NT</v>
          </cell>
          <cell r="K1698" t="str">
            <v>22.06.2016</v>
          </cell>
          <cell r="L1698" t="str">
            <v>R1 913</v>
          </cell>
          <cell r="M1698" t="str">
            <v>U1 50059</v>
          </cell>
          <cell r="N1698" t="str">
            <v>Ablesung</v>
          </cell>
          <cell r="O1698">
            <v>98.68</v>
          </cell>
          <cell r="P1698">
            <v>2851.9</v>
          </cell>
          <cell r="Q1698"/>
          <cell r="R1698">
            <v>2852</v>
          </cell>
          <cell r="S1698"/>
          <cell r="T1698"/>
          <cell r="U1698"/>
          <cell r="V1698"/>
          <cell r="W1698"/>
          <cell r="X1698"/>
          <cell r="Y1698">
            <v>29.751999999999999</v>
          </cell>
          <cell r="Z1698">
            <v>102.04756980351603</v>
          </cell>
        </row>
        <row r="1699">
          <cell r="A1699" t="str">
            <v>N0167</v>
          </cell>
          <cell r="B1699" t="str">
            <v xml:space="preserve">Ohmstrasse 11 </v>
          </cell>
          <cell r="C1699">
            <v>42655</v>
          </cell>
          <cell r="D1699">
            <v>9866605847</v>
          </cell>
          <cell r="E1699" t="str">
            <v>Verrechnet</v>
          </cell>
          <cell r="F1699">
            <v>0.96699999999999997</v>
          </cell>
          <cell r="G1699">
            <v>15.9</v>
          </cell>
          <cell r="H1699"/>
          <cell r="I1699"/>
          <cell r="J1699" t="str">
            <v>Messung 1 HW Wärme NT</v>
          </cell>
          <cell r="K1699" t="str">
            <v>19.09.2016</v>
          </cell>
          <cell r="L1699" t="str">
            <v>R1 912</v>
          </cell>
          <cell r="M1699" t="str">
            <v>U1 50052</v>
          </cell>
          <cell r="N1699" t="str">
            <v>Ablesung</v>
          </cell>
          <cell r="O1699">
            <v>4.4400000000000004</v>
          </cell>
          <cell r="P1699">
            <v>799.6</v>
          </cell>
          <cell r="Q1699"/>
          <cell r="R1699">
            <v>799</v>
          </cell>
          <cell r="S1699"/>
          <cell r="T1699"/>
          <cell r="U1699"/>
          <cell r="V1699"/>
          <cell r="W1699"/>
          <cell r="X1699"/>
          <cell r="Y1699">
            <v>4.7750000000000004</v>
          </cell>
          <cell r="Z1699">
            <v>4.5915201654601798</v>
          </cell>
        </row>
        <row r="1700">
          <cell r="A1700" t="str">
            <v>N0167</v>
          </cell>
          <cell r="B1700"/>
          <cell r="C1700"/>
          <cell r="D1700"/>
          <cell r="E1700"/>
          <cell r="F1700"/>
          <cell r="G1700"/>
          <cell r="H1700"/>
          <cell r="I1700"/>
          <cell r="J1700" t="str">
            <v>Messung 2 HW Wärme NT</v>
          </cell>
          <cell r="K1700" t="str">
            <v>19.09.2016</v>
          </cell>
          <cell r="L1700" t="str">
            <v>R1 913</v>
          </cell>
          <cell r="M1700" t="str">
            <v>U1 50059</v>
          </cell>
          <cell r="N1700" t="str">
            <v>Ablesung</v>
          </cell>
          <cell r="O1700">
            <v>35.130000000000003</v>
          </cell>
          <cell r="P1700">
            <v>1249.3</v>
          </cell>
          <cell r="Q1700"/>
          <cell r="R1700">
            <v>1249</v>
          </cell>
          <cell r="S1700"/>
          <cell r="T1700"/>
          <cell r="U1700"/>
          <cell r="V1700"/>
          <cell r="W1700"/>
          <cell r="X1700"/>
          <cell r="Y1700">
            <v>24.178999999999998</v>
          </cell>
          <cell r="Z1700">
            <v>36.328852119958633</v>
          </cell>
        </row>
        <row r="1701">
          <cell r="A1701" t="str">
            <v>N0167</v>
          </cell>
          <cell r="B1701" t="str">
            <v xml:space="preserve">Ohmstrasse 11 </v>
          </cell>
          <cell r="C1701">
            <v>42752</v>
          </cell>
          <cell r="D1701">
            <v>9866607935</v>
          </cell>
          <cell r="E1701" t="str">
            <v>Verrechnet</v>
          </cell>
          <cell r="F1701">
            <v>0.96699999999999997</v>
          </cell>
          <cell r="G1701">
            <v>15.9</v>
          </cell>
          <cell r="H1701"/>
          <cell r="I1701"/>
          <cell r="J1701" t="str">
            <v>Messung 1 HW Wärme NT</v>
          </cell>
          <cell r="K1701" t="str">
            <v>14.12.2016</v>
          </cell>
          <cell r="L1701" t="str">
            <v>R1 912</v>
          </cell>
          <cell r="M1701" t="str">
            <v>U1 50052</v>
          </cell>
          <cell r="N1701" t="str">
            <v>Ablesung</v>
          </cell>
          <cell r="O1701">
            <v>91.49</v>
          </cell>
          <cell r="P1701">
            <v>2130.4</v>
          </cell>
          <cell r="Q1701"/>
          <cell r="R1701">
            <v>2130</v>
          </cell>
          <cell r="S1701"/>
          <cell r="T1701"/>
          <cell r="U1701"/>
          <cell r="V1701"/>
          <cell r="W1701"/>
          <cell r="X1701"/>
          <cell r="Y1701">
            <v>36.926000000000002</v>
          </cell>
          <cell r="Z1701">
            <v>94.612202688728019</v>
          </cell>
        </row>
        <row r="1702">
          <cell r="A1702" t="str">
            <v>N0167</v>
          </cell>
          <cell r="B1702"/>
          <cell r="C1702"/>
          <cell r="D1702"/>
          <cell r="E1702"/>
          <cell r="F1702"/>
          <cell r="G1702"/>
          <cell r="H1702"/>
          <cell r="I1702"/>
          <cell r="J1702" t="str">
            <v>Messung 2 HW Wärme NT</v>
          </cell>
          <cell r="K1702" t="str">
            <v>14.12.2016</v>
          </cell>
          <cell r="L1702" t="str">
            <v>R1 913</v>
          </cell>
          <cell r="M1702" t="str">
            <v>U1 50059</v>
          </cell>
          <cell r="N1702" t="str">
            <v>Ablesung</v>
          </cell>
          <cell r="O1702">
            <v>134.09</v>
          </cell>
          <cell r="P1702">
            <v>3268.9</v>
          </cell>
          <cell r="Q1702"/>
          <cell r="R1702">
            <v>3269</v>
          </cell>
          <cell r="S1702"/>
          <cell r="T1702"/>
          <cell r="U1702"/>
          <cell r="V1702"/>
          <cell r="W1702"/>
          <cell r="X1702"/>
          <cell r="Y1702">
            <v>35.271000000000001</v>
          </cell>
          <cell r="Z1702">
            <v>138.6659772492244</v>
          </cell>
        </row>
        <row r="1703">
          <cell r="A1703" t="str">
            <v>N0168</v>
          </cell>
          <cell r="B1703" t="str">
            <v xml:space="preserve">Hofwiesenstrasse 318 </v>
          </cell>
          <cell r="C1703">
            <v>42478</v>
          </cell>
          <cell r="D1703">
            <v>9866600246</v>
          </cell>
          <cell r="E1703" t="str">
            <v>Verrechnet</v>
          </cell>
          <cell r="F1703">
            <v>0.08</v>
          </cell>
          <cell r="G1703">
            <v>1.32</v>
          </cell>
          <cell r="H1703"/>
          <cell r="I1703"/>
          <cell r="J1703" t="str">
            <v>Messung HW Wärme NT</v>
          </cell>
          <cell r="K1703" t="str">
            <v>18.03.2016</v>
          </cell>
          <cell r="L1703" t="str">
            <v>W1 025021</v>
          </cell>
          <cell r="M1703"/>
          <cell r="N1703" t="str">
            <v>Ablesung</v>
          </cell>
          <cell r="O1703">
            <v>75.274000000000001</v>
          </cell>
          <cell r="P1703">
            <v>1447.66</v>
          </cell>
          <cell r="Q1703"/>
          <cell r="R1703"/>
          <cell r="S1703"/>
          <cell r="T1703"/>
          <cell r="U1703"/>
          <cell r="V1703"/>
          <cell r="W1703"/>
          <cell r="X1703"/>
          <cell r="Y1703">
            <v>44.709000000000003</v>
          </cell>
          <cell r="Z1703">
            <v>940.92499999999995</v>
          </cell>
        </row>
        <row r="1704">
          <cell r="A1704" t="str">
            <v>N0168</v>
          </cell>
          <cell r="B1704" t="str">
            <v xml:space="preserve">Hofwiesenstrasse 318 </v>
          </cell>
          <cell r="C1704">
            <v>42566</v>
          </cell>
          <cell r="D1704">
            <v>9866602275</v>
          </cell>
          <cell r="E1704" t="str">
            <v>Verrechnet</v>
          </cell>
          <cell r="F1704">
            <v>0.08</v>
          </cell>
          <cell r="G1704">
            <v>1.32</v>
          </cell>
          <cell r="H1704"/>
          <cell r="I1704"/>
          <cell r="J1704" t="str">
            <v>Messung HW Wärme NT</v>
          </cell>
          <cell r="K1704" t="str">
            <v>22.06.2016</v>
          </cell>
          <cell r="L1704" t="str">
            <v>W1 025021</v>
          </cell>
          <cell r="M1704"/>
          <cell r="N1704" t="str">
            <v>Ablesung</v>
          </cell>
          <cell r="O1704">
            <v>29.66</v>
          </cell>
          <cell r="P1704">
            <v>616.04</v>
          </cell>
          <cell r="Q1704"/>
          <cell r="R1704"/>
          <cell r="S1704"/>
          <cell r="T1704"/>
          <cell r="U1704"/>
          <cell r="V1704"/>
          <cell r="W1704"/>
          <cell r="X1704"/>
          <cell r="Y1704">
            <v>41.398000000000003</v>
          </cell>
          <cell r="Z1704">
            <v>370.75</v>
          </cell>
        </row>
        <row r="1705">
          <cell r="A1705" t="str">
            <v>N0168</v>
          </cell>
          <cell r="B1705" t="str">
            <v xml:space="preserve">Hofwiesenstrasse 318 </v>
          </cell>
          <cell r="C1705">
            <v>42655</v>
          </cell>
          <cell r="D1705">
            <v>9866604236</v>
          </cell>
          <cell r="E1705" t="str">
            <v>Verrechnet</v>
          </cell>
          <cell r="F1705">
            <v>0.08</v>
          </cell>
          <cell r="G1705">
            <v>1.32</v>
          </cell>
          <cell r="H1705"/>
          <cell r="I1705"/>
          <cell r="J1705" t="str">
            <v>Messung HW Wärme NT</v>
          </cell>
          <cell r="K1705" t="str">
            <v>20.09.2016</v>
          </cell>
          <cell r="L1705" t="str">
            <v>W1 025021</v>
          </cell>
          <cell r="M1705"/>
          <cell r="N1705" t="str">
            <v>Ablesung</v>
          </cell>
          <cell r="O1705">
            <v>4.2240000000000002</v>
          </cell>
          <cell r="P1705">
            <v>157.91</v>
          </cell>
          <cell r="Q1705"/>
          <cell r="R1705"/>
          <cell r="S1705"/>
          <cell r="T1705"/>
          <cell r="U1705"/>
          <cell r="V1705"/>
          <cell r="W1705"/>
          <cell r="X1705"/>
          <cell r="Y1705">
            <v>23</v>
          </cell>
          <cell r="Z1705">
            <v>52.8</v>
          </cell>
        </row>
        <row r="1706">
          <cell r="A1706" t="str">
            <v>N0168</v>
          </cell>
          <cell r="B1706" t="str">
            <v xml:space="preserve">Hofwiesenstrasse 318 </v>
          </cell>
          <cell r="C1706">
            <v>42752</v>
          </cell>
          <cell r="D1706">
            <v>9866606291</v>
          </cell>
          <cell r="E1706" t="str">
            <v>Verrechnet</v>
          </cell>
          <cell r="F1706">
            <v>0.08</v>
          </cell>
          <cell r="G1706">
            <v>1.32</v>
          </cell>
          <cell r="H1706"/>
          <cell r="I1706"/>
          <cell r="J1706" t="str">
            <v>Messung HW Wärme NT</v>
          </cell>
          <cell r="K1706" t="str">
            <v>15.12.2016</v>
          </cell>
          <cell r="L1706" t="str">
            <v>W1 025021</v>
          </cell>
          <cell r="M1706"/>
          <cell r="N1706" t="str">
            <v>Ablesung</v>
          </cell>
          <cell r="O1706">
            <v>51.405000000000001</v>
          </cell>
          <cell r="P1706">
            <v>1030.42</v>
          </cell>
          <cell r="Q1706"/>
          <cell r="R1706"/>
          <cell r="S1706"/>
          <cell r="T1706"/>
          <cell r="U1706"/>
          <cell r="V1706"/>
          <cell r="W1706"/>
          <cell r="X1706"/>
          <cell r="Y1706">
            <v>42.895000000000003</v>
          </cell>
          <cell r="Z1706">
            <v>642.5625</v>
          </cell>
        </row>
        <row r="1707">
          <cell r="A1707" t="str">
            <v>N0169</v>
          </cell>
          <cell r="B1707" t="str">
            <v xml:space="preserve">Regensbergstrasse 164 </v>
          </cell>
          <cell r="C1707">
            <v>42478</v>
          </cell>
          <cell r="D1707">
            <v>9866600247</v>
          </cell>
          <cell r="E1707" t="str">
            <v>Verrechnet</v>
          </cell>
          <cell r="F1707">
            <v>0.1</v>
          </cell>
          <cell r="G1707">
            <v>1.65</v>
          </cell>
          <cell r="H1707"/>
          <cell r="I1707"/>
          <cell r="J1707" t="str">
            <v>Messung HW Wärme NT</v>
          </cell>
          <cell r="K1707" t="str">
            <v>17.03.2016</v>
          </cell>
          <cell r="L1707" t="str">
            <v>R1 902</v>
          </cell>
          <cell r="M1707" t="str">
            <v>U1 25008</v>
          </cell>
          <cell r="N1707" t="str">
            <v>Ablesung</v>
          </cell>
          <cell r="O1707">
            <v>83.78</v>
          </cell>
          <cell r="P1707">
            <v>1474</v>
          </cell>
          <cell r="Q1707"/>
          <cell r="R1707">
            <v>1474</v>
          </cell>
          <cell r="S1707"/>
          <cell r="T1707"/>
          <cell r="U1707"/>
          <cell r="V1707"/>
          <cell r="W1707"/>
          <cell r="X1707"/>
          <cell r="Y1707">
            <v>48.872</v>
          </cell>
          <cell r="Z1707">
            <v>837.8</v>
          </cell>
        </row>
        <row r="1708">
          <cell r="A1708" t="str">
            <v>N0169</v>
          </cell>
          <cell r="B1708" t="str">
            <v xml:space="preserve">Regensbergstrasse 164 </v>
          </cell>
          <cell r="C1708">
            <v>42566</v>
          </cell>
          <cell r="D1708">
            <v>9866602276</v>
          </cell>
          <cell r="E1708" t="str">
            <v>Verrechnet</v>
          </cell>
          <cell r="F1708">
            <v>0.1</v>
          </cell>
          <cell r="G1708">
            <v>1.65</v>
          </cell>
          <cell r="H1708"/>
          <cell r="I1708"/>
          <cell r="J1708" t="str">
            <v>Messung HW Wärme NT</v>
          </cell>
          <cell r="K1708" t="str">
            <v>22.06.2016</v>
          </cell>
          <cell r="L1708" t="str">
            <v>R1 902</v>
          </cell>
          <cell r="M1708" t="str">
            <v>U1 25008</v>
          </cell>
          <cell r="N1708" t="str">
            <v>Ablesung</v>
          </cell>
          <cell r="O1708">
            <v>41.44</v>
          </cell>
          <cell r="P1708">
            <v>930.4</v>
          </cell>
          <cell r="Q1708"/>
          <cell r="R1708">
            <v>930</v>
          </cell>
          <cell r="S1708"/>
          <cell r="T1708"/>
          <cell r="U1708"/>
          <cell r="V1708"/>
          <cell r="W1708"/>
          <cell r="X1708"/>
          <cell r="Y1708">
            <v>38.296999999999997</v>
          </cell>
          <cell r="Z1708">
            <v>414.4</v>
          </cell>
        </row>
        <row r="1709">
          <cell r="A1709" t="str">
            <v>N0169</v>
          </cell>
          <cell r="B1709" t="str">
            <v xml:space="preserve">Regensbergstrasse 164 </v>
          </cell>
          <cell r="C1709">
            <v>42655</v>
          </cell>
          <cell r="D1709">
            <v>9866604237</v>
          </cell>
          <cell r="E1709" t="str">
            <v>Verrechnet</v>
          </cell>
          <cell r="F1709">
            <v>0.1</v>
          </cell>
          <cell r="G1709">
            <v>1.65</v>
          </cell>
          <cell r="H1709"/>
          <cell r="I1709"/>
          <cell r="J1709" t="str">
            <v>Messung HW Wärme NT</v>
          </cell>
          <cell r="K1709" t="str">
            <v>15.09.2016</v>
          </cell>
          <cell r="L1709" t="str">
            <v>R1 902</v>
          </cell>
          <cell r="M1709" t="str">
            <v>U1 25008</v>
          </cell>
          <cell r="N1709" t="str">
            <v>Ablesung</v>
          </cell>
          <cell r="O1709">
            <v>11.92</v>
          </cell>
          <cell r="P1709">
            <v>459.7</v>
          </cell>
          <cell r="Q1709"/>
          <cell r="R1709">
            <v>460</v>
          </cell>
          <cell r="S1709"/>
          <cell r="T1709"/>
          <cell r="U1709"/>
          <cell r="V1709"/>
          <cell r="W1709"/>
          <cell r="X1709"/>
          <cell r="Y1709">
            <v>22.295999999999999</v>
          </cell>
          <cell r="Z1709">
            <v>119.2</v>
          </cell>
        </row>
        <row r="1710">
          <cell r="A1710" t="str">
            <v>N0169</v>
          </cell>
          <cell r="B1710" t="str">
            <v xml:space="preserve">Regensbergstrasse 164 </v>
          </cell>
          <cell r="C1710">
            <v>42752</v>
          </cell>
          <cell r="D1710">
            <v>9866606292</v>
          </cell>
          <cell r="E1710" t="str">
            <v>Verrechnet</v>
          </cell>
          <cell r="F1710">
            <v>0.1</v>
          </cell>
          <cell r="G1710">
            <v>1.65</v>
          </cell>
          <cell r="H1710"/>
          <cell r="I1710"/>
          <cell r="J1710" t="str">
            <v>Messung HW Wärme NT</v>
          </cell>
          <cell r="K1710" t="str">
            <v>16.12.2016</v>
          </cell>
          <cell r="L1710" t="str">
            <v>R1 902</v>
          </cell>
          <cell r="M1710" t="str">
            <v>U1 25008</v>
          </cell>
          <cell r="N1710" t="str">
            <v>Ablesung</v>
          </cell>
          <cell r="O1710">
            <v>62.52</v>
          </cell>
          <cell r="P1710">
            <v>1209</v>
          </cell>
          <cell r="Q1710"/>
          <cell r="R1710">
            <v>1209</v>
          </cell>
          <cell r="S1710"/>
          <cell r="T1710"/>
          <cell r="U1710"/>
          <cell r="V1710"/>
          <cell r="W1710"/>
          <cell r="X1710"/>
          <cell r="Y1710">
            <v>44.463999999999999</v>
          </cell>
          <cell r="Z1710">
            <v>625.20000000000005</v>
          </cell>
        </row>
        <row r="1711">
          <cell r="A1711" t="str">
            <v>N0170</v>
          </cell>
          <cell r="B1711" t="str">
            <v xml:space="preserve">Schaffhauserstrasse 339 </v>
          </cell>
          <cell r="C1711">
            <v>42478</v>
          </cell>
          <cell r="D1711">
            <v>9866601822</v>
          </cell>
          <cell r="E1711" t="str">
            <v>Verrechnet</v>
          </cell>
          <cell r="F1711">
            <v>0.1</v>
          </cell>
          <cell r="G1711">
            <v>1.65</v>
          </cell>
          <cell r="H1711"/>
          <cell r="I1711"/>
          <cell r="J1711" t="str">
            <v>Messung HW Wärme NT</v>
          </cell>
          <cell r="K1711" t="str">
            <v>18.03.2016</v>
          </cell>
          <cell r="L1711" t="str">
            <v>R1 1474</v>
          </cell>
          <cell r="M1711" t="str">
            <v>U1 025027</v>
          </cell>
          <cell r="N1711" t="str">
            <v>Ablesung</v>
          </cell>
          <cell r="O1711">
            <v>81.902000000000001</v>
          </cell>
          <cell r="P1711">
            <v>1932.5</v>
          </cell>
          <cell r="Q1711"/>
          <cell r="R1711">
            <v>1933</v>
          </cell>
          <cell r="S1711"/>
          <cell r="T1711"/>
          <cell r="U1711"/>
          <cell r="V1711"/>
          <cell r="W1711"/>
          <cell r="X1711"/>
          <cell r="Y1711">
            <v>36.441000000000003</v>
          </cell>
          <cell r="Z1711">
            <v>819.02</v>
          </cell>
        </row>
        <row r="1712">
          <cell r="A1712" t="str">
            <v>N0170</v>
          </cell>
          <cell r="B1712" t="str">
            <v xml:space="preserve">Schaffhauserstrasse 339 </v>
          </cell>
          <cell r="C1712">
            <v>42566</v>
          </cell>
          <cell r="D1712">
            <v>9866603743</v>
          </cell>
          <cell r="E1712" t="str">
            <v>Verrechnet</v>
          </cell>
          <cell r="F1712">
            <v>0.1</v>
          </cell>
          <cell r="G1712">
            <v>1.65</v>
          </cell>
          <cell r="H1712"/>
          <cell r="I1712"/>
          <cell r="J1712" t="str">
            <v>Messung HW Wärme NT</v>
          </cell>
          <cell r="K1712" t="str">
            <v>23.06.2016</v>
          </cell>
          <cell r="L1712" t="str">
            <v>R1 1474</v>
          </cell>
          <cell r="M1712" t="str">
            <v>U1 025027</v>
          </cell>
          <cell r="N1712" t="str">
            <v>Ablesung</v>
          </cell>
          <cell r="O1712">
            <v>21.187999999999999</v>
          </cell>
          <cell r="P1712">
            <v>446.08</v>
          </cell>
          <cell r="Q1712"/>
          <cell r="R1712">
            <v>445</v>
          </cell>
          <cell r="S1712"/>
          <cell r="T1712"/>
          <cell r="U1712"/>
          <cell r="V1712"/>
          <cell r="W1712"/>
          <cell r="X1712"/>
          <cell r="Y1712">
            <v>40.841000000000001</v>
          </cell>
          <cell r="Z1712">
            <v>211.88</v>
          </cell>
        </row>
        <row r="1713">
          <cell r="A1713" t="str">
            <v>N0170</v>
          </cell>
          <cell r="B1713" t="str">
            <v xml:space="preserve">Schaffhauserstrasse 339 </v>
          </cell>
          <cell r="C1713">
            <v>42655</v>
          </cell>
          <cell r="D1713">
            <v>9866605957</v>
          </cell>
          <cell r="E1713" t="str">
            <v>Verrechnet</v>
          </cell>
          <cell r="F1713">
            <v>0.1</v>
          </cell>
          <cell r="G1713">
            <v>1.65</v>
          </cell>
          <cell r="H1713"/>
          <cell r="I1713"/>
          <cell r="J1713" t="str">
            <v>Messung HW Wärme NT</v>
          </cell>
          <cell r="K1713" t="str">
            <v>21.09.2016</v>
          </cell>
          <cell r="L1713" t="str">
            <v>R1 1474</v>
          </cell>
          <cell r="M1713" t="str">
            <v>U1 025027</v>
          </cell>
          <cell r="N1713" t="str">
            <v>Ablesung</v>
          </cell>
          <cell r="O1713">
            <v>0.318</v>
          </cell>
          <cell r="P1713">
            <v>6.93</v>
          </cell>
          <cell r="Q1713"/>
          <cell r="R1713">
            <v>7</v>
          </cell>
          <cell r="S1713"/>
          <cell r="T1713"/>
          <cell r="U1713"/>
          <cell r="V1713"/>
          <cell r="W1713"/>
          <cell r="X1713"/>
          <cell r="Y1713">
            <v>39.456000000000003</v>
          </cell>
          <cell r="Z1713">
            <v>3.18</v>
          </cell>
        </row>
        <row r="1714">
          <cell r="A1714" t="str">
            <v>N0170</v>
          </cell>
          <cell r="B1714" t="str">
            <v xml:space="preserve">Schaffhauserstrasse 339 </v>
          </cell>
          <cell r="C1714">
            <v>42752</v>
          </cell>
          <cell r="D1714">
            <v>9866607936</v>
          </cell>
          <cell r="E1714" t="str">
            <v>Verrechnet</v>
          </cell>
          <cell r="F1714">
            <v>0.1</v>
          </cell>
          <cell r="G1714">
            <v>1.65</v>
          </cell>
          <cell r="H1714"/>
          <cell r="I1714"/>
          <cell r="J1714" t="str">
            <v>Messung HW Wärme NT</v>
          </cell>
          <cell r="K1714" t="str">
            <v>16.12.2016</v>
          </cell>
          <cell r="L1714" t="str">
            <v>R1 1474</v>
          </cell>
          <cell r="M1714" t="str">
            <v>U1 025027</v>
          </cell>
          <cell r="N1714" t="str">
            <v>Ablesung</v>
          </cell>
          <cell r="O1714">
            <v>53.921999999999997</v>
          </cell>
          <cell r="P1714">
            <v>1248.28</v>
          </cell>
          <cell r="Q1714"/>
          <cell r="R1714">
            <v>1248</v>
          </cell>
          <cell r="S1714"/>
          <cell r="T1714"/>
          <cell r="U1714"/>
          <cell r="V1714"/>
          <cell r="W1714"/>
          <cell r="X1714"/>
          <cell r="Y1714">
            <v>37.143000000000001</v>
          </cell>
          <cell r="Z1714">
            <v>539.22</v>
          </cell>
        </row>
        <row r="1715">
          <cell r="A1715" t="str">
            <v>N0171</v>
          </cell>
          <cell r="B1715" t="str">
            <v xml:space="preserve">Saatlenstrasse 31 </v>
          </cell>
          <cell r="C1715">
            <v>42478</v>
          </cell>
          <cell r="D1715">
            <v>9866600248</v>
          </cell>
          <cell r="E1715" t="str">
            <v>Verrechnet</v>
          </cell>
          <cell r="F1715">
            <v>7.0000000000000007E-2</v>
          </cell>
          <cell r="G1715">
            <v>1.1499999999999999</v>
          </cell>
          <cell r="H1715"/>
          <cell r="I1715"/>
          <cell r="J1715" t="str">
            <v>Messung HW Wärme NT</v>
          </cell>
          <cell r="K1715" t="str">
            <v>21.03.2016</v>
          </cell>
          <cell r="L1715" t="str">
            <v>R1 1342</v>
          </cell>
          <cell r="M1715" t="str">
            <v>U1 20491</v>
          </cell>
          <cell r="N1715" t="str">
            <v>Ablesung</v>
          </cell>
          <cell r="O1715">
            <v>61.337000000000003</v>
          </cell>
          <cell r="P1715">
            <v>1195.42</v>
          </cell>
          <cell r="Q1715"/>
          <cell r="R1715">
            <v>1196</v>
          </cell>
          <cell r="S1715"/>
          <cell r="T1715"/>
          <cell r="U1715"/>
          <cell r="V1715"/>
          <cell r="W1715"/>
          <cell r="X1715"/>
          <cell r="Y1715">
            <v>44.119</v>
          </cell>
          <cell r="Z1715">
            <v>876.24285714285713</v>
          </cell>
        </row>
        <row r="1716">
          <cell r="A1716" t="str">
            <v>N0171</v>
          </cell>
          <cell r="B1716" t="str">
            <v xml:space="preserve">Saatlenstrasse 31 </v>
          </cell>
          <cell r="C1716">
            <v>42566</v>
          </cell>
          <cell r="D1716">
            <v>9866602277</v>
          </cell>
          <cell r="E1716" t="str">
            <v>Gemahnt</v>
          </cell>
          <cell r="F1716">
            <v>7.0000000000000007E-2</v>
          </cell>
          <cell r="G1716">
            <v>1.1499999999999999</v>
          </cell>
          <cell r="H1716"/>
          <cell r="I1716"/>
          <cell r="J1716" t="str">
            <v>Messung HW Wärme NT</v>
          </cell>
          <cell r="K1716" t="str">
            <v>22.06.2016</v>
          </cell>
          <cell r="L1716" t="str">
            <v>R1 1342</v>
          </cell>
          <cell r="M1716" t="str">
            <v>U1 20491</v>
          </cell>
          <cell r="N1716" t="str">
            <v>Ablesung</v>
          </cell>
          <cell r="O1716">
            <v>25.074999999999999</v>
          </cell>
          <cell r="P1716">
            <v>484.58</v>
          </cell>
          <cell r="Q1716"/>
          <cell r="R1716">
            <v>484</v>
          </cell>
          <cell r="S1716"/>
          <cell r="T1716"/>
          <cell r="U1716"/>
          <cell r="V1716"/>
          <cell r="W1716"/>
          <cell r="X1716"/>
          <cell r="Y1716">
            <v>44.493000000000002</v>
          </cell>
          <cell r="Z1716">
            <v>358.21428571428572</v>
          </cell>
        </row>
        <row r="1717">
          <cell r="A1717" t="str">
            <v>N0171</v>
          </cell>
          <cell r="B1717" t="str">
            <v xml:space="preserve">Saatlenstrasse 31 </v>
          </cell>
          <cell r="C1717">
            <v>42655</v>
          </cell>
          <cell r="D1717">
            <v>9866604410</v>
          </cell>
          <cell r="E1717" t="str">
            <v>Verrechnet</v>
          </cell>
          <cell r="F1717">
            <v>7.0000000000000007E-2</v>
          </cell>
          <cell r="G1717">
            <v>1.1499999999999999</v>
          </cell>
          <cell r="H1717"/>
          <cell r="I1717"/>
          <cell r="J1717" t="str">
            <v>Messung HW Wärme NT</v>
          </cell>
          <cell r="K1717" t="str">
            <v>15.09.2016</v>
          </cell>
          <cell r="L1717" t="str">
            <v>R1 1342</v>
          </cell>
          <cell r="M1717" t="str">
            <v>U1 20491</v>
          </cell>
          <cell r="N1717" t="str">
            <v>Ablesung</v>
          </cell>
          <cell r="O1717">
            <v>1.5449999999999999</v>
          </cell>
          <cell r="P1717">
            <v>29.21</v>
          </cell>
          <cell r="Q1717"/>
          <cell r="R1717">
            <v>29</v>
          </cell>
          <cell r="S1717"/>
          <cell r="T1717"/>
          <cell r="U1717"/>
          <cell r="V1717"/>
          <cell r="W1717"/>
          <cell r="X1717"/>
          <cell r="Y1717">
            <v>45.48</v>
          </cell>
          <cell r="Z1717">
            <v>22.071428571428569</v>
          </cell>
        </row>
        <row r="1718">
          <cell r="A1718" t="str">
            <v>N0171</v>
          </cell>
          <cell r="B1718" t="str">
            <v xml:space="preserve">Saatlenstrasse 31 </v>
          </cell>
          <cell r="C1718">
            <v>42752</v>
          </cell>
          <cell r="D1718">
            <v>9866606293</v>
          </cell>
          <cell r="E1718" t="str">
            <v>Verrechnet</v>
          </cell>
          <cell r="F1718">
            <v>7.0000000000000007E-2</v>
          </cell>
          <cell r="G1718">
            <v>1.1499999999999999</v>
          </cell>
          <cell r="H1718"/>
          <cell r="I1718"/>
          <cell r="J1718" t="str">
            <v>Messung HW Wärme NT</v>
          </cell>
          <cell r="K1718" t="str">
            <v>14.12.2016</v>
          </cell>
          <cell r="L1718" t="str">
            <v>R1 1342</v>
          </cell>
          <cell r="M1718" t="str">
            <v>U1 20491</v>
          </cell>
          <cell r="N1718" t="str">
            <v>Ablesung</v>
          </cell>
          <cell r="O1718">
            <v>40.890999999999998</v>
          </cell>
          <cell r="P1718">
            <v>809.77</v>
          </cell>
          <cell r="Q1718"/>
          <cell r="R1718">
            <v>810</v>
          </cell>
          <cell r="S1718"/>
          <cell r="T1718"/>
          <cell r="U1718"/>
          <cell r="V1718"/>
          <cell r="W1718"/>
          <cell r="X1718"/>
          <cell r="Y1718">
            <v>43.42</v>
          </cell>
          <cell r="Z1718">
            <v>584.15714285714284</v>
          </cell>
        </row>
        <row r="1719">
          <cell r="A1719" t="str">
            <v>N0172</v>
          </cell>
          <cell r="B1719" t="str">
            <v xml:space="preserve">Winterthurerstrasse 480 </v>
          </cell>
          <cell r="C1719">
            <v>42478</v>
          </cell>
          <cell r="D1719">
            <v>9866600569</v>
          </cell>
          <cell r="E1719" t="str">
            <v>Verrechnet</v>
          </cell>
          <cell r="F1719">
            <v>0.08</v>
          </cell>
          <cell r="G1719">
            <v>1.3</v>
          </cell>
          <cell r="H1719"/>
          <cell r="I1719"/>
          <cell r="J1719" t="str">
            <v>Messung HW Wärme NT</v>
          </cell>
          <cell r="K1719" t="str">
            <v>17.03.2016</v>
          </cell>
          <cell r="L1719" t="str">
            <v>W1 020466</v>
          </cell>
          <cell r="M1719"/>
          <cell r="N1719" t="str">
            <v>Ablesung</v>
          </cell>
          <cell r="O1719">
            <v>70.834000000000003</v>
          </cell>
          <cell r="P1719">
            <v>1277.17</v>
          </cell>
          <cell r="Q1719"/>
          <cell r="R1719"/>
          <cell r="S1719"/>
          <cell r="T1719"/>
          <cell r="U1719"/>
          <cell r="V1719"/>
          <cell r="W1719"/>
          <cell r="X1719"/>
          <cell r="Y1719">
            <v>47.688000000000002</v>
          </cell>
          <cell r="Z1719">
            <v>885.42499999999995</v>
          </cell>
        </row>
        <row r="1720">
          <cell r="A1720" t="str">
            <v>N0172</v>
          </cell>
          <cell r="B1720" t="str">
            <v xml:space="preserve">Winterthurerstrasse 480 </v>
          </cell>
          <cell r="C1720">
            <v>42566</v>
          </cell>
          <cell r="D1720">
            <v>9866602560</v>
          </cell>
          <cell r="E1720" t="str">
            <v>Verrechnet</v>
          </cell>
          <cell r="F1720">
            <v>0.08</v>
          </cell>
          <cell r="G1720">
            <v>1.3</v>
          </cell>
          <cell r="H1720"/>
          <cell r="I1720"/>
          <cell r="J1720" t="str">
            <v>Messung HW Wärme NT</v>
          </cell>
          <cell r="K1720" t="str">
            <v>23.06.2016</v>
          </cell>
          <cell r="L1720" t="str">
            <v>W1 020466</v>
          </cell>
          <cell r="M1720"/>
          <cell r="N1720" t="str">
            <v>Ablesung</v>
          </cell>
          <cell r="O1720">
            <v>40.148000000000003</v>
          </cell>
          <cell r="P1720">
            <v>874.85</v>
          </cell>
          <cell r="Q1720"/>
          <cell r="R1720"/>
          <cell r="S1720"/>
          <cell r="T1720"/>
          <cell r="U1720"/>
          <cell r="V1720"/>
          <cell r="W1720"/>
          <cell r="X1720"/>
          <cell r="Y1720">
            <v>39.459000000000003</v>
          </cell>
          <cell r="Z1720">
            <v>501.85</v>
          </cell>
        </row>
        <row r="1721">
          <cell r="A1721" t="str">
            <v>N0172</v>
          </cell>
          <cell r="B1721" t="str">
            <v xml:space="preserve">Winterthurerstrasse 480 </v>
          </cell>
          <cell r="C1721">
            <v>42655</v>
          </cell>
          <cell r="D1721">
            <v>9866604596</v>
          </cell>
          <cell r="E1721" t="str">
            <v>Verrechnet</v>
          </cell>
          <cell r="F1721">
            <v>0.08</v>
          </cell>
          <cell r="G1721">
            <v>1.3</v>
          </cell>
          <cell r="H1721"/>
          <cell r="I1721"/>
          <cell r="J1721" t="str">
            <v>Messung HW Wärme NT</v>
          </cell>
          <cell r="K1721" t="str">
            <v>16.09.2016</v>
          </cell>
          <cell r="L1721" t="str">
            <v>W1 020466</v>
          </cell>
          <cell r="M1721"/>
          <cell r="N1721" t="str">
            <v>Ablesung</v>
          </cell>
          <cell r="O1721">
            <v>13.601000000000001</v>
          </cell>
          <cell r="P1721">
            <v>397.48</v>
          </cell>
          <cell r="Q1721"/>
          <cell r="R1721"/>
          <cell r="S1721"/>
          <cell r="T1721"/>
          <cell r="U1721"/>
          <cell r="V1721"/>
          <cell r="W1721"/>
          <cell r="X1721"/>
          <cell r="Y1721">
            <v>29.422000000000001</v>
          </cell>
          <cell r="Z1721">
            <v>170.01249999999999</v>
          </cell>
        </row>
        <row r="1722">
          <cell r="A1722" t="str">
            <v>N0172</v>
          </cell>
          <cell r="B1722" t="str">
            <v xml:space="preserve">Winterthurerstrasse 480 </v>
          </cell>
          <cell r="C1722">
            <v>42752</v>
          </cell>
          <cell r="D1722">
            <v>9866606607</v>
          </cell>
          <cell r="E1722" t="str">
            <v>Verrechnet</v>
          </cell>
          <cell r="F1722">
            <v>0.08</v>
          </cell>
          <cell r="G1722">
            <v>1.3</v>
          </cell>
          <cell r="H1722"/>
          <cell r="I1722"/>
          <cell r="J1722" t="str">
            <v>Messung HW Wärme NT</v>
          </cell>
          <cell r="K1722" t="str">
            <v>16.12.2016</v>
          </cell>
          <cell r="L1722" t="str">
            <v>W1 020466</v>
          </cell>
          <cell r="M1722"/>
          <cell r="N1722" t="str">
            <v>Ablesung</v>
          </cell>
          <cell r="O1722">
            <v>57.366</v>
          </cell>
          <cell r="P1722">
            <v>1106.4100000000001</v>
          </cell>
          <cell r="Q1722"/>
          <cell r="R1722"/>
          <cell r="S1722"/>
          <cell r="T1722"/>
          <cell r="U1722"/>
          <cell r="V1722"/>
          <cell r="W1722"/>
          <cell r="X1722"/>
          <cell r="Y1722">
            <v>44.582000000000001</v>
          </cell>
          <cell r="Z1722">
            <v>717.07500000000005</v>
          </cell>
        </row>
        <row r="1723">
          <cell r="A1723" t="str">
            <v>N0173</v>
          </cell>
          <cell r="B1723" t="str">
            <v xml:space="preserve">Luegislandstrasse 23 </v>
          </cell>
          <cell r="C1723">
            <v>42478</v>
          </cell>
          <cell r="D1723">
            <v>9866600947</v>
          </cell>
          <cell r="E1723" t="str">
            <v>Verrechnet</v>
          </cell>
          <cell r="F1723">
            <v>6.5000000000000002E-2</v>
          </cell>
          <cell r="G1723">
            <v>1.07</v>
          </cell>
          <cell r="H1723"/>
          <cell r="I1723"/>
          <cell r="J1723" t="str">
            <v>Messung HW Wärme NT</v>
          </cell>
          <cell r="K1723" t="str">
            <v>17.03.2016</v>
          </cell>
          <cell r="L1723" t="str">
            <v>W1 020228</v>
          </cell>
          <cell r="M1723"/>
          <cell r="N1723" t="str">
            <v>Ablesung</v>
          </cell>
          <cell r="O1723">
            <v>46.567999999999998</v>
          </cell>
          <cell r="P1723">
            <v>1202.69</v>
          </cell>
          <cell r="Q1723"/>
          <cell r="R1723"/>
          <cell r="S1723"/>
          <cell r="T1723"/>
          <cell r="U1723"/>
          <cell r="V1723"/>
          <cell r="W1723"/>
          <cell r="X1723"/>
          <cell r="Y1723">
            <v>33.292999999999999</v>
          </cell>
          <cell r="Z1723">
            <v>716.43076923076922</v>
          </cell>
        </row>
        <row r="1724">
          <cell r="A1724" t="str">
            <v>N0173</v>
          </cell>
          <cell r="B1724" t="str">
            <v xml:space="preserve">Luegislandstrasse 23 </v>
          </cell>
          <cell r="C1724">
            <v>42566</v>
          </cell>
          <cell r="D1724">
            <v>9866602841</v>
          </cell>
          <cell r="E1724" t="str">
            <v>Verrechnet</v>
          </cell>
          <cell r="F1724">
            <v>6.5000000000000002E-2</v>
          </cell>
          <cell r="G1724">
            <v>1.07</v>
          </cell>
          <cell r="H1724"/>
          <cell r="I1724"/>
          <cell r="J1724" t="str">
            <v>Messung HW Wärme NT</v>
          </cell>
          <cell r="K1724" t="str">
            <v>22.06.2016</v>
          </cell>
          <cell r="L1724" t="str">
            <v>W1 020228</v>
          </cell>
          <cell r="M1724"/>
          <cell r="N1724" t="str">
            <v>Ablesung</v>
          </cell>
          <cell r="O1724">
            <v>24.34</v>
          </cell>
          <cell r="P1724">
            <v>688.47</v>
          </cell>
          <cell r="Q1724"/>
          <cell r="R1724"/>
          <cell r="S1724"/>
          <cell r="T1724"/>
          <cell r="U1724"/>
          <cell r="V1724"/>
          <cell r="W1724"/>
          <cell r="X1724"/>
          <cell r="Y1724">
            <v>30.399000000000001</v>
          </cell>
          <cell r="Z1724">
            <v>374.46153846153845</v>
          </cell>
        </row>
        <row r="1725">
          <cell r="A1725" t="str">
            <v>N0173</v>
          </cell>
          <cell r="B1725" t="str">
            <v xml:space="preserve">Luegislandstrasse 23 </v>
          </cell>
          <cell r="C1725">
            <v>42655</v>
          </cell>
          <cell r="D1725">
            <v>9866604811</v>
          </cell>
          <cell r="E1725" t="str">
            <v>Verrechnet</v>
          </cell>
          <cell r="F1725">
            <v>6.5000000000000002E-2</v>
          </cell>
          <cell r="G1725">
            <v>1.07</v>
          </cell>
          <cell r="H1725"/>
          <cell r="I1725"/>
          <cell r="J1725" t="str">
            <v>Messung HW Wärme NT</v>
          </cell>
          <cell r="K1725" t="str">
            <v>15.09.2016</v>
          </cell>
          <cell r="L1725" t="str">
            <v>W1 020228</v>
          </cell>
          <cell r="M1725"/>
          <cell r="N1725" t="str">
            <v>Ablesung</v>
          </cell>
          <cell r="O1725">
            <v>8.6920000000000002</v>
          </cell>
          <cell r="P1725">
            <v>280.87</v>
          </cell>
          <cell r="Q1725"/>
          <cell r="R1725"/>
          <cell r="S1725"/>
          <cell r="T1725"/>
          <cell r="U1725"/>
          <cell r="V1725"/>
          <cell r="W1725"/>
          <cell r="X1725"/>
          <cell r="Y1725">
            <v>26.609000000000002</v>
          </cell>
          <cell r="Z1725">
            <v>133.72307692307692</v>
          </cell>
        </row>
        <row r="1726">
          <cell r="A1726" t="str">
            <v>N0173</v>
          </cell>
          <cell r="B1726" t="str">
            <v xml:space="preserve">Luegislandstrasse 23 </v>
          </cell>
          <cell r="C1726">
            <v>42752</v>
          </cell>
          <cell r="D1726">
            <v>9866606939</v>
          </cell>
          <cell r="E1726" t="str">
            <v>Verrechnet</v>
          </cell>
          <cell r="F1726">
            <v>6.5000000000000002E-2</v>
          </cell>
          <cell r="G1726">
            <v>1.07</v>
          </cell>
          <cell r="H1726"/>
          <cell r="I1726"/>
          <cell r="J1726" t="str">
            <v>Messung HW Wärme NT</v>
          </cell>
          <cell r="K1726" t="str">
            <v>15.12.2016</v>
          </cell>
          <cell r="L1726" t="str">
            <v>W1 020228</v>
          </cell>
          <cell r="M1726"/>
          <cell r="N1726" t="str">
            <v>Ablesung</v>
          </cell>
          <cell r="O1726">
            <v>35.497999999999998</v>
          </cell>
          <cell r="P1726">
            <v>964.5</v>
          </cell>
          <cell r="Q1726"/>
          <cell r="R1726"/>
          <cell r="S1726"/>
          <cell r="T1726"/>
          <cell r="U1726"/>
          <cell r="V1726"/>
          <cell r="W1726"/>
          <cell r="X1726"/>
          <cell r="Y1726">
            <v>31.646000000000001</v>
          </cell>
          <cell r="Z1726">
            <v>546.12307692307695</v>
          </cell>
        </row>
        <row r="1727">
          <cell r="A1727" t="str">
            <v>N0174</v>
          </cell>
          <cell r="B1727" t="str">
            <v xml:space="preserve">Honigstrasse 55 </v>
          </cell>
          <cell r="C1727">
            <v>42478</v>
          </cell>
          <cell r="D1727">
            <v>9866600822</v>
          </cell>
          <cell r="E1727" t="str">
            <v>Verrechnet</v>
          </cell>
          <cell r="F1727">
            <v>0.08</v>
          </cell>
          <cell r="G1727">
            <v>1.32</v>
          </cell>
          <cell r="H1727"/>
          <cell r="I1727"/>
          <cell r="J1727" t="str">
            <v>Messung HW Wärme NT</v>
          </cell>
          <cell r="K1727" t="str">
            <v>15.03.2016</v>
          </cell>
          <cell r="L1727" t="str">
            <v>R1 1537</v>
          </cell>
          <cell r="M1727" t="str">
            <v>U1 020030</v>
          </cell>
          <cell r="N1727" t="str">
            <v>Ablesung</v>
          </cell>
          <cell r="O1727">
            <v>29.498999999999999</v>
          </cell>
          <cell r="P1727">
            <v>1009.56</v>
          </cell>
          <cell r="Q1727"/>
          <cell r="R1727">
            <v>1010</v>
          </cell>
          <cell r="S1727"/>
          <cell r="T1727"/>
          <cell r="U1727"/>
          <cell r="V1727"/>
          <cell r="W1727"/>
          <cell r="X1727"/>
          <cell r="Y1727">
            <v>25.123999999999999</v>
          </cell>
          <cell r="Z1727">
            <v>368.73750000000001</v>
          </cell>
        </row>
        <row r="1728">
          <cell r="A1728" t="str">
            <v>N0174</v>
          </cell>
          <cell r="B1728" t="str">
            <v xml:space="preserve">Honigstrasse 55 </v>
          </cell>
          <cell r="C1728">
            <v>42566</v>
          </cell>
          <cell r="D1728">
            <v>9866602561</v>
          </cell>
          <cell r="E1728" t="str">
            <v>Verrechnet</v>
          </cell>
          <cell r="F1728">
            <v>0.08</v>
          </cell>
          <cell r="G1728">
            <v>1.32</v>
          </cell>
          <cell r="H1728"/>
          <cell r="I1728"/>
          <cell r="J1728" t="str">
            <v>Messung HW Wärme NT</v>
          </cell>
          <cell r="K1728" t="str">
            <v>22.06.2016</v>
          </cell>
          <cell r="L1728" t="str">
            <v>R1 1537</v>
          </cell>
          <cell r="M1728" t="str">
            <v>U1 020030</v>
          </cell>
          <cell r="N1728" t="str">
            <v>Ablesung</v>
          </cell>
          <cell r="O1728">
            <v>18.274999999999999</v>
          </cell>
          <cell r="P1728">
            <v>1407.2</v>
          </cell>
          <cell r="Q1728"/>
          <cell r="R1728">
            <v>1407</v>
          </cell>
          <cell r="S1728"/>
          <cell r="T1728"/>
          <cell r="U1728"/>
          <cell r="V1728"/>
          <cell r="W1728"/>
          <cell r="X1728"/>
          <cell r="Y1728">
            <v>11.167</v>
          </cell>
          <cell r="Z1728">
            <v>228.4375</v>
          </cell>
        </row>
        <row r="1729">
          <cell r="A1729" t="str">
            <v>N0174</v>
          </cell>
          <cell r="B1729" t="str">
            <v xml:space="preserve">Honigstrasse 55 </v>
          </cell>
          <cell r="C1729">
            <v>42655</v>
          </cell>
          <cell r="D1729">
            <v>9866604488</v>
          </cell>
          <cell r="E1729" t="str">
            <v>Verrechnet</v>
          </cell>
          <cell r="F1729">
            <v>0.08</v>
          </cell>
          <cell r="G1729">
            <v>1.32</v>
          </cell>
          <cell r="H1729"/>
          <cell r="I1729"/>
          <cell r="J1729" t="str">
            <v>Messung HW Wärme NT</v>
          </cell>
          <cell r="K1729" t="str">
            <v>16.09.2016</v>
          </cell>
          <cell r="L1729" t="str">
            <v>R1 1537</v>
          </cell>
          <cell r="M1729" t="str">
            <v>U1 020030</v>
          </cell>
          <cell r="N1729" t="str">
            <v>Ablesung</v>
          </cell>
          <cell r="O1729">
            <v>4.8259999999999996</v>
          </cell>
          <cell r="P1729">
            <v>1233.1600000000001</v>
          </cell>
          <cell r="Q1729"/>
          <cell r="R1729">
            <v>1233</v>
          </cell>
          <cell r="S1729"/>
          <cell r="T1729"/>
          <cell r="U1729"/>
          <cell r="V1729"/>
          <cell r="W1729"/>
          <cell r="X1729"/>
          <cell r="Y1729">
            <v>3.3650000000000002</v>
          </cell>
          <cell r="Z1729">
            <v>60.325000000000003</v>
          </cell>
        </row>
        <row r="1730">
          <cell r="A1730" t="str">
            <v>N0174</v>
          </cell>
          <cell r="B1730" t="str">
            <v xml:space="preserve">Honigstrasse 55 </v>
          </cell>
          <cell r="C1730">
            <v>42752</v>
          </cell>
          <cell r="D1730">
            <v>9866606877</v>
          </cell>
          <cell r="E1730" t="str">
            <v>Verrechnet</v>
          </cell>
          <cell r="F1730">
            <v>0.08</v>
          </cell>
          <cell r="G1730">
            <v>1.32</v>
          </cell>
          <cell r="H1730"/>
          <cell r="I1730"/>
          <cell r="J1730" t="str">
            <v>Messung HW Wärme NT</v>
          </cell>
          <cell r="K1730" t="str">
            <v>14.12.2016</v>
          </cell>
          <cell r="L1730" t="str">
            <v>R1 1537</v>
          </cell>
          <cell r="M1730" t="str">
            <v>U1 020030</v>
          </cell>
          <cell r="N1730" t="str">
            <v>Ablesung</v>
          </cell>
          <cell r="O1730">
            <v>23.297000000000001</v>
          </cell>
          <cell r="P1730">
            <v>1248.97</v>
          </cell>
          <cell r="Q1730"/>
          <cell r="R1730">
            <v>1249</v>
          </cell>
          <cell r="S1730"/>
          <cell r="T1730"/>
          <cell r="U1730"/>
          <cell r="V1730"/>
          <cell r="W1730"/>
          <cell r="X1730"/>
          <cell r="Y1730">
            <v>16.039000000000001</v>
          </cell>
          <cell r="Z1730">
            <v>291.21249999999998</v>
          </cell>
        </row>
        <row r="1731">
          <cell r="A1731" t="str">
            <v>N0175</v>
          </cell>
          <cell r="B1731" t="str">
            <v xml:space="preserve">Friedheimstrasse 41 </v>
          </cell>
          <cell r="C1731">
            <v>42478</v>
          </cell>
          <cell r="D1731">
            <v>9866601279</v>
          </cell>
          <cell r="E1731" t="str">
            <v>Verrechnet</v>
          </cell>
          <cell r="F1731">
            <v>6.0000000000000001E-3</v>
          </cell>
          <cell r="G1731">
            <v>0.1</v>
          </cell>
          <cell r="H1731"/>
          <cell r="I1731"/>
          <cell r="J1731" t="str">
            <v>Messung HW Wärme NT</v>
          </cell>
          <cell r="K1731" t="str">
            <v>17.03.2016</v>
          </cell>
          <cell r="L1731" t="str">
            <v>W1 020582</v>
          </cell>
          <cell r="M1731"/>
          <cell r="N1731" t="str">
            <v>Ablesung</v>
          </cell>
          <cell r="O1731">
            <v>9.9649999999999999</v>
          </cell>
          <cell r="P1731">
            <v>203.37</v>
          </cell>
          <cell r="Q1731"/>
          <cell r="R1731"/>
          <cell r="S1731"/>
          <cell r="T1731"/>
          <cell r="U1731"/>
          <cell r="V1731"/>
          <cell r="W1731"/>
          <cell r="X1731"/>
          <cell r="Y1731">
            <v>42.131999999999998</v>
          </cell>
          <cell r="Z1731">
            <v>1660.8333333333335</v>
          </cell>
        </row>
        <row r="1732">
          <cell r="A1732" t="str">
            <v>N0175</v>
          </cell>
          <cell r="B1732" t="str">
            <v xml:space="preserve">Friedheimstrasse 41 </v>
          </cell>
          <cell r="C1732">
            <v>42566</v>
          </cell>
          <cell r="D1732">
            <v>9866603328</v>
          </cell>
          <cell r="E1732" t="str">
            <v>Verrechnet</v>
          </cell>
          <cell r="F1732">
            <v>6.0000000000000001E-3</v>
          </cell>
          <cell r="G1732">
            <v>0.1</v>
          </cell>
          <cell r="H1732"/>
          <cell r="I1732"/>
          <cell r="J1732" t="str">
            <v>Messung HW Wärme NT</v>
          </cell>
          <cell r="K1732" t="str">
            <v>20.06.2016</v>
          </cell>
          <cell r="L1732" t="str">
            <v>W1 020582</v>
          </cell>
          <cell r="M1732"/>
          <cell r="N1732" t="str">
            <v>Ablesung</v>
          </cell>
          <cell r="O1732">
            <v>6.3840000000000003</v>
          </cell>
          <cell r="P1732">
            <v>135.99</v>
          </cell>
          <cell r="Q1732"/>
          <cell r="R1732"/>
          <cell r="S1732"/>
          <cell r="T1732"/>
          <cell r="U1732"/>
          <cell r="V1732"/>
          <cell r="W1732"/>
          <cell r="X1732"/>
          <cell r="Y1732">
            <v>40.365000000000002</v>
          </cell>
          <cell r="Z1732">
            <v>1064</v>
          </cell>
        </row>
        <row r="1733">
          <cell r="A1733" t="str">
            <v>N0175</v>
          </cell>
          <cell r="B1733" t="str">
            <v xml:space="preserve">Friedheimstrasse 41 </v>
          </cell>
          <cell r="C1733">
            <v>42655</v>
          </cell>
          <cell r="D1733">
            <v>9866605306</v>
          </cell>
          <cell r="E1733" t="str">
            <v>Gemahnt</v>
          </cell>
          <cell r="F1733">
            <v>6.0000000000000001E-3</v>
          </cell>
          <cell r="G1733">
            <v>0.1</v>
          </cell>
          <cell r="H1733"/>
          <cell r="I1733"/>
          <cell r="J1733" t="str">
            <v>Messung HW Wärme NT</v>
          </cell>
          <cell r="K1733" t="str">
            <v>15.09.2016</v>
          </cell>
          <cell r="L1733" t="str">
            <v>W1 020582</v>
          </cell>
          <cell r="M1733"/>
          <cell r="N1733" t="str">
            <v>Ablesung</v>
          </cell>
          <cell r="O1733">
            <v>1.135</v>
          </cell>
          <cell r="P1733">
            <v>28.98</v>
          </cell>
          <cell r="Q1733"/>
          <cell r="R1733"/>
          <cell r="S1733"/>
          <cell r="T1733"/>
          <cell r="U1733"/>
          <cell r="V1733"/>
          <cell r="W1733"/>
          <cell r="X1733"/>
          <cell r="Y1733">
            <v>33.676000000000002</v>
          </cell>
          <cell r="Z1733">
            <v>189.16666666666663</v>
          </cell>
        </row>
        <row r="1734">
          <cell r="A1734" t="str">
            <v>N0175</v>
          </cell>
          <cell r="B1734" t="str">
            <v xml:space="preserve">Friedheimstrasse 41 </v>
          </cell>
          <cell r="C1734">
            <v>42752</v>
          </cell>
          <cell r="D1734">
            <v>9866607397</v>
          </cell>
          <cell r="E1734" t="str">
            <v>Verrechnet</v>
          </cell>
          <cell r="F1734">
            <v>6.0000000000000001E-3</v>
          </cell>
          <cell r="G1734">
            <v>0.1</v>
          </cell>
          <cell r="H1734"/>
          <cell r="I1734"/>
          <cell r="J1734" t="str">
            <v>Messung HW Wärme NT</v>
          </cell>
          <cell r="K1734" t="str">
            <v>13.12.2016</v>
          </cell>
          <cell r="L1734" t="str">
            <v>W1 020582</v>
          </cell>
          <cell r="M1734"/>
          <cell r="N1734" t="str">
            <v>Ablesung</v>
          </cell>
          <cell r="O1734">
            <v>8.0549999999999997</v>
          </cell>
          <cell r="P1734">
            <v>173.54</v>
          </cell>
          <cell r="Q1734"/>
          <cell r="R1734"/>
          <cell r="S1734"/>
          <cell r="T1734"/>
          <cell r="U1734"/>
          <cell r="V1734"/>
          <cell r="W1734"/>
          <cell r="X1734"/>
          <cell r="Y1734">
            <v>39.909999999999997</v>
          </cell>
          <cell r="Z1734">
            <v>1342.5</v>
          </cell>
        </row>
        <row r="1735">
          <cell r="A1735" t="str">
            <v>N0176</v>
          </cell>
          <cell r="B1735" t="str">
            <v xml:space="preserve">Allenmoosstrasse 118 </v>
          </cell>
          <cell r="C1735">
            <v>42478</v>
          </cell>
          <cell r="D1735">
            <v>9866600249</v>
          </cell>
          <cell r="E1735" t="str">
            <v>Verrechnet</v>
          </cell>
          <cell r="F1735">
            <v>0.22500000000000001</v>
          </cell>
          <cell r="G1735">
            <v>3.7</v>
          </cell>
          <cell r="H1735"/>
          <cell r="I1735"/>
          <cell r="J1735" t="str">
            <v>Messung HW Wärme NT</v>
          </cell>
          <cell r="K1735" t="str">
            <v>16.03.2016</v>
          </cell>
          <cell r="L1735"/>
          <cell r="M1735"/>
          <cell r="N1735" t="str">
            <v>Ablesung</v>
          </cell>
          <cell r="O1735">
            <v>272.95</v>
          </cell>
          <cell r="P1735">
            <v>4903.6099999999997</v>
          </cell>
          <cell r="Q1735"/>
          <cell r="R1735"/>
          <cell r="S1735"/>
          <cell r="T1735"/>
          <cell r="U1735"/>
          <cell r="V1735"/>
          <cell r="W1735"/>
          <cell r="X1735"/>
          <cell r="Y1735">
            <v>47.862000000000002</v>
          </cell>
          <cell r="Z1735">
            <v>1213.1111111111111</v>
          </cell>
        </row>
        <row r="1736">
          <cell r="A1736" t="str">
            <v>N0176</v>
          </cell>
          <cell r="B1736" t="str">
            <v xml:space="preserve">Allenmoosstrasse 118 </v>
          </cell>
          <cell r="C1736">
            <v>42501</v>
          </cell>
          <cell r="D1736">
            <v>9866602077</v>
          </cell>
          <cell r="E1736" t="str">
            <v>Verrechnet</v>
          </cell>
          <cell r="F1736">
            <v>0.22500000000000001</v>
          </cell>
          <cell r="G1736">
            <v>3.7</v>
          </cell>
          <cell r="H1736"/>
          <cell r="I1736"/>
          <cell r="J1736" t="str">
            <v>Messung HW Wärme NT</v>
          </cell>
          <cell r="K1736" t="str">
            <v>12.04.2016</v>
          </cell>
          <cell r="L1736"/>
          <cell r="M1736"/>
          <cell r="N1736" t="str">
            <v>Ausbau</v>
          </cell>
          <cell r="O1736">
            <v>36.177999999999997</v>
          </cell>
          <cell r="P1736">
            <v>686.38</v>
          </cell>
          <cell r="Q1736"/>
          <cell r="R1736"/>
          <cell r="S1736"/>
          <cell r="T1736"/>
          <cell r="U1736"/>
          <cell r="V1736"/>
          <cell r="W1736"/>
          <cell r="X1736"/>
          <cell r="Y1736">
            <v>45.320999999999998</v>
          </cell>
          <cell r="Z1736">
            <v>160.79111111111112</v>
          </cell>
        </row>
        <row r="1737">
          <cell r="A1737" t="str">
            <v>N0177</v>
          </cell>
          <cell r="B1737" t="str">
            <v xml:space="preserve">Regensbergstrasse 139 </v>
          </cell>
          <cell r="C1737">
            <v>42478</v>
          </cell>
          <cell r="D1737">
            <v>9866600250</v>
          </cell>
          <cell r="E1737" t="str">
            <v>Verrechnet</v>
          </cell>
          <cell r="F1737">
            <v>0.03</v>
          </cell>
          <cell r="G1737">
            <v>0.5</v>
          </cell>
          <cell r="H1737"/>
          <cell r="I1737"/>
          <cell r="J1737" t="str">
            <v>Messung HW Wärme NT</v>
          </cell>
          <cell r="K1737" t="str">
            <v>16.03.2016</v>
          </cell>
          <cell r="L1737" t="str">
            <v>R3 20102</v>
          </cell>
          <cell r="M1737"/>
          <cell r="N1737" t="str">
            <v>Ablesung</v>
          </cell>
          <cell r="O1737">
            <v>21.4</v>
          </cell>
          <cell r="P1737">
            <v>353.45100000000002</v>
          </cell>
          <cell r="Q1737"/>
          <cell r="R1737"/>
          <cell r="S1737"/>
          <cell r="T1737"/>
          <cell r="U1737"/>
          <cell r="V1737"/>
          <cell r="W1737"/>
          <cell r="X1737"/>
          <cell r="Y1737">
            <v>52.06</v>
          </cell>
          <cell r="Z1737">
            <v>713.33333333333337</v>
          </cell>
        </row>
        <row r="1738">
          <cell r="A1738" t="str">
            <v>N0177</v>
          </cell>
          <cell r="B1738" t="str">
            <v xml:space="preserve">Regensbergstrasse 139 </v>
          </cell>
          <cell r="C1738">
            <v>42566</v>
          </cell>
          <cell r="D1738">
            <v>9866602478</v>
          </cell>
          <cell r="E1738" t="str">
            <v>Verrechnet</v>
          </cell>
          <cell r="F1738">
            <v>0.03</v>
          </cell>
          <cell r="G1738">
            <v>0.5</v>
          </cell>
          <cell r="H1738"/>
          <cell r="I1738"/>
          <cell r="J1738" t="str">
            <v>Messung HW Wärme NT</v>
          </cell>
          <cell r="K1738" t="str">
            <v>21.06.2016</v>
          </cell>
          <cell r="L1738" t="str">
            <v>R3 20102</v>
          </cell>
          <cell r="M1738"/>
          <cell r="N1738" t="str">
            <v>Ablesung</v>
          </cell>
          <cell r="O1738">
            <v>12.669</v>
          </cell>
          <cell r="P1738">
            <v>209.87299999999999</v>
          </cell>
          <cell r="Q1738"/>
          <cell r="R1738"/>
          <cell r="S1738"/>
          <cell r="T1738"/>
          <cell r="U1738"/>
          <cell r="V1738"/>
          <cell r="W1738"/>
          <cell r="X1738"/>
          <cell r="Y1738">
            <v>51.905000000000001</v>
          </cell>
          <cell r="Z1738">
            <v>422.3</v>
          </cell>
        </row>
        <row r="1739">
          <cell r="A1739" t="str">
            <v>N0177</v>
          </cell>
          <cell r="B1739" t="str">
            <v xml:space="preserve">Regensbergstrasse 139 </v>
          </cell>
          <cell r="C1739">
            <v>42655</v>
          </cell>
          <cell r="D1739">
            <v>9866604411</v>
          </cell>
          <cell r="E1739" t="str">
            <v>Verrechnet</v>
          </cell>
          <cell r="F1739">
            <v>0.03</v>
          </cell>
          <cell r="G1739">
            <v>0.5</v>
          </cell>
          <cell r="H1739"/>
          <cell r="I1739"/>
          <cell r="J1739" t="str">
            <v>Messung HW Wärme NT</v>
          </cell>
          <cell r="K1739" t="str">
            <v>19.09.2016</v>
          </cell>
          <cell r="L1739" t="str">
            <v>R3 20102</v>
          </cell>
          <cell r="M1739"/>
          <cell r="N1739" t="str">
            <v>Ablesung</v>
          </cell>
          <cell r="O1739">
            <v>2.5019999999999998</v>
          </cell>
          <cell r="P1739">
            <v>53.851999999999997</v>
          </cell>
          <cell r="Q1739"/>
          <cell r="R1739"/>
          <cell r="S1739"/>
          <cell r="T1739"/>
          <cell r="U1739"/>
          <cell r="V1739"/>
          <cell r="W1739"/>
          <cell r="X1739"/>
          <cell r="Y1739">
            <v>39.948999999999998</v>
          </cell>
          <cell r="Z1739">
            <v>83.4</v>
          </cell>
        </row>
        <row r="1740">
          <cell r="A1740" t="str">
            <v>N0177</v>
          </cell>
          <cell r="B1740" t="str">
            <v xml:space="preserve">Regensbergstrasse 139 </v>
          </cell>
          <cell r="C1740">
            <v>42752</v>
          </cell>
          <cell r="D1740">
            <v>9866606494</v>
          </cell>
          <cell r="E1740" t="str">
            <v>Verrechnet</v>
          </cell>
          <cell r="F1740">
            <v>0.03</v>
          </cell>
          <cell r="G1740">
            <v>0.5</v>
          </cell>
          <cell r="H1740"/>
          <cell r="I1740"/>
          <cell r="J1740" t="str">
            <v>Messung HW Wärme NT</v>
          </cell>
          <cell r="K1740" t="str">
            <v>14.12.2016</v>
          </cell>
          <cell r="L1740" t="str">
            <v>R3 20102</v>
          </cell>
          <cell r="M1740"/>
          <cell r="N1740" t="str">
            <v>Ablesung</v>
          </cell>
          <cell r="O1740">
            <v>26.202999999999999</v>
          </cell>
          <cell r="P1740">
            <v>502.90899999999999</v>
          </cell>
          <cell r="Q1740"/>
          <cell r="R1740"/>
          <cell r="S1740"/>
          <cell r="T1740"/>
          <cell r="U1740"/>
          <cell r="V1740"/>
          <cell r="W1740"/>
          <cell r="X1740"/>
          <cell r="Y1740">
            <v>44.8</v>
          </cell>
          <cell r="Z1740">
            <v>873.43333333333328</v>
          </cell>
        </row>
        <row r="1741">
          <cell r="A1741" t="str">
            <v>N0178</v>
          </cell>
          <cell r="B1741" t="str">
            <v xml:space="preserve">Luegislandstrasse 359 </v>
          </cell>
          <cell r="C1741">
            <v>42478</v>
          </cell>
          <cell r="D1741">
            <v>9866601823</v>
          </cell>
          <cell r="E1741" t="str">
            <v>Verrechnet</v>
          </cell>
          <cell r="F1741">
            <v>4.5999999999999999E-2</v>
          </cell>
          <cell r="G1741">
            <v>0.75</v>
          </cell>
          <cell r="H1741"/>
          <cell r="I1741"/>
          <cell r="J1741" t="str">
            <v>Messung HW Wärme NT</v>
          </cell>
          <cell r="K1741" t="str">
            <v>18.03.2016</v>
          </cell>
          <cell r="L1741" t="str">
            <v>W1 020686</v>
          </cell>
          <cell r="M1741"/>
          <cell r="N1741" t="str">
            <v>Ablesung</v>
          </cell>
          <cell r="O1741">
            <v>26.48</v>
          </cell>
          <cell r="P1741">
            <v>447.8</v>
          </cell>
          <cell r="Q1741"/>
          <cell r="R1741">
            <v>448</v>
          </cell>
          <cell r="S1741"/>
          <cell r="T1741"/>
          <cell r="U1741"/>
          <cell r="V1741"/>
          <cell r="W1741"/>
          <cell r="X1741"/>
          <cell r="Y1741">
            <v>50.845999999999997</v>
          </cell>
          <cell r="Z1741">
            <v>575.65217391304338</v>
          </cell>
        </row>
        <row r="1742">
          <cell r="A1742" t="str">
            <v>N0178</v>
          </cell>
          <cell r="B1742" t="str">
            <v xml:space="preserve">Luegislandstrasse 359 </v>
          </cell>
          <cell r="C1742">
            <v>42566</v>
          </cell>
          <cell r="D1742">
            <v>9866603952</v>
          </cell>
          <cell r="E1742" t="str">
            <v>Verrechnet</v>
          </cell>
          <cell r="F1742">
            <v>4.5999999999999999E-2</v>
          </cell>
          <cell r="G1742">
            <v>0.75</v>
          </cell>
          <cell r="H1742"/>
          <cell r="I1742"/>
          <cell r="J1742" t="str">
            <v>Messung HW Wärme NT</v>
          </cell>
          <cell r="K1742" t="str">
            <v>27.05.2016</v>
          </cell>
          <cell r="L1742" t="str">
            <v>W1 020686</v>
          </cell>
          <cell r="M1742"/>
          <cell r="N1742" t="str">
            <v>Ausbau</v>
          </cell>
          <cell r="O1742">
            <v>23.16</v>
          </cell>
          <cell r="P1742">
            <v>239.7</v>
          </cell>
          <cell r="Q1742"/>
          <cell r="R1742">
            <v>239</v>
          </cell>
          <cell r="S1742"/>
          <cell r="T1742"/>
          <cell r="U1742"/>
          <cell r="V1742"/>
          <cell r="W1742"/>
          <cell r="X1742"/>
          <cell r="Y1742">
            <v>83.078999999999994</v>
          </cell>
          <cell r="Z1742">
            <v>503.47826086956519</v>
          </cell>
        </row>
        <row r="1743">
          <cell r="A1743" t="str">
            <v>N0178</v>
          </cell>
          <cell r="B1743"/>
          <cell r="C1743"/>
          <cell r="D1743"/>
          <cell r="E1743"/>
          <cell r="F1743"/>
          <cell r="G1743"/>
          <cell r="H1743"/>
          <cell r="I1743"/>
          <cell r="J1743" t="str">
            <v>Messung HW Wärme NT</v>
          </cell>
          <cell r="K1743" t="str">
            <v>27.05.2016</v>
          </cell>
          <cell r="L1743" t="str">
            <v>W1 020686</v>
          </cell>
          <cell r="M1743"/>
          <cell r="N1743" t="str">
            <v>Einbau</v>
          </cell>
          <cell r="O1743">
            <v>0</v>
          </cell>
          <cell r="P1743">
            <v>0</v>
          </cell>
          <cell r="Q1743"/>
          <cell r="R1743"/>
          <cell r="S1743"/>
          <cell r="T1743"/>
          <cell r="U1743"/>
          <cell r="V1743"/>
          <cell r="W1743"/>
          <cell r="X1743"/>
          <cell r="Y1743">
            <v>0</v>
          </cell>
          <cell r="Z1743">
            <v>0</v>
          </cell>
        </row>
        <row r="1744">
          <cell r="A1744" t="str">
            <v>N0178</v>
          </cell>
          <cell r="B1744"/>
          <cell r="C1744"/>
          <cell r="D1744"/>
          <cell r="E1744"/>
          <cell r="F1744"/>
          <cell r="G1744"/>
          <cell r="H1744"/>
          <cell r="I1744"/>
          <cell r="J1744" t="str">
            <v>Messung HW Wärme NT</v>
          </cell>
          <cell r="K1744" t="str">
            <v>24.06.2016</v>
          </cell>
          <cell r="L1744" t="str">
            <v>W1 020686</v>
          </cell>
          <cell r="M1744"/>
          <cell r="N1744" t="str">
            <v>Ablesung</v>
          </cell>
          <cell r="O1744">
            <v>1.9950000000000001</v>
          </cell>
          <cell r="P1744">
            <v>59.68</v>
          </cell>
          <cell r="Q1744"/>
          <cell r="R1744"/>
          <cell r="S1744"/>
          <cell r="T1744"/>
          <cell r="U1744"/>
          <cell r="V1744"/>
          <cell r="W1744"/>
          <cell r="X1744"/>
          <cell r="Y1744">
            <v>28.742999999999999</v>
          </cell>
          <cell r="Z1744">
            <v>43.369565217391298</v>
          </cell>
        </row>
        <row r="1745">
          <cell r="A1745" t="str">
            <v>N0178</v>
          </cell>
          <cell r="B1745" t="str">
            <v xml:space="preserve">Luegislandstrasse 359 </v>
          </cell>
          <cell r="C1745">
            <v>42655</v>
          </cell>
          <cell r="D1745">
            <v>9866605848</v>
          </cell>
          <cell r="E1745" t="str">
            <v>Verrechnet</v>
          </cell>
          <cell r="F1745">
            <v>4.5999999999999999E-2</v>
          </cell>
          <cell r="G1745">
            <v>0.75</v>
          </cell>
          <cell r="H1745"/>
          <cell r="I1745"/>
          <cell r="J1745" t="str">
            <v>Messung HW Wärme NT</v>
          </cell>
          <cell r="K1745" t="str">
            <v>20.09.2016</v>
          </cell>
          <cell r="L1745" t="str">
            <v>W1 020686</v>
          </cell>
          <cell r="M1745"/>
          <cell r="N1745" t="str">
            <v>Ablesung</v>
          </cell>
          <cell r="O1745">
            <v>4.7530000000000001</v>
          </cell>
          <cell r="P1745">
            <v>180.61</v>
          </cell>
          <cell r="Q1745"/>
          <cell r="R1745"/>
          <cell r="S1745"/>
          <cell r="T1745"/>
          <cell r="U1745"/>
          <cell r="V1745"/>
          <cell r="W1745"/>
          <cell r="X1745"/>
          <cell r="Y1745">
            <v>22.628</v>
          </cell>
          <cell r="Z1745">
            <v>103.32608695652172</v>
          </cell>
        </row>
        <row r="1746">
          <cell r="A1746" t="str">
            <v>N0178</v>
          </cell>
          <cell r="B1746" t="str">
            <v xml:space="preserve">Luegislandstrasse 359 </v>
          </cell>
          <cell r="C1746">
            <v>42752</v>
          </cell>
          <cell r="D1746">
            <v>9866607937</v>
          </cell>
          <cell r="E1746" t="str">
            <v>Verrechnet</v>
          </cell>
          <cell r="F1746">
            <v>4.5999999999999999E-2</v>
          </cell>
          <cell r="G1746">
            <v>0.75</v>
          </cell>
          <cell r="H1746"/>
          <cell r="I1746"/>
          <cell r="J1746" t="str">
            <v>Messung HW Wärme NT</v>
          </cell>
          <cell r="K1746" t="str">
            <v>15.12.2016</v>
          </cell>
          <cell r="L1746" t="str">
            <v>W1 020686</v>
          </cell>
          <cell r="M1746"/>
          <cell r="N1746" t="str">
            <v>Ablesung</v>
          </cell>
          <cell r="O1746">
            <v>20.873999999999999</v>
          </cell>
          <cell r="P1746">
            <v>460.56</v>
          </cell>
          <cell r="Q1746"/>
          <cell r="R1746"/>
          <cell r="S1746"/>
          <cell r="T1746"/>
          <cell r="U1746"/>
          <cell r="V1746"/>
          <cell r="W1746"/>
          <cell r="X1746"/>
          <cell r="Y1746">
            <v>38.970999999999997</v>
          </cell>
          <cell r="Z1746">
            <v>453.78260869565219</v>
          </cell>
        </row>
        <row r="1747">
          <cell r="A1747" t="str">
            <v>N0179</v>
          </cell>
          <cell r="B1747" t="str">
            <v xml:space="preserve">Schwamendingenstrasse 82 </v>
          </cell>
          <cell r="C1747">
            <v>42478</v>
          </cell>
          <cell r="D1747">
            <v>9866600251</v>
          </cell>
          <cell r="E1747" t="str">
            <v>Verrechnet</v>
          </cell>
          <cell r="F1747">
            <v>5.0999999999999997E-2</v>
          </cell>
          <cell r="G1747">
            <v>0.84</v>
          </cell>
          <cell r="H1747"/>
          <cell r="I1747"/>
          <cell r="J1747" t="str">
            <v>Messung HW Wärme NT</v>
          </cell>
          <cell r="K1747" t="str">
            <v>18.03.2016</v>
          </cell>
          <cell r="L1747" t="str">
            <v>R1 972</v>
          </cell>
          <cell r="M1747" t="str">
            <v>U1 20476</v>
          </cell>
          <cell r="N1747" t="str">
            <v>Ablesung</v>
          </cell>
          <cell r="O1747">
            <v>24.61</v>
          </cell>
          <cell r="P1747">
            <v>477.82</v>
          </cell>
          <cell r="Q1747"/>
          <cell r="R1747">
            <v>478</v>
          </cell>
          <cell r="S1747"/>
          <cell r="T1747"/>
          <cell r="U1747"/>
          <cell r="V1747"/>
          <cell r="W1747"/>
          <cell r="X1747"/>
          <cell r="Y1747">
            <v>44.286000000000001</v>
          </cell>
          <cell r="Z1747">
            <v>482.54901960784309</v>
          </cell>
        </row>
        <row r="1748">
          <cell r="A1748" t="str">
            <v>N0179</v>
          </cell>
          <cell r="B1748" t="str">
            <v xml:space="preserve">Schwamendingenstrasse 82 </v>
          </cell>
          <cell r="C1748">
            <v>42566</v>
          </cell>
          <cell r="D1748">
            <v>9866602278</v>
          </cell>
          <cell r="E1748" t="str">
            <v>Verrechnet</v>
          </cell>
          <cell r="F1748">
            <v>5.0999999999999997E-2</v>
          </cell>
          <cell r="G1748">
            <v>0.84</v>
          </cell>
          <cell r="H1748"/>
          <cell r="I1748"/>
          <cell r="J1748" t="str">
            <v>Messung HW Wärme NT</v>
          </cell>
          <cell r="K1748" t="str">
            <v>22.06.2016</v>
          </cell>
          <cell r="L1748" t="str">
            <v>R1 972</v>
          </cell>
          <cell r="M1748" t="str">
            <v>U1 20476</v>
          </cell>
          <cell r="N1748" t="str">
            <v>Ablesung</v>
          </cell>
          <cell r="O1748">
            <v>11.074</v>
          </cell>
          <cell r="P1748">
            <v>224.99</v>
          </cell>
          <cell r="Q1748"/>
          <cell r="R1748">
            <v>225</v>
          </cell>
          <cell r="S1748"/>
          <cell r="T1748"/>
          <cell r="U1748"/>
          <cell r="V1748"/>
          <cell r="W1748"/>
          <cell r="X1748"/>
          <cell r="Y1748">
            <v>42.322000000000003</v>
          </cell>
          <cell r="Z1748">
            <v>217.1372549019608</v>
          </cell>
        </row>
        <row r="1749">
          <cell r="A1749" t="str">
            <v>N0179</v>
          </cell>
          <cell r="B1749" t="str">
            <v xml:space="preserve">Schwamendingenstrasse 82 </v>
          </cell>
          <cell r="C1749">
            <v>42655</v>
          </cell>
          <cell r="D1749">
            <v>9866604412</v>
          </cell>
          <cell r="E1749" t="str">
            <v>Verrechnet</v>
          </cell>
          <cell r="F1749">
            <v>5.0999999999999997E-2</v>
          </cell>
          <cell r="G1749">
            <v>0.84</v>
          </cell>
          <cell r="H1749"/>
          <cell r="I1749"/>
          <cell r="J1749" t="str">
            <v>Messung HW Wärme NT</v>
          </cell>
          <cell r="K1749" t="str">
            <v>16.09.2016</v>
          </cell>
          <cell r="L1749" t="str">
            <v>R1 972</v>
          </cell>
          <cell r="M1749" t="str">
            <v>U1 20476</v>
          </cell>
          <cell r="N1749" t="str">
            <v>Ablesung</v>
          </cell>
          <cell r="O1749">
            <v>0.71499999999999997</v>
          </cell>
          <cell r="P1749">
            <v>15.58</v>
          </cell>
          <cell r="Q1749"/>
          <cell r="R1749">
            <v>15</v>
          </cell>
          <cell r="S1749"/>
          <cell r="T1749"/>
          <cell r="U1749"/>
          <cell r="V1749"/>
          <cell r="W1749"/>
          <cell r="X1749"/>
          <cell r="Y1749">
            <v>39.46</v>
          </cell>
          <cell r="Z1749">
            <v>14.01960784313725</v>
          </cell>
        </row>
        <row r="1750">
          <cell r="A1750" t="str">
            <v>N0179</v>
          </cell>
          <cell r="B1750" t="str">
            <v xml:space="preserve">Schwamendingenstrasse 82 </v>
          </cell>
          <cell r="C1750">
            <v>42752</v>
          </cell>
          <cell r="D1750">
            <v>9866606294</v>
          </cell>
          <cell r="E1750" t="str">
            <v>Verrechnet</v>
          </cell>
          <cell r="F1750">
            <v>5.0999999999999997E-2</v>
          </cell>
          <cell r="G1750">
            <v>0.84</v>
          </cell>
          <cell r="H1750"/>
          <cell r="I1750"/>
          <cell r="J1750" t="str">
            <v>Messung HW Wärme NT</v>
          </cell>
          <cell r="K1750" t="str">
            <v>13.12.2016</v>
          </cell>
          <cell r="L1750" t="str">
            <v>R1 972</v>
          </cell>
          <cell r="M1750" t="str">
            <v>U1 20476</v>
          </cell>
          <cell r="N1750" t="str">
            <v>Ablesung</v>
          </cell>
          <cell r="O1750">
            <v>17.577999999999999</v>
          </cell>
          <cell r="P1750">
            <v>362.43</v>
          </cell>
          <cell r="Q1750"/>
          <cell r="R1750">
            <v>363</v>
          </cell>
          <cell r="S1750"/>
          <cell r="T1750"/>
          <cell r="U1750"/>
          <cell r="V1750"/>
          <cell r="W1750"/>
          <cell r="X1750"/>
          <cell r="Y1750">
            <v>41.703000000000003</v>
          </cell>
          <cell r="Z1750">
            <v>344.66666666666663</v>
          </cell>
        </row>
        <row r="1751">
          <cell r="A1751" t="str">
            <v>N0180</v>
          </cell>
          <cell r="B1751" t="str">
            <v xml:space="preserve">Winterthurerstrasse 511 </v>
          </cell>
          <cell r="C1751">
            <v>42478</v>
          </cell>
          <cell r="D1751">
            <v>9866600570</v>
          </cell>
          <cell r="E1751" t="str">
            <v>Verrechnet</v>
          </cell>
          <cell r="F1751">
            <v>2.7E-2</v>
          </cell>
          <cell r="G1751">
            <v>0.45</v>
          </cell>
          <cell r="H1751"/>
          <cell r="I1751"/>
          <cell r="J1751" t="str">
            <v>Messung HW Wärme NT</v>
          </cell>
          <cell r="K1751" t="str">
            <v>18.03.2016</v>
          </cell>
          <cell r="L1751" t="str">
            <v>W1 020762</v>
          </cell>
          <cell r="M1751"/>
          <cell r="N1751" t="str">
            <v>Ablesung</v>
          </cell>
          <cell r="O1751">
            <v>24.72</v>
          </cell>
          <cell r="P1751">
            <v>408.9</v>
          </cell>
          <cell r="Q1751"/>
          <cell r="R1751">
            <v>408</v>
          </cell>
          <cell r="S1751"/>
          <cell r="T1751"/>
          <cell r="U1751"/>
          <cell r="V1751"/>
          <cell r="W1751"/>
          <cell r="X1751"/>
          <cell r="Y1751">
            <v>51.981999999999999</v>
          </cell>
          <cell r="Z1751">
            <v>915.55555555555554</v>
          </cell>
        </row>
        <row r="1752">
          <cell r="A1752" t="str">
            <v>N0180</v>
          </cell>
          <cell r="B1752" t="str">
            <v xml:space="preserve">Winterthurerstrasse 511 </v>
          </cell>
          <cell r="C1752">
            <v>42566</v>
          </cell>
          <cell r="D1752">
            <v>9866602562</v>
          </cell>
          <cell r="E1752" t="str">
            <v>Verrechnet</v>
          </cell>
          <cell r="F1752">
            <v>2.7E-2</v>
          </cell>
          <cell r="G1752">
            <v>0.45</v>
          </cell>
          <cell r="H1752"/>
          <cell r="I1752"/>
          <cell r="J1752" t="str">
            <v>Messung HW Wärme NT</v>
          </cell>
          <cell r="K1752" t="str">
            <v>23.06.2016</v>
          </cell>
          <cell r="L1752" t="str">
            <v>W1 020762</v>
          </cell>
          <cell r="M1752"/>
          <cell r="N1752" t="str">
            <v>Ablesung</v>
          </cell>
          <cell r="O1752">
            <v>7.46</v>
          </cell>
          <cell r="P1752">
            <v>123.5</v>
          </cell>
          <cell r="Q1752"/>
          <cell r="R1752">
            <v>124</v>
          </cell>
          <cell r="S1752"/>
          <cell r="T1752"/>
          <cell r="U1752"/>
          <cell r="V1752"/>
          <cell r="W1752"/>
          <cell r="X1752"/>
          <cell r="Y1752">
            <v>51.939</v>
          </cell>
          <cell r="Z1752">
            <v>276.2962962962963</v>
          </cell>
        </row>
        <row r="1753">
          <cell r="A1753" t="str">
            <v>N0180</v>
          </cell>
          <cell r="B1753" t="str">
            <v xml:space="preserve">Winterthurerstrasse 511 </v>
          </cell>
          <cell r="C1753">
            <v>42655</v>
          </cell>
          <cell r="D1753">
            <v>9866604721</v>
          </cell>
          <cell r="E1753" t="str">
            <v>Verrechnet</v>
          </cell>
          <cell r="F1753">
            <v>2.7E-2</v>
          </cell>
          <cell r="G1753">
            <v>0.45</v>
          </cell>
          <cell r="H1753"/>
          <cell r="I1753"/>
          <cell r="J1753" t="str">
            <v>Messung HW Wärme NT</v>
          </cell>
          <cell r="K1753" t="str">
            <v>19.09.2016</v>
          </cell>
          <cell r="L1753" t="str">
            <v>W1 020762</v>
          </cell>
          <cell r="M1753"/>
          <cell r="N1753" t="str">
            <v>Ablesung</v>
          </cell>
          <cell r="O1753">
            <v>0.02</v>
          </cell>
          <cell r="P1753">
            <v>0.3</v>
          </cell>
          <cell r="Q1753"/>
          <cell r="R1753">
            <v>0</v>
          </cell>
          <cell r="S1753"/>
          <cell r="T1753"/>
          <cell r="U1753"/>
          <cell r="V1753"/>
          <cell r="W1753"/>
          <cell r="X1753"/>
          <cell r="Y1753">
            <v>57.323</v>
          </cell>
          <cell r="Z1753">
            <v>0.74074074074074003</v>
          </cell>
        </row>
        <row r="1754">
          <cell r="A1754" t="str">
            <v>N0180</v>
          </cell>
          <cell r="B1754" t="str">
            <v xml:space="preserve">Winterthurerstrasse 511 </v>
          </cell>
          <cell r="C1754">
            <v>42752</v>
          </cell>
          <cell r="D1754">
            <v>9866606608</v>
          </cell>
          <cell r="E1754" t="str">
            <v>Verrechnet</v>
          </cell>
          <cell r="F1754">
            <v>2.7E-2</v>
          </cell>
          <cell r="G1754">
            <v>0.45</v>
          </cell>
          <cell r="H1754"/>
          <cell r="I1754"/>
          <cell r="J1754" t="str">
            <v>Messung HW Wärme NT</v>
          </cell>
          <cell r="K1754" t="str">
            <v>28.10.2016</v>
          </cell>
          <cell r="L1754" t="str">
            <v>W1 020762</v>
          </cell>
          <cell r="M1754"/>
          <cell r="N1754" t="str">
            <v>Ausbau</v>
          </cell>
          <cell r="O1754">
            <v>4.1399999999999997</v>
          </cell>
          <cell r="P1754">
            <v>69</v>
          </cell>
          <cell r="Q1754"/>
          <cell r="R1754">
            <v>69</v>
          </cell>
          <cell r="S1754"/>
          <cell r="T1754"/>
          <cell r="U1754"/>
          <cell r="V1754"/>
          <cell r="W1754"/>
          <cell r="X1754"/>
          <cell r="Y1754">
            <v>51.591000000000001</v>
          </cell>
          <cell r="Z1754">
            <v>153.33333333333331</v>
          </cell>
        </row>
        <row r="1755">
          <cell r="A1755" t="str">
            <v>N0180</v>
          </cell>
          <cell r="B1755"/>
          <cell r="C1755"/>
          <cell r="D1755"/>
          <cell r="E1755"/>
          <cell r="F1755"/>
          <cell r="G1755"/>
          <cell r="H1755"/>
          <cell r="I1755"/>
          <cell r="J1755" t="str">
            <v>Messung HW Wärme NT</v>
          </cell>
          <cell r="K1755" t="str">
            <v>28.10.2016</v>
          </cell>
          <cell r="L1755" t="str">
            <v>W1 020762</v>
          </cell>
          <cell r="M1755"/>
          <cell r="N1755" t="str">
            <v>Einbau</v>
          </cell>
          <cell r="O1755">
            <v>0</v>
          </cell>
          <cell r="P1755">
            <v>0</v>
          </cell>
          <cell r="Q1755"/>
          <cell r="R1755"/>
          <cell r="S1755"/>
          <cell r="T1755"/>
          <cell r="U1755"/>
          <cell r="V1755"/>
          <cell r="W1755"/>
          <cell r="X1755"/>
          <cell r="Y1755">
            <v>0</v>
          </cell>
          <cell r="Z1755">
            <v>0</v>
          </cell>
        </row>
        <row r="1756">
          <cell r="A1756" t="str">
            <v>N0180</v>
          </cell>
          <cell r="B1756"/>
          <cell r="C1756"/>
          <cell r="D1756"/>
          <cell r="E1756"/>
          <cell r="F1756"/>
          <cell r="G1756"/>
          <cell r="H1756"/>
          <cell r="I1756"/>
          <cell r="J1756" t="str">
            <v>Messung HW Wärme NT</v>
          </cell>
          <cell r="K1756" t="str">
            <v>16.12.2016</v>
          </cell>
          <cell r="L1756" t="str">
            <v>W1 020762</v>
          </cell>
          <cell r="M1756"/>
          <cell r="N1756" t="str">
            <v>Ablesung</v>
          </cell>
          <cell r="O1756">
            <v>12.622999999999999</v>
          </cell>
          <cell r="P1756">
            <v>214.15</v>
          </cell>
          <cell r="Q1756"/>
          <cell r="R1756"/>
          <cell r="S1756"/>
          <cell r="T1756"/>
          <cell r="U1756"/>
          <cell r="V1756"/>
          <cell r="W1756"/>
          <cell r="X1756"/>
          <cell r="Y1756">
            <v>50.683</v>
          </cell>
          <cell r="Z1756">
            <v>467.51851851851848</v>
          </cell>
        </row>
        <row r="1757">
          <cell r="A1757" t="str">
            <v>N0181</v>
          </cell>
          <cell r="B1757" t="str">
            <v xml:space="preserve">Martinstrasse 2 </v>
          </cell>
          <cell r="C1757">
            <v>42478</v>
          </cell>
          <cell r="D1757">
            <v>9866601623</v>
          </cell>
          <cell r="E1757" t="str">
            <v>Verrechnet</v>
          </cell>
          <cell r="F1757">
            <v>3.5000000000000003E-2</v>
          </cell>
          <cell r="G1757">
            <v>0.56999999999999995</v>
          </cell>
          <cell r="H1757"/>
          <cell r="I1757"/>
          <cell r="J1757" t="str">
            <v>Messung HW Wärme NT</v>
          </cell>
          <cell r="K1757" t="str">
            <v>17.03.2016</v>
          </cell>
          <cell r="L1757" t="str">
            <v>W3 020206</v>
          </cell>
          <cell r="M1757"/>
          <cell r="N1757" t="str">
            <v>Ablesung</v>
          </cell>
          <cell r="O1757">
            <v>20.413</v>
          </cell>
          <cell r="P1757">
            <v>344.56</v>
          </cell>
          <cell r="Q1757"/>
          <cell r="R1757"/>
          <cell r="S1757"/>
          <cell r="T1757"/>
          <cell r="U1757"/>
          <cell r="V1757"/>
          <cell r="W1757"/>
          <cell r="X1757"/>
          <cell r="Y1757">
            <v>50.94</v>
          </cell>
          <cell r="Z1757">
            <v>583.2285714285714</v>
          </cell>
        </row>
        <row r="1758">
          <cell r="A1758" t="str">
            <v>N0181</v>
          </cell>
          <cell r="B1758" t="str">
            <v xml:space="preserve">Martinstrasse 2 </v>
          </cell>
          <cell r="C1758">
            <v>42566</v>
          </cell>
          <cell r="D1758">
            <v>9866603744</v>
          </cell>
          <cell r="E1758" t="str">
            <v>Verrechnet</v>
          </cell>
          <cell r="F1758">
            <v>3.5000000000000003E-2</v>
          </cell>
          <cell r="G1758">
            <v>0.56999999999999995</v>
          </cell>
          <cell r="H1758"/>
          <cell r="I1758"/>
          <cell r="J1758" t="str">
            <v>Messung HW Wärme NT</v>
          </cell>
          <cell r="K1758" t="str">
            <v>21.06.2016</v>
          </cell>
          <cell r="L1758" t="str">
            <v>W3 020206</v>
          </cell>
          <cell r="M1758"/>
          <cell r="N1758" t="str">
            <v>Ablesung</v>
          </cell>
          <cell r="O1758">
            <v>12.547000000000001</v>
          </cell>
          <cell r="P1758">
            <v>305.36099999999999</v>
          </cell>
          <cell r="Q1758"/>
          <cell r="R1758"/>
          <cell r="S1758"/>
          <cell r="T1758"/>
          <cell r="U1758"/>
          <cell r="V1758"/>
          <cell r="W1758"/>
          <cell r="X1758"/>
          <cell r="Y1758">
            <v>35.33</v>
          </cell>
          <cell r="Z1758">
            <v>358.48571428571427</v>
          </cell>
        </row>
        <row r="1759">
          <cell r="A1759" t="str">
            <v>N0181</v>
          </cell>
          <cell r="B1759" t="str">
            <v xml:space="preserve">Martinstrasse 2 </v>
          </cell>
          <cell r="C1759">
            <v>42655</v>
          </cell>
          <cell r="D1759">
            <v>9866605507</v>
          </cell>
          <cell r="E1759" t="str">
            <v>Verrechnet</v>
          </cell>
          <cell r="F1759">
            <v>3.5000000000000003E-2</v>
          </cell>
          <cell r="G1759">
            <v>0.56999999999999995</v>
          </cell>
          <cell r="H1759"/>
          <cell r="I1759"/>
          <cell r="J1759" t="str">
            <v>Messung HW Wärme NT</v>
          </cell>
          <cell r="K1759" t="str">
            <v>20.09.2016</v>
          </cell>
          <cell r="L1759" t="str">
            <v>W3 020206</v>
          </cell>
          <cell r="M1759"/>
          <cell r="N1759" t="str">
            <v>Ablesung</v>
          </cell>
          <cell r="O1759">
            <v>3.677</v>
          </cell>
          <cell r="P1759">
            <v>54.228999999999999</v>
          </cell>
          <cell r="Q1759"/>
          <cell r="R1759"/>
          <cell r="S1759"/>
          <cell r="T1759"/>
          <cell r="U1759"/>
          <cell r="V1759"/>
          <cell r="W1759"/>
          <cell r="X1759"/>
          <cell r="Y1759">
            <v>58.302</v>
          </cell>
          <cell r="Z1759">
            <v>105.05714285714284</v>
          </cell>
        </row>
        <row r="1760">
          <cell r="A1760" t="str">
            <v>N0181</v>
          </cell>
          <cell r="B1760" t="str">
            <v xml:space="preserve">Martinstrasse 2 </v>
          </cell>
          <cell r="C1760">
            <v>42752</v>
          </cell>
          <cell r="D1760">
            <v>9866607727</v>
          </cell>
          <cell r="E1760" t="str">
            <v>Verrechnet</v>
          </cell>
          <cell r="F1760">
            <v>3.5000000000000003E-2</v>
          </cell>
          <cell r="G1760">
            <v>0.56999999999999995</v>
          </cell>
          <cell r="H1760"/>
          <cell r="I1760"/>
          <cell r="J1760" t="str">
            <v>Messung HW Wärme NT</v>
          </cell>
          <cell r="K1760" t="str">
            <v>15.12.2016</v>
          </cell>
          <cell r="L1760" t="str">
            <v>W3 020206</v>
          </cell>
          <cell r="M1760"/>
          <cell r="N1760" t="str">
            <v>Ablesung</v>
          </cell>
          <cell r="O1760">
            <v>15.845000000000001</v>
          </cell>
          <cell r="P1760">
            <v>294.27300000000002</v>
          </cell>
          <cell r="Q1760"/>
          <cell r="R1760"/>
          <cell r="S1760"/>
          <cell r="T1760"/>
          <cell r="U1760"/>
          <cell r="V1760"/>
          <cell r="W1760"/>
          <cell r="X1760"/>
          <cell r="Y1760">
            <v>46.298000000000002</v>
          </cell>
          <cell r="Z1760">
            <v>452.71428571428567</v>
          </cell>
        </row>
        <row r="1761">
          <cell r="A1761" t="str">
            <v>N0182</v>
          </cell>
          <cell r="B1761" t="str">
            <v xml:space="preserve">Sandacker 21 </v>
          </cell>
          <cell r="C1761">
            <v>42478</v>
          </cell>
          <cell r="D1761">
            <v>9866601280</v>
          </cell>
          <cell r="E1761" t="str">
            <v>Verrechnet</v>
          </cell>
          <cell r="F1761">
            <v>4.4999999999999998E-2</v>
          </cell>
          <cell r="G1761">
            <v>0.74</v>
          </cell>
          <cell r="H1761"/>
          <cell r="I1761"/>
          <cell r="J1761" t="str">
            <v>Messung HW Wärme NT</v>
          </cell>
          <cell r="K1761" t="str">
            <v>16.03.2016</v>
          </cell>
          <cell r="L1761" t="str">
            <v>R3 20086</v>
          </cell>
          <cell r="M1761"/>
          <cell r="N1761" t="str">
            <v>Ablesung</v>
          </cell>
          <cell r="O1761">
            <v>23.899000000000001</v>
          </cell>
          <cell r="P1761">
            <v>489.22699999999998</v>
          </cell>
          <cell r="Q1761"/>
          <cell r="R1761"/>
          <cell r="S1761"/>
          <cell r="T1761"/>
          <cell r="U1761"/>
          <cell r="V1761"/>
          <cell r="W1761"/>
          <cell r="X1761"/>
          <cell r="Y1761">
            <v>42.003999999999998</v>
          </cell>
          <cell r="Z1761">
            <v>531.08888888888885</v>
          </cell>
        </row>
        <row r="1762">
          <cell r="A1762" t="str">
            <v>N0182</v>
          </cell>
          <cell r="B1762" t="str">
            <v xml:space="preserve">Sandacker 21 </v>
          </cell>
          <cell r="C1762">
            <v>42566</v>
          </cell>
          <cell r="D1762">
            <v>9866603421</v>
          </cell>
          <cell r="E1762" t="str">
            <v>Verrechnet</v>
          </cell>
          <cell r="F1762">
            <v>4.4999999999999998E-2</v>
          </cell>
          <cell r="G1762">
            <v>0.74</v>
          </cell>
          <cell r="H1762"/>
          <cell r="I1762"/>
          <cell r="J1762" t="str">
            <v>Messung HW Wärme NT</v>
          </cell>
          <cell r="K1762" t="str">
            <v>22.06.2016</v>
          </cell>
          <cell r="L1762" t="str">
            <v>R3 20086</v>
          </cell>
          <cell r="M1762"/>
          <cell r="N1762" t="str">
            <v>Ablesung</v>
          </cell>
          <cell r="O1762">
            <v>10.891</v>
          </cell>
          <cell r="P1762">
            <v>250.673</v>
          </cell>
          <cell r="Q1762"/>
          <cell r="R1762"/>
          <cell r="S1762"/>
          <cell r="T1762"/>
          <cell r="U1762"/>
          <cell r="V1762"/>
          <cell r="W1762"/>
          <cell r="X1762"/>
          <cell r="Y1762">
            <v>37.357999999999997</v>
          </cell>
          <cell r="Z1762">
            <v>242.02222222222224</v>
          </cell>
        </row>
        <row r="1763">
          <cell r="A1763" t="str">
            <v>N0182</v>
          </cell>
          <cell r="B1763" t="str">
            <v xml:space="preserve">Sandacker 21 </v>
          </cell>
          <cell r="C1763">
            <v>42655</v>
          </cell>
          <cell r="D1763">
            <v>9866605689</v>
          </cell>
          <cell r="E1763" t="str">
            <v>Verrechnet</v>
          </cell>
          <cell r="F1763">
            <v>4.4999999999999998E-2</v>
          </cell>
          <cell r="G1763">
            <v>0.74</v>
          </cell>
          <cell r="H1763"/>
          <cell r="I1763"/>
          <cell r="J1763" t="str">
            <v>Messung HW Wärme NT</v>
          </cell>
          <cell r="K1763" t="str">
            <v>15.09.2016</v>
          </cell>
          <cell r="L1763" t="str">
            <v>R3 20086</v>
          </cell>
          <cell r="M1763"/>
          <cell r="N1763" t="str">
            <v>Ablesung</v>
          </cell>
          <cell r="O1763">
            <v>0.85299999999999998</v>
          </cell>
          <cell r="P1763">
            <v>26.137</v>
          </cell>
          <cell r="Q1763"/>
          <cell r="R1763"/>
          <cell r="S1763"/>
          <cell r="T1763"/>
          <cell r="U1763"/>
          <cell r="V1763"/>
          <cell r="W1763"/>
          <cell r="X1763"/>
          <cell r="Y1763">
            <v>28.062000000000001</v>
          </cell>
          <cell r="Z1763">
            <v>18.955555555555549</v>
          </cell>
        </row>
        <row r="1764">
          <cell r="A1764" t="str">
            <v>N0182</v>
          </cell>
          <cell r="B1764" t="str">
            <v xml:space="preserve">Sandacker 21 </v>
          </cell>
          <cell r="C1764">
            <v>42752</v>
          </cell>
          <cell r="D1764">
            <v>9866607564</v>
          </cell>
          <cell r="E1764" t="str">
            <v>Verrechnet</v>
          </cell>
          <cell r="F1764">
            <v>4.4999999999999998E-2</v>
          </cell>
          <cell r="G1764">
            <v>0.74</v>
          </cell>
          <cell r="H1764"/>
          <cell r="I1764"/>
          <cell r="J1764" t="str">
            <v>Messung HW Wärme NT</v>
          </cell>
          <cell r="K1764" t="str">
            <v>13.12.2016</v>
          </cell>
          <cell r="L1764" t="str">
            <v>R3 20086</v>
          </cell>
          <cell r="M1764"/>
          <cell r="N1764" t="str">
            <v>Ablesung</v>
          </cell>
          <cell r="O1764">
            <v>15.372999999999999</v>
          </cell>
          <cell r="P1764">
            <v>344.01900000000001</v>
          </cell>
          <cell r="Q1764"/>
          <cell r="R1764"/>
          <cell r="S1764"/>
          <cell r="T1764"/>
          <cell r="U1764"/>
          <cell r="V1764"/>
          <cell r="W1764"/>
          <cell r="X1764"/>
          <cell r="Y1764">
            <v>38.423000000000002</v>
          </cell>
          <cell r="Z1764">
            <v>341.62222222222226</v>
          </cell>
        </row>
        <row r="1765">
          <cell r="A1765" t="str">
            <v>N0183</v>
          </cell>
          <cell r="B1765" t="str">
            <v xml:space="preserve">Regensbergstrasse 67 </v>
          </cell>
          <cell r="C1765">
            <v>42478</v>
          </cell>
          <cell r="D1765">
            <v>9866601556</v>
          </cell>
          <cell r="E1765" t="str">
            <v>Verrechnet</v>
          </cell>
          <cell r="F1765">
            <v>0.04</v>
          </cell>
          <cell r="G1765">
            <v>0.66</v>
          </cell>
          <cell r="H1765"/>
          <cell r="I1765"/>
          <cell r="J1765" t="str">
            <v>Messung HW Wärme NT</v>
          </cell>
          <cell r="K1765" t="str">
            <v>17.03.2016</v>
          </cell>
          <cell r="L1765" t="str">
            <v>W1 20365</v>
          </cell>
          <cell r="M1765"/>
          <cell r="N1765" t="str">
            <v>Ablesung</v>
          </cell>
          <cell r="O1765">
            <v>26.940999999999999</v>
          </cell>
          <cell r="P1765">
            <v>390.3</v>
          </cell>
          <cell r="Q1765"/>
          <cell r="R1765"/>
          <cell r="S1765"/>
          <cell r="T1765"/>
          <cell r="U1765"/>
          <cell r="V1765"/>
          <cell r="W1765"/>
          <cell r="X1765"/>
          <cell r="Y1765">
            <v>59.351999999999997</v>
          </cell>
          <cell r="Z1765">
            <v>673.52499999999998</v>
          </cell>
        </row>
        <row r="1766">
          <cell r="A1766" t="str">
            <v>N0183</v>
          </cell>
          <cell r="B1766" t="str">
            <v xml:space="preserve">Regensbergstrasse 67 </v>
          </cell>
          <cell r="C1766">
            <v>42566</v>
          </cell>
          <cell r="D1766">
            <v>9866603422</v>
          </cell>
          <cell r="E1766" t="str">
            <v>Verrechnet</v>
          </cell>
          <cell r="F1766">
            <v>0.04</v>
          </cell>
          <cell r="G1766">
            <v>0.66</v>
          </cell>
          <cell r="H1766"/>
          <cell r="I1766"/>
          <cell r="J1766" t="str">
            <v>Messung HW Wärme NT</v>
          </cell>
          <cell r="K1766" t="str">
            <v>21.06.2016</v>
          </cell>
          <cell r="L1766" t="str">
            <v>W1 20365</v>
          </cell>
          <cell r="M1766"/>
          <cell r="N1766" t="str">
            <v>Ablesung</v>
          </cell>
          <cell r="O1766">
            <v>13.944000000000001</v>
          </cell>
          <cell r="P1766">
            <v>238.52</v>
          </cell>
          <cell r="Q1766"/>
          <cell r="R1766"/>
          <cell r="S1766"/>
          <cell r="T1766"/>
          <cell r="U1766"/>
          <cell r="V1766"/>
          <cell r="W1766"/>
          <cell r="X1766"/>
          <cell r="Y1766">
            <v>50.267000000000003</v>
          </cell>
          <cell r="Z1766">
            <v>348.6</v>
          </cell>
        </row>
        <row r="1767">
          <cell r="A1767" t="str">
            <v>N0183</v>
          </cell>
          <cell r="B1767" t="str">
            <v xml:space="preserve">Regensbergstrasse 67 </v>
          </cell>
          <cell r="C1767">
            <v>42655</v>
          </cell>
          <cell r="D1767">
            <v>9866605401</v>
          </cell>
          <cell r="E1767" t="str">
            <v>Verrechnet</v>
          </cell>
          <cell r="F1767">
            <v>0.04</v>
          </cell>
          <cell r="G1767">
            <v>0.66</v>
          </cell>
          <cell r="H1767"/>
          <cell r="I1767"/>
          <cell r="J1767" t="str">
            <v>Messung HW Wärme NT</v>
          </cell>
          <cell r="K1767" t="str">
            <v>19.09.2016</v>
          </cell>
          <cell r="L1767" t="str">
            <v>W1 20365</v>
          </cell>
          <cell r="M1767"/>
          <cell r="N1767" t="str">
            <v>Ablesung</v>
          </cell>
          <cell r="O1767">
            <v>5.9279999999999999</v>
          </cell>
          <cell r="P1767">
            <v>130.08000000000001</v>
          </cell>
          <cell r="Q1767"/>
          <cell r="R1767"/>
          <cell r="S1767"/>
          <cell r="T1767"/>
          <cell r="U1767"/>
          <cell r="V1767"/>
          <cell r="W1767"/>
          <cell r="X1767"/>
          <cell r="Y1767">
            <v>39.185000000000002</v>
          </cell>
          <cell r="Z1767">
            <v>148.19999999999999</v>
          </cell>
        </row>
        <row r="1768">
          <cell r="A1768" t="str">
            <v>N0183</v>
          </cell>
          <cell r="B1768" t="str">
            <v xml:space="preserve">Regensbergstrasse 67 </v>
          </cell>
          <cell r="C1768">
            <v>42752</v>
          </cell>
          <cell r="D1768">
            <v>9866607398</v>
          </cell>
          <cell r="E1768" t="str">
            <v>Verrechnet</v>
          </cell>
          <cell r="F1768">
            <v>0.04</v>
          </cell>
          <cell r="G1768">
            <v>0.66</v>
          </cell>
          <cell r="H1768"/>
          <cell r="I1768"/>
          <cell r="J1768" t="str">
            <v>Messung HW Wärme NT</v>
          </cell>
          <cell r="K1768" t="str">
            <v>13.12.2016</v>
          </cell>
          <cell r="L1768" t="str">
            <v>W1 20365</v>
          </cell>
          <cell r="M1768"/>
          <cell r="N1768" t="str">
            <v>Ablesung</v>
          </cell>
          <cell r="O1768">
            <v>18.738</v>
          </cell>
          <cell r="P1768">
            <v>295.41000000000003</v>
          </cell>
          <cell r="Q1768"/>
          <cell r="R1768"/>
          <cell r="S1768"/>
          <cell r="T1768"/>
          <cell r="U1768"/>
          <cell r="V1768"/>
          <cell r="W1768"/>
          <cell r="X1768"/>
          <cell r="Y1768">
            <v>54.54</v>
          </cell>
          <cell r="Z1768">
            <v>468.45</v>
          </cell>
        </row>
        <row r="1769">
          <cell r="A1769" t="str">
            <v>N0184</v>
          </cell>
          <cell r="B1769" t="str">
            <v xml:space="preserve">Brüggliäcker 18 </v>
          </cell>
          <cell r="C1769">
            <v>42478</v>
          </cell>
          <cell r="D1769">
            <v>9866601557</v>
          </cell>
          <cell r="E1769" t="str">
            <v>Verrechnet</v>
          </cell>
          <cell r="F1769">
            <v>0.02</v>
          </cell>
          <cell r="G1769">
            <v>0.33</v>
          </cell>
          <cell r="H1769"/>
          <cell r="I1769"/>
          <cell r="J1769" t="str">
            <v>Messung HW Wärme NT</v>
          </cell>
          <cell r="K1769" t="str">
            <v>09.04.2016</v>
          </cell>
          <cell r="L1769" t="str">
            <v>R1 1494</v>
          </cell>
          <cell r="M1769" t="str">
            <v>U1 020267</v>
          </cell>
          <cell r="N1769" t="str">
            <v>Ablesung</v>
          </cell>
          <cell r="O1769">
            <v>15.244999999999999</v>
          </cell>
          <cell r="P1769">
            <v>258.11</v>
          </cell>
          <cell r="Q1769"/>
          <cell r="R1769">
            <v>220</v>
          </cell>
          <cell r="S1769"/>
          <cell r="T1769"/>
          <cell r="U1769"/>
          <cell r="V1769"/>
          <cell r="W1769"/>
          <cell r="X1769"/>
          <cell r="Y1769">
            <v>50.786000000000001</v>
          </cell>
          <cell r="Z1769">
            <v>762.25</v>
          </cell>
        </row>
        <row r="1770">
          <cell r="A1770" t="str">
            <v>N0184</v>
          </cell>
          <cell r="B1770" t="str">
            <v xml:space="preserve">Brüggliäcker 18 </v>
          </cell>
          <cell r="C1770">
            <v>42566</v>
          </cell>
          <cell r="D1770">
            <v>9866603647</v>
          </cell>
          <cell r="E1770" t="str">
            <v>Verrechnet</v>
          </cell>
          <cell r="F1770">
            <v>0.02</v>
          </cell>
          <cell r="G1770">
            <v>0.33</v>
          </cell>
          <cell r="H1770"/>
          <cell r="I1770"/>
          <cell r="J1770" t="str">
            <v>Messung HW Wärme NT</v>
          </cell>
          <cell r="K1770" t="str">
            <v>30.06.2016</v>
          </cell>
          <cell r="L1770" t="str">
            <v>R1 1494</v>
          </cell>
          <cell r="M1770" t="str">
            <v>U1 020267</v>
          </cell>
          <cell r="N1770" t="str">
            <v>Ablesung</v>
          </cell>
          <cell r="O1770">
            <v>8.34</v>
          </cell>
          <cell r="P1770">
            <v>143</v>
          </cell>
          <cell r="Q1770"/>
          <cell r="R1770">
            <v>143</v>
          </cell>
          <cell r="S1770"/>
          <cell r="T1770"/>
          <cell r="U1770"/>
          <cell r="V1770"/>
          <cell r="W1770"/>
          <cell r="X1770"/>
          <cell r="Y1770">
            <v>50.148000000000003</v>
          </cell>
          <cell r="Z1770">
            <v>417</v>
          </cell>
        </row>
        <row r="1771">
          <cell r="A1771" t="str">
            <v>N0184</v>
          </cell>
          <cell r="B1771" t="str">
            <v xml:space="preserve">Brüggliäcker 18 </v>
          </cell>
          <cell r="C1771">
            <v>42655</v>
          </cell>
          <cell r="D1771">
            <v>9866605402</v>
          </cell>
          <cell r="E1771" t="str">
            <v>Verrechnet</v>
          </cell>
          <cell r="F1771">
            <v>0.02</v>
          </cell>
          <cell r="G1771">
            <v>0.33</v>
          </cell>
          <cell r="H1771"/>
          <cell r="I1771"/>
          <cell r="J1771" t="str">
            <v>Messung HW Wärme NT</v>
          </cell>
          <cell r="K1771" t="str">
            <v>25.09.2016</v>
          </cell>
          <cell r="L1771" t="str">
            <v>R1 1494</v>
          </cell>
          <cell r="M1771" t="str">
            <v>U1 020267</v>
          </cell>
          <cell r="N1771" t="str">
            <v>Ablesung</v>
          </cell>
          <cell r="O1771">
            <v>6.3289999999999997</v>
          </cell>
          <cell r="P1771">
            <v>196.7</v>
          </cell>
          <cell r="Q1771"/>
          <cell r="R1771">
            <v>195</v>
          </cell>
          <cell r="S1771"/>
          <cell r="T1771"/>
          <cell r="U1771"/>
          <cell r="V1771"/>
          <cell r="W1771"/>
          <cell r="X1771"/>
          <cell r="Y1771">
            <v>27.666</v>
          </cell>
          <cell r="Z1771">
            <v>316.45</v>
          </cell>
        </row>
        <row r="1772">
          <cell r="A1772" t="str">
            <v>N0184</v>
          </cell>
          <cell r="B1772" t="str">
            <v xml:space="preserve">Brüggliäcker 18 </v>
          </cell>
          <cell r="C1772">
            <v>42752</v>
          </cell>
          <cell r="D1772">
            <v>9866607519</v>
          </cell>
          <cell r="E1772" t="str">
            <v>Verrechnet</v>
          </cell>
          <cell r="F1772">
            <v>0.02</v>
          </cell>
          <cell r="G1772">
            <v>0.33</v>
          </cell>
          <cell r="H1772"/>
          <cell r="I1772"/>
          <cell r="J1772" t="str">
            <v>Messung HW Wärme NT</v>
          </cell>
          <cell r="K1772" t="str">
            <v>03.01.2017</v>
          </cell>
          <cell r="L1772" t="str">
            <v>R1 1494</v>
          </cell>
          <cell r="M1772" t="str">
            <v>U1 020267</v>
          </cell>
          <cell r="N1772" t="str">
            <v>Ablesung</v>
          </cell>
          <cell r="O1772">
            <v>10.505000000000001</v>
          </cell>
          <cell r="P1772">
            <v>372.59</v>
          </cell>
          <cell r="Q1772"/>
          <cell r="R1772">
            <v>373.1</v>
          </cell>
          <cell r="S1772"/>
          <cell r="T1772"/>
          <cell r="U1772"/>
          <cell r="V1772"/>
          <cell r="W1772"/>
          <cell r="X1772"/>
          <cell r="Y1772">
            <v>24.242999999999999</v>
          </cell>
          <cell r="Z1772">
            <v>525.25</v>
          </cell>
        </row>
        <row r="1773">
          <cell r="A1773" t="str">
            <v>N0185</v>
          </cell>
          <cell r="B1773" t="str">
            <v xml:space="preserve">Querstrasse 6 </v>
          </cell>
          <cell r="C1773">
            <v>42478</v>
          </cell>
          <cell r="D1773">
            <v>9866601824</v>
          </cell>
          <cell r="E1773" t="str">
            <v>Verrechnet</v>
          </cell>
          <cell r="F1773">
            <v>0.03</v>
          </cell>
          <cell r="G1773">
            <v>0.5</v>
          </cell>
          <cell r="H1773"/>
          <cell r="I1773"/>
          <cell r="J1773" t="str">
            <v>Messung HW Wärme NT</v>
          </cell>
          <cell r="K1773" t="str">
            <v>17.03.2016</v>
          </cell>
          <cell r="L1773" t="str">
            <v>W1 020263</v>
          </cell>
          <cell r="M1773"/>
          <cell r="N1773" t="str">
            <v>Ablesung</v>
          </cell>
          <cell r="O1773">
            <v>20.530999999999999</v>
          </cell>
          <cell r="P1773">
            <v>464.81</v>
          </cell>
          <cell r="Q1773"/>
          <cell r="R1773"/>
          <cell r="S1773"/>
          <cell r="T1773"/>
          <cell r="U1773"/>
          <cell r="V1773"/>
          <cell r="W1773"/>
          <cell r="X1773"/>
          <cell r="Y1773">
            <v>37.979999999999997</v>
          </cell>
          <cell r="Z1773">
            <v>684.36666666666667</v>
          </cell>
        </row>
        <row r="1774">
          <cell r="A1774" t="str">
            <v>N0185</v>
          </cell>
          <cell r="B1774" t="str">
            <v xml:space="preserve">Querstrasse 6 </v>
          </cell>
          <cell r="C1774">
            <v>42566</v>
          </cell>
          <cell r="D1774">
            <v>9866603745</v>
          </cell>
          <cell r="E1774" t="str">
            <v>Verrechnet</v>
          </cell>
          <cell r="F1774">
            <v>0.03</v>
          </cell>
          <cell r="G1774">
            <v>0.5</v>
          </cell>
          <cell r="H1774"/>
          <cell r="I1774"/>
          <cell r="J1774" t="str">
            <v>Messung HW Wärme NT</v>
          </cell>
          <cell r="K1774" t="str">
            <v>22.06.2016</v>
          </cell>
          <cell r="L1774" t="str">
            <v>W1 020263</v>
          </cell>
          <cell r="M1774"/>
          <cell r="N1774" t="str">
            <v>Ablesung</v>
          </cell>
          <cell r="O1774">
            <v>12.08</v>
          </cell>
          <cell r="P1774">
            <v>360.43</v>
          </cell>
          <cell r="Q1774"/>
          <cell r="R1774"/>
          <cell r="S1774"/>
          <cell r="T1774"/>
          <cell r="U1774"/>
          <cell r="V1774"/>
          <cell r="W1774"/>
          <cell r="X1774"/>
          <cell r="Y1774">
            <v>28.818000000000001</v>
          </cell>
          <cell r="Z1774">
            <v>402.66666666666663</v>
          </cell>
        </row>
        <row r="1775">
          <cell r="A1775" t="str">
            <v>N0185</v>
          </cell>
          <cell r="B1775" t="str">
            <v xml:space="preserve">Querstrasse 6 </v>
          </cell>
          <cell r="C1775">
            <v>42655</v>
          </cell>
          <cell r="D1775">
            <v>9866605849</v>
          </cell>
          <cell r="E1775" t="str">
            <v>Verrechnet</v>
          </cell>
          <cell r="F1775">
            <v>0.03</v>
          </cell>
          <cell r="G1775">
            <v>0.5</v>
          </cell>
          <cell r="H1775"/>
          <cell r="I1775"/>
          <cell r="J1775" t="str">
            <v>Messung HW Wärme NT</v>
          </cell>
          <cell r="K1775" t="str">
            <v>19.09.2016</v>
          </cell>
          <cell r="L1775" t="str">
            <v>W1 020263</v>
          </cell>
          <cell r="M1775"/>
          <cell r="N1775" t="str">
            <v>Ablesung</v>
          </cell>
          <cell r="O1775">
            <v>4.5030000000000001</v>
          </cell>
          <cell r="P1775">
            <v>206.56</v>
          </cell>
          <cell r="Q1775"/>
          <cell r="R1775"/>
          <cell r="S1775"/>
          <cell r="T1775"/>
          <cell r="U1775"/>
          <cell r="V1775"/>
          <cell r="W1775"/>
          <cell r="X1775"/>
          <cell r="Y1775">
            <v>18.745000000000001</v>
          </cell>
          <cell r="Z1775">
            <v>150.1</v>
          </cell>
        </row>
        <row r="1776">
          <cell r="A1776" t="str">
            <v>N0185</v>
          </cell>
          <cell r="B1776" t="str">
            <v xml:space="preserve">Querstrasse 6 </v>
          </cell>
          <cell r="C1776">
            <v>42752</v>
          </cell>
          <cell r="D1776">
            <v>9866607938</v>
          </cell>
          <cell r="E1776" t="str">
            <v>Verrechnet</v>
          </cell>
          <cell r="F1776">
            <v>0.03</v>
          </cell>
          <cell r="G1776">
            <v>0.5</v>
          </cell>
          <cell r="H1776"/>
          <cell r="I1776"/>
          <cell r="J1776" t="str">
            <v>Messung HW Wärme NT</v>
          </cell>
          <cell r="K1776" t="str">
            <v>14.12.2016</v>
          </cell>
          <cell r="L1776" t="str">
            <v>W1 020263</v>
          </cell>
          <cell r="M1776"/>
          <cell r="N1776" t="str">
            <v>Ablesung</v>
          </cell>
          <cell r="O1776">
            <v>15.79</v>
          </cell>
          <cell r="P1776">
            <v>408.1</v>
          </cell>
          <cell r="Q1776"/>
          <cell r="R1776"/>
          <cell r="S1776"/>
          <cell r="T1776"/>
          <cell r="U1776"/>
          <cell r="V1776"/>
          <cell r="W1776"/>
          <cell r="X1776"/>
          <cell r="Y1776">
            <v>33.268999999999998</v>
          </cell>
          <cell r="Z1776">
            <v>526.33333333333337</v>
          </cell>
        </row>
        <row r="1777">
          <cell r="A1777" t="str">
            <v>N0186</v>
          </cell>
          <cell r="B1777" t="str">
            <v xml:space="preserve">Ueberlandstrasse 361 </v>
          </cell>
          <cell r="C1777">
            <v>42478</v>
          </cell>
          <cell r="D1777">
            <v>9866600948</v>
          </cell>
          <cell r="E1777" t="str">
            <v>Verrechnet</v>
          </cell>
          <cell r="F1777">
            <v>5.6000000000000001E-2</v>
          </cell>
          <cell r="G1777">
            <v>0.92</v>
          </cell>
          <cell r="H1777"/>
          <cell r="I1777"/>
          <cell r="J1777" t="str">
            <v>Messung HW Wärme NT</v>
          </cell>
          <cell r="K1777" t="str">
            <v>16.03.2016</v>
          </cell>
          <cell r="L1777" t="str">
            <v>W1 020268</v>
          </cell>
          <cell r="M1777"/>
          <cell r="N1777" t="str">
            <v>Ablesung</v>
          </cell>
          <cell r="O1777">
            <v>39.56</v>
          </cell>
          <cell r="P1777">
            <v>612.64</v>
          </cell>
          <cell r="Q1777"/>
          <cell r="R1777"/>
          <cell r="S1777"/>
          <cell r="T1777"/>
          <cell r="U1777"/>
          <cell r="V1777"/>
          <cell r="W1777"/>
          <cell r="X1777"/>
          <cell r="Y1777">
            <v>55.523000000000003</v>
          </cell>
          <cell r="Z1777">
            <v>706.42857142857144</v>
          </cell>
        </row>
        <row r="1778">
          <cell r="A1778" t="str">
            <v>N0186</v>
          </cell>
          <cell r="B1778" t="str">
            <v xml:space="preserve">Ueberlandstrasse 361 </v>
          </cell>
          <cell r="C1778">
            <v>42566</v>
          </cell>
          <cell r="D1778">
            <v>9866603329</v>
          </cell>
          <cell r="E1778" t="str">
            <v>Verrechnet</v>
          </cell>
          <cell r="F1778">
            <v>5.6000000000000001E-2</v>
          </cell>
          <cell r="G1778">
            <v>0.92</v>
          </cell>
          <cell r="H1778"/>
          <cell r="I1778"/>
          <cell r="J1778" t="str">
            <v>Messung HW Wärme NT</v>
          </cell>
          <cell r="K1778" t="str">
            <v>21.06.2016</v>
          </cell>
          <cell r="L1778" t="str">
            <v>W1 020268</v>
          </cell>
          <cell r="M1778"/>
          <cell r="N1778" t="str">
            <v>Ablesung</v>
          </cell>
          <cell r="O1778">
            <v>13.766999999999999</v>
          </cell>
          <cell r="P1778">
            <v>239.91</v>
          </cell>
          <cell r="Q1778"/>
          <cell r="R1778"/>
          <cell r="S1778"/>
          <cell r="T1778"/>
          <cell r="U1778"/>
          <cell r="V1778"/>
          <cell r="W1778"/>
          <cell r="X1778"/>
          <cell r="Y1778">
            <v>49.341000000000001</v>
          </cell>
          <cell r="Z1778">
            <v>245.83928571428572</v>
          </cell>
        </row>
        <row r="1779">
          <cell r="A1779" t="str">
            <v>N0186</v>
          </cell>
          <cell r="B1779" t="str">
            <v xml:space="preserve">Ueberlandstrasse 361 </v>
          </cell>
          <cell r="C1779">
            <v>42655</v>
          </cell>
          <cell r="D1779">
            <v>9866605195</v>
          </cell>
          <cell r="E1779" t="str">
            <v>Verrechnet</v>
          </cell>
          <cell r="F1779">
            <v>5.6000000000000001E-2</v>
          </cell>
          <cell r="G1779">
            <v>0.92</v>
          </cell>
          <cell r="H1779"/>
          <cell r="I1779"/>
          <cell r="J1779" t="str">
            <v>Messung HW Wärme NT</v>
          </cell>
          <cell r="K1779" t="str">
            <v>16.09.2016</v>
          </cell>
          <cell r="L1779" t="str">
            <v>W1 020268</v>
          </cell>
          <cell r="M1779"/>
          <cell r="N1779" t="str">
            <v>Ablesung</v>
          </cell>
          <cell r="O1779">
            <v>0.183</v>
          </cell>
          <cell r="P1779">
            <v>5.71</v>
          </cell>
          <cell r="Q1779"/>
          <cell r="R1779"/>
          <cell r="S1779"/>
          <cell r="T1779"/>
          <cell r="U1779"/>
          <cell r="V1779"/>
          <cell r="W1779"/>
          <cell r="X1779"/>
          <cell r="Y1779">
            <v>27.556999999999999</v>
          </cell>
          <cell r="Z1779">
            <v>3.2678571428571401</v>
          </cell>
        </row>
        <row r="1780">
          <cell r="A1780" t="str">
            <v>N0186</v>
          </cell>
          <cell r="B1780" t="str">
            <v xml:space="preserve">Ueberlandstrasse 361 </v>
          </cell>
          <cell r="C1780">
            <v>42752</v>
          </cell>
          <cell r="D1780">
            <v>9866607196</v>
          </cell>
          <cell r="E1780" t="str">
            <v>Verrechnet</v>
          </cell>
          <cell r="F1780">
            <v>5.6000000000000001E-2</v>
          </cell>
          <cell r="G1780">
            <v>0.92</v>
          </cell>
          <cell r="H1780"/>
          <cell r="I1780"/>
          <cell r="J1780" t="str">
            <v>Messung HW Wärme NT</v>
          </cell>
          <cell r="K1780" t="str">
            <v>14.12.2016</v>
          </cell>
          <cell r="L1780" t="str">
            <v>W1 020268</v>
          </cell>
          <cell r="M1780"/>
          <cell r="N1780" t="str">
            <v>Ablesung</v>
          </cell>
          <cell r="O1780">
            <v>26.605</v>
          </cell>
          <cell r="P1780">
            <v>434.66</v>
          </cell>
          <cell r="Q1780"/>
          <cell r="R1780"/>
          <cell r="S1780"/>
          <cell r="T1780"/>
          <cell r="U1780"/>
          <cell r="V1780"/>
          <cell r="W1780"/>
          <cell r="X1780"/>
          <cell r="Y1780">
            <v>52.63</v>
          </cell>
          <cell r="Z1780">
            <v>475.08928571428567</v>
          </cell>
        </row>
        <row r="1781">
          <cell r="A1781" t="str">
            <v>N0187</v>
          </cell>
          <cell r="B1781" t="str">
            <v xml:space="preserve">Hertensteinstrasse 20 </v>
          </cell>
          <cell r="C1781">
            <v>42478</v>
          </cell>
          <cell r="D1781">
            <v>9866601624</v>
          </cell>
          <cell r="E1781" t="str">
            <v>Verrechnet</v>
          </cell>
          <cell r="F1781">
            <v>0.182</v>
          </cell>
          <cell r="G1781">
            <v>3</v>
          </cell>
          <cell r="H1781"/>
          <cell r="I1781"/>
          <cell r="J1781" t="str">
            <v>Messung HW Wärme NT</v>
          </cell>
          <cell r="K1781" t="str">
            <v>15.03.2016</v>
          </cell>
          <cell r="L1781" t="str">
            <v>R1 1364</v>
          </cell>
          <cell r="M1781" t="str">
            <v>U1 040005</v>
          </cell>
          <cell r="N1781" t="str">
            <v>Ablesung</v>
          </cell>
          <cell r="O1781">
            <v>120.746</v>
          </cell>
          <cell r="P1781">
            <v>2642.73</v>
          </cell>
          <cell r="Q1781"/>
          <cell r="R1781">
            <v>2643</v>
          </cell>
          <cell r="S1781"/>
          <cell r="T1781"/>
          <cell r="U1781"/>
          <cell r="V1781"/>
          <cell r="W1781"/>
          <cell r="X1781"/>
          <cell r="Y1781">
            <v>39.286000000000001</v>
          </cell>
          <cell r="Z1781">
            <v>663.43956043956041</v>
          </cell>
        </row>
        <row r="1782">
          <cell r="A1782" t="str">
            <v>N0187</v>
          </cell>
          <cell r="B1782" t="str">
            <v xml:space="preserve">Hertensteinstrasse 20 </v>
          </cell>
          <cell r="C1782">
            <v>42566</v>
          </cell>
          <cell r="D1782">
            <v>9866603648</v>
          </cell>
          <cell r="E1782" t="str">
            <v>Verrechnet</v>
          </cell>
          <cell r="F1782">
            <v>0.182</v>
          </cell>
          <cell r="G1782">
            <v>3</v>
          </cell>
          <cell r="H1782"/>
          <cell r="I1782"/>
          <cell r="J1782" t="str">
            <v>Messung HW Wärme NT</v>
          </cell>
          <cell r="K1782" t="str">
            <v>23.06.2016</v>
          </cell>
          <cell r="L1782" t="str">
            <v>R1 1364</v>
          </cell>
          <cell r="M1782" t="str">
            <v>U1 040005</v>
          </cell>
          <cell r="N1782" t="str">
            <v>Ablesung</v>
          </cell>
          <cell r="O1782">
            <v>62.981000000000002</v>
          </cell>
          <cell r="P1782">
            <v>1438.62</v>
          </cell>
          <cell r="Q1782"/>
          <cell r="R1782">
            <v>1439</v>
          </cell>
          <cell r="S1782"/>
          <cell r="T1782"/>
          <cell r="U1782"/>
          <cell r="V1782"/>
          <cell r="W1782"/>
          <cell r="X1782"/>
          <cell r="Y1782">
            <v>37.643000000000001</v>
          </cell>
          <cell r="Z1782">
            <v>346.04945054945057</v>
          </cell>
        </row>
        <row r="1783">
          <cell r="A1783" t="str">
            <v>N0187</v>
          </cell>
          <cell r="B1783" t="str">
            <v xml:space="preserve">Hertensteinstrasse 20 </v>
          </cell>
          <cell r="C1783">
            <v>42655</v>
          </cell>
          <cell r="D1783">
            <v>9866605508</v>
          </cell>
          <cell r="E1783" t="str">
            <v>Verrechnet</v>
          </cell>
          <cell r="F1783">
            <v>0.182</v>
          </cell>
          <cell r="G1783">
            <v>3</v>
          </cell>
          <cell r="H1783"/>
          <cell r="I1783"/>
          <cell r="J1783" t="str">
            <v>Messung HW Wärme NT</v>
          </cell>
          <cell r="K1783" t="str">
            <v>16.09.2016</v>
          </cell>
          <cell r="L1783" t="str">
            <v>R1 1364</v>
          </cell>
          <cell r="M1783" t="str">
            <v>U1 040005</v>
          </cell>
          <cell r="N1783" t="str">
            <v>Ablesung</v>
          </cell>
          <cell r="O1783">
            <v>6.2149999999999999</v>
          </cell>
          <cell r="P1783">
            <v>142</v>
          </cell>
          <cell r="Q1783"/>
          <cell r="R1783">
            <v>142</v>
          </cell>
          <cell r="S1783"/>
          <cell r="T1783"/>
          <cell r="U1783"/>
          <cell r="V1783"/>
          <cell r="W1783"/>
          <cell r="X1783"/>
          <cell r="Y1783">
            <v>37.633000000000003</v>
          </cell>
          <cell r="Z1783">
            <v>34.148351648351642</v>
          </cell>
        </row>
        <row r="1784">
          <cell r="A1784" t="str">
            <v>N0187</v>
          </cell>
          <cell r="B1784" t="str">
            <v xml:space="preserve">Hertensteinstrasse 20 </v>
          </cell>
          <cell r="C1784">
            <v>42752</v>
          </cell>
          <cell r="D1784">
            <v>9866607728</v>
          </cell>
          <cell r="E1784" t="str">
            <v>Verrechnet</v>
          </cell>
          <cell r="F1784">
            <v>0.182</v>
          </cell>
          <cell r="G1784">
            <v>3</v>
          </cell>
          <cell r="H1784"/>
          <cell r="I1784"/>
          <cell r="J1784" t="str">
            <v>Messung HW Wärme NT</v>
          </cell>
          <cell r="K1784" t="str">
            <v>14.12.2016</v>
          </cell>
          <cell r="L1784" t="str">
            <v>R1 1364</v>
          </cell>
          <cell r="M1784" t="str">
            <v>U1 040005</v>
          </cell>
          <cell r="N1784" t="str">
            <v>Ablesung</v>
          </cell>
          <cell r="O1784">
            <v>90.897999999999996</v>
          </cell>
          <cell r="P1784">
            <v>2136.2600000000002</v>
          </cell>
          <cell r="Q1784"/>
          <cell r="R1784">
            <v>2136</v>
          </cell>
          <cell r="S1784"/>
          <cell r="T1784"/>
          <cell r="U1784"/>
          <cell r="V1784"/>
          <cell r="W1784"/>
          <cell r="X1784"/>
          <cell r="Y1784">
            <v>36.585999999999999</v>
          </cell>
          <cell r="Z1784">
            <v>499.43956043956041</v>
          </cell>
        </row>
        <row r="1785">
          <cell r="A1785" t="str">
            <v>N0188</v>
          </cell>
          <cell r="B1785" t="str">
            <v xml:space="preserve">Salvatorstrasse 8 </v>
          </cell>
          <cell r="C1785">
            <v>42478</v>
          </cell>
          <cell r="D1785">
            <v>9866600571</v>
          </cell>
          <cell r="E1785" t="str">
            <v>Verrechnet</v>
          </cell>
          <cell r="F1785">
            <v>2.5000000000000001E-2</v>
          </cell>
          <cell r="G1785">
            <v>0.32</v>
          </cell>
          <cell r="H1785"/>
          <cell r="I1785"/>
          <cell r="J1785" t="str">
            <v>Messung HW Wärme NT</v>
          </cell>
          <cell r="K1785" t="str">
            <v>18.03.2016</v>
          </cell>
          <cell r="L1785" t="str">
            <v>W1 020314</v>
          </cell>
          <cell r="M1785"/>
          <cell r="N1785" t="str">
            <v>Ablesung</v>
          </cell>
          <cell r="O1785">
            <v>25.152999999999999</v>
          </cell>
          <cell r="P1785">
            <v>420.34</v>
          </cell>
          <cell r="Q1785"/>
          <cell r="R1785"/>
          <cell r="S1785"/>
          <cell r="T1785"/>
          <cell r="U1785"/>
          <cell r="V1785"/>
          <cell r="W1785"/>
          <cell r="X1785"/>
          <cell r="Y1785">
            <v>51.453000000000003</v>
          </cell>
          <cell r="Z1785">
            <v>1006.12</v>
          </cell>
        </row>
        <row r="1786">
          <cell r="A1786" t="str">
            <v>N0188</v>
          </cell>
          <cell r="B1786" t="str">
            <v xml:space="preserve">Salvatorstrasse 8 </v>
          </cell>
          <cell r="C1786">
            <v>42566</v>
          </cell>
          <cell r="D1786">
            <v>9866602563</v>
          </cell>
          <cell r="E1786" t="str">
            <v>Verrechnet</v>
          </cell>
          <cell r="F1786">
            <v>2.5000000000000001E-2</v>
          </cell>
          <cell r="G1786">
            <v>0.32</v>
          </cell>
          <cell r="H1786"/>
          <cell r="I1786"/>
          <cell r="J1786" t="str">
            <v>Messung HW Wärme NT</v>
          </cell>
          <cell r="K1786" t="str">
            <v>22.06.2016</v>
          </cell>
          <cell r="L1786" t="str">
            <v>W1 020314</v>
          </cell>
          <cell r="M1786"/>
          <cell r="N1786" t="str">
            <v>Ablesung</v>
          </cell>
          <cell r="O1786">
            <v>14.701000000000001</v>
          </cell>
          <cell r="P1786">
            <v>279.49</v>
          </cell>
          <cell r="Q1786"/>
          <cell r="R1786"/>
          <cell r="S1786"/>
          <cell r="T1786"/>
          <cell r="U1786"/>
          <cell r="V1786"/>
          <cell r="W1786"/>
          <cell r="X1786"/>
          <cell r="Y1786">
            <v>45.226999999999997</v>
          </cell>
          <cell r="Z1786">
            <v>588.04</v>
          </cell>
        </row>
        <row r="1787">
          <cell r="A1787" t="str">
            <v>N0188</v>
          </cell>
          <cell r="B1787" t="str">
            <v xml:space="preserve">Salvatorstrasse 8 </v>
          </cell>
          <cell r="C1787">
            <v>42655</v>
          </cell>
          <cell r="D1787">
            <v>9866604597</v>
          </cell>
          <cell r="E1787" t="str">
            <v>Verrechnet</v>
          </cell>
          <cell r="F1787">
            <v>2.5000000000000001E-2</v>
          </cell>
          <cell r="G1787">
            <v>0.32</v>
          </cell>
          <cell r="H1787"/>
          <cell r="I1787"/>
          <cell r="J1787" t="str">
            <v>Messung HW Wärme NT</v>
          </cell>
          <cell r="K1787" t="str">
            <v>19.09.2016</v>
          </cell>
          <cell r="L1787" t="str">
            <v>W1 020314</v>
          </cell>
          <cell r="M1787"/>
          <cell r="N1787" t="str">
            <v>Ablesung</v>
          </cell>
          <cell r="O1787">
            <v>5.6029999999999998</v>
          </cell>
          <cell r="P1787">
            <v>129.69</v>
          </cell>
          <cell r="Q1787"/>
          <cell r="R1787"/>
          <cell r="S1787"/>
          <cell r="T1787"/>
          <cell r="U1787"/>
          <cell r="V1787"/>
          <cell r="W1787"/>
          <cell r="X1787"/>
          <cell r="Y1787">
            <v>37.148000000000003</v>
          </cell>
          <cell r="Z1787">
            <v>224.12</v>
          </cell>
        </row>
        <row r="1788">
          <cell r="A1788" t="str">
            <v>N0188</v>
          </cell>
          <cell r="B1788" t="str">
            <v xml:space="preserve">Salvatorstrasse 8 </v>
          </cell>
          <cell r="C1788">
            <v>42752</v>
          </cell>
          <cell r="D1788">
            <v>9866606609</v>
          </cell>
          <cell r="E1788" t="str">
            <v>Verrechnet</v>
          </cell>
          <cell r="F1788">
            <v>2.5000000000000001E-2</v>
          </cell>
          <cell r="G1788">
            <v>0.32</v>
          </cell>
          <cell r="H1788"/>
          <cell r="I1788"/>
          <cell r="J1788" t="str">
            <v>Messung HW Wärme NT</v>
          </cell>
          <cell r="K1788" t="str">
            <v>13.12.2016</v>
          </cell>
          <cell r="L1788" t="str">
            <v>W1 020314</v>
          </cell>
          <cell r="M1788"/>
          <cell r="N1788" t="str">
            <v>Ablesung</v>
          </cell>
          <cell r="O1788">
            <v>16.547999999999998</v>
          </cell>
          <cell r="P1788">
            <v>294.37</v>
          </cell>
          <cell r="Q1788"/>
          <cell r="R1788"/>
          <cell r="S1788"/>
          <cell r="T1788"/>
          <cell r="U1788"/>
          <cell r="V1788"/>
          <cell r="W1788"/>
          <cell r="X1788"/>
          <cell r="Y1788">
            <v>48.335999999999999</v>
          </cell>
          <cell r="Z1788">
            <v>661.92</v>
          </cell>
        </row>
        <row r="1789">
          <cell r="A1789" t="str">
            <v>N0189</v>
          </cell>
          <cell r="B1789" t="str">
            <v xml:space="preserve">Bocklerstrasse 42 </v>
          </cell>
          <cell r="C1789">
            <v>42478</v>
          </cell>
          <cell r="D1789">
            <v>9866600572</v>
          </cell>
          <cell r="E1789" t="str">
            <v>Verrechnet</v>
          </cell>
          <cell r="F1789">
            <v>1.7999999999999999E-2</v>
          </cell>
          <cell r="G1789">
            <v>0.3</v>
          </cell>
          <cell r="H1789"/>
          <cell r="I1789"/>
          <cell r="J1789" t="str">
            <v>Messung HW Wärme NT</v>
          </cell>
          <cell r="K1789" t="str">
            <v>17.03.2016</v>
          </cell>
          <cell r="L1789" t="str">
            <v>W1 020 580</v>
          </cell>
          <cell r="M1789"/>
          <cell r="N1789" t="str">
            <v>Ablesung</v>
          </cell>
          <cell r="O1789">
            <v>12.666</v>
          </cell>
          <cell r="P1789">
            <v>265.75</v>
          </cell>
          <cell r="Q1789"/>
          <cell r="R1789"/>
          <cell r="S1789"/>
          <cell r="T1789"/>
          <cell r="U1789"/>
          <cell r="V1789"/>
          <cell r="W1789"/>
          <cell r="X1789"/>
          <cell r="Y1789">
            <v>40.981000000000002</v>
          </cell>
          <cell r="Z1789">
            <v>703.66666666666663</v>
          </cell>
        </row>
        <row r="1790">
          <cell r="A1790" t="str">
            <v>N0189</v>
          </cell>
          <cell r="B1790" t="str">
            <v xml:space="preserve">Bocklerstrasse 42 </v>
          </cell>
          <cell r="C1790">
            <v>42566</v>
          </cell>
          <cell r="D1790">
            <v>9866602564</v>
          </cell>
          <cell r="E1790" t="str">
            <v>Verrechnet</v>
          </cell>
          <cell r="F1790">
            <v>1.7999999999999999E-2</v>
          </cell>
          <cell r="G1790">
            <v>0.3</v>
          </cell>
          <cell r="H1790"/>
          <cell r="I1790"/>
          <cell r="J1790" t="str">
            <v>Messung HW Wärme NT</v>
          </cell>
          <cell r="K1790" t="str">
            <v>22.06.2016</v>
          </cell>
          <cell r="L1790" t="str">
            <v>W1 020 580</v>
          </cell>
          <cell r="M1790"/>
          <cell r="N1790" t="str">
            <v>Ablesung</v>
          </cell>
          <cell r="O1790">
            <v>5.3419999999999996</v>
          </cell>
          <cell r="P1790">
            <v>119.07</v>
          </cell>
          <cell r="Q1790"/>
          <cell r="R1790"/>
          <cell r="S1790"/>
          <cell r="T1790"/>
          <cell r="U1790"/>
          <cell r="V1790"/>
          <cell r="W1790"/>
          <cell r="X1790"/>
          <cell r="Y1790">
            <v>38.576000000000001</v>
          </cell>
          <cell r="Z1790">
            <v>296.77777777777777</v>
          </cell>
        </row>
        <row r="1791">
          <cell r="A1791" t="str">
            <v>N0189</v>
          </cell>
          <cell r="B1791" t="str">
            <v xml:space="preserve">Bocklerstrasse 42 </v>
          </cell>
          <cell r="C1791">
            <v>42655</v>
          </cell>
          <cell r="D1791">
            <v>9866604693</v>
          </cell>
          <cell r="E1791" t="str">
            <v>Verrechnet</v>
          </cell>
          <cell r="F1791">
            <v>1.7999999999999999E-2</v>
          </cell>
          <cell r="G1791">
            <v>0.3</v>
          </cell>
          <cell r="H1791"/>
          <cell r="I1791"/>
          <cell r="J1791" t="str">
            <v>Messung HW Wärme NT</v>
          </cell>
          <cell r="K1791" t="str">
            <v>19.09.2016</v>
          </cell>
          <cell r="L1791" t="str">
            <v>W1 020 580</v>
          </cell>
          <cell r="M1791"/>
          <cell r="N1791" t="str">
            <v>Ablesung</v>
          </cell>
          <cell r="O1791">
            <v>0.437</v>
          </cell>
          <cell r="P1791">
            <v>10.52</v>
          </cell>
          <cell r="Q1791"/>
          <cell r="R1791"/>
          <cell r="S1791"/>
          <cell r="T1791"/>
          <cell r="U1791"/>
          <cell r="V1791"/>
          <cell r="W1791"/>
          <cell r="X1791"/>
          <cell r="Y1791">
            <v>35.718000000000004</v>
          </cell>
          <cell r="Z1791">
            <v>24.277777777777771</v>
          </cell>
        </row>
        <row r="1792">
          <cell r="A1792" t="str">
            <v>N0189</v>
          </cell>
          <cell r="B1792" t="str">
            <v xml:space="preserve">Bocklerstrasse 42 </v>
          </cell>
          <cell r="C1792">
            <v>42752</v>
          </cell>
          <cell r="D1792">
            <v>9866606610</v>
          </cell>
          <cell r="E1792" t="str">
            <v>Verrechnet</v>
          </cell>
          <cell r="F1792">
            <v>1.7999999999999999E-2</v>
          </cell>
          <cell r="G1792">
            <v>0.3</v>
          </cell>
          <cell r="H1792"/>
          <cell r="I1792"/>
          <cell r="J1792" t="str">
            <v>Messung HW Wärme NT</v>
          </cell>
          <cell r="K1792" t="str">
            <v>15.12.2016</v>
          </cell>
          <cell r="L1792" t="str">
            <v>W1 020 580</v>
          </cell>
          <cell r="M1792"/>
          <cell r="N1792" t="str">
            <v>Ablesung</v>
          </cell>
          <cell r="O1792">
            <v>8.9550000000000001</v>
          </cell>
          <cell r="P1792">
            <v>194.77</v>
          </cell>
          <cell r="Q1792"/>
          <cell r="R1792"/>
          <cell r="S1792"/>
          <cell r="T1792"/>
          <cell r="U1792"/>
          <cell r="V1792"/>
          <cell r="W1792"/>
          <cell r="X1792"/>
          <cell r="Y1792">
            <v>39.533000000000001</v>
          </cell>
          <cell r="Z1792">
            <v>497.5</v>
          </cell>
        </row>
        <row r="1793">
          <cell r="A1793" t="str">
            <v>N0192</v>
          </cell>
          <cell r="B1793" t="str">
            <v xml:space="preserve">Eichacker 7 </v>
          </cell>
          <cell r="C1793">
            <v>42478</v>
          </cell>
          <cell r="D1793">
            <v>9866600573</v>
          </cell>
          <cell r="E1793" t="str">
            <v>Verrechnet</v>
          </cell>
          <cell r="F1793">
            <v>1.7999999999999999E-2</v>
          </cell>
          <cell r="G1793">
            <v>0.3</v>
          </cell>
          <cell r="H1793"/>
          <cell r="I1793"/>
          <cell r="J1793" t="str">
            <v>Messung HW Wärme NT</v>
          </cell>
          <cell r="K1793" t="str">
            <v>11.03.2016</v>
          </cell>
          <cell r="L1793" t="str">
            <v>R1 1439</v>
          </cell>
          <cell r="M1793" t="str">
            <v>U1 020203</v>
          </cell>
          <cell r="N1793" t="str">
            <v>Ablesung</v>
          </cell>
          <cell r="O1793">
            <v>8.7230000000000008</v>
          </cell>
          <cell r="P1793">
            <v>366.01</v>
          </cell>
          <cell r="Q1793"/>
          <cell r="R1793">
            <v>466</v>
          </cell>
          <cell r="S1793"/>
          <cell r="T1793"/>
          <cell r="U1793"/>
          <cell r="V1793"/>
          <cell r="W1793"/>
          <cell r="X1793"/>
          <cell r="Y1793">
            <v>20.492000000000001</v>
          </cell>
          <cell r="Z1793">
            <v>484.61111111111114</v>
          </cell>
        </row>
        <row r="1794">
          <cell r="A1794" t="str">
            <v>N0192</v>
          </cell>
          <cell r="B1794" t="str">
            <v xml:space="preserve">Eichacker 7 </v>
          </cell>
          <cell r="C1794">
            <v>42566</v>
          </cell>
          <cell r="D1794">
            <v>9866602782</v>
          </cell>
          <cell r="E1794" t="str">
            <v>Verrechnet</v>
          </cell>
          <cell r="F1794">
            <v>1.7999999999999999E-2</v>
          </cell>
          <cell r="G1794">
            <v>0.3</v>
          </cell>
          <cell r="H1794"/>
          <cell r="I1794"/>
          <cell r="J1794" t="str">
            <v>Messung HW Wärme NT</v>
          </cell>
          <cell r="K1794" t="str">
            <v>20.06.2016</v>
          </cell>
          <cell r="L1794" t="str">
            <v>R1 1439</v>
          </cell>
          <cell r="M1794" t="str">
            <v>U1 020203</v>
          </cell>
          <cell r="N1794" t="str">
            <v>Ablesung</v>
          </cell>
          <cell r="O1794">
            <v>0</v>
          </cell>
          <cell r="P1794">
            <v>0</v>
          </cell>
          <cell r="Q1794"/>
          <cell r="R1794">
            <v>0</v>
          </cell>
          <cell r="S1794"/>
          <cell r="T1794"/>
          <cell r="U1794"/>
          <cell r="V1794"/>
          <cell r="W1794"/>
          <cell r="X1794"/>
          <cell r="Y1794"/>
          <cell r="Z1794">
            <v>0</v>
          </cell>
        </row>
        <row r="1795">
          <cell r="A1795" t="str">
            <v>N0192</v>
          </cell>
          <cell r="B1795" t="str">
            <v xml:space="preserve">Eichacker 7 </v>
          </cell>
          <cell r="C1795">
            <v>42655</v>
          </cell>
          <cell r="D1795">
            <v>9866604554</v>
          </cell>
          <cell r="E1795" t="str">
            <v>Verrechnet</v>
          </cell>
          <cell r="F1795">
            <v>1.7999999999999999E-2</v>
          </cell>
          <cell r="G1795">
            <v>0.3</v>
          </cell>
          <cell r="H1795"/>
          <cell r="I1795"/>
          <cell r="J1795" t="str">
            <v>Messung HW Wärme NT</v>
          </cell>
          <cell r="K1795" t="str">
            <v>20.09.2016</v>
          </cell>
          <cell r="L1795" t="str">
            <v>R1 1439</v>
          </cell>
          <cell r="M1795" t="str">
            <v>U1 020203</v>
          </cell>
          <cell r="N1795" t="str">
            <v>Ablesung</v>
          </cell>
          <cell r="O1795">
            <v>0</v>
          </cell>
          <cell r="P1795">
            <v>0</v>
          </cell>
          <cell r="Q1795"/>
          <cell r="R1795">
            <v>0</v>
          </cell>
          <cell r="S1795"/>
          <cell r="T1795"/>
          <cell r="U1795"/>
          <cell r="V1795"/>
          <cell r="W1795"/>
          <cell r="X1795"/>
          <cell r="Y1795"/>
          <cell r="Z1795">
            <v>0</v>
          </cell>
        </row>
        <row r="1796">
          <cell r="A1796" t="str">
            <v>N0192</v>
          </cell>
          <cell r="B1796" t="str">
            <v xml:space="preserve">Eichacker 7 </v>
          </cell>
          <cell r="C1796">
            <v>42752</v>
          </cell>
          <cell r="D1796">
            <v>9866606611</v>
          </cell>
          <cell r="E1796" t="str">
            <v>Verrechnet</v>
          </cell>
          <cell r="F1796">
            <v>1.7999999999999999E-2</v>
          </cell>
          <cell r="G1796">
            <v>0.3</v>
          </cell>
          <cell r="H1796"/>
          <cell r="I1796"/>
          <cell r="J1796" t="str">
            <v>Messung HW Wärme NT</v>
          </cell>
          <cell r="K1796" t="str">
            <v>19.12.2016</v>
          </cell>
          <cell r="L1796" t="str">
            <v>R1 1439</v>
          </cell>
          <cell r="M1796" t="str">
            <v>U1 020203</v>
          </cell>
          <cell r="N1796" t="str">
            <v>Ablesung</v>
          </cell>
          <cell r="O1796">
            <v>9.2720000000000002</v>
          </cell>
          <cell r="P1796">
            <v>544.21</v>
          </cell>
          <cell r="Q1796"/>
          <cell r="R1796">
            <v>544</v>
          </cell>
          <cell r="S1796"/>
          <cell r="T1796"/>
          <cell r="U1796"/>
          <cell r="V1796"/>
          <cell r="W1796"/>
          <cell r="X1796"/>
          <cell r="Y1796">
            <v>14.65</v>
          </cell>
          <cell r="Z1796">
            <v>515.11111111111109</v>
          </cell>
        </row>
        <row r="1797">
          <cell r="A1797" t="str">
            <v>N0193</v>
          </cell>
          <cell r="B1797" t="str">
            <v xml:space="preserve">Martinstrasse 7 </v>
          </cell>
          <cell r="C1797">
            <v>42478</v>
          </cell>
          <cell r="D1797">
            <v>9866600574</v>
          </cell>
          <cell r="E1797" t="str">
            <v>Verrechnet</v>
          </cell>
          <cell r="F1797">
            <v>1.7999999999999999E-2</v>
          </cell>
          <cell r="G1797">
            <v>0.3</v>
          </cell>
          <cell r="H1797"/>
          <cell r="I1797"/>
          <cell r="J1797" t="str">
            <v>Messung HW Wärme NT</v>
          </cell>
          <cell r="K1797" t="str">
            <v>17.03.2016</v>
          </cell>
          <cell r="L1797" t="str">
            <v>W1 020447</v>
          </cell>
          <cell r="M1797"/>
          <cell r="N1797" t="str">
            <v>Ablesung</v>
          </cell>
          <cell r="O1797">
            <v>10.993</v>
          </cell>
          <cell r="P1797">
            <v>198.28</v>
          </cell>
          <cell r="Q1797"/>
          <cell r="R1797"/>
          <cell r="S1797"/>
          <cell r="T1797"/>
          <cell r="U1797"/>
          <cell r="V1797"/>
          <cell r="W1797"/>
          <cell r="X1797"/>
          <cell r="Y1797">
            <v>47.670999999999999</v>
          </cell>
          <cell r="Z1797">
            <v>610.72222222222229</v>
          </cell>
        </row>
        <row r="1798">
          <cell r="A1798" t="str">
            <v>N0193</v>
          </cell>
          <cell r="B1798" t="str">
            <v xml:space="preserve">Martinstrasse 7 </v>
          </cell>
          <cell r="C1798">
            <v>42566</v>
          </cell>
          <cell r="D1798">
            <v>9866602842</v>
          </cell>
          <cell r="E1798" t="str">
            <v>Verrechnet</v>
          </cell>
          <cell r="F1798">
            <v>1.7999999999999999E-2</v>
          </cell>
          <cell r="G1798">
            <v>0.3</v>
          </cell>
          <cell r="H1798"/>
          <cell r="I1798"/>
          <cell r="J1798" t="str">
            <v>Messung HW Wärme NT</v>
          </cell>
          <cell r="K1798" t="str">
            <v>21.06.2016</v>
          </cell>
          <cell r="L1798" t="str">
            <v>W1 020447</v>
          </cell>
          <cell r="M1798"/>
          <cell r="N1798" t="str">
            <v>Ablesung</v>
          </cell>
          <cell r="O1798">
            <v>4.5990000000000002</v>
          </cell>
          <cell r="P1798">
            <v>91.72</v>
          </cell>
          <cell r="Q1798"/>
          <cell r="R1798"/>
          <cell r="S1798"/>
          <cell r="T1798"/>
          <cell r="U1798"/>
          <cell r="V1798"/>
          <cell r="W1798"/>
          <cell r="X1798"/>
          <cell r="Y1798">
            <v>43.113999999999997</v>
          </cell>
          <cell r="Z1798">
            <v>255.5</v>
          </cell>
        </row>
        <row r="1799">
          <cell r="A1799" t="str">
            <v>N0193</v>
          </cell>
          <cell r="B1799" t="str">
            <v xml:space="preserve">Martinstrasse 7 </v>
          </cell>
          <cell r="C1799">
            <v>42655</v>
          </cell>
          <cell r="D1799">
            <v>9866604812</v>
          </cell>
          <cell r="E1799" t="str">
            <v>Verrechnet</v>
          </cell>
          <cell r="F1799">
            <v>1.7999999999999999E-2</v>
          </cell>
          <cell r="G1799">
            <v>0.3</v>
          </cell>
          <cell r="H1799"/>
          <cell r="I1799"/>
          <cell r="J1799" t="str">
            <v>Messung HW Wärme NT</v>
          </cell>
          <cell r="K1799" t="str">
            <v>20.09.2016</v>
          </cell>
          <cell r="L1799" t="str">
            <v>W1 020447</v>
          </cell>
          <cell r="M1799"/>
          <cell r="N1799" t="str">
            <v>Ablesung</v>
          </cell>
          <cell r="O1799">
            <v>0.90600000000000003</v>
          </cell>
          <cell r="P1799">
            <v>30.54</v>
          </cell>
          <cell r="Q1799"/>
          <cell r="R1799"/>
          <cell r="S1799"/>
          <cell r="T1799"/>
          <cell r="U1799"/>
          <cell r="V1799"/>
          <cell r="W1799"/>
          <cell r="X1799"/>
          <cell r="Y1799">
            <v>25.507999999999999</v>
          </cell>
          <cell r="Z1799">
            <v>50.333333333333329</v>
          </cell>
        </row>
        <row r="1800">
          <cell r="A1800" t="str">
            <v>N0193</v>
          </cell>
          <cell r="B1800" t="str">
            <v xml:space="preserve">Martinstrasse 7 </v>
          </cell>
          <cell r="C1800">
            <v>42752</v>
          </cell>
          <cell r="D1800">
            <v>9866606612</v>
          </cell>
          <cell r="E1800" t="str">
            <v>Verrechnet</v>
          </cell>
          <cell r="F1800">
            <v>1.7999999999999999E-2</v>
          </cell>
          <cell r="G1800">
            <v>0.3</v>
          </cell>
          <cell r="H1800"/>
          <cell r="I1800"/>
          <cell r="J1800" t="str">
            <v>Messung HW Wärme NT</v>
          </cell>
          <cell r="K1800" t="str">
            <v>15.12.2016</v>
          </cell>
          <cell r="L1800" t="str">
            <v>W1 020447</v>
          </cell>
          <cell r="M1800"/>
          <cell r="N1800" t="str">
            <v>Ablesung</v>
          </cell>
          <cell r="O1800">
            <v>7.8470000000000004</v>
          </cell>
          <cell r="P1800">
            <v>205.54</v>
          </cell>
          <cell r="Q1800"/>
          <cell r="R1800"/>
          <cell r="S1800"/>
          <cell r="T1800"/>
          <cell r="U1800"/>
          <cell r="V1800"/>
          <cell r="W1800"/>
          <cell r="X1800"/>
          <cell r="Y1800">
            <v>32.826999999999998</v>
          </cell>
          <cell r="Z1800">
            <v>435.94444444444446</v>
          </cell>
        </row>
        <row r="1801">
          <cell r="A1801" t="str">
            <v>N0194</v>
          </cell>
          <cell r="B1801" t="str">
            <v xml:space="preserve">Sandacker 17 </v>
          </cell>
          <cell r="C1801">
            <v>42478</v>
          </cell>
          <cell r="D1801">
            <v>9866600949</v>
          </cell>
          <cell r="E1801" t="str">
            <v>Verrechnet</v>
          </cell>
          <cell r="F1801">
            <v>1.7999999999999999E-2</v>
          </cell>
          <cell r="G1801">
            <v>0.3</v>
          </cell>
          <cell r="H1801"/>
          <cell r="I1801"/>
          <cell r="J1801" t="str">
            <v>Messung HW Wärme NT</v>
          </cell>
          <cell r="K1801" t="str">
            <v>16.03.2016</v>
          </cell>
          <cell r="L1801" t="str">
            <v>W3 020205</v>
          </cell>
          <cell r="M1801"/>
          <cell r="N1801" t="str">
            <v>Ablesung</v>
          </cell>
          <cell r="O1801">
            <v>16.687000000000001</v>
          </cell>
          <cell r="P1801">
            <v>331.22</v>
          </cell>
          <cell r="Q1801"/>
          <cell r="R1801"/>
          <cell r="S1801"/>
          <cell r="T1801"/>
          <cell r="U1801"/>
          <cell r="V1801"/>
          <cell r="W1801"/>
          <cell r="X1801"/>
          <cell r="Y1801">
            <v>43.319000000000003</v>
          </cell>
          <cell r="Z1801">
            <v>927.05555555555554</v>
          </cell>
        </row>
        <row r="1802">
          <cell r="A1802" t="str">
            <v>N0194</v>
          </cell>
          <cell r="B1802" t="str">
            <v xml:space="preserve">Sandacker 17 </v>
          </cell>
          <cell r="C1802">
            <v>42576</v>
          </cell>
          <cell r="D1802">
            <v>9866604045</v>
          </cell>
          <cell r="E1802" t="str">
            <v>Verrechnet</v>
          </cell>
          <cell r="F1802">
            <v>1.7999999999999999E-2</v>
          </cell>
          <cell r="G1802">
            <v>0.3</v>
          </cell>
          <cell r="H1802"/>
          <cell r="I1802"/>
          <cell r="J1802" t="str">
            <v>Messung HW Wärme NT</v>
          </cell>
          <cell r="K1802" t="str">
            <v>21.06.2016</v>
          </cell>
          <cell r="L1802" t="str">
            <v>W3 020205</v>
          </cell>
          <cell r="M1802"/>
          <cell r="N1802" t="str">
            <v>Ablesung</v>
          </cell>
          <cell r="O1802">
            <v>8.6780000000000008</v>
          </cell>
          <cell r="P1802">
            <v>159.54499999999999</v>
          </cell>
          <cell r="Q1802"/>
          <cell r="R1802"/>
          <cell r="S1802"/>
          <cell r="T1802"/>
          <cell r="U1802"/>
          <cell r="V1802"/>
          <cell r="W1802"/>
          <cell r="X1802"/>
          <cell r="Y1802">
            <v>46.768999999999998</v>
          </cell>
          <cell r="Z1802">
            <v>482.11111111111114</v>
          </cell>
        </row>
        <row r="1803">
          <cell r="A1803" t="str">
            <v>N0194</v>
          </cell>
          <cell r="B1803" t="str">
            <v xml:space="preserve">Sandacker 17 </v>
          </cell>
          <cell r="C1803">
            <v>42655</v>
          </cell>
          <cell r="D1803">
            <v>9866605060</v>
          </cell>
          <cell r="E1803" t="str">
            <v>Verrechnet</v>
          </cell>
          <cell r="F1803">
            <v>1.7999999999999999E-2</v>
          </cell>
          <cell r="G1803">
            <v>0.3</v>
          </cell>
          <cell r="H1803"/>
          <cell r="I1803"/>
          <cell r="J1803" t="str">
            <v>Messung HW Wärme NT</v>
          </cell>
          <cell r="K1803" t="str">
            <v>15.09.2016</v>
          </cell>
          <cell r="L1803" t="str">
            <v>W3 020205</v>
          </cell>
          <cell r="M1803"/>
          <cell r="N1803" t="str">
            <v>Ablesung</v>
          </cell>
          <cell r="O1803">
            <v>1.149</v>
          </cell>
          <cell r="P1803">
            <v>32.561</v>
          </cell>
          <cell r="Q1803"/>
          <cell r="R1803"/>
          <cell r="S1803"/>
          <cell r="T1803"/>
          <cell r="U1803"/>
          <cell r="V1803"/>
          <cell r="W1803"/>
          <cell r="X1803"/>
          <cell r="Y1803">
            <v>30.341999999999999</v>
          </cell>
          <cell r="Z1803">
            <v>63.833333333333329</v>
          </cell>
        </row>
        <row r="1804">
          <cell r="A1804" t="str">
            <v>N0194</v>
          </cell>
          <cell r="B1804" t="str">
            <v xml:space="preserve">Sandacker 17 </v>
          </cell>
          <cell r="C1804">
            <v>42752</v>
          </cell>
          <cell r="D1804">
            <v>9866607313</v>
          </cell>
          <cell r="E1804" t="str">
            <v>Verrechnet</v>
          </cell>
          <cell r="F1804">
            <v>1.7999999999999999E-2</v>
          </cell>
          <cell r="G1804">
            <v>0.3</v>
          </cell>
          <cell r="H1804"/>
          <cell r="I1804"/>
          <cell r="J1804" t="str">
            <v>Messung HW Wärme NT</v>
          </cell>
          <cell r="K1804" t="str">
            <v>31.12.2016</v>
          </cell>
          <cell r="L1804" t="str">
            <v>W3 020205</v>
          </cell>
          <cell r="M1804"/>
          <cell r="N1804" t="str">
            <v>Ablesung</v>
          </cell>
          <cell r="O1804">
            <v>16.048999999999999</v>
          </cell>
          <cell r="P1804">
            <v>326.15800000000002</v>
          </cell>
          <cell r="Q1804"/>
          <cell r="R1804"/>
          <cell r="S1804"/>
          <cell r="T1804"/>
          <cell r="U1804"/>
          <cell r="V1804"/>
          <cell r="W1804"/>
          <cell r="X1804"/>
          <cell r="Y1804">
            <v>42.31</v>
          </cell>
          <cell r="Z1804">
            <v>891.61111111111109</v>
          </cell>
        </row>
        <row r="1805">
          <cell r="A1805" t="str">
            <v>N0196</v>
          </cell>
          <cell r="B1805" t="str">
            <v xml:space="preserve">Ohmstrasse 24 </v>
          </cell>
          <cell r="C1805">
            <v>42478</v>
          </cell>
          <cell r="D1805">
            <v>9866600575</v>
          </cell>
          <cell r="E1805" t="str">
            <v>Verrechnet</v>
          </cell>
          <cell r="F1805">
            <v>7.0000000000000007E-2</v>
          </cell>
          <cell r="G1805">
            <v>1.1499999999999999</v>
          </cell>
          <cell r="H1805"/>
          <cell r="I1805"/>
          <cell r="J1805" t="str">
            <v>Messung HW Wärme NT</v>
          </cell>
          <cell r="K1805" t="str">
            <v>17.03.2016</v>
          </cell>
          <cell r="L1805" t="str">
            <v>W1 020185</v>
          </cell>
          <cell r="M1805"/>
          <cell r="N1805" t="str">
            <v>Ablesung</v>
          </cell>
          <cell r="O1805">
            <v>41.881</v>
          </cell>
          <cell r="P1805">
            <v>903.48</v>
          </cell>
          <cell r="Q1805"/>
          <cell r="R1805"/>
          <cell r="S1805"/>
          <cell r="T1805"/>
          <cell r="U1805"/>
          <cell r="V1805"/>
          <cell r="W1805"/>
          <cell r="X1805"/>
          <cell r="Y1805">
            <v>39.857999999999997</v>
          </cell>
          <cell r="Z1805">
            <v>598.29999999999995</v>
          </cell>
        </row>
        <row r="1806">
          <cell r="A1806" t="str">
            <v>N0196</v>
          </cell>
          <cell r="B1806" t="str">
            <v xml:space="preserve">Ohmstrasse 24 </v>
          </cell>
          <cell r="C1806">
            <v>42566</v>
          </cell>
          <cell r="D1806">
            <v>9866602843</v>
          </cell>
          <cell r="E1806" t="str">
            <v>Verrechnet</v>
          </cell>
          <cell r="F1806">
            <v>7.0000000000000007E-2</v>
          </cell>
          <cell r="G1806">
            <v>1.1499999999999999</v>
          </cell>
          <cell r="H1806"/>
          <cell r="I1806"/>
          <cell r="J1806" t="str">
            <v>Messung HW Wärme NT</v>
          </cell>
          <cell r="K1806" t="str">
            <v>22.06.2016</v>
          </cell>
          <cell r="L1806" t="str">
            <v>W1 020185</v>
          </cell>
          <cell r="M1806"/>
          <cell r="N1806" t="str">
            <v>Ablesung</v>
          </cell>
          <cell r="O1806">
            <v>20.684999999999999</v>
          </cell>
          <cell r="P1806">
            <v>575.52</v>
          </cell>
          <cell r="Q1806"/>
          <cell r="R1806"/>
          <cell r="S1806"/>
          <cell r="T1806"/>
          <cell r="U1806"/>
          <cell r="V1806"/>
          <cell r="W1806"/>
          <cell r="X1806"/>
          <cell r="Y1806">
            <v>30.904</v>
          </cell>
          <cell r="Z1806">
            <v>295.5</v>
          </cell>
        </row>
        <row r="1807">
          <cell r="A1807" t="str">
            <v>N0196</v>
          </cell>
          <cell r="B1807" t="str">
            <v xml:space="preserve">Ohmstrasse 24 </v>
          </cell>
          <cell r="C1807">
            <v>42655</v>
          </cell>
          <cell r="D1807">
            <v>9866604813</v>
          </cell>
          <cell r="E1807" t="str">
            <v>Verrechnet</v>
          </cell>
          <cell r="F1807">
            <v>7.0000000000000007E-2</v>
          </cell>
          <cell r="G1807">
            <v>1.1499999999999999</v>
          </cell>
          <cell r="H1807"/>
          <cell r="I1807"/>
          <cell r="J1807" t="str">
            <v>Messung HW Wärme NT</v>
          </cell>
          <cell r="K1807" t="str">
            <v>19.09.2016</v>
          </cell>
          <cell r="L1807" t="str">
            <v>W1 020185</v>
          </cell>
          <cell r="M1807"/>
          <cell r="N1807" t="str">
            <v>Ablesung</v>
          </cell>
          <cell r="O1807">
            <v>7.5789999999999997</v>
          </cell>
          <cell r="P1807">
            <v>306.72000000000003</v>
          </cell>
          <cell r="Q1807"/>
          <cell r="R1807"/>
          <cell r="S1807"/>
          <cell r="T1807"/>
          <cell r="U1807"/>
          <cell r="V1807"/>
          <cell r="W1807"/>
          <cell r="X1807"/>
          <cell r="Y1807">
            <v>21.247</v>
          </cell>
          <cell r="Z1807">
            <v>108.27142857142856</v>
          </cell>
        </row>
        <row r="1808">
          <cell r="A1808" t="str">
            <v>N0196</v>
          </cell>
          <cell r="B1808" t="str">
            <v xml:space="preserve">Ohmstrasse 24 </v>
          </cell>
          <cell r="C1808">
            <v>42752</v>
          </cell>
          <cell r="D1808">
            <v>9866606613</v>
          </cell>
          <cell r="E1808" t="str">
            <v>Verrechnet</v>
          </cell>
          <cell r="F1808">
            <v>7.0000000000000007E-2</v>
          </cell>
          <cell r="G1808">
            <v>1.1499999999999999</v>
          </cell>
          <cell r="H1808"/>
          <cell r="I1808"/>
          <cell r="J1808" t="str">
            <v>Messung HW Wärme NT</v>
          </cell>
          <cell r="K1808" t="str">
            <v>14.12.2016</v>
          </cell>
          <cell r="L1808" t="str">
            <v>W1 020185</v>
          </cell>
          <cell r="M1808"/>
          <cell r="N1808" t="str">
            <v>Ablesung</v>
          </cell>
          <cell r="O1808">
            <v>29.222999999999999</v>
          </cell>
          <cell r="P1808">
            <v>699.01</v>
          </cell>
          <cell r="Q1808"/>
          <cell r="R1808"/>
          <cell r="S1808"/>
          <cell r="T1808"/>
          <cell r="U1808"/>
          <cell r="V1808"/>
          <cell r="W1808"/>
          <cell r="X1808"/>
          <cell r="Y1808">
            <v>35.947000000000003</v>
          </cell>
          <cell r="Z1808">
            <v>417.47142857142853</v>
          </cell>
        </row>
        <row r="1809">
          <cell r="A1809" t="str">
            <v>N0197</v>
          </cell>
          <cell r="B1809" t="str">
            <v xml:space="preserve">Roswiesenstrasse 193 </v>
          </cell>
          <cell r="C1809">
            <v>42478</v>
          </cell>
          <cell r="D1809">
            <v>9866600576</v>
          </cell>
          <cell r="E1809" t="str">
            <v>Verrechnet</v>
          </cell>
          <cell r="F1809">
            <v>0.09</v>
          </cell>
          <cell r="G1809">
            <v>1.1000000000000001</v>
          </cell>
          <cell r="H1809"/>
          <cell r="I1809"/>
          <cell r="J1809" t="str">
            <v>Messung HW Wärme NT</v>
          </cell>
          <cell r="K1809" t="str">
            <v>22.02.2016</v>
          </cell>
          <cell r="L1809" t="str">
            <v>W1 025091</v>
          </cell>
          <cell r="M1809"/>
          <cell r="N1809" t="str">
            <v>Ausbau</v>
          </cell>
          <cell r="O1809">
            <v>39.11</v>
          </cell>
          <cell r="P1809">
            <v>748.3</v>
          </cell>
          <cell r="Q1809"/>
          <cell r="R1809">
            <v>748.94399999999996</v>
          </cell>
          <cell r="S1809"/>
          <cell r="T1809"/>
          <cell r="U1809"/>
          <cell r="V1809"/>
          <cell r="W1809"/>
          <cell r="X1809"/>
          <cell r="Y1809">
            <v>44.94</v>
          </cell>
          <cell r="Z1809">
            <v>434.55555555555554</v>
          </cell>
        </row>
        <row r="1810">
          <cell r="A1810" t="str">
            <v>N0197</v>
          </cell>
          <cell r="B1810"/>
          <cell r="C1810"/>
          <cell r="D1810"/>
          <cell r="E1810"/>
          <cell r="F1810"/>
          <cell r="G1810"/>
          <cell r="H1810"/>
          <cell r="I1810"/>
          <cell r="J1810" t="str">
            <v>Messung HW Wärme NT</v>
          </cell>
          <cell r="K1810" t="str">
            <v>22.02.2016</v>
          </cell>
          <cell r="L1810" t="str">
            <v>W1 025091</v>
          </cell>
          <cell r="M1810"/>
          <cell r="N1810" t="str">
            <v>Einbau</v>
          </cell>
          <cell r="O1810">
            <v>0</v>
          </cell>
          <cell r="P1810">
            <v>0</v>
          </cell>
          <cell r="Q1810"/>
          <cell r="R1810"/>
          <cell r="S1810"/>
          <cell r="T1810"/>
          <cell r="U1810"/>
          <cell r="V1810"/>
          <cell r="W1810"/>
          <cell r="X1810"/>
          <cell r="Y1810">
            <v>0</v>
          </cell>
          <cell r="Z1810">
            <v>0</v>
          </cell>
        </row>
        <row r="1811">
          <cell r="A1811" t="str">
            <v>N0197</v>
          </cell>
          <cell r="B1811"/>
          <cell r="C1811"/>
          <cell r="D1811"/>
          <cell r="E1811"/>
          <cell r="F1811"/>
          <cell r="G1811"/>
          <cell r="H1811"/>
          <cell r="I1811"/>
          <cell r="J1811" t="str">
            <v>Messung HW Wärme NT</v>
          </cell>
          <cell r="K1811" t="str">
            <v>18.03.2016</v>
          </cell>
          <cell r="L1811" t="str">
            <v>W1 025091</v>
          </cell>
          <cell r="M1811"/>
          <cell r="N1811" t="str">
            <v>Ablesung</v>
          </cell>
          <cell r="O1811">
            <v>14.897</v>
          </cell>
          <cell r="P1811">
            <v>276.45999999999998</v>
          </cell>
          <cell r="Q1811"/>
          <cell r="R1811"/>
          <cell r="S1811"/>
          <cell r="T1811"/>
          <cell r="U1811"/>
          <cell r="V1811"/>
          <cell r="W1811"/>
          <cell r="X1811"/>
          <cell r="Y1811">
            <v>46.332999999999998</v>
          </cell>
          <cell r="Z1811">
            <v>165.52222222222221</v>
          </cell>
        </row>
        <row r="1812">
          <cell r="A1812" t="str">
            <v>N0197</v>
          </cell>
          <cell r="B1812" t="str">
            <v xml:space="preserve">Roswiesenstrasse 193 </v>
          </cell>
          <cell r="C1812">
            <v>42566</v>
          </cell>
          <cell r="D1812">
            <v>9866602565</v>
          </cell>
          <cell r="E1812" t="str">
            <v>Verrechnet</v>
          </cell>
          <cell r="F1812">
            <v>0.09</v>
          </cell>
          <cell r="G1812">
            <v>1.1000000000000001</v>
          </cell>
          <cell r="H1812"/>
          <cell r="I1812"/>
          <cell r="J1812" t="str">
            <v>Messung HW Wärme NT</v>
          </cell>
          <cell r="K1812" t="str">
            <v>21.06.2016</v>
          </cell>
          <cell r="L1812" t="str">
            <v>W1 025091</v>
          </cell>
          <cell r="M1812"/>
          <cell r="N1812" t="str">
            <v>Ablesung</v>
          </cell>
          <cell r="O1812">
            <v>24.331</v>
          </cell>
          <cell r="P1812">
            <v>1000.54</v>
          </cell>
          <cell r="Q1812"/>
          <cell r="R1812"/>
          <cell r="S1812"/>
          <cell r="T1812"/>
          <cell r="U1812"/>
          <cell r="V1812"/>
          <cell r="W1812"/>
          <cell r="X1812"/>
          <cell r="Y1812">
            <v>20.91</v>
          </cell>
          <cell r="Z1812">
            <v>270.34444444444443</v>
          </cell>
        </row>
        <row r="1813">
          <cell r="A1813" t="str">
            <v>N0197</v>
          </cell>
          <cell r="B1813" t="str">
            <v xml:space="preserve">Roswiesenstrasse 193 </v>
          </cell>
          <cell r="C1813">
            <v>42655</v>
          </cell>
          <cell r="D1813">
            <v>9866604598</v>
          </cell>
          <cell r="E1813" t="str">
            <v>Verrechnet</v>
          </cell>
          <cell r="F1813">
            <v>0.09</v>
          </cell>
          <cell r="G1813">
            <v>1.1000000000000001</v>
          </cell>
          <cell r="H1813"/>
          <cell r="I1813"/>
          <cell r="J1813" t="str">
            <v>Messung HW Wärme NT</v>
          </cell>
          <cell r="K1813" t="str">
            <v>20.09.2016</v>
          </cell>
          <cell r="L1813" t="str">
            <v>W1 025091</v>
          </cell>
          <cell r="M1813"/>
          <cell r="N1813" t="str">
            <v>Ablesung</v>
          </cell>
          <cell r="O1813">
            <v>9.6449999999999996</v>
          </cell>
          <cell r="P1813">
            <v>901.01</v>
          </cell>
          <cell r="Q1813"/>
          <cell r="R1813"/>
          <cell r="S1813"/>
          <cell r="T1813"/>
          <cell r="U1813"/>
          <cell r="V1813"/>
          <cell r="W1813"/>
          <cell r="X1813"/>
          <cell r="Y1813">
            <v>9.2040000000000006</v>
          </cell>
          <cell r="Z1813">
            <v>107.16666666666666</v>
          </cell>
        </row>
        <row r="1814">
          <cell r="A1814" t="str">
            <v>N0197</v>
          </cell>
          <cell r="B1814" t="str">
            <v xml:space="preserve">Roswiesenstrasse 193 </v>
          </cell>
          <cell r="C1814">
            <v>42752</v>
          </cell>
          <cell r="D1814">
            <v>9866606614</v>
          </cell>
          <cell r="E1814" t="str">
            <v>Verrechnet</v>
          </cell>
          <cell r="F1814">
            <v>0.09</v>
          </cell>
          <cell r="G1814">
            <v>1.1000000000000001</v>
          </cell>
          <cell r="H1814"/>
          <cell r="I1814"/>
          <cell r="J1814" t="str">
            <v>Messung HW Wärme NT</v>
          </cell>
          <cell r="K1814" t="str">
            <v>15.12.2016</v>
          </cell>
          <cell r="L1814" t="str">
            <v>W1 025091</v>
          </cell>
          <cell r="M1814"/>
          <cell r="N1814" t="str">
            <v>Ablesung</v>
          </cell>
          <cell r="O1814">
            <v>38.286000000000001</v>
          </cell>
          <cell r="P1814">
            <v>912.3</v>
          </cell>
          <cell r="Q1814"/>
          <cell r="R1814"/>
          <cell r="S1814"/>
          <cell r="T1814"/>
          <cell r="U1814"/>
          <cell r="V1814"/>
          <cell r="W1814"/>
          <cell r="X1814"/>
          <cell r="Y1814">
            <v>36.085000000000001</v>
          </cell>
          <cell r="Z1814">
            <v>425.4</v>
          </cell>
        </row>
        <row r="1815">
          <cell r="A1815" t="str">
            <v>N0198</v>
          </cell>
          <cell r="B1815" t="str">
            <v xml:space="preserve">Ueberlandstrasse 38 </v>
          </cell>
          <cell r="C1815">
            <v>42478</v>
          </cell>
          <cell r="D1815">
            <v>9866600950</v>
          </cell>
          <cell r="E1815" t="str">
            <v>Verrechnet</v>
          </cell>
          <cell r="F1815">
            <v>2.5000000000000001E-2</v>
          </cell>
          <cell r="G1815">
            <v>0.41</v>
          </cell>
          <cell r="H1815"/>
          <cell r="I1815"/>
          <cell r="J1815" t="str">
            <v>Messung HW Wärme NT</v>
          </cell>
          <cell r="K1815" t="str">
            <v>16.03.2016</v>
          </cell>
          <cell r="L1815" t="str">
            <v>R1 1538</v>
          </cell>
          <cell r="M1815" t="str">
            <v>U1 020034</v>
          </cell>
          <cell r="N1815" t="str">
            <v>Ablesung</v>
          </cell>
          <cell r="O1815">
            <v>21.369</v>
          </cell>
          <cell r="P1815">
            <v>369.86</v>
          </cell>
          <cell r="Q1815"/>
          <cell r="R1815">
            <v>370</v>
          </cell>
          <cell r="S1815"/>
          <cell r="T1815"/>
          <cell r="U1815"/>
          <cell r="V1815"/>
          <cell r="W1815"/>
          <cell r="X1815"/>
          <cell r="Y1815">
            <v>49.677999999999997</v>
          </cell>
          <cell r="Z1815">
            <v>854.76</v>
          </cell>
        </row>
        <row r="1816">
          <cell r="A1816" t="str">
            <v>N0198</v>
          </cell>
          <cell r="B1816" t="str">
            <v xml:space="preserve">Ueberlandstrasse 38 </v>
          </cell>
          <cell r="C1816">
            <v>42566</v>
          </cell>
          <cell r="D1816">
            <v>9866602844</v>
          </cell>
          <cell r="E1816" t="str">
            <v>Verrechnet</v>
          </cell>
          <cell r="F1816">
            <v>2.5000000000000001E-2</v>
          </cell>
          <cell r="G1816">
            <v>0.41</v>
          </cell>
          <cell r="H1816"/>
          <cell r="I1816"/>
          <cell r="J1816" t="str">
            <v>Messung HW Wärme NT</v>
          </cell>
          <cell r="K1816" t="str">
            <v>26.06.2016</v>
          </cell>
          <cell r="L1816" t="str">
            <v>R1 1538</v>
          </cell>
          <cell r="M1816" t="str">
            <v>U1 020034</v>
          </cell>
          <cell r="N1816" t="str">
            <v>Ablesung</v>
          </cell>
          <cell r="O1816">
            <v>10.811</v>
          </cell>
          <cell r="P1816">
            <v>215.58</v>
          </cell>
          <cell r="Q1816"/>
          <cell r="R1816">
            <v>216</v>
          </cell>
          <cell r="S1816"/>
          <cell r="T1816"/>
          <cell r="U1816"/>
          <cell r="V1816"/>
          <cell r="W1816"/>
          <cell r="X1816"/>
          <cell r="Y1816">
            <v>43.12</v>
          </cell>
          <cell r="Z1816">
            <v>432.44</v>
          </cell>
        </row>
        <row r="1817">
          <cell r="A1817" t="str">
            <v>N0198</v>
          </cell>
          <cell r="B1817" t="str">
            <v xml:space="preserve">Ueberlandstrasse 38 </v>
          </cell>
          <cell r="C1817">
            <v>42655</v>
          </cell>
          <cell r="D1817">
            <v>9866605061</v>
          </cell>
          <cell r="E1817" t="str">
            <v>Verrechnet</v>
          </cell>
          <cell r="F1817">
            <v>2.5000000000000001E-2</v>
          </cell>
          <cell r="G1817">
            <v>0.41</v>
          </cell>
          <cell r="H1817"/>
          <cell r="I1817"/>
          <cell r="J1817" t="str">
            <v>Messung HW Wärme NT</v>
          </cell>
          <cell r="K1817" t="str">
            <v>19.09.2016</v>
          </cell>
          <cell r="L1817" t="str">
            <v>R1 1538</v>
          </cell>
          <cell r="M1817" t="str">
            <v>U1 020034</v>
          </cell>
          <cell r="N1817" t="str">
            <v>Ablesung</v>
          </cell>
          <cell r="O1817">
            <v>2.5209999999999999</v>
          </cell>
          <cell r="P1817">
            <v>68.34</v>
          </cell>
          <cell r="Q1817"/>
          <cell r="R1817">
            <v>68</v>
          </cell>
          <cell r="S1817"/>
          <cell r="T1817"/>
          <cell r="U1817"/>
          <cell r="V1817"/>
          <cell r="W1817"/>
          <cell r="X1817"/>
          <cell r="Y1817">
            <v>31.719000000000001</v>
          </cell>
          <cell r="Z1817">
            <v>100.84</v>
          </cell>
        </row>
        <row r="1818">
          <cell r="A1818" t="str">
            <v>N0198</v>
          </cell>
          <cell r="B1818" t="str">
            <v xml:space="preserve">Ueberlandstrasse 38 </v>
          </cell>
          <cell r="C1818">
            <v>42752</v>
          </cell>
          <cell r="D1818">
            <v>9866607034</v>
          </cell>
          <cell r="E1818" t="str">
            <v>Verrechnet</v>
          </cell>
          <cell r="F1818">
            <v>2.5000000000000001E-2</v>
          </cell>
          <cell r="G1818">
            <v>0.41</v>
          </cell>
          <cell r="H1818"/>
          <cell r="I1818"/>
          <cell r="J1818" t="str">
            <v>Messung HW Wärme NT</v>
          </cell>
          <cell r="K1818" t="str">
            <v>16.12.2016</v>
          </cell>
          <cell r="L1818" t="str">
            <v>R1 1538</v>
          </cell>
          <cell r="M1818" t="str">
            <v>U1 020034</v>
          </cell>
          <cell r="N1818" t="str">
            <v>Ablesung</v>
          </cell>
          <cell r="O1818">
            <v>15.151999999999999</v>
          </cell>
          <cell r="P1818">
            <v>278.95</v>
          </cell>
          <cell r="Q1818"/>
          <cell r="R1818">
            <v>279</v>
          </cell>
          <cell r="S1818"/>
          <cell r="T1818"/>
          <cell r="U1818"/>
          <cell r="V1818"/>
          <cell r="W1818"/>
          <cell r="X1818"/>
          <cell r="Y1818">
            <v>46.704999999999998</v>
          </cell>
          <cell r="Z1818">
            <v>606.08000000000004</v>
          </cell>
        </row>
        <row r="1819">
          <cell r="A1819" t="str">
            <v>N0199</v>
          </cell>
          <cell r="B1819" t="str">
            <v xml:space="preserve">Schwamendingenstrasse 93 </v>
          </cell>
          <cell r="C1819">
            <v>42478</v>
          </cell>
          <cell r="D1819">
            <v>9866601179</v>
          </cell>
          <cell r="E1819" t="str">
            <v>Verrechnet</v>
          </cell>
          <cell r="F1819">
            <v>2.9000000000000001E-2</v>
          </cell>
          <cell r="G1819">
            <v>0.48</v>
          </cell>
          <cell r="H1819"/>
          <cell r="I1819"/>
          <cell r="J1819" t="str">
            <v>Messung HW Wärme NT</v>
          </cell>
          <cell r="K1819" t="str">
            <v>18.03.2016</v>
          </cell>
          <cell r="L1819" t="str">
            <v>W1 020448</v>
          </cell>
          <cell r="M1819"/>
          <cell r="N1819" t="str">
            <v>Ablesung</v>
          </cell>
          <cell r="O1819">
            <v>39.576000000000001</v>
          </cell>
          <cell r="P1819">
            <v>849.99</v>
          </cell>
          <cell r="Q1819"/>
          <cell r="R1819"/>
          <cell r="S1819"/>
          <cell r="T1819"/>
          <cell r="U1819"/>
          <cell r="V1819"/>
          <cell r="W1819"/>
          <cell r="X1819"/>
          <cell r="Y1819">
            <v>40.034999999999997</v>
          </cell>
          <cell r="Z1819">
            <v>1364.6896551724137</v>
          </cell>
        </row>
        <row r="1820">
          <cell r="A1820" t="str">
            <v>N0199</v>
          </cell>
          <cell r="B1820" t="str">
            <v xml:space="preserve">Schwamendingenstrasse 93 </v>
          </cell>
          <cell r="C1820">
            <v>42566</v>
          </cell>
          <cell r="D1820">
            <v>9866603374</v>
          </cell>
          <cell r="E1820" t="str">
            <v>Gemahnt</v>
          </cell>
          <cell r="F1820">
            <v>2.9000000000000001E-2</v>
          </cell>
          <cell r="G1820">
            <v>0.48</v>
          </cell>
          <cell r="H1820"/>
          <cell r="I1820"/>
          <cell r="J1820" t="str">
            <v>Messung HW Wärme NT</v>
          </cell>
          <cell r="K1820" t="str">
            <v>22.06.2016</v>
          </cell>
          <cell r="L1820" t="str">
            <v>W1 020448</v>
          </cell>
          <cell r="M1820"/>
          <cell r="N1820" t="str">
            <v>Ablesung</v>
          </cell>
          <cell r="O1820">
            <v>32.363</v>
          </cell>
          <cell r="P1820">
            <v>844.29</v>
          </cell>
          <cell r="Q1820"/>
          <cell r="R1820"/>
          <cell r="S1820"/>
          <cell r="T1820"/>
          <cell r="U1820"/>
          <cell r="V1820"/>
          <cell r="W1820"/>
          <cell r="X1820"/>
          <cell r="Y1820">
            <v>32.959000000000003</v>
          </cell>
          <cell r="Z1820">
            <v>1115.9655172413793</v>
          </cell>
        </row>
        <row r="1821">
          <cell r="A1821" t="str">
            <v>N0199</v>
          </cell>
          <cell r="B1821" t="str">
            <v xml:space="preserve">Schwamendingenstrasse 93 </v>
          </cell>
          <cell r="C1821">
            <v>42655</v>
          </cell>
          <cell r="D1821">
            <v>9866605240</v>
          </cell>
          <cell r="E1821" t="str">
            <v>Verrechnet</v>
          </cell>
          <cell r="F1821">
            <v>2.9000000000000001E-2</v>
          </cell>
          <cell r="G1821">
            <v>0.48</v>
          </cell>
          <cell r="H1821"/>
          <cell r="I1821"/>
          <cell r="J1821" t="str">
            <v>Messung HW Wärme NT</v>
          </cell>
          <cell r="K1821" t="str">
            <v>16.09.2016</v>
          </cell>
          <cell r="L1821" t="str">
            <v>W1 020448</v>
          </cell>
          <cell r="M1821"/>
          <cell r="N1821" t="str">
            <v>Ablesung</v>
          </cell>
          <cell r="O1821">
            <v>7.25</v>
          </cell>
          <cell r="P1821">
            <v>362.76</v>
          </cell>
          <cell r="Q1821"/>
          <cell r="R1821"/>
          <cell r="S1821"/>
          <cell r="T1821"/>
          <cell r="U1821"/>
          <cell r="V1821"/>
          <cell r="W1821"/>
          <cell r="X1821"/>
          <cell r="Y1821">
            <v>17.184999999999999</v>
          </cell>
          <cell r="Z1821">
            <v>250</v>
          </cell>
        </row>
        <row r="1822">
          <cell r="A1822" t="str">
            <v>N0199</v>
          </cell>
          <cell r="B1822" t="str">
            <v xml:space="preserve">Schwamendingenstrasse 93 </v>
          </cell>
          <cell r="C1822">
            <v>42752</v>
          </cell>
          <cell r="D1822">
            <v>9866607314</v>
          </cell>
          <cell r="E1822" t="str">
            <v>Verrechnet</v>
          </cell>
          <cell r="F1822">
            <v>2.9000000000000001E-2</v>
          </cell>
          <cell r="G1822">
            <v>0.48</v>
          </cell>
          <cell r="H1822"/>
          <cell r="I1822"/>
          <cell r="J1822" t="str">
            <v>Messung HW Wärme NT</v>
          </cell>
          <cell r="K1822" t="str">
            <v>14.12.2016</v>
          </cell>
          <cell r="L1822" t="str">
            <v>W1 020448</v>
          </cell>
          <cell r="M1822"/>
          <cell r="N1822" t="str">
            <v>Ablesung</v>
          </cell>
          <cell r="O1822">
            <v>31.507000000000001</v>
          </cell>
          <cell r="P1822">
            <v>783.23</v>
          </cell>
          <cell r="Q1822"/>
          <cell r="R1822"/>
          <cell r="S1822"/>
          <cell r="T1822"/>
          <cell r="U1822"/>
          <cell r="V1822"/>
          <cell r="W1822"/>
          <cell r="X1822"/>
          <cell r="Y1822">
            <v>34.588999999999999</v>
          </cell>
          <cell r="Z1822">
            <v>1086.4482758620691</v>
          </cell>
        </row>
        <row r="1823">
          <cell r="A1823" t="str">
            <v>N0200</v>
          </cell>
          <cell r="B1823" t="str">
            <v xml:space="preserve">Frohburgstrasse 340 </v>
          </cell>
          <cell r="C1823">
            <v>42478</v>
          </cell>
          <cell r="D1823">
            <v>9866601625</v>
          </cell>
          <cell r="E1823" t="str">
            <v>Verrechnet</v>
          </cell>
          <cell r="F1823">
            <v>0.21</v>
          </cell>
          <cell r="G1823">
            <v>3.45</v>
          </cell>
          <cell r="H1823"/>
          <cell r="I1823"/>
          <cell r="J1823" t="str">
            <v>Messung HW Wärme NT</v>
          </cell>
          <cell r="K1823" t="str">
            <v>16.03.2016</v>
          </cell>
          <cell r="L1823" t="str">
            <v>W1 025047</v>
          </cell>
          <cell r="M1823"/>
          <cell r="N1823" t="str">
            <v>Ablesung</v>
          </cell>
          <cell r="O1823">
            <v>145.65199999999999</v>
          </cell>
          <cell r="P1823">
            <v>3035.64</v>
          </cell>
          <cell r="Q1823"/>
          <cell r="R1823"/>
          <cell r="S1823"/>
          <cell r="T1823"/>
          <cell r="U1823"/>
          <cell r="V1823"/>
          <cell r="W1823"/>
          <cell r="X1823"/>
          <cell r="Y1823">
            <v>41.256</v>
          </cell>
          <cell r="Z1823">
            <v>693.58095238095245</v>
          </cell>
        </row>
        <row r="1824">
          <cell r="A1824" t="str">
            <v>N0200</v>
          </cell>
          <cell r="B1824" t="str">
            <v xml:space="preserve">Frohburgstrasse 340 </v>
          </cell>
          <cell r="C1824">
            <v>42566</v>
          </cell>
          <cell r="D1824">
            <v>9866603746</v>
          </cell>
          <cell r="E1824" t="str">
            <v>Verrechnet</v>
          </cell>
          <cell r="F1824">
            <v>0.21</v>
          </cell>
          <cell r="G1824">
            <v>3.45</v>
          </cell>
          <cell r="H1824"/>
          <cell r="I1824"/>
          <cell r="J1824" t="str">
            <v>Messung HW Wärme NT</v>
          </cell>
          <cell r="K1824" t="str">
            <v>20.06.2016</v>
          </cell>
          <cell r="L1824" t="str">
            <v>W1 025047</v>
          </cell>
          <cell r="M1824"/>
          <cell r="N1824" t="str">
            <v>Ablesung</v>
          </cell>
          <cell r="O1824">
            <v>82.644000000000005</v>
          </cell>
          <cell r="P1824">
            <v>1692.55</v>
          </cell>
          <cell r="Q1824"/>
          <cell r="R1824"/>
          <cell r="S1824"/>
          <cell r="T1824"/>
          <cell r="U1824"/>
          <cell r="V1824"/>
          <cell r="W1824"/>
          <cell r="X1824"/>
          <cell r="Y1824">
            <v>41.984999999999999</v>
          </cell>
          <cell r="Z1824">
            <v>393.54285714285714</v>
          </cell>
        </row>
        <row r="1825">
          <cell r="A1825" t="str">
            <v>N0200</v>
          </cell>
          <cell r="B1825" t="str">
            <v xml:space="preserve">Frohburgstrasse 340 </v>
          </cell>
          <cell r="C1825">
            <v>42655</v>
          </cell>
          <cell r="D1825">
            <v>9866605509</v>
          </cell>
          <cell r="E1825" t="str">
            <v>Verrechnet</v>
          </cell>
          <cell r="F1825">
            <v>0.21</v>
          </cell>
          <cell r="G1825">
            <v>3.45</v>
          </cell>
          <cell r="H1825"/>
          <cell r="I1825"/>
          <cell r="J1825" t="str">
            <v>Messung HW Wärme NT</v>
          </cell>
          <cell r="K1825" t="str">
            <v>19.09.2016</v>
          </cell>
          <cell r="L1825" t="str">
            <v>W1 025047</v>
          </cell>
          <cell r="M1825"/>
          <cell r="N1825" t="str">
            <v>Ablesung</v>
          </cell>
          <cell r="O1825">
            <v>22.9</v>
          </cell>
          <cell r="P1825">
            <v>603.59</v>
          </cell>
          <cell r="Q1825"/>
          <cell r="R1825"/>
          <cell r="S1825"/>
          <cell r="T1825"/>
          <cell r="U1825"/>
          <cell r="V1825"/>
          <cell r="W1825"/>
          <cell r="X1825"/>
          <cell r="Y1825">
            <v>32.622</v>
          </cell>
          <cell r="Z1825">
            <v>109.04761904761904</v>
          </cell>
        </row>
        <row r="1826">
          <cell r="A1826" t="str">
            <v>N0200</v>
          </cell>
          <cell r="B1826" t="str">
            <v xml:space="preserve">Frohburgstrasse 340 </v>
          </cell>
          <cell r="C1826">
            <v>42752</v>
          </cell>
          <cell r="D1826">
            <v>9866607729</v>
          </cell>
          <cell r="E1826" t="str">
            <v>Verrechnet</v>
          </cell>
          <cell r="F1826">
            <v>0.21</v>
          </cell>
          <cell r="G1826">
            <v>3.45</v>
          </cell>
          <cell r="H1826"/>
          <cell r="I1826"/>
          <cell r="J1826" t="str">
            <v>Messung HW Wärme NT</v>
          </cell>
          <cell r="K1826" t="str">
            <v>16.12.2016</v>
          </cell>
          <cell r="L1826" t="str">
            <v>W1 025047</v>
          </cell>
          <cell r="M1826"/>
          <cell r="N1826" t="str">
            <v>Ablesung</v>
          </cell>
          <cell r="O1826">
            <v>119.417</v>
          </cell>
          <cell r="P1826">
            <v>2399.9499999999998</v>
          </cell>
          <cell r="Q1826"/>
          <cell r="R1826"/>
          <cell r="S1826"/>
          <cell r="T1826"/>
          <cell r="U1826"/>
          <cell r="V1826"/>
          <cell r="W1826"/>
          <cell r="X1826"/>
          <cell r="Y1826">
            <v>42.783999999999999</v>
          </cell>
          <cell r="Z1826">
            <v>568.65238095238101</v>
          </cell>
        </row>
        <row r="1827">
          <cell r="A1827" t="str">
            <v>N0201</v>
          </cell>
          <cell r="B1827" t="str">
            <v xml:space="preserve">Gubelstrasse 2 </v>
          </cell>
          <cell r="C1827">
            <v>42478</v>
          </cell>
          <cell r="D1827">
            <v>9866601626</v>
          </cell>
          <cell r="E1827" t="str">
            <v>Verrechnet</v>
          </cell>
          <cell r="F1827">
            <v>8.5000000000000006E-2</v>
          </cell>
          <cell r="G1827">
            <v>1.4</v>
          </cell>
          <cell r="H1827"/>
          <cell r="I1827"/>
          <cell r="J1827" t="str">
            <v>Messung HW Wärme NT</v>
          </cell>
          <cell r="K1827" t="str">
            <v>18.03.2016</v>
          </cell>
          <cell r="L1827" t="str">
            <v>R1 1464</v>
          </cell>
          <cell r="M1827" t="str">
            <v>U1 020233</v>
          </cell>
          <cell r="N1827" t="str">
            <v>Ablesung</v>
          </cell>
          <cell r="O1827">
            <v>85.522999999999996</v>
          </cell>
          <cell r="P1827">
            <v>1586.61</v>
          </cell>
          <cell r="Q1827"/>
          <cell r="R1827">
            <v>1587</v>
          </cell>
          <cell r="S1827"/>
          <cell r="T1827"/>
          <cell r="U1827"/>
          <cell r="V1827"/>
          <cell r="W1827"/>
          <cell r="X1827"/>
          <cell r="Y1827">
            <v>46.347999999999999</v>
          </cell>
          <cell r="Z1827">
            <v>1006.1529411764706</v>
          </cell>
        </row>
        <row r="1828">
          <cell r="A1828" t="str">
            <v>N0201</v>
          </cell>
          <cell r="B1828" t="str">
            <v xml:space="preserve">Gubelstrasse 2 </v>
          </cell>
          <cell r="C1828">
            <v>42566</v>
          </cell>
          <cell r="D1828">
            <v>9866603747</v>
          </cell>
          <cell r="E1828" t="str">
            <v>Verrechnet</v>
          </cell>
          <cell r="F1828">
            <v>8.5000000000000006E-2</v>
          </cell>
          <cell r="G1828">
            <v>1.4</v>
          </cell>
          <cell r="H1828"/>
          <cell r="I1828"/>
          <cell r="J1828" t="str">
            <v>Messung HW Wärme NT</v>
          </cell>
          <cell r="K1828" t="str">
            <v>22.06.2016</v>
          </cell>
          <cell r="L1828" t="str">
            <v>R1 1464</v>
          </cell>
          <cell r="M1828" t="str">
            <v>U1 020233</v>
          </cell>
          <cell r="N1828" t="str">
            <v>Ablesung</v>
          </cell>
          <cell r="O1828">
            <v>43.993000000000002</v>
          </cell>
          <cell r="P1828">
            <v>943.81</v>
          </cell>
          <cell r="Q1828"/>
          <cell r="R1828">
            <v>944</v>
          </cell>
          <cell r="S1828"/>
          <cell r="T1828"/>
          <cell r="U1828"/>
          <cell r="V1828"/>
          <cell r="W1828"/>
          <cell r="X1828"/>
          <cell r="Y1828">
            <v>40.079000000000001</v>
          </cell>
          <cell r="Z1828">
            <v>517.564705882353</v>
          </cell>
        </row>
        <row r="1829">
          <cell r="A1829" t="str">
            <v>N0201</v>
          </cell>
          <cell r="B1829" t="str">
            <v xml:space="preserve">Gubelstrasse 2 </v>
          </cell>
          <cell r="C1829">
            <v>42655</v>
          </cell>
          <cell r="D1829">
            <v>9866605510</v>
          </cell>
          <cell r="E1829" t="str">
            <v>Verrechnet</v>
          </cell>
          <cell r="F1829">
            <v>8.5000000000000006E-2</v>
          </cell>
          <cell r="G1829">
            <v>1.4</v>
          </cell>
          <cell r="H1829"/>
          <cell r="I1829"/>
          <cell r="J1829" t="str">
            <v>Messung HW Wärme NT</v>
          </cell>
          <cell r="K1829" t="str">
            <v>20.09.2016</v>
          </cell>
          <cell r="L1829" t="str">
            <v>R1 1464</v>
          </cell>
          <cell r="M1829" t="str">
            <v>U1 020233</v>
          </cell>
          <cell r="N1829" t="str">
            <v>Ablesung</v>
          </cell>
          <cell r="O1829">
            <v>11.753</v>
          </cell>
          <cell r="P1829">
            <v>387.09</v>
          </cell>
          <cell r="Q1829"/>
          <cell r="R1829">
            <v>387</v>
          </cell>
          <cell r="S1829"/>
          <cell r="T1829"/>
          <cell r="U1829"/>
          <cell r="V1829"/>
          <cell r="W1829"/>
          <cell r="X1829"/>
          <cell r="Y1829">
            <v>26.106999999999999</v>
          </cell>
          <cell r="Z1829">
            <v>138.27058823529413</v>
          </cell>
        </row>
        <row r="1830">
          <cell r="A1830" t="str">
            <v>N0201</v>
          </cell>
          <cell r="B1830" t="str">
            <v xml:space="preserve">Gubelstrasse 2 </v>
          </cell>
          <cell r="C1830">
            <v>42752</v>
          </cell>
          <cell r="D1830">
            <v>9866607730</v>
          </cell>
          <cell r="E1830" t="str">
            <v>Verrechnet</v>
          </cell>
          <cell r="F1830">
            <v>8.5000000000000006E-2</v>
          </cell>
          <cell r="G1830">
            <v>1.4</v>
          </cell>
          <cell r="H1830"/>
          <cell r="I1830"/>
          <cell r="J1830" t="str">
            <v>Messung HW Wärme NT</v>
          </cell>
          <cell r="K1830" t="str">
            <v>15.12.2016</v>
          </cell>
          <cell r="L1830" t="str">
            <v>R1 1464</v>
          </cell>
          <cell r="M1830" t="str">
            <v>U1 020233</v>
          </cell>
          <cell r="N1830" t="str">
            <v>Ablesung</v>
          </cell>
          <cell r="O1830">
            <v>62.451999999999998</v>
          </cell>
          <cell r="P1830">
            <v>1235.0899999999999</v>
          </cell>
          <cell r="Q1830"/>
          <cell r="R1830">
            <v>1235</v>
          </cell>
          <cell r="S1830"/>
          <cell r="T1830"/>
          <cell r="U1830"/>
          <cell r="V1830"/>
          <cell r="W1830"/>
          <cell r="X1830"/>
          <cell r="Y1830">
            <v>43.478000000000002</v>
          </cell>
          <cell r="Z1830">
            <v>734.7294117647059</v>
          </cell>
        </row>
        <row r="1831">
          <cell r="A1831" t="str">
            <v>N0202</v>
          </cell>
          <cell r="B1831" t="str">
            <v xml:space="preserve">Steffenstrasse 1 </v>
          </cell>
          <cell r="C1831">
            <v>42478</v>
          </cell>
          <cell r="D1831">
            <v>9866600252</v>
          </cell>
          <cell r="E1831" t="str">
            <v>Verrechnet</v>
          </cell>
          <cell r="F1831">
            <v>1.7999999999999999E-2</v>
          </cell>
          <cell r="G1831">
            <v>0.3</v>
          </cell>
          <cell r="H1831"/>
          <cell r="I1831"/>
          <cell r="J1831" t="str">
            <v>Messung HW Wärme NT</v>
          </cell>
          <cell r="K1831" t="str">
            <v>15.03.2016</v>
          </cell>
          <cell r="L1831" t="str">
            <v>W1 020391</v>
          </cell>
          <cell r="M1831"/>
          <cell r="N1831" t="str">
            <v>Ablesung</v>
          </cell>
          <cell r="O1831">
            <v>13.359</v>
          </cell>
          <cell r="P1831">
            <v>339.5</v>
          </cell>
          <cell r="Q1831"/>
          <cell r="R1831"/>
          <cell r="S1831"/>
          <cell r="T1831"/>
          <cell r="U1831"/>
          <cell r="V1831"/>
          <cell r="W1831"/>
          <cell r="X1831"/>
          <cell r="Y1831">
            <v>33.834000000000003</v>
          </cell>
          <cell r="Z1831">
            <v>742.16666666666674</v>
          </cell>
        </row>
        <row r="1832">
          <cell r="A1832" t="str">
            <v>N0202</v>
          </cell>
          <cell r="B1832" t="str">
            <v xml:space="preserve">Steffenstrasse 1 </v>
          </cell>
          <cell r="C1832">
            <v>42566</v>
          </cell>
          <cell r="D1832">
            <v>9866602279</v>
          </cell>
          <cell r="E1832" t="str">
            <v>Verrechnet</v>
          </cell>
          <cell r="F1832">
            <v>1.7999999999999999E-2</v>
          </cell>
          <cell r="G1832">
            <v>0.3</v>
          </cell>
          <cell r="H1832"/>
          <cell r="I1832"/>
          <cell r="J1832" t="str">
            <v>Messung HW Wärme NT</v>
          </cell>
          <cell r="K1832" t="str">
            <v>20.06.2016</v>
          </cell>
          <cell r="L1832" t="str">
            <v>W1 020391</v>
          </cell>
          <cell r="M1832"/>
          <cell r="N1832" t="str">
            <v>Ablesung</v>
          </cell>
          <cell r="O1832">
            <v>6.6660000000000004</v>
          </cell>
          <cell r="P1832">
            <v>212.91</v>
          </cell>
          <cell r="Q1832"/>
          <cell r="R1832"/>
          <cell r="S1832"/>
          <cell r="T1832"/>
          <cell r="U1832"/>
          <cell r="V1832"/>
          <cell r="W1832"/>
          <cell r="X1832"/>
          <cell r="Y1832">
            <v>26.920999999999999</v>
          </cell>
          <cell r="Z1832">
            <v>370.33333333333337</v>
          </cell>
        </row>
        <row r="1833">
          <cell r="A1833" t="str">
            <v>N0202</v>
          </cell>
          <cell r="B1833" t="str">
            <v xml:space="preserve">Steffenstrasse 1 </v>
          </cell>
          <cell r="C1833">
            <v>42655</v>
          </cell>
          <cell r="D1833">
            <v>9866604238</v>
          </cell>
          <cell r="E1833" t="str">
            <v>Verrechnet</v>
          </cell>
          <cell r="F1833">
            <v>1.7999999999999999E-2</v>
          </cell>
          <cell r="G1833">
            <v>0.3</v>
          </cell>
          <cell r="H1833"/>
          <cell r="I1833"/>
          <cell r="J1833" t="str">
            <v>Messung HW Wärme NT</v>
          </cell>
          <cell r="K1833" t="str">
            <v>16.09.2016</v>
          </cell>
          <cell r="L1833" t="str">
            <v>W1 020391</v>
          </cell>
          <cell r="M1833"/>
          <cell r="N1833" t="str">
            <v>Ablesung</v>
          </cell>
          <cell r="O1833">
            <v>1.546</v>
          </cell>
          <cell r="P1833">
            <v>123.37</v>
          </cell>
          <cell r="Q1833"/>
          <cell r="R1833"/>
          <cell r="S1833"/>
          <cell r="T1833"/>
          <cell r="U1833"/>
          <cell r="V1833"/>
          <cell r="W1833"/>
          <cell r="X1833"/>
          <cell r="Y1833">
            <v>10.775</v>
          </cell>
          <cell r="Z1833">
            <v>85.888888888888886</v>
          </cell>
        </row>
        <row r="1834">
          <cell r="A1834" t="str">
            <v>N0202</v>
          </cell>
          <cell r="B1834" t="str">
            <v xml:space="preserve">Steffenstrasse 1 </v>
          </cell>
          <cell r="C1834">
            <v>42752</v>
          </cell>
          <cell r="D1834">
            <v>9866606295</v>
          </cell>
          <cell r="E1834" t="str">
            <v>Verrechnet</v>
          </cell>
          <cell r="F1834">
            <v>1.7999999999999999E-2</v>
          </cell>
          <cell r="G1834">
            <v>0.3</v>
          </cell>
          <cell r="H1834"/>
          <cell r="I1834"/>
          <cell r="J1834" t="str">
            <v>Messung HW Wärme NT</v>
          </cell>
          <cell r="K1834" t="str">
            <v>13.12.2016</v>
          </cell>
          <cell r="L1834" t="str">
            <v>W1 020391</v>
          </cell>
          <cell r="M1834"/>
          <cell r="N1834" t="str">
            <v>Ablesung</v>
          </cell>
          <cell r="O1834">
            <v>8.4969999999999999</v>
          </cell>
          <cell r="P1834">
            <v>276.48</v>
          </cell>
          <cell r="Q1834"/>
          <cell r="R1834"/>
          <cell r="S1834"/>
          <cell r="T1834"/>
          <cell r="U1834"/>
          <cell r="V1834"/>
          <cell r="W1834"/>
          <cell r="X1834"/>
          <cell r="Y1834">
            <v>26.425000000000001</v>
          </cell>
          <cell r="Z1834">
            <v>472.05555555555554</v>
          </cell>
        </row>
        <row r="1835">
          <cell r="A1835" t="str">
            <v>N0203</v>
          </cell>
          <cell r="B1835" t="str">
            <v xml:space="preserve">Schwamendingenstrasse 55 </v>
          </cell>
          <cell r="C1835">
            <v>42478</v>
          </cell>
          <cell r="D1835">
            <v>9866601281</v>
          </cell>
          <cell r="E1835" t="str">
            <v>Verrechnet</v>
          </cell>
          <cell r="F1835">
            <v>0.22800000000000001</v>
          </cell>
          <cell r="G1835">
            <v>3.75</v>
          </cell>
          <cell r="H1835"/>
          <cell r="I1835"/>
          <cell r="J1835" t="str">
            <v>Messung HW Wärme NT</v>
          </cell>
          <cell r="K1835" t="str">
            <v>18.03.2016</v>
          </cell>
          <cell r="L1835" t="str">
            <v>W1 025060</v>
          </cell>
          <cell r="M1835"/>
          <cell r="N1835" t="str">
            <v>Ablesung</v>
          </cell>
          <cell r="O1835">
            <v>124.282</v>
          </cell>
          <cell r="P1835">
            <v>2164.04</v>
          </cell>
          <cell r="Q1835"/>
          <cell r="R1835"/>
          <cell r="S1835"/>
          <cell r="T1835"/>
          <cell r="U1835"/>
          <cell r="V1835"/>
          <cell r="W1835"/>
          <cell r="X1835"/>
          <cell r="Y1835">
            <v>49.381</v>
          </cell>
          <cell r="Z1835">
            <v>545.09649122807014</v>
          </cell>
        </row>
        <row r="1836">
          <cell r="A1836" t="str">
            <v>N0203</v>
          </cell>
          <cell r="B1836" t="str">
            <v xml:space="preserve">Schwamendingenstrasse 55 </v>
          </cell>
          <cell r="C1836">
            <v>42566</v>
          </cell>
          <cell r="D1836">
            <v>9866603423</v>
          </cell>
          <cell r="E1836" t="str">
            <v>Verrechnet</v>
          </cell>
          <cell r="F1836">
            <v>0.22800000000000001</v>
          </cell>
          <cell r="G1836">
            <v>3.75</v>
          </cell>
          <cell r="H1836"/>
          <cell r="I1836"/>
          <cell r="J1836" t="str">
            <v>Messung HW Wärme NT</v>
          </cell>
          <cell r="K1836" t="str">
            <v>22.06.2016</v>
          </cell>
          <cell r="L1836" t="str">
            <v>W1 025060</v>
          </cell>
          <cell r="M1836"/>
          <cell r="N1836" t="str">
            <v>Ablesung</v>
          </cell>
          <cell r="O1836">
            <v>45.345999999999997</v>
          </cell>
          <cell r="P1836">
            <v>846.25</v>
          </cell>
          <cell r="Q1836"/>
          <cell r="R1836"/>
          <cell r="S1836"/>
          <cell r="T1836"/>
          <cell r="U1836"/>
          <cell r="V1836"/>
          <cell r="W1836"/>
          <cell r="X1836"/>
          <cell r="Y1836">
            <v>46.073999999999998</v>
          </cell>
          <cell r="Z1836">
            <v>198.88596491228071</v>
          </cell>
        </row>
        <row r="1837">
          <cell r="A1837" t="str">
            <v>N0203</v>
          </cell>
          <cell r="B1837" t="str">
            <v xml:space="preserve">Schwamendingenstrasse 55 </v>
          </cell>
          <cell r="C1837">
            <v>42655</v>
          </cell>
          <cell r="D1837">
            <v>9866605442</v>
          </cell>
          <cell r="E1837" t="str">
            <v>Verrechnet</v>
          </cell>
          <cell r="F1837">
            <v>0.22800000000000001</v>
          </cell>
          <cell r="G1837">
            <v>3.75</v>
          </cell>
          <cell r="H1837"/>
          <cell r="I1837"/>
          <cell r="J1837" t="str">
            <v>Messung HW Wärme NT</v>
          </cell>
          <cell r="K1837" t="str">
            <v>19.09.2016</v>
          </cell>
          <cell r="L1837" t="str">
            <v>W1 025060</v>
          </cell>
          <cell r="M1837"/>
          <cell r="N1837" t="str">
            <v>Ablesung</v>
          </cell>
          <cell r="O1837">
            <v>0</v>
          </cell>
          <cell r="P1837">
            <v>0</v>
          </cell>
          <cell r="Q1837"/>
          <cell r="R1837"/>
          <cell r="S1837"/>
          <cell r="T1837"/>
          <cell r="U1837"/>
          <cell r="V1837"/>
          <cell r="W1837"/>
          <cell r="X1837"/>
          <cell r="Y1837"/>
          <cell r="Z1837">
            <v>0</v>
          </cell>
        </row>
        <row r="1838">
          <cell r="A1838" t="str">
            <v>N0203</v>
          </cell>
          <cell r="B1838" t="str">
            <v xml:space="preserve">Schwamendingenstrasse 55 </v>
          </cell>
          <cell r="C1838">
            <v>42752</v>
          </cell>
          <cell r="D1838">
            <v>9866607399</v>
          </cell>
          <cell r="E1838" t="str">
            <v>Verrechnet</v>
          </cell>
          <cell r="F1838">
            <v>0.22800000000000001</v>
          </cell>
          <cell r="G1838">
            <v>3.75</v>
          </cell>
          <cell r="H1838"/>
          <cell r="I1838"/>
          <cell r="J1838" t="str">
            <v>Messung HW Wärme NT</v>
          </cell>
          <cell r="K1838" t="str">
            <v>13.12.2016</v>
          </cell>
          <cell r="L1838" t="str">
            <v>W1 025060</v>
          </cell>
          <cell r="M1838"/>
          <cell r="N1838" t="str">
            <v>Ablesung</v>
          </cell>
          <cell r="O1838">
            <v>79.283000000000001</v>
          </cell>
          <cell r="P1838">
            <v>1456.9</v>
          </cell>
          <cell r="Q1838"/>
          <cell r="R1838"/>
          <cell r="S1838"/>
          <cell r="T1838"/>
          <cell r="U1838"/>
          <cell r="V1838"/>
          <cell r="W1838"/>
          <cell r="X1838"/>
          <cell r="Y1838">
            <v>46.792000000000002</v>
          </cell>
          <cell r="Z1838">
            <v>347.73245614035091</v>
          </cell>
        </row>
        <row r="1839">
          <cell r="A1839" t="str">
            <v>N0204</v>
          </cell>
          <cell r="B1839" t="str">
            <v xml:space="preserve">Thurgauerstrasse 56 </v>
          </cell>
          <cell r="C1839">
            <v>42478</v>
          </cell>
          <cell r="D1839">
            <v>9866600951</v>
          </cell>
          <cell r="E1839" t="str">
            <v>Verrechnet</v>
          </cell>
          <cell r="F1839">
            <v>0.61</v>
          </cell>
          <cell r="G1839">
            <v>10.029999999999999</v>
          </cell>
          <cell r="H1839"/>
          <cell r="I1839"/>
          <cell r="J1839" t="str">
            <v>Messung HW Wärme NT</v>
          </cell>
          <cell r="K1839" t="str">
            <v>15.03.2016</v>
          </cell>
          <cell r="L1839" t="str">
            <v>R1 1404</v>
          </cell>
          <cell r="M1839" t="str">
            <v>U1 050038</v>
          </cell>
          <cell r="N1839" t="str">
            <v>Ablesung</v>
          </cell>
          <cell r="O1839">
            <v>411.52</v>
          </cell>
          <cell r="P1839">
            <v>7833.1</v>
          </cell>
          <cell r="Q1839"/>
          <cell r="R1839">
            <v>7834</v>
          </cell>
          <cell r="S1839"/>
          <cell r="T1839"/>
          <cell r="U1839"/>
          <cell r="V1839"/>
          <cell r="W1839"/>
          <cell r="X1839"/>
          <cell r="Y1839">
            <v>45.173000000000002</v>
          </cell>
          <cell r="Z1839">
            <v>674.62295081967216</v>
          </cell>
        </row>
        <row r="1840">
          <cell r="A1840" t="str">
            <v>N0204</v>
          </cell>
          <cell r="B1840" t="str">
            <v xml:space="preserve">Thurgauerstrasse 56 </v>
          </cell>
          <cell r="C1840">
            <v>42566</v>
          </cell>
          <cell r="D1840">
            <v>9866602845</v>
          </cell>
          <cell r="E1840" t="str">
            <v>Verrechnet</v>
          </cell>
          <cell r="F1840">
            <v>0.61</v>
          </cell>
          <cell r="G1840">
            <v>10.029999999999999</v>
          </cell>
          <cell r="H1840"/>
          <cell r="I1840"/>
          <cell r="J1840" t="str">
            <v>Messung HW Wärme NT</v>
          </cell>
          <cell r="K1840" t="str">
            <v>20.06.2016</v>
          </cell>
          <cell r="L1840" t="str">
            <v>R1 1404</v>
          </cell>
          <cell r="M1840" t="str">
            <v>U1 050038</v>
          </cell>
          <cell r="N1840" t="str">
            <v>Ablesung</v>
          </cell>
          <cell r="O1840">
            <v>193.4</v>
          </cell>
          <cell r="P1840">
            <v>4133.3</v>
          </cell>
          <cell r="Q1840"/>
          <cell r="R1840">
            <v>4133</v>
          </cell>
          <cell r="S1840"/>
          <cell r="T1840"/>
          <cell r="U1840"/>
          <cell r="V1840"/>
          <cell r="W1840"/>
          <cell r="X1840"/>
          <cell r="Y1840">
            <v>40.232999999999997</v>
          </cell>
          <cell r="Z1840">
            <v>317.04918032786884</v>
          </cell>
        </row>
        <row r="1841">
          <cell r="A1841" t="str">
            <v>N0204</v>
          </cell>
          <cell r="B1841" t="str">
            <v xml:space="preserve">Thurgauerstrasse 56 </v>
          </cell>
          <cell r="C1841">
            <v>42655</v>
          </cell>
          <cell r="D1841">
            <v>9866604950</v>
          </cell>
          <cell r="E1841" t="str">
            <v>Verrechnet</v>
          </cell>
          <cell r="F1841">
            <v>0.61</v>
          </cell>
          <cell r="G1841">
            <v>10.029999999999999</v>
          </cell>
          <cell r="H1841"/>
          <cell r="I1841"/>
          <cell r="J1841" t="str">
            <v>Messung HW Wärme NT</v>
          </cell>
          <cell r="K1841" t="str">
            <v>15.09.2016</v>
          </cell>
          <cell r="L1841" t="str">
            <v>R1 1404</v>
          </cell>
          <cell r="M1841" t="str">
            <v>U1 050038</v>
          </cell>
          <cell r="N1841" t="str">
            <v>Ablesung</v>
          </cell>
          <cell r="O1841">
            <v>15.87</v>
          </cell>
          <cell r="P1841">
            <v>1416.1</v>
          </cell>
          <cell r="Q1841"/>
          <cell r="R1841">
            <v>1416</v>
          </cell>
          <cell r="S1841"/>
          <cell r="T1841"/>
          <cell r="U1841"/>
          <cell r="V1841"/>
          <cell r="W1841"/>
          <cell r="X1841"/>
          <cell r="Y1841">
            <v>9.6359999999999992</v>
          </cell>
          <cell r="Z1841">
            <v>26.016393442622949</v>
          </cell>
        </row>
        <row r="1842">
          <cell r="A1842" t="str">
            <v>N0204</v>
          </cell>
          <cell r="B1842" t="str">
            <v xml:space="preserve">Thurgauerstrasse 56 </v>
          </cell>
          <cell r="C1842">
            <v>42752</v>
          </cell>
          <cell r="D1842">
            <v>9866607035</v>
          </cell>
          <cell r="E1842" t="str">
            <v>Verrechnet</v>
          </cell>
          <cell r="F1842">
            <v>0.61</v>
          </cell>
          <cell r="G1842">
            <v>10.029999999999999</v>
          </cell>
          <cell r="H1842"/>
          <cell r="I1842"/>
          <cell r="J1842" t="str">
            <v>Messung HW Wärme NT</v>
          </cell>
          <cell r="K1842" t="str">
            <v>13.12.2016</v>
          </cell>
          <cell r="L1842" t="str">
            <v>R1 1404</v>
          </cell>
          <cell r="M1842" t="str">
            <v>U1 050038</v>
          </cell>
          <cell r="N1842" t="str">
            <v>Ablesung</v>
          </cell>
          <cell r="O1842">
            <v>283.01</v>
          </cell>
          <cell r="P1842">
            <v>8568.5</v>
          </cell>
          <cell r="Q1842"/>
          <cell r="R1842">
            <v>8568</v>
          </cell>
          <cell r="S1842"/>
          <cell r="T1842"/>
          <cell r="U1842"/>
          <cell r="V1842"/>
          <cell r="W1842"/>
          <cell r="X1842"/>
          <cell r="Y1842">
            <v>28.4</v>
          </cell>
          <cell r="Z1842">
            <v>463.9508196721311</v>
          </cell>
        </row>
        <row r="1843">
          <cell r="A1843" t="str">
            <v>N0205</v>
          </cell>
          <cell r="B1843" t="str">
            <v xml:space="preserve">Schaffhauserstrasse 343 </v>
          </cell>
          <cell r="C1843">
            <v>42478</v>
          </cell>
          <cell r="D1843">
            <v>9866600577</v>
          </cell>
          <cell r="E1843" t="str">
            <v>Verrechnet</v>
          </cell>
          <cell r="F1843">
            <v>9.7000000000000003E-2</v>
          </cell>
          <cell r="G1843">
            <v>1.6</v>
          </cell>
          <cell r="H1843"/>
          <cell r="I1843"/>
          <cell r="J1843" t="str">
            <v>Messung HW Wärme NT</v>
          </cell>
          <cell r="K1843" t="str">
            <v>18.03.2016</v>
          </cell>
          <cell r="L1843" t="str">
            <v>W1 025082</v>
          </cell>
          <cell r="M1843"/>
          <cell r="N1843" t="str">
            <v>Ablesung</v>
          </cell>
          <cell r="O1843">
            <v>46.738</v>
          </cell>
          <cell r="P1843">
            <v>1638.89</v>
          </cell>
          <cell r="Q1843"/>
          <cell r="R1843"/>
          <cell r="S1843"/>
          <cell r="T1843"/>
          <cell r="U1843"/>
          <cell r="V1843"/>
          <cell r="W1843"/>
          <cell r="X1843"/>
          <cell r="Y1843">
            <v>24.521000000000001</v>
          </cell>
          <cell r="Z1843">
            <v>481.83505154639175</v>
          </cell>
        </row>
        <row r="1844">
          <cell r="A1844" t="str">
            <v>N0205</v>
          </cell>
          <cell r="B1844" t="str">
            <v xml:space="preserve">Schaffhauserstrasse 343 </v>
          </cell>
          <cell r="C1844">
            <v>42566</v>
          </cell>
          <cell r="D1844">
            <v>9866602566</v>
          </cell>
          <cell r="E1844" t="str">
            <v>Verrechnet</v>
          </cell>
          <cell r="F1844">
            <v>9.7000000000000003E-2</v>
          </cell>
          <cell r="G1844">
            <v>1.6</v>
          </cell>
          <cell r="H1844"/>
          <cell r="I1844"/>
          <cell r="J1844" t="str">
            <v>Messung HW Wärme NT</v>
          </cell>
          <cell r="K1844" t="str">
            <v>23.06.2016</v>
          </cell>
          <cell r="L1844" t="str">
            <v>W1 025082</v>
          </cell>
          <cell r="M1844"/>
          <cell r="N1844" t="str">
            <v>Ablesung</v>
          </cell>
          <cell r="O1844">
            <v>18.815000000000001</v>
          </cell>
          <cell r="P1844">
            <v>1360.78</v>
          </cell>
          <cell r="Q1844"/>
          <cell r="R1844"/>
          <cell r="S1844"/>
          <cell r="T1844"/>
          <cell r="U1844"/>
          <cell r="V1844"/>
          <cell r="W1844"/>
          <cell r="X1844"/>
          <cell r="Y1844">
            <v>11.888999999999999</v>
          </cell>
          <cell r="Z1844">
            <v>193.96907216494844</v>
          </cell>
        </row>
        <row r="1845">
          <cell r="A1845" t="str">
            <v>N0205</v>
          </cell>
          <cell r="B1845" t="str">
            <v xml:space="preserve">Schaffhauserstrasse 343 </v>
          </cell>
          <cell r="C1845">
            <v>42655</v>
          </cell>
          <cell r="D1845">
            <v>9866604489</v>
          </cell>
          <cell r="E1845" t="str">
            <v>Verrechnet</v>
          </cell>
          <cell r="F1845">
            <v>9.7000000000000003E-2</v>
          </cell>
          <cell r="G1845">
            <v>1.6</v>
          </cell>
          <cell r="H1845"/>
          <cell r="I1845"/>
          <cell r="J1845" t="str">
            <v>Messung HW Wärme NT</v>
          </cell>
          <cell r="K1845" t="str">
            <v>20.09.2016</v>
          </cell>
          <cell r="L1845" t="str">
            <v>W1 025082</v>
          </cell>
          <cell r="M1845"/>
          <cell r="N1845" t="str">
            <v>Ablesung</v>
          </cell>
          <cell r="O1845">
            <v>4.8890000000000002</v>
          </cell>
          <cell r="P1845">
            <v>830.97</v>
          </cell>
          <cell r="Q1845"/>
          <cell r="R1845"/>
          <cell r="S1845"/>
          <cell r="T1845"/>
          <cell r="U1845"/>
          <cell r="V1845"/>
          <cell r="W1845"/>
          <cell r="X1845"/>
          <cell r="Y1845">
            <v>5.0590000000000002</v>
          </cell>
          <cell r="Z1845">
            <v>50.402061855670098</v>
          </cell>
        </row>
        <row r="1846">
          <cell r="A1846" t="str">
            <v>N0205</v>
          </cell>
          <cell r="B1846" t="str">
            <v xml:space="preserve">Schaffhauserstrasse 343 </v>
          </cell>
          <cell r="C1846">
            <v>42752</v>
          </cell>
          <cell r="D1846">
            <v>9866606615</v>
          </cell>
          <cell r="E1846" t="str">
            <v>Verrechnet</v>
          </cell>
          <cell r="F1846">
            <v>9.7000000000000003E-2</v>
          </cell>
          <cell r="G1846">
            <v>1.6</v>
          </cell>
          <cell r="H1846"/>
          <cell r="I1846"/>
          <cell r="J1846" t="str">
            <v>Messung HW Wärme NT</v>
          </cell>
          <cell r="K1846" t="str">
            <v>15.12.2016</v>
          </cell>
          <cell r="L1846" t="str">
            <v>W1 025082</v>
          </cell>
          <cell r="M1846"/>
          <cell r="N1846" t="str">
            <v>Ablesung</v>
          </cell>
          <cell r="O1846">
            <v>32.587000000000003</v>
          </cell>
          <cell r="P1846">
            <v>1367.22</v>
          </cell>
          <cell r="Q1846"/>
          <cell r="R1846"/>
          <cell r="S1846"/>
          <cell r="T1846"/>
          <cell r="U1846"/>
          <cell r="V1846"/>
          <cell r="W1846"/>
          <cell r="X1846"/>
          <cell r="Y1846">
            <v>20.494</v>
          </cell>
          <cell r="Z1846">
            <v>335.94845360824746</v>
          </cell>
        </row>
        <row r="1847">
          <cell r="A1847" t="str">
            <v>N0206</v>
          </cell>
          <cell r="B1847" t="str">
            <v xml:space="preserve">Querstrasse 3 </v>
          </cell>
          <cell r="C1847">
            <v>42478</v>
          </cell>
          <cell r="D1847">
            <v>9866600578</v>
          </cell>
          <cell r="E1847" t="str">
            <v>Verrechnet</v>
          </cell>
          <cell r="F1847">
            <v>0.2</v>
          </cell>
          <cell r="G1847">
            <v>3.29</v>
          </cell>
          <cell r="H1847"/>
          <cell r="I1847"/>
          <cell r="J1847" t="str">
            <v>Messung HW Wärme NT</v>
          </cell>
          <cell r="K1847" t="str">
            <v>17.03.2016</v>
          </cell>
          <cell r="L1847" t="str">
            <v>W1 025067</v>
          </cell>
          <cell r="M1847"/>
          <cell r="N1847" t="str">
            <v>Ablesung</v>
          </cell>
          <cell r="O1847">
            <v>148.41900000000001</v>
          </cell>
          <cell r="P1847">
            <v>3829.07</v>
          </cell>
          <cell r="Q1847"/>
          <cell r="R1847"/>
          <cell r="S1847"/>
          <cell r="T1847"/>
          <cell r="U1847"/>
          <cell r="V1847"/>
          <cell r="W1847"/>
          <cell r="X1847"/>
          <cell r="Y1847">
            <v>33.329000000000001</v>
          </cell>
          <cell r="Z1847">
            <v>742.09500000000003</v>
          </cell>
        </row>
        <row r="1848">
          <cell r="A1848" t="str">
            <v>N0206</v>
          </cell>
          <cell r="B1848" t="str">
            <v xml:space="preserve">Querstrasse 3 </v>
          </cell>
          <cell r="C1848">
            <v>42566</v>
          </cell>
          <cell r="D1848">
            <v>9866602846</v>
          </cell>
          <cell r="E1848" t="str">
            <v>Verrechnet</v>
          </cell>
          <cell r="F1848">
            <v>0.2</v>
          </cell>
          <cell r="G1848">
            <v>3.29</v>
          </cell>
          <cell r="H1848"/>
          <cell r="I1848"/>
          <cell r="J1848" t="str">
            <v>Messung HW Wärme NT</v>
          </cell>
          <cell r="K1848" t="str">
            <v>22.06.2016</v>
          </cell>
          <cell r="L1848" t="str">
            <v>W1 025067</v>
          </cell>
          <cell r="M1848"/>
          <cell r="N1848" t="str">
            <v>Ablesung</v>
          </cell>
          <cell r="O1848">
            <v>61.155000000000001</v>
          </cell>
          <cell r="P1848">
            <v>1764.45</v>
          </cell>
          <cell r="Q1848"/>
          <cell r="R1848"/>
          <cell r="S1848"/>
          <cell r="T1848"/>
          <cell r="U1848"/>
          <cell r="V1848"/>
          <cell r="W1848"/>
          <cell r="X1848"/>
          <cell r="Y1848">
            <v>29.802</v>
          </cell>
          <cell r="Z1848">
            <v>305.77499999999998</v>
          </cell>
        </row>
        <row r="1849">
          <cell r="A1849" t="str">
            <v>N0206</v>
          </cell>
          <cell r="B1849" t="str">
            <v xml:space="preserve">Querstrasse 3 </v>
          </cell>
          <cell r="C1849">
            <v>42661</v>
          </cell>
          <cell r="D1849">
            <v>9866606030</v>
          </cell>
          <cell r="E1849" t="str">
            <v>Verrechnet</v>
          </cell>
          <cell r="F1849">
            <v>0.2</v>
          </cell>
          <cell r="G1849">
            <v>3.29</v>
          </cell>
          <cell r="H1849"/>
          <cell r="I1849"/>
          <cell r="J1849" t="str">
            <v>Messung HW Wärme NT</v>
          </cell>
          <cell r="K1849" t="str">
            <v>19.09.2016</v>
          </cell>
          <cell r="L1849" t="str">
            <v>W1 025067</v>
          </cell>
          <cell r="M1849"/>
          <cell r="N1849" t="str">
            <v>Ablesung</v>
          </cell>
          <cell r="O1849">
            <v>19.085000000000001</v>
          </cell>
          <cell r="P1849">
            <v>620.04999999999995</v>
          </cell>
          <cell r="Q1849"/>
          <cell r="R1849"/>
          <cell r="S1849"/>
          <cell r="T1849"/>
          <cell r="U1849"/>
          <cell r="V1849"/>
          <cell r="W1849"/>
          <cell r="X1849"/>
          <cell r="Y1849">
            <v>26.466000000000001</v>
          </cell>
          <cell r="Z1849">
            <v>95.424999999999997</v>
          </cell>
        </row>
        <row r="1850">
          <cell r="A1850" t="str">
            <v>N0206</v>
          </cell>
          <cell r="B1850" t="str">
            <v xml:space="preserve">Querstrasse 3 </v>
          </cell>
          <cell r="C1850">
            <v>42752</v>
          </cell>
          <cell r="D1850">
            <v>9866606616</v>
          </cell>
          <cell r="E1850" t="str">
            <v>Verrechnet</v>
          </cell>
          <cell r="F1850">
            <v>0.2</v>
          </cell>
          <cell r="G1850">
            <v>3.29</v>
          </cell>
          <cell r="H1850"/>
          <cell r="I1850"/>
          <cell r="J1850" t="str">
            <v>Messung HW Wärme NT</v>
          </cell>
          <cell r="K1850" t="str">
            <v>14.12.2016</v>
          </cell>
          <cell r="L1850" t="str">
            <v>W1 025067</v>
          </cell>
          <cell r="M1850"/>
          <cell r="N1850" t="str">
            <v>Ablesung</v>
          </cell>
          <cell r="O1850">
            <v>106.914</v>
          </cell>
          <cell r="P1850">
            <v>2965.52</v>
          </cell>
          <cell r="Q1850"/>
          <cell r="R1850"/>
          <cell r="S1850"/>
          <cell r="T1850"/>
          <cell r="U1850"/>
          <cell r="V1850"/>
          <cell r="W1850"/>
          <cell r="X1850"/>
          <cell r="Y1850">
            <v>30.998999999999999</v>
          </cell>
          <cell r="Z1850">
            <v>534.57000000000005</v>
          </cell>
        </row>
        <row r="1851">
          <cell r="A1851" t="str">
            <v>N0207</v>
          </cell>
          <cell r="B1851" t="str">
            <v xml:space="preserve">Dübendorfstrasse 312 </v>
          </cell>
          <cell r="C1851">
            <v>42478</v>
          </cell>
          <cell r="D1851">
            <v>9866601627</v>
          </cell>
          <cell r="E1851" t="str">
            <v>Verrechnet</v>
          </cell>
          <cell r="F1851">
            <v>0.1</v>
          </cell>
          <cell r="G1851">
            <v>1.62</v>
          </cell>
          <cell r="H1851"/>
          <cell r="I1851"/>
          <cell r="J1851" t="str">
            <v>Messung HW Wärme NT</v>
          </cell>
          <cell r="K1851" t="str">
            <v>18.03.2016</v>
          </cell>
          <cell r="L1851" t="str">
            <v>R1 1363</v>
          </cell>
          <cell r="M1851" t="str">
            <v>U1 032043</v>
          </cell>
          <cell r="N1851" t="str">
            <v>Ablesung</v>
          </cell>
          <cell r="O1851">
            <v>106.39400000000001</v>
          </cell>
          <cell r="P1851">
            <v>2341.12</v>
          </cell>
          <cell r="Q1851"/>
          <cell r="R1851">
            <v>2341</v>
          </cell>
          <cell r="S1851"/>
          <cell r="T1851"/>
          <cell r="U1851"/>
          <cell r="V1851"/>
          <cell r="W1851"/>
          <cell r="X1851"/>
          <cell r="Y1851">
            <v>39.076000000000001</v>
          </cell>
          <cell r="Z1851">
            <v>1063.94</v>
          </cell>
        </row>
        <row r="1852">
          <cell r="A1852" t="str">
            <v>N0207</v>
          </cell>
          <cell r="B1852" t="str">
            <v xml:space="preserve">Dübendorfstrasse 312 </v>
          </cell>
          <cell r="C1852">
            <v>42566</v>
          </cell>
          <cell r="D1852">
            <v>9866603748</v>
          </cell>
          <cell r="E1852" t="str">
            <v>Verrechnet</v>
          </cell>
          <cell r="F1852">
            <v>0.1</v>
          </cell>
          <cell r="G1852">
            <v>1.62</v>
          </cell>
          <cell r="H1852"/>
          <cell r="I1852"/>
          <cell r="J1852" t="str">
            <v>Messung HW Wärme NT</v>
          </cell>
          <cell r="K1852" t="str">
            <v>22.06.2016</v>
          </cell>
          <cell r="L1852" t="str">
            <v>R1 1363</v>
          </cell>
          <cell r="M1852" t="str">
            <v>U1 032043</v>
          </cell>
          <cell r="N1852" t="str">
            <v>Ablesung</v>
          </cell>
          <cell r="O1852">
            <v>51.237000000000002</v>
          </cell>
          <cell r="P1852">
            <v>1169.29</v>
          </cell>
          <cell r="Q1852"/>
          <cell r="R1852">
            <v>1170</v>
          </cell>
          <cell r="S1852"/>
          <cell r="T1852"/>
          <cell r="U1852"/>
          <cell r="V1852"/>
          <cell r="W1852"/>
          <cell r="X1852"/>
          <cell r="Y1852">
            <v>37.677</v>
          </cell>
          <cell r="Z1852">
            <v>512.37</v>
          </cell>
        </row>
        <row r="1853">
          <cell r="A1853" t="str">
            <v>N0207</v>
          </cell>
          <cell r="B1853" t="str">
            <v xml:space="preserve">Dübendorfstrasse 312 </v>
          </cell>
          <cell r="C1853">
            <v>42655</v>
          </cell>
          <cell r="D1853">
            <v>9866605690</v>
          </cell>
          <cell r="E1853" t="str">
            <v>Verrechnet</v>
          </cell>
          <cell r="F1853">
            <v>0.1</v>
          </cell>
          <cell r="G1853">
            <v>1.62</v>
          </cell>
          <cell r="H1853"/>
          <cell r="I1853"/>
          <cell r="J1853" t="str">
            <v>Messung HW Wärme NT</v>
          </cell>
          <cell r="K1853" t="str">
            <v>19.09.2016</v>
          </cell>
          <cell r="L1853" t="str">
            <v>R1 1363</v>
          </cell>
          <cell r="M1853" t="str">
            <v>U1 032043</v>
          </cell>
          <cell r="N1853" t="str">
            <v>Ablesung</v>
          </cell>
          <cell r="O1853">
            <v>5.7590000000000003</v>
          </cell>
          <cell r="P1853">
            <v>135.01</v>
          </cell>
          <cell r="Q1853"/>
          <cell r="R1853">
            <v>135</v>
          </cell>
          <cell r="S1853"/>
          <cell r="T1853"/>
          <cell r="U1853"/>
          <cell r="V1853"/>
          <cell r="W1853"/>
          <cell r="X1853"/>
          <cell r="Y1853">
            <v>36.677999999999997</v>
          </cell>
          <cell r="Z1853">
            <v>57.59</v>
          </cell>
        </row>
        <row r="1854">
          <cell r="A1854" t="str">
            <v>N0207</v>
          </cell>
          <cell r="B1854" t="str">
            <v xml:space="preserve">Dübendorfstrasse 312 </v>
          </cell>
          <cell r="C1854">
            <v>42752</v>
          </cell>
          <cell r="D1854">
            <v>9866607731</v>
          </cell>
          <cell r="E1854" t="str">
            <v>Verrechnet</v>
          </cell>
          <cell r="F1854">
            <v>0.1</v>
          </cell>
          <cell r="G1854">
            <v>1.62</v>
          </cell>
          <cell r="H1854"/>
          <cell r="I1854"/>
          <cell r="J1854" t="str">
            <v>Messung HW Wärme NT</v>
          </cell>
          <cell r="K1854" t="str">
            <v>19.12.2016</v>
          </cell>
          <cell r="L1854" t="str">
            <v>R1 1363</v>
          </cell>
          <cell r="M1854" t="str">
            <v>U1 032043</v>
          </cell>
          <cell r="N1854" t="str">
            <v>Ablesung</v>
          </cell>
          <cell r="O1854">
            <v>83.462999999999994</v>
          </cell>
          <cell r="P1854">
            <v>1885.79</v>
          </cell>
          <cell r="Q1854"/>
          <cell r="R1854">
            <v>1885</v>
          </cell>
          <cell r="S1854"/>
          <cell r="T1854"/>
          <cell r="U1854"/>
          <cell r="V1854"/>
          <cell r="W1854"/>
          <cell r="X1854"/>
          <cell r="Y1854">
            <v>38.055999999999997</v>
          </cell>
          <cell r="Z1854">
            <v>834.63</v>
          </cell>
        </row>
        <row r="1855">
          <cell r="A1855" t="str">
            <v>N0208</v>
          </cell>
          <cell r="B1855" t="str">
            <v xml:space="preserve">Schwamendingenstrasse 15 </v>
          </cell>
          <cell r="C1855">
            <v>42478</v>
          </cell>
          <cell r="D1855">
            <v>9866601628</v>
          </cell>
          <cell r="E1855" t="str">
            <v>Verrechnet</v>
          </cell>
          <cell r="F1855">
            <v>2.9000000000000001E-2</v>
          </cell>
          <cell r="G1855">
            <v>0.47</v>
          </cell>
          <cell r="H1855"/>
          <cell r="I1855"/>
          <cell r="J1855" t="str">
            <v>Messung HW Wärme NT</v>
          </cell>
          <cell r="K1855" t="str">
            <v>18.03.2016</v>
          </cell>
          <cell r="L1855" t="str">
            <v>R1 1509</v>
          </cell>
          <cell r="M1855" t="str">
            <v>U1 020131</v>
          </cell>
          <cell r="N1855" t="str">
            <v>Ablesung</v>
          </cell>
          <cell r="O1855">
            <v>40.856999999999999</v>
          </cell>
          <cell r="P1855">
            <v>1079.47</v>
          </cell>
          <cell r="Q1855"/>
          <cell r="R1855">
            <v>1079</v>
          </cell>
          <cell r="S1855"/>
          <cell r="T1855"/>
          <cell r="U1855"/>
          <cell r="V1855"/>
          <cell r="W1855"/>
          <cell r="X1855"/>
          <cell r="Y1855">
            <v>32.543999999999997</v>
          </cell>
          <cell r="Z1855">
            <v>1408.8620689655172</v>
          </cell>
        </row>
        <row r="1856">
          <cell r="A1856" t="str">
            <v>N0208</v>
          </cell>
          <cell r="B1856" t="str">
            <v xml:space="preserve">Schwamendingenstrasse 15 </v>
          </cell>
          <cell r="C1856">
            <v>42566</v>
          </cell>
          <cell r="D1856">
            <v>9866603953</v>
          </cell>
          <cell r="E1856" t="str">
            <v>Verrechnet</v>
          </cell>
          <cell r="F1856">
            <v>2.9000000000000001E-2</v>
          </cell>
          <cell r="G1856">
            <v>0.47</v>
          </cell>
          <cell r="H1856"/>
          <cell r="I1856"/>
          <cell r="J1856" t="str">
            <v>Messung HW Wärme NT</v>
          </cell>
          <cell r="K1856" t="str">
            <v>23.06.2016</v>
          </cell>
          <cell r="L1856" t="str">
            <v>R1 1509</v>
          </cell>
          <cell r="M1856" t="str">
            <v>U1 020131</v>
          </cell>
          <cell r="N1856" t="str">
            <v>Ablesung</v>
          </cell>
          <cell r="O1856">
            <v>34.033999999999999</v>
          </cell>
          <cell r="P1856">
            <v>1127.71</v>
          </cell>
          <cell r="Q1856"/>
          <cell r="R1856">
            <v>1128</v>
          </cell>
          <cell r="S1856"/>
          <cell r="T1856"/>
          <cell r="U1856"/>
          <cell r="V1856"/>
          <cell r="W1856"/>
          <cell r="X1856"/>
          <cell r="Y1856">
            <v>25.95</v>
          </cell>
          <cell r="Z1856">
            <v>1173.5862068965516</v>
          </cell>
        </row>
        <row r="1857">
          <cell r="A1857" t="str">
            <v>N0208</v>
          </cell>
          <cell r="B1857" t="str">
            <v xml:space="preserve">Schwamendingenstrasse 15 </v>
          </cell>
          <cell r="C1857">
            <v>42655</v>
          </cell>
          <cell r="D1857">
            <v>9866605691</v>
          </cell>
          <cell r="E1857" t="str">
            <v>Verrechnet</v>
          </cell>
          <cell r="F1857">
            <v>2.9000000000000001E-2</v>
          </cell>
          <cell r="G1857">
            <v>0.47</v>
          </cell>
          <cell r="H1857"/>
          <cell r="I1857"/>
          <cell r="J1857" t="str">
            <v>Messung HW Wärme NT</v>
          </cell>
          <cell r="K1857" t="str">
            <v>20.09.2016</v>
          </cell>
          <cell r="L1857" t="str">
            <v>R1 1509</v>
          </cell>
          <cell r="M1857" t="str">
            <v>U1 020131</v>
          </cell>
          <cell r="N1857" t="str">
            <v>Ablesung</v>
          </cell>
          <cell r="O1857">
            <v>13.821999999999999</v>
          </cell>
          <cell r="P1857">
            <v>1046.93</v>
          </cell>
          <cell r="Q1857"/>
          <cell r="R1857">
            <v>1047</v>
          </cell>
          <cell r="S1857"/>
          <cell r="T1857"/>
          <cell r="U1857"/>
          <cell r="V1857"/>
          <cell r="W1857"/>
          <cell r="X1857"/>
          <cell r="Y1857">
            <v>11.352</v>
          </cell>
          <cell r="Z1857">
            <v>476.62068965517238</v>
          </cell>
        </row>
        <row r="1858">
          <cell r="A1858" t="str">
            <v>N0208</v>
          </cell>
          <cell r="B1858" t="str">
            <v xml:space="preserve">Schwamendingenstrasse 15 </v>
          </cell>
          <cell r="C1858">
            <v>42752</v>
          </cell>
          <cell r="D1858">
            <v>9866607869</v>
          </cell>
          <cell r="E1858" t="str">
            <v>Verrechnet</v>
          </cell>
          <cell r="F1858">
            <v>2.9000000000000001E-2</v>
          </cell>
          <cell r="G1858">
            <v>0.47</v>
          </cell>
          <cell r="H1858"/>
          <cell r="I1858"/>
          <cell r="J1858" t="str">
            <v>Messung HW Wärme NT</v>
          </cell>
          <cell r="K1858" t="str">
            <v>16.12.2016</v>
          </cell>
          <cell r="L1858" t="str">
            <v>R1 1509</v>
          </cell>
          <cell r="M1858" t="str">
            <v>U1 020131</v>
          </cell>
          <cell r="N1858" t="str">
            <v>Ablesung</v>
          </cell>
          <cell r="O1858">
            <v>32.06</v>
          </cell>
          <cell r="P1858">
            <v>1016.06</v>
          </cell>
          <cell r="Q1858"/>
          <cell r="R1858">
            <v>1016</v>
          </cell>
          <cell r="S1858"/>
          <cell r="T1858"/>
          <cell r="U1858"/>
          <cell r="V1858"/>
          <cell r="W1858"/>
          <cell r="X1858"/>
          <cell r="Y1858">
            <v>27.131</v>
          </cell>
          <cell r="Z1858">
            <v>1105.5172413793105</v>
          </cell>
        </row>
        <row r="1859">
          <cell r="A1859" t="str">
            <v>N0209</v>
          </cell>
          <cell r="B1859" t="str">
            <v xml:space="preserve">Hertensteinstrasse 10 </v>
          </cell>
          <cell r="C1859">
            <v>42478</v>
          </cell>
          <cell r="D1859">
            <v>9866600579</v>
          </cell>
          <cell r="E1859" t="str">
            <v>Verrechnet</v>
          </cell>
          <cell r="F1859">
            <v>2.5999999999999999E-2</v>
          </cell>
          <cell r="G1859">
            <v>0.43</v>
          </cell>
          <cell r="H1859"/>
          <cell r="I1859"/>
          <cell r="J1859" t="str">
            <v>Messung HW Wärme NT</v>
          </cell>
          <cell r="K1859" t="str">
            <v>15.03.2016</v>
          </cell>
          <cell r="L1859" t="str">
            <v>R1 1498</v>
          </cell>
          <cell r="M1859" t="str">
            <v>U1 020308</v>
          </cell>
          <cell r="N1859" t="str">
            <v>Ablesung</v>
          </cell>
          <cell r="O1859">
            <v>17.84</v>
          </cell>
          <cell r="P1859">
            <v>322.25</v>
          </cell>
          <cell r="Q1859"/>
          <cell r="R1859">
            <v>322</v>
          </cell>
          <cell r="S1859"/>
          <cell r="T1859"/>
          <cell r="U1859"/>
          <cell r="V1859"/>
          <cell r="W1859"/>
          <cell r="X1859"/>
          <cell r="Y1859">
            <v>47.601999999999997</v>
          </cell>
          <cell r="Z1859">
            <v>686.15384615384619</v>
          </cell>
        </row>
        <row r="1860">
          <cell r="A1860" t="str">
            <v>N0209</v>
          </cell>
          <cell r="B1860" t="str">
            <v xml:space="preserve">Hertensteinstrasse 10 </v>
          </cell>
          <cell r="C1860">
            <v>42566</v>
          </cell>
          <cell r="D1860">
            <v>9866602567</v>
          </cell>
          <cell r="E1860" t="str">
            <v>Verrechnet</v>
          </cell>
          <cell r="F1860">
            <v>2.5999999999999999E-2</v>
          </cell>
          <cell r="G1860">
            <v>0.43</v>
          </cell>
          <cell r="H1860"/>
          <cell r="I1860"/>
          <cell r="J1860" t="str">
            <v>Messung HW Wärme NT</v>
          </cell>
          <cell r="K1860" t="str">
            <v>23.06.2016</v>
          </cell>
          <cell r="L1860" t="str">
            <v>R1 1498</v>
          </cell>
          <cell r="M1860" t="str">
            <v>U1 020308</v>
          </cell>
          <cell r="N1860" t="str">
            <v>Ablesung</v>
          </cell>
          <cell r="O1860">
            <v>7.0369999999999999</v>
          </cell>
          <cell r="P1860">
            <v>141.41</v>
          </cell>
          <cell r="Q1860"/>
          <cell r="R1860">
            <v>141</v>
          </cell>
          <cell r="S1860"/>
          <cell r="T1860"/>
          <cell r="U1860"/>
          <cell r="V1860"/>
          <cell r="W1860"/>
          <cell r="X1860"/>
          <cell r="Y1860">
            <v>42.789000000000001</v>
          </cell>
          <cell r="Z1860">
            <v>270.65384615384613</v>
          </cell>
        </row>
        <row r="1861">
          <cell r="A1861" t="str">
            <v>N0209</v>
          </cell>
          <cell r="B1861" t="str">
            <v xml:space="preserve">Hertensteinstrasse 10 </v>
          </cell>
          <cell r="C1861">
            <v>42655</v>
          </cell>
          <cell r="D1861">
            <v>9866604736</v>
          </cell>
          <cell r="E1861" t="str">
            <v>Verrechnet</v>
          </cell>
          <cell r="F1861">
            <v>2.5999999999999999E-2</v>
          </cell>
          <cell r="G1861">
            <v>0.43</v>
          </cell>
          <cell r="H1861"/>
          <cell r="I1861"/>
          <cell r="J1861" t="str">
            <v>Messung HW Wärme NT</v>
          </cell>
          <cell r="K1861" t="str">
            <v>16.09.2016</v>
          </cell>
          <cell r="L1861" t="str">
            <v>R1 1498</v>
          </cell>
          <cell r="M1861" t="str">
            <v>U1 020308</v>
          </cell>
          <cell r="N1861" t="str">
            <v>Ablesung</v>
          </cell>
          <cell r="O1861">
            <v>0</v>
          </cell>
          <cell r="P1861">
            <v>0</v>
          </cell>
          <cell r="Q1861"/>
          <cell r="R1861">
            <v>0</v>
          </cell>
          <cell r="S1861"/>
          <cell r="T1861"/>
          <cell r="U1861"/>
          <cell r="V1861"/>
          <cell r="W1861"/>
          <cell r="X1861"/>
          <cell r="Y1861"/>
          <cell r="Z1861">
            <v>0</v>
          </cell>
        </row>
        <row r="1862">
          <cell r="A1862" t="str">
            <v>N0209</v>
          </cell>
          <cell r="B1862" t="str">
            <v xml:space="preserve">Hertensteinstrasse 10 </v>
          </cell>
          <cell r="C1862">
            <v>42752</v>
          </cell>
          <cell r="D1862">
            <v>9866606617</v>
          </cell>
          <cell r="E1862" t="str">
            <v>Verrechnet</v>
          </cell>
          <cell r="F1862">
            <v>2.5999999999999999E-2</v>
          </cell>
          <cell r="G1862">
            <v>0.43</v>
          </cell>
          <cell r="H1862"/>
          <cell r="I1862"/>
          <cell r="J1862" t="str">
            <v>Messung HW Wärme NT</v>
          </cell>
          <cell r="K1862" t="str">
            <v>14.12.2016</v>
          </cell>
          <cell r="L1862" t="str">
            <v>R1 1498</v>
          </cell>
          <cell r="M1862" t="str">
            <v>U1 020308</v>
          </cell>
          <cell r="N1862" t="str">
            <v>Ablesung</v>
          </cell>
          <cell r="O1862">
            <v>10.374000000000001</v>
          </cell>
          <cell r="P1862">
            <v>210.63</v>
          </cell>
          <cell r="Q1862"/>
          <cell r="R1862">
            <v>211</v>
          </cell>
          <cell r="S1862"/>
          <cell r="T1862"/>
          <cell r="U1862"/>
          <cell r="V1862"/>
          <cell r="W1862"/>
          <cell r="X1862"/>
          <cell r="Y1862">
            <v>42.348999999999997</v>
          </cell>
          <cell r="Z1862">
            <v>399</v>
          </cell>
        </row>
        <row r="1863">
          <cell r="A1863" t="str">
            <v>N0210</v>
          </cell>
          <cell r="B1863" t="str">
            <v xml:space="preserve">Gubelstrasse 19 </v>
          </cell>
          <cell r="C1863">
            <v>42478</v>
          </cell>
          <cell r="D1863">
            <v>9866600952</v>
          </cell>
          <cell r="E1863" t="str">
            <v>Verrechnet</v>
          </cell>
          <cell r="F1863">
            <v>0.15</v>
          </cell>
          <cell r="G1863">
            <v>2.5</v>
          </cell>
          <cell r="H1863"/>
          <cell r="I1863"/>
          <cell r="J1863" t="str">
            <v>Messung HW Wärme NT</v>
          </cell>
          <cell r="K1863" t="str">
            <v>18.03.2016</v>
          </cell>
          <cell r="L1863" t="str">
            <v>W1 020094</v>
          </cell>
          <cell r="M1863"/>
          <cell r="N1863" t="str">
            <v>Ablesung</v>
          </cell>
          <cell r="O1863">
            <v>87.869</v>
          </cell>
          <cell r="P1863">
            <v>1596.17</v>
          </cell>
          <cell r="Q1863"/>
          <cell r="R1863"/>
          <cell r="S1863"/>
          <cell r="T1863"/>
          <cell r="U1863"/>
          <cell r="V1863"/>
          <cell r="W1863"/>
          <cell r="X1863"/>
          <cell r="Y1863">
            <v>47.334000000000003</v>
          </cell>
          <cell r="Z1863">
            <v>585.79333333333341</v>
          </cell>
        </row>
        <row r="1864">
          <cell r="A1864" t="str">
            <v>N0210</v>
          </cell>
          <cell r="B1864" t="str">
            <v xml:space="preserve">Gubelstrasse 19 </v>
          </cell>
          <cell r="C1864">
            <v>42566</v>
          </cell>
          <cell r="D1864">
            <v>9866602847</v>
          </cell>
          <cell r="E1864" t="str">
            <v>Verrechnet</v>
          </cell>
          <cell r="F1864">
            <v>0.15</v>
          </cell>
          <cell r="G1864">
            <v>2.5</v>
          </cell>
          <cell r="H1864"/>
          <cell r="I1864"/>
          <cell r="J1864" t="str">
            <v>Messung HW Wärme NT</v>
          </cell>
          <cell r="K1864" t="str">
            <v>22.06.2016</v>
          </cell>
          <cell r="L1864" t="str">
            <v>W1 020094</v>
          </cell>
          <cell r="M1864"/>
          <cell r="N1864" t="str">
            <v>Ablesung</v>
          </cell>
          <cell r="O1864">
            <v>42.618000000000002</v>
          </cell>
          <cell r="P1864">
            <v>873.59</v>
          </cell>
          <cell r="Q1864"/>
          <cell r="R1864"/>
          <cell r="S1864"/>
          <cell r="T1864"/>
          <cell r="U1864"/>
          <cell r="V1864"/>
          <cell r="W1864"/>
          <cell r="X1864"/>
          <cell r="Y1864">
            <v>41.947000000000003</v>
          </cell>
          <cell r="Z1864">
            <v>284.12</v>
          </cell>
        </row>
        <row r="1865">
          <cell r="A1865" t="str">
            <v>N0210</v>
          </cell>
          <cell r="B1865" t="str">
            <v xml:space="preserve">Gubelstrasse 19 </v>
          </cell>
          <cell r="C1865">
            <v>42655</v>
          </cell>
          <cell r="D1865">
            <v>9866605062</v>
          </cell>
          <cell r="E1865" t="str">
            <v>Verrechnet</v>
          </cell>
          <cell r="F1865">
            <v>0.15</v>
          </cell>
          <cell r="G1865">
            <v>2.5</v>
          </cell>
          <cell r="H1865"/>
          <cell r="I1865"/>
          <cell r="J1865" t="str">
            <v>Messung HW Wärme NT</v>
          </cell>
          <cell r="K1865" t="str">
            <v>20.09.2016</v>
          </cell>
          <cell r="L1865" t="str">
            <v>W1 020094</v>
          </cell>
          <cell r="M1865"/>
          <cell r="N1865" t="str">
            <v>Ablesung</v>
          </cell>
          <cell r="O1865">
            <v>13.603999999999999</v>
          </cell>
          <cell r="P1865">
            <v>365.81</v>
          </cell>
          <cell r="Q1865"/>
          <cell r="R1865"/>
          <cell r="S1865"/>
          <cell r="T1865"/>
          <cell r="U1865"/>
          <cell r="V1865"/>
          <cell r="W1865"/>
          <cell r="X1865"/>
          <cell r="Y1865">
            <v>31.977</v>
          </cell>
          <cell r="Z1865">
            <v>90.693333333333314</v>
          </cell>
        </row>
        <row r="1866">
          <cell r="A1866" t="str">
            <v>N0210</v>
          </cell>
          <cell r="B1866" t="str">
            <v xml:space="preserve">Gubelstrasse 19 </v>
          </cell>
          <cell r="C1866">
            <v>42752</v>
          </cell>
          <cell r="D1866">
            <v>9866607036</v>
          </cell>
          <cell r="E1866" t="str">
            <v>Verrechnet</v>
          </cell>
          <cell r="F1866">
            <v>0.15</v>
          </cell>
          <cell r="G1866">
            <v>2.5</v>
          </cell>
          <cell r="H1866"/>
          <cell r="I1866"/>
          <cell r="J1866" t="str">
            <v>Messung HW Wärme NT</v>
          </cell>
          <cell r="K1866" t="str">
            <v>15.12.2016</v>
          </cell>
          <cell r="L1866" t="str">
            <v>W1 020094</v>
          </cell>
          <cell r="M1866"/>
          <cell r="N1866" t="str">
            <v>Ablesung</v>
          </cell>
          <cell r="O1866">
            <v>62.279000000000003</v>
          </cell>
          <cell r="P1866">
            <v>1203.78</v>
          </cell>
          <cell r="Q1866"/>
          <cell r="R1866"/>
          <cell r="S1866"/>
          <cell r="T1866"/>
          <cell r="U1866"/>
          <cell r="V1866"/>
          <cell r="W1866"/>
          <cell r="X1866"/>
          <cell r="Y1866">
            <v>44.484999999999999</v>
          </cell>
          <cell r="Z1866">
            <v>415.19333333333338</v>
          </cell>
        </row>
        <row r="1867">
          <cell r="A1867" t="str">
            <v>N0211</v>
          </cell>
          <cell r="B1867" t="str">
            <v xml:space="preserve">Luchswiesenstrasse 177 </v>
          </cell>
          <cell r="C1867">
            <v>42478</v>
          </cell>
          <cell r="D1867">
            <v>9866601629</v>
          </cell>
          <cell r="E1867" t="str">
            <v>Verrechnet</v>
          </cell>
          <cell r="F1867">
            <v>0.25</v>
          </cell>
          <cell r="G1867">
            <v>4.1100000000000003</v>
          </cell>
          <cell r="H1867"/>
          <cell r="I1867"/>
          <cell r="J1867" t="str">
            <v>Messung HW Wärme NT</v>
          </cell>
          <cell r="K1867" t="str">
            <v>17.03.2016</v>
          </cell>
          <cell r="L1867" t="str">
            <v>W1 025058</v>
          </cell>
          <cell r="M1867"/>
          <cell r="N1867" t="str">
            <v>Ablesung</v>
          </cell>
          <cell r="O1867">
            <v>152.32499999999999</v>
          </cell>
          <cell r="P1867">
            <v>2198.27</v>
          </cell>
          <cell r="Q1867"/>
          <cell r="R1867"/>
          <cell r="S1867"/>
          <cell r="T1867"/>
          <cell r="U1867"/>
          <cell r="V1867"/>
          <cell r="W1867"/>
          <cell r="X1867"/>
          <cell r="Y1867">
            <v>59.581000000000003</v>
          </cell>
          <cell r="Z1867">
            <v>609.29999999999995</v>
          </cell>
        </row>
        <row r="1868">
          <cell r="A1868" t="str">
            <v>N0211</v>
          </cell>
          <cell r="B1868" t="str">
            <v xml:space="preserve">Luchswiesenstrasse 177 </v>
          </cell>
          <cell r="C1868">
            <v>42566</v>
          </cell>
          <cell r="D1868">
            <v>9866603424</v>
          </cell>
          <cell r="E1868" t="str">
            <v>Verrechnet</v>
          </cell>
          <cell r="F1868">
            <v>0.25</v>
          </cell>
          <cell r="G1868">
            <v>4.1100000000000003</v>
          </cell>
          <cell r="H1868"/>
          <cell r="I1868"/>
          <cell r="J1868" t="str">
            <v>Messung HW Wärme NT</v>
          </cell>
          <cell r="K1868" t="str">
            <v>20.06.2016</v>
          </cell>
          <cell r="L1868" t="str">
            <v>W1 025058</v>
          </cell>
          <cell r="M1868"/>
          <cell r="N1868" t="str">
            <v>Ablesung</v>
          </cell>
          <cell r="O1868">
            <v>53.747999999999998</v>
          </cell>
          <cell r="P1868">
            <v>819.49</v>
          </cell>
          <cell r="Q1868"/>
          <cell r="R1868"/>
          <cell r="S1868"/>
          <cell r="T1868"/>
          <cell r="U1868"/>
          <cell r="V1868"/>
          <cell r="W1868"/>
          <cell r="X1868"/>
          <cell r="Y1868">
            <v>56.395000000000003</v>
          </cell>
          <cell r="Z1868">
            <v>214.99199999999999</v>
          </cell>
        </row>
        <row r="1869">
          <cell r="A1869" t="str">
            <v>N0211</v>
          </cell>
          <cell r="B1869" t="str">
            <v xml:space="preserve">Luchswiesenstrasse 177 </v>
          </cell>
          <cell r="C1869">
            <v>42655</v>
          </cell>
          <cell r="D1869">
            <v>9866605692</v>
          </cell>
          <cell r="E1869" t="str">
            <v>Verrechnet</v>
          </cell>
          <cell r="F1869">
            <v>0.25</v>
          </cell>
          <cell r="G1869">
            <v>4.1100000000000003</v>
          </cell>
          <cell r="H1869"/>
          <cell r="I1869"/>
          <cell r="J1869" t="str">
            <v>Messung HW Wärme NT</v>
          </cell>
          <cell r="K1869" t="str">
            <v>19.09.2016</v>
          </cell>
          <cell r="L1869" t="str">
            <v>W1 025058</v>
          </cell>
          <cell r="M1869"/>
          <cell r="N1869" t="str">
            <v>Ablesung</v>
          </cell>
          <cell r="O1869">
            <v>0.52</v>
          </cell>
          <cell r="P1869">
            <v>8.6</v>
          </cell>
          <cell r="Q1869"/>
          <cell r="R1869"/>
          <cell r="S1869"/>
          <cell r="T1869"/>
          <cell r="U1869"/>
          <cell r="V1869"/>
          <cell r="W1869"/>
          <cell r="X1869"/>
          <cell r="Y1869">
            <v>51.991</v>
          </cell>
          <cell r="Z1869">
            <v>2.08</v>
          </cell>
        </row>
        <row r="1870">
          <cell r="A1870" t="str">
            <v>N0211</v>
          </cell>
          <cell r="B1870" t="str">
            <v xml:space="preserve">Luchswiesenstrasse 177 </v>
          </cell>
          <cell r="C1870">
            <v>42752</v>
          </cell>
          <cell r="D1870">
            <v>9866607732</v>
          </cell>
          <cell r="E1870" t="str">
            <v>Verrechnet</v>
          </cell>
          <cell r="F1870">
            <v>0.25</v>
          </cell>
          <cell r="G1870">
            <v>4.1100000000000003</v>
          </cell>
          <cell r="H1870"/>
          <cell r="I1870"/>
          <cell r="J1870" t="str">
            <v>Messung HW Wärme NT</v>
          </cell>
          <cell r="K1870" t="str">
            <v>14.12.2016</v>
          </cell>
          <cell r="L1870" t="str">
            <v>W1 025058</v>
          </cell>
          <cell r="M1870"/>
          <cell r="N1870" t="str">
            <v>Ablesung</v>
          </cell>
          <cell r="O1870">
            <v>106.809</v>
          </cell>
          <cell r="P1870">
            <v>1604.13</v>
          </cell>
          <cell r="Q1870"/>
          <cell r="R1870"/>
          <cell r="S1870"/>
          <cell r="T1870"/>
          <cell r="U1870"/>
          <cell r="V1870"/>
          <cell r="W1870"/>
          <cell r="X1870"/>
          <cell r="Y1870">
            <v>57.252000000000002</v>
          </cell>
          <cell r="Z1870">
            <v>427.23599999999999</v>
          </cell>
        </row>
        <row r="1871">
          <cell r="A1871" t="str">
            <v>N0212</v>
          </cell>
          <cell r="B1871" t="str">
            <v xml:space="preserve">Leimgrübelstrasse 21 </v>
          </cell>
          <cell r="C1871">
            <v>42478</v>
          </cell>
          <cell r="D1871">
            <v>9866601630</v>
          </cell>
          <cell r="E1871" t="str">
            <v>Verrechnet</v>
          </cell>
          <cell r="F1871">
            <v>0.754</v>
          </cell>
          <cell r="G1871">
            <v>12.4</v>
          </cell>
          <cell r="H1871"/>
          <cell r="I1871"/>
          <cell r="J1871" t="str">
            <v>Messung HW Wärme NT</v>
          </cell>
          <cell r="K1871" t="str">
            <v>18.03.2016</v>
          </cell>
          <cell r="L1871" t="str">
            <v>R1 1455</v>
          </cell>
          <cell r="M1871" t="str">
            <v>U1 065037</v>
          </cell>
          <cell r="N1871" t="str">
            <v>Ablesung</v>
          </cell>
          <cell r="O1871">
            <v>771.8</v>
          </cell>
          <cell r="P1871">
            <v>12289</v>
          </cell>
          <cell r="Q1871"/>
          <cell r="R1871">
            <v>12289</v>
          </cell>
          <cell r="S1871"/>
          <cell r="T1871"/>
          <cell r="U1871"/>
          <cell r="V1871"/>
          <cell r="W1871"/>
          <cell r="X1871"/>
          <cell r="Y1871">
            <v>54.002000000000002</v>
          </cell>
          <cell r="Z1871">
            <v>1023.6074270557028</v>
          </cell>
        </row>
        <row r="1872">
          <cell r="A1872" t="str">
            <v>N0212</v>
          </cell>
          <cell r="B1872" t="str">
            <v xml:space="preserve">Leimgrübelstrasse 21 </v>
          </cell>
          <cell r="C1872">
            <v>42566</v>
          </cell>
          <cell r="D1872">
            <v>9866603425</v>
          </cell>
          <cell r="E1872" t="str">
            <v>Verrechnet</v>
          </cell>
          <cell r="F1872">
            <v>0.754</v>
          </cell>
          <cell r="G1872">
            <v>12.4</v>
          </cell>
          <cell r="H1872"/>
          <cell r="I1872"/>
          <cell r="J1872" t="str">
            <v>Messung HW Wärme NT</v>
          </cell>
          <cell r="K1872" t="str">
            <v>22.06.2016</v>
          </cell>
          <cell r="L1872" t="str">
            <v>R1 1455</v>
          </cell>
          <cell r="M1872" t="str">
            <v>U1 065037</v>
          </cell>
          <cell r="N1872" t="str">
            <v>Ablesung</v>
          </cell>
          <cell r="O1872">
            <v>482.8</v>
          </cell>
          <cell r="P1872">
            <v>9279</v>
          </cell>
          <cell r="Q1872"/>
          <cell r="R1872">
            <v>9279</v>
          </cell>
          <cell r="S1872"/>
          <cell r="T1872"/>
          <cell r="U1872"/>
          <cell r="V1872"/>
          <cell r="W1872"/>
          <cell r="X1872"/>
          <cell r="Y1872">
            <v>44.738999999999997</v>
          </cell>
          <cell r="Z1872">
            <v>640.31830238726786</v>
          </cell>
        </row>
        <row r="1873">
          <cell r="A1873" t="str">
            <v>N0212</v>
          </cell>
          <cell r="B1873" t="str">
            <v xml:space="preserve">Leimgrübelstrasse 21 </v>
          </cell>
          <cell r="C1873">
            <v>42655</v>
          </cell>
          <cell r="D1873">
            <v>9866605511</v>
          </cell>
          <cell r="E1873" t="str">
            <v>Verrechnet</v>
          </cell>
          <cell r="F1873">
            <v>0.754</v>
          </cell>
          <cell r="G1873">
            <v>12.4</v>
          </cell>
          <cell r="H1873"/>
          <cell r="I1873"/>
          <cell r="J1873" t="str">
            <v>Messung HW Wärme NT</v>
          </cell>
          <cell r="K1873" t="str">
            <v>21.09.2016</v>
          </cell>
          <cell r="L1873" t="str">
            <v>R1 1455</v>
          </cell>
          <cell r="M1873" t="str">
            <v>U1 065037</v>
          </cell>
          <cell r="N1873" t="str">
            <v>Ablesung</v>
          </cell>
          <cell r="O1873">
            <v>170.1</v>
          </cell>
          <cell r="P1873">
            <v>4316</v>
          </cell>
          <cell r="Q1873"/>
          <cell r="R1873">
            <v>4316</v>
          </cell>
          <cell r="S1873"/>
          <cell r="T1873"/>
          <cell r="U1873"/>
          <cell r="V1873"/>
          <cell r="W1873"/>
          <cell r="X1873"/>
          <cell r="Y1873">
            <v>33.887999999999998</v>
          </cell>
          <cell r="Z1873">
            <v>225.59681697612731</v>
          </cell>
        </row>
        <row r="1874">
          <cell r="A1874" t="str">
            <v>N0212</v>
          </cell>
          <cell r="B1874" t="str">
            <v xml:space="preserve">Leimgrübelstrasse 21 </v>
          </cell>
          <cell r="C1874">
            <v>42752</v>
          </cell>
          <cell r="D1874">
            <v>9866607733</v>
          </cell>
          <cell r="E1874" t="str">
            <v>Verrechnet</v>
          </cell>
          <cell r="F1874">
            <v>0.754</v>
          </cell>
          <cell r="G1874">
            <v>12.4</v>
          </cell>
          <cell r="H1874"/>
          <cell r="I1874"/>
          <cell r="J1874" t="str">
            <v>Messung HW Wärme NT</v>
          </cell>
          <cell r="K1874" t="str">
            <v>20.12.2016</v>
          </cell>
          <cell r="L1874" t="str">
            <v>R1 1455</v>
          </cell>
          <cell r="M1874" t="str">
            <v>U1 065037</v>
          </cell>
          <cell r="N1874" t="str">
            <v>Ablesung</v>
          </cell>
          <cell r="O1874">
            <v>653.1</v>
          </cell>
          <cell r="P1874">
            <v>11073</v>
          </cell>
          <cell r="Q1874"/>
          <cell r="R1874">
            <v>11073</v>
          </cell>
          <cell r="S1874"/>
          <cell r="T1874"/>
          <cell r="U1874"/>
          <cell r="V1874"/>
          <cell r="W1874"/>
          <cell r="X1874"/>
          <cell r="Y1874">
            <v>50.715000000000003</v>
          </cell>
          <cell r="Z1874">
            <v>866.18037135278507</v>
          </cell>
        </row>
        <row r="1875">
          <cell r="A1875" t="str">
            <v>N0213</v>
          </cell>
          <cell r="B1875" t="str">
            <v xml:space="preserve">Venusstrasse 28 </v>
          </cell>
          <cell r="C1875">
            <v>42478</v>
          </cell>
          <cell r="D1875">
            <v>9866600253</v>
          </cell>
          <cell r="E1875" t="str">
            <v>Verrechnet</v>
          </cell>
          <cell r="F1875">
            <v>0.1</v>
          </cell>
          <cell r="G1875">
            <v>1.65</v>
          </cell>
          <cell r="H1875"/>
          <cell r="I1875"/>
          <cell r="J1875" t="str">
            <v>Messung HW Wärme NT</v>
          </cell>
          <cell r="K1875" t="str">
            <v>16.03.2016</v>
          </cell>
          <cell r="L1875" t="str">
            <v>W1 025120</v>
          </cell>
          <cell r="M1875"/>
          <cell r="N1875" t="str">
            <v>Ablesung</v>
          </cell>
          <cell r="O1875">
            <v>87.2</v>
          </cell>
          <cell r="P1875">
            <v>1707.1</v>
          </cell>
          <cell r="Q1875"/>
          <cell r="R1875">
            <v>1707</v>
          </cell>
          <cell r="S1875"/>
          <cell r="T1875"/>
          <cell r="U1875"/>
          <cell r="V1875"/>
          <cell r="W1875"/>
          <cell r="X1875"/>
          <cell r="Y1875">
            <v>43.921999999999997</v>
          </cell>
          <cell r="Z1875">
            <v>872</v>
          </cell>
        </row>
        <row r="1876">
          <cell r="A1876" t="str">
            <v>N0213</v>
          </cell>
          <cell r="B1876" t="str">
            <v xml:space="preserve">Venusstrasse 28 </v>
          </cell>
          <cell r="C1876">
            <v>42566</v>
          </cell>
          <cell r="D1876">
            <v>9866602280</v>
          </cell>
          <cell r="E1876" t="str">
            <v>Verrechnet</v>
          </cell>
          <cell r="F1876">
            <v>0.1</v>
          </cell>
          <cell r="G1876">
            <v>1.65</v>
          </cell>
          <cell r="H1876"/>
          <cell r="I1876"/>
          <cell r="J1876" t="str">
            <v>Messung HW Wärme NT</v>
          </cell>
          <cell r="K1876" t="str">
            <v>26.04.2016</v>
          </cell>
          <cell r="L1876" t="str">
            <v>W1 025120</v>
          </cell>
          <cell r="M1876"/>
          <cell r="N1876" t="str">
            <v>Ausbau</v>
          </cell>
          <cell r="O1876">
            <v>26.58</v>
          </cell>
          <cell r="P1876">
            <v>578.6</v>
          </cell>
          <cell r="Q1876"/>
          <cell r="R1876">
            <v>579.15</v>
          </cell>
          <cell r="S1876"/>
          <cell r="T1876"/>
          <cell r="U1876"/>
          <cell r="V1876"/>
          <cell r="W1876"/>
          <cell r="X1876"/>
          <cell r="Y1876">
            <v>39.5</v>
          </cell>
          <cell r="Z1876">
            <v>265.8</v>
          </cell>
        </row>
        <row r="1877">
          <cell r="A1877" t="str">
            <v>N0213</v>
          </cell>
          <cell r="B1877"/>
          <cell r="C1877"/>
          <cell r="D1877"/>
          <cell r="E1877"/>
          <cell r="F1877"/>
          <cell r="G1877"/>
          <cell r="H1877"/>
          <cell r="I1877"/>
          <cell r="J1877" t="str">
            <v>Messung HW Wärme NT</v>
          </cell>
          <cell r="K1877" t="str">
            <v>26.04.2016</v>
          </cell>
          <cell r="L1877" t="str">
            <v>W1 025120</v>
          </cell>
          <cell r="M1877"/>
          <cell r="N1877" t="str">
            <v>Einbau</v>
          </cell>
          <cell r="O1877">
            <v>0</v>
          </cell>
          <cell r="P1877">
            <v>0</v>
          </cell>
          <cell r="Q1877"/>
          <cell r="R1877"/>
          <cell r="S1877"/>
          <cell r="T1877"/>
          <cell r="U1877"/>
          <cell r="V1877"/>
          <cell r="W1877"/>
          <cell r="X1877"/>
          <cell r="Y1877">
            <v>0</v>
          </cell>
          <cell r="Z1877">
            <v>0</v>
          </cell>
        </row>
        <row r="1878">
          <cell r="A1878" t="str">
            <v>N0213</v>
          </cell>
          <cell r="B1878"/>
          <cell r="C1878"/>
          <cell r="D1878"/>
          <cell r="E1878"/>
          <cell r="F1878"/>
          <cell r="G1878"/>
          <cell r="H1878"/>
          <cell r="I1878"/>
          <cell r="J1878" t="str">
            <v>Messung HW Wärme NT</v>
          </cell>
          <cell r="K1878" t="str">
            <v>21.06.2016</v>
          </cell>
          <cell r="L1878" t="str">
            <v>W1 025120</v>
          </cell>
          <cell r="M1878"/>
          <cell r="N1878" t="str">
            <v>Ablesung</v>
          </cell>
          <cell r="O1878">
            <v>22.513000000000002</v>
          </cell>
          <cell r="P1878">
            <v>543.85</v>
          </cell>
          <cell r="Q1878"/>
          <cell r="R1878"/>
          <cell r="S1878"/>
          <cell r="T1878"/>
          <cell r="U1878"/>
          <cell r="V1878"/>
          <cell r="W1878"/>
          <cell r="X1878"/>
          <cell r="Y1878">
            <v>35.594000000000001</v>
          </cell>
          <cell r="Z1878">
            <v>225.13</v>
          </cell>
        </row>
        <row r="1879">
          <cell r="A1879" t="str">
            <v>N0213</v>
          </cell>
          <cell r="B1879" t="str">
            <v xml:space="preserve">Venusstrasse 28 </v>
          </cell>
          <cell r="C1879">
            <v>42655</v>
          </cell>
          <cell r="D1879">
            <v>9866604239</v>
          </cell>
          <cell r="E1879" t="str">
            <v>Verrechnet</v>
          </cell>
          <cell r="F1879">
            <v>0.1</v>
          </cell>
          <cell r="G1879">
            <v>1.65</v>
          </cell>
          <cell r="H1879"/>
          <cell r="I1879"/>
          <cell r="J1879" t="str">
            <v>Messung HW Wärme NT</v>
          </cell>
          <cell r="K1879" t="str">
            <v>19.09.2016</v>
          </cell>
          <cell r="L1879" t="str">
            <v>W1 025120</v>
          </cell>
          <cell r="M1879"/>
          <cell r="N1879" t="str">
            <v>Ablesung</v>
          </cell>
          <cell r="O1879">
            <v>16.844999999999999</v>
          </cell>
          <cell r="P1879">
            <v>534.75</v>
          </cell>
          <cell r="Q1879"/>
          <cell r="R1879"/>
          <cell r="S1879"/>
          <cell r="T1879"/>
          <cell r="U1879"/>
          <cell r="V1879"/>
          <cell r="W1879"/>
          <cell r="X1879"/>
          <cell r="Y1879">
            <v>27.085999999999999</v>
          </cell>
          <cell r="Z1879">
            <v>168.45</v>
          </cell>
        </row>
        <row r="1880">
          <cell r="A1880" t="str">
            <v>N0213</v>
          </cell>
          <cell r="B1880" t="str">
            <v xml:space="preserve">Venusstrasse 28 </v>
          </cell>
          <cell r="C1880">
            <v>42752</v>
          </cell>
          <cell r="D1880">
            <v>9866606296</v>
          </cell>
          <cell r="E1880" t="str">
            <v>Verrechnet</v>
          </cell>
          <cell r="F1880">
            <v>0.1</v>
          </cell>
          <cell r="G1880">
            <v>1.65</v>
          </cell>
          <cell r="H1880"/>
          <cell r="I1880"/>
          <cell r="J1880" t="str">
            <v>Messung HW Wärme NT</v>
          </cell>
          <cell r="K1880" t="str">
            <v>14.12.2016</v>
          </cell>
          <cell r="L1880" t="str">
            <v>W1 025120</v>
          </cell>
          <cell r="M1880"/>
          <cell r="N1880" t="str">
            <v>Ablesung</v>
          </cell>
          <cell r="O1880">
            <v>62.89</v>
          </cell>
          <cell r="P1880">
            <v>1358.65</v>
          </cell>
          <cell r="Q1880"/>
          <cell r="R1880"/>
          <cell r="S1880"/>
          <cell r="T1880"/>
          <cell r="U1880"/>
          <cell r="V1880"/>
          <cell r="W1880"/>
          <cell r="X1880"/>
          <cell r="Y1880">
            <v>39.801000000000002</v>
          </cell>
          <cell r="Z1880">
            <v>628.9</v>
          </cell>
        </row>
        <row r="1881">
          <cell r="A1881" t="str">
            <v>N0214</v>
          </cell>
          <cell r="B1881" t="str">
            <v xml:space="preserve">Riedgrabenweg 39 </v>
          </cell>
          <cell r="C1881">
            <v>42478</v>
          </cell>
          <cell r="D1881">
            <v>9866601825</v>
          </cell>
          <cell r="E1881" t="str">
            <v>Verrechnet</v>
          </cell>
          <cell r="F1881">
            <v>2.1000000000000001E-2</v>
          </cell>
          <cell r="G1881">
            <v>0.35</v>
          </cell>
          <cell r="H1881"/>
          <cell r="I1881"/>
          <cell r="J1881" t="str">
            <v>Messung HW Wärme NT</v>
          </cell>
          <cell r="K1881" t="str">
            <v>17.03.2016</v>
          </cell>
          <cell r="L1881" t="str">
            <v>W1 020719</v>
          </cell>
          <cell r="M1881"/>
          <cell r="N1881" t="str">
            <v>Ablesung</v>
          </cell>
          <cell r="O1881">
            <v>24.51</v>
          </cell>
          <cell r="P1881">
            <v>950.1</v>
          </cell>
          <cell r="Q1881"/>
          <cell r="R1881">
            <v>950</v>
          </cell>
          <cell r="S1881"/>
          <cell r="T1881"/>
          <cell r="U1881"/>
          <cell r="V1881"/>
          <cell r="W1881"/>
          <cell r="X1881"/>
          <cell r="Y1881">
            <v>22.181999999999999</v>
          </cell>
          <cell r="Z1881">
            <v>1167.1428571428571</v>
          </cell>
        </row>
        <row r="1882">
          <cell r="A1882" t="str">
            <v>N0214</v>
          </cell>
          <cell r="B1882" t="str">
            <v xml:space="preserve">Riedgrabenweg 39 </v>
          </cell>
          <cell r="C1882">
            <v>42566</v>
          </cell>
          <cell r="D1882">
            <v>9866603749</v>
          </cell>
          <cell r="E1882" t="str">
            <v>Verrechnet</v>
          </cell>
          <cell r="F1882">
            <v>2.1000000000000001E-2</v>
          </cell>
          <cell r="G1882">
            <v>0.35</v>
          </cell>
          <cell r="H1882"/>
          <cell r="I1882"/>
          <cell r="J1882" t="str">
            <v>Messung HW Wärme NT</v>
          </cell>
          <cell r="K1882" t="str">
            <v>20.06.2016</v>
          </cell>
          <cell r="L1882" t="str">
            <v>W1 020719</v>
          </cell>
          <cell r="M1882"/>
          <cell r="N1882" t="str">
            <v>Ablesung</v>
          </cell>
          <cell r="O1882">
            <v>14.56</v>
          </cell>
          <cell r="P1882">
            <v>990.2</v>
          </cell>
          <cell r="Q1882"/>
          <cell r="R1882">
            <v>990</v>
          </cell>
          <cell r="S1882"/>
          <cell r="T1882"/>
          <cell r="U1882"/>
          <cell r="V1882"/>
          <cell r="W1882"/>
          <cell r="X1882"/>
          <cell r="Y1882">
            <v>12.643000000000001</v>
          </cell>
          <cell r="Z1882">
            <v>693.33333333333337</v>
          </cell>
        </row>
        <row r="1883">
          <cell r="A1883" t="str">
            <v>N0214</v>
          </cell>
          <cell r="B1883" t="str">
            <v xml:space="preserve">Riedgrabenweg 39 </v>
          </cell>
          <cell r="C1883">
            <v>42655</v>
          </cell>
          <cell r="D1883">
            <v>9866605850</v>
          </cell>
          <cell r="E1883" t="str">
            <v>Verrechnet</v>
          </cell>
          <cell r="F1883">
            <v>2.1000000000000001E-2</v>
          </cell>
          <cell r="G1883">
            <v>0.35</v>
          </cell>
          <cell r="H1883"/>
          <cell r="I1883"/>
          <cell r="J1883" t="str">
            <v>Messung HW Wärme NT</v>
          </cell>
          <cell r="K1883" t="str">
            <v>08.07.2016</v>
          </cell>
          <cell r="L1883" t="str">
            <v>W1 020719</v>
          </cell>
          <cell r="M1883"/>
          <cell r="N1883" t="str">
            <v>Ausbau</v>
          </cell>
          <cell r="O1883">
            <v>1.2</v>
          </cell>
          <cell r="P1883">
            <v>181</v>
          </cell>
          <cell r="Q1883"/>
          <cell r="R1883">
            <v>181</v>
          </cell>
          <cell r="S1883"/>
          <cell r="T1883"/>
          <cell r="U1883"/>
          <cell r="V1883"/>
          <cell r="W1883"/>
          <cell r="X1883"/>
          <cell r="Y1883">
            <v>5.7009999999999996</v>
          </cell>
          <cell r="Z1883">
            <v>57.142857142857139</v>
          </cell>
        </row>
        <row r="1884">
          <cell r="A1884" t="str">
            <v>N0214</v>
          </cell>
          <cell r="B1884"/>
          <cell r="C1884"/>
          <cell r="D1884"/>
          <cell r="E1884"/>
          <cell r="F1884"/>
          <cell r="G1884"/>
          <cell r="H1884"/>
          <cell r="I1884"/>
          <cell r="J1884" t="str">
            <v>Messung HW Wärme NT</v>
          </cell>
          <cell r="K1884" t="str">
            <v>08.07.2016</v>
          </cell>
          <cell r="L1884" t="str">
            <v>W1 020719</v>
          </cell>
          <cell r="M1884"/>
          <cell r="N1884" t="str">
            <v>Einbau</v>
          </cell>
          <cell r="O1884">
            <v>0</v>
          </cell>
          <cell r="P1884">
            <v>0</v>
          </cell>
          <cell r="Q1884"/>
          <cell r="R1884"/>
          <cell r="S1884"/>
          <cell r="T1884"/>
          <cell r="U1884"/>
          <cell r="V1884"/>
          <cell r="W1884"/>
          <cell r="X1884"/>
          <cell r="Y1884">
            <v>0</v>
          </cell>
          <cell r="Z1884">
            <v>0</v>
          </cell>
        </row>
        <row r="1885">
          <cell r="A1885" t="str">
            <v>N0214</v>
          </cell>
          <cell r="B1885"/>
          <cell r="C1885"/>
          <cell r="D1885"/>
          <cell r="E1885"/>
          <cell r="F1885"/>
          <cell r="G1885"/>
          <cell r="H1885"/>
          <cell r="I1885"/>
          <cell r="J1885" t="str">
            <v>Messung HW Wärme NT</v>
          </cell>
          <cell r="K1885" t="str">
            <v>30.09.2016</v>
          </cell>
          <cell r="L1885" t="str">
            <v>W1 020719</v>
          </cell>
          <cell r="M1885"/>
          <cell r="N1885" t="str">
            <v>Ablesung</v>
          </cell>
          <cell r="O1885">
            <v>5.4859999999999998</v>
          </cell>
          <cell r="P1885">
            <v>447.72</v>
          </cell>
          <cell r="Q1885"/>
          <cell r="R1885"/>
          <cell r="S1885"/>
          <cell r="T1885"/>
          <cell r="U1885"/>
          <cell r="V1885"/>
          <cell r="W1885"/>
          <cell r="X1885"/>
          <cell r="Y1885">
            <v>10.536</v>
          </cell>
          <cell r="Z1885">
            <v>261.23809523809524</v>
          </cell>
        </row>
        <row r="1886">
          <cell r="A1886" t="str">
            <v>N0214</v>
          </cell>
          <cell r="B1886" t="str">
            <v xml:space="preserve">Riedgrabenweg 39 </v>
          </cell>
          <cell r="C1886">
            <v>42752</v>
          </cell>
          <cell r="D1886">
            <v>9866607939</v>
          </cell>
          <cell r="E1886" t="str">
            <v>Verrechnet</v>
          </cell>
          <cell r="F1886">
            <v>2.1000000000000001E-2</v>
          </cell>
          <cell r="G1886">
            <v>0.35</v>
          </cell>
          <cell r="H1886"/>
          <cell r="I1886"/>
          <cell r="J1886" t="str">
            <v>Messung HW Wärme NT</v>
          </cell>
          <cell r="K1886" t="str">
            <v>15.12.2016</v>
          </cell>
          <cell r="L1886" t="str">
            <v>W1 020719</v>
          </cell>
          <cell r="M1886"/>
          <cell r="N1886" t="str">
            <v>Ablesung</v>
          </cell>
          <cell r="O1886">
            <v>17.524000000000001</v>
          </cell>
          <cell r="P1886">
            <v>461.43</v>
          </cell>
          <cell r="Q1886"/>
          <cell r="R1886"/>
          <cell r="S1886"/>
          <cell r="T1886"/>
          <cell r="U1886"/>
          <cell r="V1886"/>
          <cell r="W1886"/>
          <cell r="X1886"/>
          <cell r="Y1886">
            <v>32.655000000000001</v>
          </cell>
          <cell r="Z1886">
            <v>834.47619047619037</v>
          </cell>
        </row>
        <row r="1887">
          <cell r="A1887" t="str">
            <v>N0216</v>
          </cell>
          <cell r="B1887" t="str">
            <v xml:space="preserve">Schuppisstrasse 8 </v>
          </cell>
          <cell r="C1887">
            <v>42478</v>
          </cell>
          <cell r="D1887">
            <v>9866601282</v>
          </cell>
          <cell r="E1887" t="str">
            <v>Verrechnet</v>
          </cell>
          <cell r="F1887">
            <v>0.06</v>
          </cell>
          <cell r="G1887">
            <v>0.98</v>
          </cell>
          <cell r="H1887"/>
          <cell r="I1887"/>
          <cell r="J1887" t="str">
            <v>Messung HW Wärme NT</v>
          </cell>
          <cell r="K1887" t="str">
            <v>18.03.2016</v>
          </cell>
          <cell r="L1887" t="str">
            <v>W1 020255</v>
          </cell>
          <cell r="M1887"/>
          <cell r="N1887" t="str">
            <v>Ablesung</v>
          </cell>
          <cell r="O1887">
            <v>46.569000000000003</v>
          </cell>
          <cell r="P1887">
            <v>1003.7</v>
          </cell>
          <cell r="Q1887"/>
          <cell r="R1887"/>
          <cell r="S1887"/>
          <cell r="T1887"/>
          <cell r="U1887"/>
          <cell r="V1887"/>
          <cell r="W1887"/>
          <cell r="X1887"/>
          <cell r="Y1887">
            <v>39.895000000000003</v>
          </cell>
          <cell r="Z1887">
            <v>776.15</v>
          </cell>
        </row>
        <row r="1888">
          <cell r="A1888" t="str">
            <v>N0216</v>
          </cell>
          <cell r="B1888" t="str">
            <v xml:space="preserve">Schuppisstrasse 8 </v>
          </cell>
          <cell r="C1888">
            <v>42566</v>
          </cell>
          <cell r="D1888">
            <v>9866603426</v>
          </cell>
          <cell r="E1888" t="str">
            <v>Verrechnet</v>
          </cell>
          <cell r="F1888">
            <v>0.06</v>
          </cell>
          <cell r="G1888">
            <v>0.98</v>
          </cell>
          <cell r="H1888"/>
          <cell r="I1888"/>
          <cell r="J1888" t="str">
            <v>Messung HW Wärme NT</v>
          </cell>
          <cell r="K1888" t="str">
            <v>21.06.2016</v>
          </cell>
          <cell r="L1888" t="str">
            <v>W1 020255</v>
          </cell>
          <cell r="M1888"/>
          <cell r="N1888" t="str">
            <v>Ablesung</v>
          </cell>
          <cell r="O1888">
            <v>24.651</v>
          </cell>
          <cell r="P1888">
            <v>694.67</v>
          </cell>
          <cell r="Q1888"/>
          <cell r="R1888"/>
          <cell r="S1888"/>
          <cell r="T1888"/>
          <cell r="U1888"/>
          <cell r="V1888"/>
          <cell r="W1888"/>
          <cell r="X1888"/>
          <cell r="Y1888">
            <v>30.512</v>
          </cell>
          <cell r="Z1888">
            <v>410.85</v>
          </cell>
        </row>
        <row r="1889">
          <cell r="A1889" t="str">
            <v>N0216</v>
          </cell>
          <cell r="B1889" t="str">
            <v xml:space="preserve">Schuppisstrasse 8 </v>
          </cell>
          <cell r="C1889">
            <v>42655</v>
          </cell>
          <cell r="D1889">
            <v>9866605512</v>
          </cell>
          <cell r="E1889" t="str">
            <v>Verrechnet</v>
          </cell>
          <cell r="F1889">
            <v>0.06</v>
          </cell>
          <cell r="G1889">
            <v>0.98</v>
          </cell>
          <cell r="H1889"/>
          <cell r="I1889"/>
          <cell r="J1889" t="str">
            <v>Messung HW Wärme NT</v>
          </cell>
          <cell r="K1889" t="str">
            <v>16.09.2016</v>
          </cell>
          <cell r="L1889" t="str">
            <v>W1 020255</v>
          </cell>
          <cell r="M1889"/>
          <cell r="N1889" t="str">
            <v>Ablesung</v>
          </cell>
          <cell r="O1889">
            <v>8.5980000000000008</v>
          </cell>
          <cell r="P1889">
            <v>379.59</v>
          </cell>
          <cell r="Q1889"/>
          <cell r="R1889"/>
          <cell r="S1889"/>
          <cell r="T1889"/>
          <cell r="U1889"/>
          <cell r="V1889"/>
          <cell r="W1889"/>
          <cell r="X1889"/>
          <cell r="Y1889">
            <v>19.475999999999999</v>
          </cell>
          <cell r="Z1889">
            <v>143.30000000000001</v>
          </cell>
        </row>
        <row r="1890">
          <cell r="A1890" t="str">
            <v>N0216</v>
          </cell>
          <cell r="B1890" t="str">
            <v xml:space="preserve">Schuppisstrasse 8 </v>
          </cell>
          <cell r="C1890">
            <v>42752</v>
          </cell>
          <cell r="D1890">
            <v>9866607565</v>
          </cell>
          <cell r="E1890" t="str">
            <v>Verrechnet</v>
          </cell>
          <cell r="F1890">
            <v>0.06</v>
          </cell>
          <cell r="G1890">
            <v>0.98</v>
          </cell>
          <cell r="H1890"/>
          <cell r="I1890"/>
          <cell r="J1890" t="str">
            <v>Messung HW Wärme NT</v>
          </cell>
          <cell r="K1890" t="str">
            <v>12.12.2016</v>
          </cell>
          <cell r="L1890" t="str">
            <v>W1 020255</v>
          </cell>
          <cell r="M1890"/>
          <cell r="N1890" t="str">
            <v>Ablesung</v>
          </cell>
          <cell r="O1890">
            <v>32.9</v>
          </cell>
          <cell r="P1890">
            <v>807.81</v>
          </cell>
          <cell r="Q1890"/>
          <cell r="R1890"/>
          <cell r="S1890"/>
          <cell r="T1890"/>
          <cell r="U1890"/>
          <cell r="V1890"/>
          <cell r="W1890"/>
          <cell r="X1890"/>
          <cell r="Y1890">
            <v>35.018999999999998</v>
          </cell>
          <cell r="Z1890">
            <v>548.33333333333337</v>
          </cell>
        </row>
        <row r="1891">
          <cell r="A1891" t="str">
            <v>N0217</v>
          </cell>
          <cell r="B1891" t="str">
            <v xml:space="preserve">Kirchenfeld 37 </v>
          </cell>
          <cell r="C1891">
            <v>42478</v>
          </cell>
          <cell r="D1891">
            <v>9866601826</v>
          </cell>
          <cell r="E1891" t="str">
            <v>Verrechnet</v>
          </cell>
          <cell r="F1891">
            <v>0.03</v>
          </cell>
          <cell r="G1891">
            <v>0.5</v>
          </cell>
          <cell r="H1891"/>
          <cell r="I1891"/>
          <cell r="J1891" t="str">
            <v>Messung HW Wärme NT</v>
          </cell>
          <cell r="K1891" t="str">
            <v>18.03.2016</v>
          </cell>
          <cell r="L1891" t="str">
            <v>W3 020198</v>
          </cell>
          <cell r="M1891"/>
          <cell r="N1891" t="str">
            <v>Ablesung</v>
          </cell>
          <cell r="O1891">
            <v>29.012</v>
          </cell>
          <cell r="P1891">
            <v>487.34399999999999</v>
          </cell>
          <cell r="Q1891"/>
          <cell r="R1891"/>
          <cell r="S1891"/>
          <cell r="T1891"/>
          <cell r="U1891"/>
          <cell r="V1891"/>
          <cell r="W1891"/>
          <cell r="X1891"/>
          <cell r="Y1891">
            <v>51.186999999999998</v>
          </cell>
          <cell r="Z1891">
            <v>967.06666666666672</v>
          </cell>
        </row>
        <row r="1892">
          <cell r="A1892" t="str">
            <v>N0217</v>
          </cell>
          <cell r="B1892" t="str">
            <v xml:space="preserve">Kirchenfeld 37 </v>
          </cell>
          <cell r="C1892">
            <v>42566</v>
          </cell>
          <cell r="D1892">
            <v>9866603750</v>
          </cell>
          <cell r="E1892" t="str">
            <v>Verrechnet</v>
          </cell>
          <cell r="F1892">
            <v>0.03</v>
          </cell>
          <cell r="G1892">
            <v>0.5</v>
          </cell>
          <cell r="H1892"/>
          <cell r="I1892"/>
          <cell r="J1892" t="str">
            <v>Messung HW Wärme NT</v>
          </cell>
          <cell r="K1892" t="str">
            <v>23.06.2016</v>
          </cell>
          <cell r="L1892" t="str">
            <v>W3 020198</v>
          </cell>
          <cell r="M1892"/>
          <cell r="N1892" t="str">
            <v>Ablesung</v>
          </cell>
          <cell r="O1892">
            <v>16.379000000000001</v>
          </cell>
          <cell r="P1892">
            <v>326.61</v>
          </cell>
          <cell r="Q1892"/>
          <cell r="R1892"/>
          <cell r="S1892"/>
          <cell r="T1892"/>
          <cell r="U1892"/>
          <cell r="V1892"/>
          <cell r="W1892"/>
          <cell r="X1892"/>
          <cell r="Y1892">
            <v>43.12</v>
          </cell>
          <cell r="Z1892">
            <v>545.96666666666658</v>
          </cell>
        </row>
        <row r="1893">
          <cell r="A1893" t="str">
            <v>N0217</v>
          </cell>
          <cell r="B1893" t="str">
            <v xml:space="preserve">Kirchenfeld 37 </v>
          </cell>
          <cell r="C1893">
            <v>42655</v>
          </cell>
          <cell r="D1893">
            <v>9866605851</v>
          </cell>
          <cell r="E1893" t="str">
            <v>Verrechnet</v>
          </cell>
          <cell r="F1893">
            <v>0.03</v>
          </cell>
          <cell r="G1893">
            <v>0.5</v>
          </cell>
          <cell r="H1893"/>
          <cell r="I1893"/>
          <cell r="J1893" t="str">
            <v>Messung HW Wärme NT</v>
          </cell>
          <cell r="K1893" t="str">
            <v>16.09.2016</v>
          </cell>
          <cell r="L1893" t="str">
            <v>W3 020198</v>
          </cell>
          <cell r="M1893"/>
          <cell r="N1893" t="str">
            <v>Ablesung</v>
          </cell>
          <cell r="O1893">
            <v>4.298</v>
          </cell>
          <cell r="P1893">
            <v>113.926</v>
          </cell>
          <cell r="Q1893"/>
          <cell r="R1893"/>
          <cell r="S1893"/>
          <cell r="T1893"/>
          <cell r="U1893"/>
          <cell r="V1893"/>
          <cell r="W1893"/>
          <cell r="X1893"/>
          <cell r="Y1893">
            <v>32.439</v>
          </cell>
          <cell r="Z1893">
            <v>143.26666666666665</v>
          </cell>
        </row>
        <row r="1894">
          <cell r="A1894" t="str">
            <v>N0217</v>
          </cell>
          <cell r="B1894" t="str">
            <v xml:space="preserve">Kirchenfeld 37 </v>
          </cell>
          <cell r="C1894">
            <v>42752</v>
          </cell>
          <cell r="D1894">
            <v>9866607940</v>
          </cell>
          <cell r="E1894" t="str">
            <v>Verrechnet</v>
          </cell>
          <cell r="F1894">
            <v>0.03</v>
          </cell>
          <cell r="G1894">
            <v>0.5</v>
          </cell>
          <cell r="H1894"/>
          <cell r="I1894"/>
          <cell r="J1894" t="str">
            <v>Messung HW Wärme NT</v>
          </cell>
          <cell r="K1894" t="str">
            <v>14.12.2016</v>
          </cell>
          <cell r="L1894" t="str">
            <v>W3 020198</v>
          </cell>
          <cell r="M1894"/>
          <cell r="N1894" t="str">
            <v>Ablesung</v>
          </cell>
          <cell r="O1894">
            <v>23.356000000000002</v>
          </cell>
          <cell r="P1894">
            <v>422.73200000000003</v>
          </cell>
          <cell r="Q1894"/>
          <cell r="R1894"/>
          <cell r="S1894"/>
          <cell r="T1894"/>
          <cell r="U1894"/>
          <cell r="V1894"/>
          <cell r="W1894"/>
          <cell r="X1894"/>
          <cell r="Y1894">
            <v>47.506999999999998</v>
          </cell>
          <cell r="Z1894">
            <v>778.5333333333333</v>
          </cell>
        </row>
        <row r="1895">
          <cell r="A1895" t="str">
            <v>N0218</v>
          </cell>
          <cell r="B1895" t="str">
            <v xml:space="preserve">Ohmstrasse 14 </v>
          </cell>
          <cell r="C1895">
            <v>42478</v>
          </cell>
          <cell r="D1895">
            <v>9866601283</v>
          </cell>
          <cell r="E1895" t="str">
            <v>Verrechnet</v>
          </cell>
          <cell r="F1895">
            <v>0.10299999999999999</v>
          </cell>
          <cell r="G1895">
            <v>1.7</v>
          </cell>
          <cell r="H1895"/>
          <cell r="I1895"/>
          <cell r="J1895" t="str">
            <v>Messung HW Wärme NT</v>
          </cell>
          <cell r="K1895" t="str">
            <v>17.03.2016</v>
          </cell>
          <cell r="L1895" t="str">
            <v>W1 025108</v>
          </cell>
          <cell r="M1895"/>
          <cell r="N1895" t="str">
            <v>Ablesung</v>
          </cell>
          <cell r="O1895">
            <v>84.96</v>
          </cell>
          <cell r="P1895">
            <v>1798</v>
          </cell>
          <cell r="Q1895"/>
          <cell r="R1895">
            <v>1797</v>
          </cell>
          <cell r="S1895"/>
          <cell r="T1895"/>
          <cell r="U1895"/>
          <cell r="V1895"/>
          <cell r="W1895"/>
          <cell r="X1895"/>
          <cell r="Y1895">
            <v>40.630000000000003</v>
          </cell>
          <cell r="Z1895">
            <v>824.85436893203882</v>
          </cell>
        </row>
        <row r="1896">
          <cell r="A1896" t="str">
            <v>N0218</v>
          </cell>
          <cell r="B1896" t="str">
            <v xml:space="preserve">Ohmstrasse 14 </v>
          </cell>
          <cell r="C1896">
            <v>42566</v>
          </cell>
          <cell r="D1896">
            <v>9866603331</v>
          </cell>
          <cell r="E1896" t="str">
            <v>Verrechnet</v>
          </cell>
          <cell r="F1896">
            <v>0.10299999999999999</v>
          </cell>
          <cell r="G1896">
            <v>1.7</v>
          </cell>
          <cell r="H1896"/>
          <cell r="I1896"/>
          <cell r="J1896" t="str">
            <v>Messung HW Wärme NT</v>
          </cell>
          <cell r="K1896" t="str">
            <v>19.04.2016</v>
          </cell>
          <cell r="L1896" t="str">
            <v>W1 025108</v>
          </cell>
          <cell r="M1896"/>
          <cell r="N1896" t="str">
            <v>Ausbau</v>
          </cell>
          <cell r="O1896">
            <v>14.96</v>
          </cell>
          <cell r="P1896">
            <v>343.8</v>
          </cell>
          <cell r="Q1896"/>
          <cell r="R1896">
            <v>344.72</v>
          </cell>
          <cell r="S1896"/>
          <cell r="T1896"/>
          <cell r="U1896"/>
          <cell r="V1896"/>
          <cell r="W1896"/>
          <cell r="X1896"/>
          <cell r="Y1896">
            <v>37.414999999999999</v>
          </cell>
          <cell r="Z1896">
            <v>145.24271844660194</v>
          </cell>
        </row>
        <row r="1897">
          <cell r="A1897" t="str">
            <v>N0218</v>
          </cell>
          <cell r="B1897"/>
          <cell r="C1897"/>
          <cell r="D1897"/>
          <cell r="E1897"/>
          <cell r="F1897"/>
          <cell r="G1897"/>
          <cell r="H1897"/>
          <cell r="I1897"/>
          <cell r="J1897" t="str">
            <v>Messung HW Wärme NT</v>
          </cell>
          <cell r="K1897" t="str">
            <v>19.04.2016</v>
          </cell>
          <cell r="L1897" t="str">
            <v>W1 025108</v>
          </cell>
          <cell r="M1897"/>
          <cell r="N1897" t="str">
            <v>Einbau</v>
          </cell>
          <cell r="O1897">
            <v>0</v>
          </cell>
          <cell r="P1897">
            <v>0</v>
          </cell>
          <cell r="Q1897"/>
          <cell r="R1897"/>
          <cell r="S1897"/>
          <cell r="T1897"/>
          <cell r="U1897"/>
          <cell r="V1897"/>
          <cell r="W1897"/>
          <cell r="X1897"/>
          <cell r="Y1897">
            <v>0</v>
          </cell>
          <cell r="Z1897">
            <v>0</v>
          </cell>
        </row>
        <row r="1898">
          <cell r="A1898" t="str">
            <v>N0218</v>
          </cell>
          <cell r="B1898"/>
          <cell r="C1898"/>
          <cell r="D1898"/>
          <cell r="E1898"/>
          <cell r="F1898"/>
          <cell r="G1898"/>
          <cell r="H1898"/>
          <cell r="I1898"/>
          <cell r="J1898" t="str">
            <v>Messung HW Wärme NT</v>
          </cell>
          <cell r="K1898" t="str">
            <v>22.06.2016</v>
          </cell>
          <cell r="L1898" t="str">
            <v>W1 025108</v>
          </cell>
          <cell r="M1898"/>
          <cell r="N1898" t="str">
            <v>Ablesung</v>
          </cell>
          <cell r="O1898">
            <v>23.266999999999999</v>
          </cell>
          <cell r="P1898">
            <v>498.55</v>
          </cell>
          <cell r="Q1898"/>
          <cell r="R1898"/>
          <cell r="S1898"/>
          <cell r="T1898"/>
          <cell r="U1898"/>
          <cell r="V1898"/>
          <cell r="W1898"/>
          <cell r="X1898"/>
          <cell r="Y1898">
            <v>40.128</v>
          </cell>
          <cell r="Z1898">
            <v>225.89320388349512</v>
          </cell>
        </row>
        <row r="1899">
          <cell r="A1899" t="str">
            <v>N0218</v>
          </cell>
          <cell r="B1899" t="str">
            <v xml:space="preserve">Ohmstrasse 14 </v>
          </cell>
          <cell r="C1899">
            <v>42655</v>
          </cell>
          <cell r="D1899">
            <v>9866605403</v>
          </cell>
          <cell r="E1899" t="str">
            <v>Verrechnet</v>
          </cell>
          <cell r="F1899">
            <v>0.10299999999999999</v>
          </cell>
          <cell r="G1899">
            <v>1.7</v>
          </cell>
          <cell r="H1899"/>
          <cell r="I1899"/>
          <cell r="J1899" t="str">
            <v>Messung HW Wärme NT</v>
          </cell>
          <cell r="K1899" t="str">
            <v>19.09.2016</v>
          </cell>
          <cell r="L1899" t="str">
            <v>W1 025108</v>
          </cell>
          <cell r="M1899"/>
          <cell r="N1899" t="str">
            <v>Ablesung</v>
          </cell>
          <cell r="O1899">
            <v>5.6849999999999996</v>
          </cell>
          <cell r="P1899">
            <v>126.3</v>
          </cell>
          <cell r="Q1899"/>
          <cell r="R1899"/>
          <cell r="S1899"/>
          <cell r="T1899"/>
          <cell r="U1899"/>
          <cell r="V1899"/>
          <cell r="W1899"/>
          <cell r="X1899"/>
          <cell r="Y1899">
            <v>38.703000000000003</v>
          </cell>
          <cell r="Z1899">
            <v>55.194174757281552</v>
          </cell>
        </row>
        <row r="1900">
          <cell r="A1900" t="str">
            <v>N0218</v>
          </cell>
          <cell r="B1900" t="str">
            <v xml:space="preserve">Ohmstrasse 14 </v>
          </cell>
          <cell r="C1900">
            <v>42752</v>
          </cell>
          <cell r="D1900">
            <v>9866607520</v>
          </cell>
          <cell r="E1900" t="str">
            <v>Verrechnet</v>
          </cell>
          <cell r="F1900">
            <v>0.10299999999999999</v>
          </cell>
          <cell r="G1900">
            <v>1.7</v>
          </cell>
          <cell r="H1900"/>
          <cell r="I1900"/>
          <cell r="J1900" t="str">
            <v>Messung HW Wärme NT</v>
          </cell>
          <cell r="K1900" t="str">
            <v>14.12.2016</v>
          </cell>
          <cell r="L1900" t="str">
            <v>W1 025108</v>
          </cell>
          <cell r="M1900"/>
          <cell r="N1900" t="str">
            <v>Ablesung</v>
          </cell>
          <cell r="O1900">
            <v>67.566999999999993</v>
          </cell>
          <cell r="P1900">
            <v>1545.14</v>
          </cell>
          <cell r="Q1900"/>
          <cell r="R1900"/>
          <cell r="S1900"/>
          <cell r="T1900"/>
          <cell r="U1900"/>
          <cell r="V1900"/>
          <cell r="W1900"/>
          <cell r="X1900"/>
          <cell r="Y1900">
            <v>37.6</v>
          </cell>
          <cell r="Z1900">
            <v>655.99029126213588</v>
          </cell>
        </row>
        <row r="1901">
          <cell r="A1901" t="str">
            <v>N0219</v>
          </cell>
          <cell r="B1901" t="str">
            <v xml:space="preserve">Ueberlandstrasse 39 </v>
          </cell>
          <cell r="C1901">
            <v>42478</v>
          </cell>
          <cell r="D1901">
            <v>9866601180</v>
          </cell>
          <cell r="E1901" t="str">
            <v>Verrechnet</v>
          </cell>
          <cell r="F1901">
            <v>1.7999999999999999E-2</v>
          </cell>
          <cell r="G1901">
            <v>0.3</v>
          </cell>
          <cell r="H1901"/>
          <cell r="I1901"/>
          <cell r="J1901" t="str">
            <v>Messung HW Wärme NT</v>
          </cell>
          <cell r="K1901" t="str">
            <v>16.03.2016</v>
          </cell>
          <cell r="L1901" t="str">
            <v>W3 020204</v>
          </cell>
          <cell r="M1901"/>
          <cell r="N1901" t="str">
            <v>Ablesung</v>
          </cell>
          <cell r="O1901">
            <v>10.523999999999999</v>
          </cell>
          <cell r="P1901">
            <v>193.77699999999999</v>
          </cell>
          <cell r="Q1901"/>
          <cell r="R1901"/>
          <cell r="S1901"/>
          <cell r="T1901"/>
          <cell r="U1901"/>
          <cell r="V1901"/>
          <cell r="W1901"/>
          <cell r="X1901"/>
          <cell r="Y1901">
            <v>46.698</v>
          </cell>
          <cell r="Z1901">
            <v>584.66666666666663</v>
          </cell>
        </row>
        <row r="1902">
          <cell r="A1902" t="str">
            <v>N0219</v>
          </cell>
          <cell r="B1902" t="str">
            <v xml:space="preserve">Ueberlandstrasse 39 </v>
          </cell>
          <cell r="C1902">
            <v>42566</v>
          </cell>
          <cell r="D1902">
            <v>9866603159</v>
          </cell>
          <cell r="E1902" t="str">
            <v>Verrechnet</v>
          </cell>
          <cell r="F1902">
            <v>1.7999999999999999E-2</v>
          </cell>
          <cell r="G1902">
            <v>0.3</v>
          </cell>
          <cell r="H1902"/>
          <cell r="I1902"/>
          <cell r="J1902" t="str">
            <v>Messung HW Wärme NT</v>
          </cell>
          <cell r="K1902" t="str">
            <v>20.06.2016</v>
          </cell>
          <cell r="L1902" t="str">
            <v>W3 020204</v>
          </cell>
          <cell r="M1902"/>
          <cell r="N1902" t="str">
            <v>Ablesung</v>
          </cell>
          <cell r="O1902">
            <v>6.1260000000000003</v>
          </cell>
          <cell r="P1902">
            <v>128.084</v>
          </cell>
          <cell r="Q1902"/>
          <cell r="R1902"/>
          <cell r="S1902"/>
          <cell r="T1902"/>
          <cell r="U1902"/>
          <cell r="V1902"/>
          <cell r="W1902"/>
          <cell r="X1902"/>
          <cell r="Y1902">
            <v>41.125</v>
          </cell>
          <cell r="Z1902">
            <v>340.33333333333331</v>
          </cell>
        </row>
        <row r="1903">
          <cell r="A1903" t="str">
            <v>N0219</v>
          </cell>
          <cell r="B1903" t="str">
            <v xml:space="preserve">Ueberlandstrasse 39 </v>
          </cell>
          <cell r="C1903">
            <v>42655</v>
          </cell>
          <cell r="D1903">
            <v>9866605063</v>
          </cell>
          <cell r="E1903" t="str">
            <v>Verrechnet</v>
          </cell>
          <cell r="F1903">
            <v>1.7999999999999999E-2</v>
          </cell>
          <cell r="G1903">
            <v>0.3</v>
          </cell>
          <cell r="H1903"/>
          <cell r="I1903"/>
          <cell r="J1903" t="str">
            <v>Messung HW Wärme NT</v>
          </cell>
          <cell r="K1903" t="str">
            <v>19.09.2016</v>
          </cell>
          <cell r="L1903" t="str">
            <v>W3 020204</v>
          </cell>
          <cell r="M1903"/>
          <cell r="N1903" t="str">
            <v>Ablesung</v>
          </cell>
          <cell r="O1903">
            <v>0.997</v>
          </cell>
          <cell r="P1903">
            <v>29.901</v>
          </cell>
          <cell r="Q1903"/>
          <cell r="R1903"/>
          <cell r="S1903"/>
          <cell r="T1903"/>
          <cell r="U1903"/>
          <cell r="V1903"/>
          <cell r="W1903"/>
          <cell r="X1903"/>
          <cell r="Y1903">
            <v>28.67</v>
          </cell>
          <cell r="Z1903">
            <v>55.388888888888879</v>
          </cell>
        </row>
        <row r="1904">
          <cell r="A1904" t="str">
            <v>N0219</v>
          </cell>
          <cell r="B1904" t="str">
            <v xml:space="preserve">Ueberlandstrasse 39 </v>
          </cell>
          <cell r="C1904">
            <v>42752</v>
          </cell>
          <cell r="D1904">
            <v>9866607197</v>
          </cell>
          <cell r="E1904" t="str">
            <v>Verrechnet</v>
          </cell>
          <cell r="F1904">
            <v>1.7999999999999999E-2</v>
          </cell>
          <cell r="G1904">
            <v>0.3</v>
          </cell>
          <cell r="H1904"/>
          <cell r="I1904"/>
          <cell r="J1904" t="str">
            <v>Messung HW Wärme NT</v>
          </cell>
          <cell r="K1904" t="str">
            <v>14.12.2016</v>
          </cell>
          <cell r="L1904" t="str">
            <v>W3 020204</v>
          </cell>
          <cell r="M1904"/>
          <cell r="N1904" t="str">
            <v>Ablesung</v>
          </cell>
          <cell r="O1904">
            <v>9.4179999999999993</v>
          </cell>
          <cell r="P1904">
            <v>180.63499999999999</v>
          </cell>
          <cell r="Q1904"/>
          <cell r="R1904"/>
          <cell r="S1904"/>
          <cell r="T1904"/>
          <cell r="U1904"/>
          <cell r="V1904"/>
          <cell r="W1904"/>
          <cell r="X1904"/>
          <cell r="Y1904">
            <v>44.831000000000003</v>
          </cell>
          <cell r="Z1904">
            <v>523.22222222222229</v>
          </cell>
        </row>
        <row r="1905">
          <cell r="A1905" t="str">
            <v>N0221</v>
          </cell>
          <cell r="B1905" t="str">
            <v xml:space="preserve">Schwamendingenstrasse 50 </v>
          </cell>
          <cell r="C1905">
            <v>42478</v>
          </cell>
          <cell r="D1905">
            <v>9866600953</v>
          </cell>
          <cell r="E1905" t="str">
            <v>Verrechnet</v>
          </cell>
          <cell r="F1905">
            <v>4.5999999999999999E-2</v>
          </cell>
          <cell r="G1905">
            <v>0.75</v>
          </cell>
          <cell r="H1905"/>
          <cell r="I1905"/>
          <cell r="J1905" t="str">
            <v>Messung HW Wärme NT</v>
          </cell>
          <cell r="K1905" t="str">
            <v>18.03.2016</v>
          </cell>
          <cell r="L1905" t="str">
            <v>W1 020590</v>
          </cell>
          <cell r="M1905"/>
          <cell r="N1905" t="str">
            <v>Ablesung</v>
          </cell>
          <cell r="O1905">
            <v>30.914000000000001</v>
          </cell>
          <cell r="P1905">
            <v>1002.99</v>
          </cell>
          <cell r="Q1905"/>
          <cell r="R1905"/>
          <cell r="S1905"/>
          <cell r="T1905"/>
          <cell r="U1905"/>
          <cell r="V1905"/>
          <cell r="W1905"/>
          <cell r="X1905"/>
          <cell r="Y1905">
            <v>26.501999999999999</v>
          </cell>
          <cell r="Z1905">
            <v>672.04347826086962</v>
          </cell>
        </row>
        <row r="1906">
          <cell r="A1906" t="str">
            <v>N0221</v>
          </cell>
          <cell r="B1906" t="str">
            <v xml:space="preserve">Schwamendingenstrasse 50 </v>
          </cell>
          <cell r="C1906">
            <v>42566</v>
          </cell>
          <cell r="D1906">
            <v>9866602848</v>
          </cell>
          <cell r="E1906" t="str">
            <v>Verrechnet</v>
          </cell>
          <cell r="F1906">
            <v>4.5999999999999999E-2</v>
          </cell>
          <cell r="G1906">
            <v>0.75</v>
          </cell>
          <cell r="H1906"/>
          <cell r="I1906"/>
          <cell r="J1906" t="str">
            <v>Messung HW Wärme NT</v>
          </cell>
          <cell r="K1906" t="str">
            <v>22.06.2016</v>
          </cell>
          <cell r="L1906" t="str">
            <v>W1 020590</v>
          </cell>
          <cell r="M1906"/>
          <cell r="N1906" t="str">
            <v>Ablesung</v>
          </cell>
          <cell r="O1906">
            <v>17.164999999999999</v>
          </cell>
          <cell r="P1906">
            <v>600.24</v>
          </cell>
          <cell r="Q1906"/>
          <cell r="R1906"/>
          <cell r="S1906"/>
          <cell r="T1906"/>
          <cell r="U1906"/>
          <cell r="V1906"/>
          <cell r="W1906"/>
          <cell r="X1906"/>
          <cell r="Y1906">
            <v>24.588999999999999</v>
          </cell>
          <cell r="Z1906">
            <v>373.15217391304344</v>
          </cell>
        </row>
        <row r="1907">
          <cell r="A1907" t="str">
            <v>N0221</v>
          </cell>
          <cell r="B1907" t="str">
            <v xml:space="preserve">Schwamendingenstrasse 50 </v>
          </cell>
          <cell r="C1907">
            <v>42655</v>
          </cell>
          <cell r="D1907">
            <v>9866604951</v>
          </cell>
          <cell r="E1907" t="str">
            <v>Verrechnet</v>
          </cell>
          <cell r="F1907">
            <v>4.5999999999999999E-2</v>
          </cell>
          <cell r="G1907">
            <v>0.75</v>
          </cell>
          <cell r="H1907"/>
          <cell r="I1907"/>
          <cell r="J1907" t="str">
            <v>Messung HW Wärme NT</v>
          </cell>
          <cell r="K1907" t="str">
            <v>19.09.2016</v>
          </cell>
          <cell r="L1907" t="str">
            <v>W1 020590</v>
          </cell>
          <cell r="M1907"/>
          <cell r="N1907" t="str">
            <v>Ablesung</v>
          </cell>
          <cell r="O1907">
            <v>5.7140000000000004</v>
          </cell>
          <cell r="P1907">
            <v>213.72</v>
          </cell>
          <cell r="Q1907"/>
          <cell r="R1907"/>
          <cell r="S1907"/>
          <cell r="T1907"/>
          <cell r="U1907"/>
          <cell r="V1907"/>
          <cell r="W1907"/>
          <cell r="X1907"/>
          <cell r="Y1907">
            <v>22.989000000000001</v>
          </cell>
          <cell r="Z1907">
            <v>124.21739130434781</v>
          </cell>
        </row>
        <row r="1908">
          <cell r="A1908" t="str">
            <v>N0221</v>
          </cell>
          <cell r="B1908" t="str">
            <v xml:space="preserve">Schwamendingenstrasse 50 </v>
          </cell>
          <cell r="C1908">
            <v>42752</v>
          </cell>
          <cell r="D1908">
            <v>9866606940</v>
          </cell>
          <cell r="E1908" t="str">
            <v>Verrechnet</v>
          </cell>
          <cell r="F1908">
            <v>4.5999999999999999E-2</v>
          </cell>
          <cell r="G1908">
            <v>0.75</v>
          </cell>
          <cell r="H1908"/>
          <cell r="I1908"/>
          <cell r="J1908" t="str">
            <v>Messung HW Wärme NT</v>
          </cell>
          <cell r="K1908" t="str">
            <v>13.12.2016</v>
          </cell>
          <cell r="L1908" t="str">
            <v>W1 020590</v>
          </cell>
          <cell r="M1908"/>
          <cell r="N1908" t="str">
            <v>Ablesung</v>
          </cell>
          <cell r="O1908">
            <v>22.79</v>
          </cell>
          <cell r="P1908">
            <v>829.73</v>
          </cell>
          <cell r="Q1908"/>
          <cell r="R1908"/>
          <cell r="S1908"/>
          <cell r="T1908"/>
          <cell r="U1908"/>
          <cell r="V1908"/>
          <cell r="W1908"/>
          <cell r="X1908"/>
          <cell r="Y1908">
            <v>23.617000000000001</v>
          </cell>
          <cell r="Z1908">
            <v>495.43478260869568</v>
          </cell>
        </row>
        <row r="1909">
          <cell r="A1909" t="str">
            <v>N0222</v>
          </cell>
          <cell r="B1909" t="str">
            <v xml:space="preserve">Magdalenenstrasse 72 </v>
          </cell>
          <cell r="C1909">
            <v>42478</v>
          </cell>
          <cell r="D1909">
            <v>9866601827</v>
          </cell>
          <cell r="E1909" t="str">
            <v>Verrechnet</v>
          </cell>
          <cell r="F1909">
            <v>2.1000000000000001E-2</v>
          </cell>
          <cell r="G1909">
            <v>0.3</v>
          </cell>
          <cell r="H1909"/>
          <cell r="I1909"/>
          <cell r="J1909" t="str">
            <v>Messung HW Wärme NT</v>
          </cell>
          <cell r="K1909" t="str">
            <v>16.03.2016</v>
          </cell>
          <cell r="L1909" t="str">
            <v>W1 020695</v>
          </cell>
          <cell r="M1909"/>
          <cell r="N1909" t="str">
            <v>Ablesung</v>
          </cell>
          <cell r="O1909">
            <v>12.08</v>
          </cell>
          <cell r="P1909">
            <v>203.8</v>
          </cell>
          <cell r="Q1909"/>
          <cell r="R1909">
            <v>204</v>
          </cell>
          <cell r="S1909"/>
          <cell r="T1909"/>
          <cell r="U1909"/>
          <cell r="V1909"/>
          <cell r="W1909"/>
          <cell r="X1909"/>
          <cell r="Y1909">
            <v>50.966000000000001</v>
          </cell>
          <cell r="Z1909">
            <v>575.23809523809518</v>
          </cell>
        </row>
        <row r="1910">
          <cell r="A1910" t="str">
            <v>N0222</v>
          </cell>
          <cell r="B1910" t="str">
            <v xml:space="preserve">Magdalenenstrasse 72 </v>
          </cell>
          <cell r="C1910">
            <v>42566</v>
          </cell>
          <cell r="D1910">
            <v>9866603751</v>
          </cell>
          <cell r="E1910" t="str">
            <v>Verrechnet</v>
          </cell>
          <cell r="F1910">
            <v>2.1000000000000001E-2</v>
          </cell>
          <cell r="G1910">
            <v>0.3</v>
          </cell>
          <cell r="H1910"/>
          <cell r="I1910"/>
          <cell r="J1910" t="str">
            <v>Messung HW Wärme NT</v>
          </cell>
          <cell r="K1910" t="str">
            <v>01.06.2016</v>
          </cell>
          <cell r="L1910" t="str">
            <v>W1 020695</v>
          </cell>
          <cell r="M1910"/>
          <cell r="N1910" t="str">
            <v>Ausbau</v>
          </cell>
          <cell r="O1910">
            <v>5.15</v>
          </cell>
          <cell r="P1910">
            <v>114.7</v>
          </cell>
          <cell r="Q1910"/>
          <cell r="R1910">
            <v>115</v>
          </cell>
          <cell r="S1910"/>
          <cell r="T1910"/>
          <cell r="U1910"/>
          <cell r="V1910"/>
          <cell r="W1910"/>
          <cell r="X1910"/>
          <cell r="Y1910">
            <v>38.606999999999999</v>
          </cell>
          <cell r="Z1910">
            <v>245.23809523809524</v>
          </cell>
        </row>
        <row r="1911">
          <cell r="A1911" t="str">
            <v>N0222</v>
          </cell>
          <cell r="B1911"/>
          <cell r="C1911"/>
          <cell r="D1911"/>
          <cell r="E1911"/>
          <cell r="F1911"/>
          <cell r="G1911"/>
          <cell r="H1911"/>
          <cell r="I1911"/>
          <cell r="J1911" t="str">
            <v>Messung HW Wärme NT</v>
          </cell>
          <cell r="K1911" t="str">
            <v>01.06.2016</v>
          </cell>
          <cell r="L1911" t="str">
            <v>W1 020695</v>
          </cell>
          <cell r="M1911"/>
          <cell r="N1911" t="str">
            <v>Einbau</v>
          </cell>
          <cell r="O1911">
            <v>0</v>
          </cell>
          <cell r="P1911">
            <v>0</v>
          </cell>
          <cell r="Q1911"/>
          <cell r="R1911"/>
          <cell r="S1911"/>
          <cell r="T1911"/>
          <cell r="U1911"/>
          <cell r="V1911"/>
          <cell r="W1911"/>
          <cell r="X1911"/>
          <cell r="Y1911">
            <v>0</v>
          </cell>
          <cell r="Z1911">
            <v>0</v>
          </cell>
        </row>
        <row r="1912">
          <cell r="A1912" t="str">
            <v>N0222</v>
          </cell>
          <cell r="B1912"/>
          <cell r="C1912"/>
          <cell r="D1912"/>
          <cell r="E1912"/>
          <cell r="F1912"/>
          <cell r="G1912"/>
          <cell r="H1912"/>
          <cell r="I1912"/>
          <cell r="J1912" t="str">
            <v>Messung HW Wärme NT</v>
          </cell>
          <cell r="K1912" t="str">
            <v>27.06.2016</v>
          </cell>
          <cell r="L1912" t="str">
            <v>W1 020695</v>
          </cell>
          <cell r="M1912"/>
          <cell r="N1912" t="str">
            <v>Ablesung</v>
          </cell>
          <cell r="O1912">
            <v>0.77600000000000002</v>
          </cell>
          <cell r="P1912">
            <v>18</v>
          </cell>
          <cell r="Q1912"/>
          <cell r="R1912"/>
          <cell r="S1912"/>
          <cell r="T1912"/>
          <cell r="U1912"/>
          <cell r="V1912"/>
          <cell r="W1912"/>
          <cell r="X1912"/>
          <cell r="Y1912">
            <v>37.069000000000003</v>
          </cell>
          <cell r="Z1912">
            <v>36.952380952380949</v>
          </cell>
        </row>
        <row r="1913">
          <cell r="A1913" t="str">
            <v>N0222</v>
          </cell>
          <cell r="B1913" t="str">
            <v xml:space="preserve">Magdalenenstrasse 72 </v>
          </cell>
          <cell r="C1913">
            <v>42655</v>
          </cell>
          <cell r="D1913">
            <v>9866605852</v>
          </cell>
          <cell r="E1913" t="str">
            <v>Verrechnet</v>
          </cell>
          <cell r="F1913">
            <v>2.1000000000000001E-2</v>
          </cell>
          <cell r="G1913">
            <v>0.3</v>
          </cell>
          <cell r="H1913"/>
          <cell r="I1913"/>
          <cell r="J1913" t="str">
            <v>Messung HW Wärme NT</v>
          </cell>
          <cell r="K1913" t="str">
            <v>19.09.2016</v>
          </cell>
          <cell r="L1913" t="str">
            <v>W1 020695</v>
          </cell>
          <cell r="M1913"/>
          <cell r="N1913" t="str">
            <v>Ablesung</v>
          </cell>
          <cell r="O1913">
            <v>2.02</v>
          </cell>
          <cell r="P1913">
            <v>46.49</v>
          </cell>
          <cell r="Q1913"/>
          <cell r="R1913"/>
          <cell r="S1913"/>
          <cell r="T1913"/>
          <cell r="U1913"/>
          <cell r="V1913"/>
          <cell r="W1913"/>
          <cell r="X1913"/>
          <cell r="Y1913">
            <v>37.36</v>
          </cell>
          <cell r="Z1913">
            <v>96.190476190476204</v>
          </cell>
        </row>
        <row r="1914">
          <cell r="A1914" t="str">
            <v>N0222</v>
          </cell>
          <cell r="B1914" t="str">
            <v xml:space="preserve">Magdalenenstrasse 72 </v>
          </cell>
          <cell r="C1914">
            <v>42752</v>
          </cell>
          <cell r="D1914">
            <v>9866607941</v>
          </cell>
          <cell r="E1914" t="str">
            <v>Verrechnet</v>
          </cell>
          <cell r="F1914">
            <v>2.1000000000000001E-2</v>
          </cell>
          <cell r="G1914">
            <v>0.3</v>
          </cell>
          <cell r="H1914"/>
          <cell r="I1914"/>
          <cell r="J1914" t="str">
            <v>Messung HW Wärme NT</v>
          </cell>
          <cell r="K1914" t="str">
            <v>14.12.2016</v>
          </cell>
          <cell r="L1914" t="str">
            <v>W1 020695</v>
          </cell>
          <cell r="M1914"/>
          <cell r="N1914" t="str">
            <v>Ablesung</v>
          </cell>
          <cell r="O1914">
            <v>8.1539999999999999</v>
          </cell>
          <cell r="P1914">
            <v>161.19999999999999</v>
          </cell>
          <cell r="Q1914"/>
          <cell r="R1914"/>
          <cell r="S1914"/>
          <cell r="T1914"/>
          <cell r="U1914"/>
          <cell r="V1914"/>
          <cell r="W1914"/>
          <cell r="X1914"/>
          <cell r="Y1914">
            <v>43.494</v>
          </cell>
          <cell r="Z1914">
            <v>388.28571428571422</v>
          </cell>
        </row>
        <row r="1915">
          <cell r="A1915" t="str">
            <v>N0223</v>
          </cell>
          <cell r="B1915" t="str">
            <v xml:space="preserve">Neudorfstrasse 23 </v>
          </cell>
          <cell r="C1915">
            <v>42478</v>
          </cell>
          <cell r="D1915">
            <v>9866601828</v>
          </cell>
          <cell r="E1915" t="str">
            <v>Verrechnet</v>
          </cell>
          <cell r="F1915">
            <v>7.0000000000000007E-2</v>
          </cell>
          <cell r="G1915">
            <v>1.1499999999999999</v>
          </cell>
          <cell r="H1915"/>
          <cell r="I1915"/>
          <cell r="J1915" t="str">
            <v>Messung HW Wärme NT</v>
          </cell>
          <cell r="K1915" t="str">
            <v>18.03.2016</v>
          </cell>
          <cell r="L1915" t="str">
            <v>W1 020684</v>
          </cell>
          <cell r="M1915"/>
          <cell r="N1915" t="str">
            <v>Ablesung</v>
          </cell>
          <cell r="O1915">
            <v>62.32</v>
          </cell>
          <cell r="P1915">
            <v>1497.4</v>
          </cell>
          <cell r="Q1915"/>
          <cell r="R1915">
            <v>1495.2</v>
          </cell>
          <cell r="S1915"/>
          <cell r="T1915"/>
          <cell r="U1915"/>
          <cell r="V1915"/>
          <cell r="W1915"/>
          <cell r="X1915"/>
          <cell r="Y1915">
            <v>35.786000000000001</v>
          </cell>
          <cell r="Z1915">
            <v>890.28571428571422</v>
          </cell>
        </row>
        <row r="1916">
          <cell r="A1916" t="str">
            <v>N0223</v>
          </cell>
          <cell r="B1916" t="str">
            <v xml:space="preserve">Neudorfstrasse 23 </v>
          </cell>
          <cell r="C1916">
            <v>42566</v>
          </cell>
          <cell r="D1916">
            <v>9866603752</v>
          </cell>
          <cell r="E1916" t="str">
            <v>Verrechnet</v>
          </cell>
          <cell r="F1916">
            <v>7.0000000000000007E-2</v>
          </cell>
          <cell r="G1916">
            <v>1.1499999999999999</v>
          </cell>
          <cell r="H1916"/>
          <cell r="I1916"/>
          <cell r="J1916" t="str">
            <v>Messung HW Wärme NT</v>
          </cell>
          <cell r="K1916" t="str">
            <v>25.05.2016</v>
          </cell>
          <cell r="L1916" t="str">
            <v>W1 020684</v>
          </cell>
          <cell r="M1916"/>
          <cell r="N1916" t="str">
            <v>Ausbau</v>
          </cell>
          <cell r="O1916">
            <v>28.68</v>
          </cell>
          <cell r="P1916">
            <v>890.6</v>
          </cell>
          <cell r="Q1916"/>
          <cell r="R1916">
            <v>890.52800000000002</v>
          </cell>
          <cell r="S1916"/>
          <cell r="T1916"/>
          <cell r="U1916"/>
          <cell r="V1916"/>
          <cell r="W1916"/>
          <cell r="X1916"/>
          <cell r="Y1916">
            <v>27.69</v>
          </cell>
          <cell r="Z1916">
            <v>409.71428571428567</v>
          </cell>
        </row>
        <row r="1917">
          <cell r="A1917" t="str">
            <v>N0223</v>
          </cell>
          <cell r="B1917"/>
          <cell r="C1917"/>
          <cell r="D1917"/>
          <cell r="E1917"/>
          <cell r="F1917"/>
          <cell r="G1917"/>
          <cell r="H1917"/>
          <cell r="I1917"/>
          <cell r="J1917" t="str">
            <v>Messung HW Wärme NT</v>
          </cell>
          <cell r="K1917" t="str">
            <v>25.05.2016</v>
          </cell>
          <cell r="L1917" t="str">
            <v>W1 020684</v>
          </cell>
          <cell r="M1917"/>
          <cell r="N1917" t="str">
            <v>Einbau</v>
          </cell>
          <cell r="O1917">
            <v>0</v>
          </cell>
          <cell r="P1917">
            <v>0</v>
          </cell>
          <cell r="Q1917"/>
          <cell r="R1917"/>
          <cell r="S1917"/>
          <cell r="T1917"/>
          <cell r="U1917"/>
          <cell r="V1917"/>
          <cell r="W1917"/>
          <cell r="X1917"/>
          <cell r="Y1917">
            <v>0</v>
          </cell>
          <cell r="Z1917">
            <v>0</v>
          </cell>
        </row>
        <row r="1918">
          <cell r="A1918" t="str">
            <v>N0223</v>
          </cell>
          <cell r="B1918"/>
          <cell r="C1918"/>
          <cell r="D1918"/>
          <cell r="E1918"/>
          <cell r="F1918"/>
          <cell r="G1918"/>
          <cell r="H1918"/>
          <cell r="I1918"/>
          <cell r="J1918" t="str">
            <v>Messung HW Wärme NT</v>
          </cell>
          <cell r="K1918" t="str">
            <v>21.06.2016</v>
          </cell>
          <cell r="L1918" t="str">
            <v>W1 020684</v>
          </cell>
          <cell r="M1918"/>
          <cell r="N1918" t="str">
            <v>Ablesung</v>
          </cell>
          <cell r="O1918">
            <v>6.5739999999999998</v>
          </cell>
          <cell r="P1918">
            <v>264.70999999999998</v>
          </cell>
          <cell r="Q1918"/>
          <cell r="R1918"/>
          <cell r="S1918"/>
          <cell r="T1918"/>
          <cell r="U1918"/>
          <cell r="V1918"/>
          <cell r="W1918"/>
          <cell r="X1918"/>
          <cell r="Y1918">
            <v>21.353999999999999</v>
          </cell>
          <cell r="Z1918">
            <v>93.914285714285725</v>
          </cell>
        </row>
        <row r="1919">
          <cell r="A1919" t="str">
            <v>N0223</v>
          </cell>
          <cell r="B1919" t="str">
            <v xml:space="preserve">Neudorfstrasse 23 </v>
          </cell>
          <cell r="C1919">
            <v>42655</v>
          </cell>
          <cell r="D1919">
            <v>9866605853</v>
          </cell>
          <cell r="E1919" t="str">
            <v>Verrechnet</v>
          </cell>
          <cell r="F1919">
            <v>7.0000000000000007E-2</v>
          </cell>
          <cell r="G1919">
            <v>1.1499999999999999</v>
          </cell>
          <cell r="H1919"/>
          <cell r="I1919"/>
          <cell r="J1919" t="str">
            <v>Messung HW Wärme NT</v>
          </cell>
          <cell r="K1919" t="str">
            <v>20.09.2016</v>
          </cell>
          <cell r="L1919" t="str">
            <v>W1 020684</v>
          </cell>
          <cell r="M1919"/>
          <cell r="N1919" t="str">
            <v>Ablesung</v>
          </cell>
          <cell r="O1919">
            <v>12.317</v>
          </cell>
          <cell r="P1919">
            <v>641.79</v>
          </cell>
          <cell r="Q1919"/>
          <cell r="R1919"/>
          <cell r="S1919"/>
          <cell r="T1919"/>
          <cell r="U1919"/>
          <cell r="V1919"/>
          <cell r="W1919"/>
          <cell r="X1919"/>
          <cell r="Y1919">
            <v>16.501999999999999</v>
          </cell>
          <cell r="Z1919">
            <v>175.95714285714283</v>
          </cell>
        </row>
        <row r="1920">
          <cell r="A1920" t="str">
            <v>N0223</v>
          </cell>
          <cell r="B1920" t="str">
            <v xml:space="preserve">Neudorfstrasse 23 </v>
          </cell>
          <cell r="C1920">
            <v>42752</v>
          </cell>
          <cell r="D1920">
            <v>9866607942</v>
          </cell>
          <cell r="E1920" t="str">
            <v>Verrechnet</v>
          </cell>
          <cell r="F1920">
            <v>7.0000000000000007E-2</v>
          </cell>
          <cell r="G1920">
            <v>1.1499999999999999</v>
          </cell>
          <cell r="H1920"/>
          <cell r="I1920"/>
          <cell r="J1920" t="str">
            <v>Messung HW Wärme NT</v>
          </cell>
          <cell r="K1920" t="str">
            <v>13.12.2016</v>
          </cell>
          <cell r="L1920" t="str">
            <v>W1 020684</v>
          </cell>
          <cell r="M1920"/>
          <cell r="N1920" t="str">
            <v>Ablesung</v>
          </cell>
          <cell r="O1920">
            <v>44.033999999999999</v>
          </cell>
          <cell r="P1920">
            <v>1138.49</v>
          </cell>
          <cell r="Q1920"/>
          <cell r="R1920"/>
          <cell r="S1920"/>
          <cell r="T1920"/>
          <cell r="U1920"/>
          <cell r="V1920"/>
          <cell r="W1920"/>
          <cell r="X1920"/>
          <cell r="Y1920">
            <v>33.256999999999998</v>
          </cell>
          <cell r="Z1920">
            <v>629.05714285714294</v>
          </cell>
        </row>
        <row r="1921">
          <cell r="A1921" t="str">
            <v>N0225</v>
          </cell>
          <cell r="B1921" t="str">
            <v xml:space="preserve">Glatttalstrasse 37 </v>
          </cell>
          <cell r="C1921">
            <v>42478</v>
          </cell>
          <cell r="D1921">
            <v>9866601829</v>
          </cell>
          <cell r="E1921" t="str">
            <v>Verrechnet</v>
          </cell>
          <cell r="F1921">
            <v>9.0999999999999998E-2</v>
          </cell>
          <cell r="G1921">
            <v>1.5</v>
          </cell>
          <cell r="H1921"/>
          <cell r="I1921"/>
          <cell r="J1921" t="str">
            <v>Messung HW Wärme NT</v>
          </cell>
          <cell r="K1921" t="str">
            <v>15.03.2016</v>
          </cell>
          <cell r="L1921" t="str">
            <v>R1 1397</v>
          </cell>
          <cell r="M1921" t="str">
            <v>U1 025042</v>
          </cell>
          <cell r="N1921" t="str">
            <v>Ablesung</v>
          </cell>
          <cell r="O1921">
            <v>74.796999999999997</v>
          </cell>
          <cell r="P1921">
            <v>1406.63</v>
          </cell>
          <cell r="Q1921"/>
          <cell r="R1921">
            <v>1407</v>
          </cell>
          <cell r="S1921"/>
          <cell r="T1921"/>
          <cell r="U1921"/>
          <cell r="V1921"/>
          <cell r="W1921"/>
          <cell r="X1921"/>
          <cell r="Y1921">
            <v>45.722000000000001</v>
          </cell>
          <cell r="Z1921">
            <v>821.94505494505484</v>
          </cell>
        </row>
        <row r="1922">
          <cell r="A1922" t="str">
            <v>N0225</v>
          </cell>
          <cell r="B1922" t="str">
            <v xml:space="preserve">Glatttalstrasse 37 </v>
          </cell>
          <cell r="C1922">
            <v>42566</v>
          </cell>
          <cell r="D1922">
            <v>9866603753</v>
          </cell>
          <cell r="E1922" t="str">
            <v>Verrechnet</v>
          </cell>
          <cell r="F1922">
            <v>9.0999999999999998E-2</v>
          </cell>
          <cell r="G1922">
            <v>1.5</v>
          </cell>
          <cell r="H1922"/>
          <cell r="I1922"/>
          <cell r="J1922" t="str">
            <v>Messung HW Wärme NT</v>
          </cell>
          <cell r="K1922" t="str">
            <v>22.06.2016</v>
          </cell>
          <cell r="L1922" t="str">
            <v>R1 1397</v>
          </cell>
          <cell r="M1922" t="str">
            <v>U1 025042</v>
          </cell>
          <cell r="N1922" t="str">
            <v>Ablesung</v>
          </cell>
          <cell r="O1922">
            <v>46.655000000000001</v>
          </cell>
          <cell r="P1922">
            <v>1090.95</v>
          </cell>
          <cell r="Q1922"/>
          <cell r="R1922">
            <v>1090</v>
          </cell>
          <cell r="S1922"/>
          <cell r="T1922"/>
          <cell r="U1922"/>
          <cell r="V1922"/>
          <cell r="W1922"/>
          <cell r="X1922"/>
          <cell r="Y1922">
            <v>36.771999999999998</v>
          </cell>
          <cell r="Z1922">
            <v>512.69230769230774</v>
          </cell>
        </row>
        <row r="1923">
          <cell r="A1923" t="str">
            <v>N0225</v>
          </cell>
          <cell r="B1923" t="str">
            <v xml:space="preserve">Glatttalstrasse 37 </v>
          </cell>
          <cell r="C1923">
            <v>42655</v>
          </cell>
          <cell r="D1923">
            <v>9866605854</v>
          </cell>
          <cell r="E1923" t="str">
            <v>Verrechnet</v>
          </cell>
          <cell r="F1923">
            <v>9.0999999999999998E-2</v>
          </cell>
          <cell r="G1923">
            <v>1.5</v>
          </cell>
          <cell r="H1923"/>
          <cell r="I1923"/>
          <cell r="J1923" t="str">
            <v>Messung HW Wärme NT</v>
          </cell>
          <cell r="K1923" t="str">
            <v>15.09.2016</v>
          </cell>
          <cell r="L1923" t="str">
            <v>R1 1397</v>
          </cell>
          <cell r="M1923" t="str">
            <v>U1 025042</v>
          </cell>
          <cell r="N1923" t="str">
            <v>Ablesung</v>
          </cell>
          <cell r="O1923">
            <v>12.781000000000001</v>
          </cell>
          <cell r="P1923">
            <v>505.69</v>
          </cell>
          <cell r="Q1923"/>
          <cell r="R1923">
            <v>506</v>
          </cell>
          <cell r="S1923"/>
          <cell r="T1923"/>
          <cell r="U1923"/>
          <cell r="V1923"/>
          <cell r="W1923"/>
          <cell r="X1923"/>
          <cell r="Y1923">
            <v>21.731999999999999</v>
          </cell>
          <cell r="Z1923">
            <v>140.45054945054943</v>
          </cell>
        </row>
        <row r="1924">
          <cell r="A1924" t="str">
            <v>N0225</v>
          </cell>
          <cell r="B1924" t="str">
            <v xml:space="preserve">Glatttalstrasse 37 </v>
          </cell>
          <cell r="C1924">
            <v>42752</v>
          </cell>
          <cell r="D1924">
            <v>9866607943</v>
          </cell>
          <cell r="E1924" t="str">
            <v>Verrechnet</v>
          </cell>
          <cell r="F1924">
            <v>9.0999999999999998E-2</v>
          </cell>
          <cell r="G1924">
            <v>1.5</v>
          </cell>
          <cell r="H1924"/>
          <cell r="I1924"/>
          <cell r="J1924" t="str">
            <v>Messung HW Wärme NT</v>
          </cell>
          <cell r="K1924" t="str">
            <v>14.12.2016</v>
          </cell>
          <cell r="L1924" t="str">
            <v>R1 1397</v>
          </cell>
          <cell r="M1924" t="str">
            <v>U1 025042</v>
          </cell>
          <cell r="N1924" t="str">
            <v>Ablesung</v>
          </cell>
          <cell r="O1924">
            <v>56.643000000000001</v>
          </cell>
          <cell r="P1924">
            <v>1128.42</v>
          </cell>
          <cell r="Q1924"/>
          <cell r="R1924">
            <v>1128</v>
          </cell>
          <cell r="S1924"/>
          <cell r="T1924"/>
          <cell r="U1924"/>
          <cell r="V1924"/>
          <cell r="W1924"/>
          <cell r="X1924"/>
          <cell r="Y1924">
            <v>43.161000000000001</v>
          </cell>
          <cell r="Z1924">
            <v>622.45054945054949</v>
          </cell>
        </row>
        <row r="1925">
          <cell r="A1925" t="str">
            <v>N0226</v>
          </cell>
          <cell r="B1925" t="str">
            <v xml:space="preserve">Schwamendingenstrasse 90 </v>
          </cell>
          <cell r="C1925">
            <v>42478</v>
          </cell>
          <cell r="D1925">
            <v>9866600254</v>
          </cell>
          <cell r="E1925" t="str">
            <v>Verrechnet</v>
          </cell>
          <cell r="F1925">
            <v>2.1000000000000001E-2</v>
          </cell>
          <cell r="G1925">
            <v>0.35</v>
          </cell>
          <cell r="H1925"/>
          <cell r="I1925"/>
          <cell r="J1925" t="str">
            <v>Messung HW Wärme NT</v>
          </cell>
          <cell r="K1925" t="str">
            <v>18.03.2016</v>
          </cell>
          <cell r="L1925" t="str">
            <v>W1 020750</v>
          </cell>
          <cell r="M1925"/>
          <cell r="N1925" t="str">
            <v>Ablesung</v>
          </cell>
          <cell r="O1925">
            <v>23.78</v>
          </cell>
          <cell r="P1925">
            <v>466.3</v>
          </cell>
          <cell r="Q1925"/>
          <cell r="R1925">
            <v>467</v>
          </cell>
          <cell r="S1925"/>
          <cell r="T1925"/>
          <cell r="U1925"/>
          <cell r="V1925"/>
          <cell r="W1925"/>
          <cell r="X1925"/>
          <cell r="Y1925">
            <v>43.85</v>
          </cell>
          <cell r="Z1925">
            <v>1132.3809523809523</v>
          </cell>
        </row>
        <row r="1926">
          <cell r="A1926" t="str">
            <v>N0226</v>
          </cell>
          <cell r="B1926" t="str">
            <v xml:space="preserve">Schwamendingenstrasse 90 </v>
          </cell>
          <cell r="C1926">
            <v>42566</v>
          </cell>
          <cell r="D1926">
            <v>9866602281</v>
          </cell>
          <cell r="E1926" t="str">
            <v>Gemahnt</v>
          </cell>
          <cell r="F1926">
            <v>2.1000000000000001E-2</v>
          </cell>
          <cell r="G1926">
            <v>0.35</v>
          </cell>
          <cell r="H1926"/>
          <cell r="I1926"/>
          <cell r="J1926" t="str">
            <v>Messung HW Wärme NT</v>
          </cell>
          <cell r="K1926" t="str">
            <v>22.06.2016</v>
          </cell>
          <cell r="L1926" t="str">
            <v>W1 020750</v>
          </cell>
          <cell r="M1926"/>
          <cell r="N1926" t="str">
            <v>Ablesung</v>
          </cell>
          <cell r="O1926">
            <v>12.38</v>
          </cell>
          <cell r="P1926">
            <v>235.1</v>
          </cell>
          <cell r="Q1926"/>
          <cell r="R1926">
            <v>235</v>
          </cell>
          <cell r="S1926"/>
          <cell r="T1926"/>
          <cell r="U1926"/>
          <cell r="V1926"/>
          <cell r="W1926"/>
          <cell r="X1926"/>
          <cell r="Y1926">
            <v>45.277999999999999</v>
          </cell>
          <cell r="Z1926">
            <v>589.52380952380952</v>
          </cell>
        </row>
        <row r="1927">
          <cell r="A1927" t="str">
            <v>N0226</v>
          </cell>
          <cell r="B1927" t="str">
            <v xml:space="preserve">Schwamendingenstrasse 90 </v>
          </cell>
          <cell r="C1927">
            <v>42655</v>
          </cell>
          <cell r="D1927">
            <v>9866604240</v>
          </cell>
          <cell r="E1927" t="str">
            <v>Verrechnet</v>
          </cell>
          <cell r="F1927">
            <v>2.1000000000000001E-2</v>
          </cell>
          <cell r="G1927">
            <v>0.35</v>
          </cell>
          <cell r="H1927"/>
          <cell r="I1927"/>
          <cell r="J1927" t="str">
            <v>Messung HW Wärme NT</v>
          </cell>
          <cell r="K1927" t="str">
            <v>08.09.2016</v>
          </cell>
          <cell r="L1927" t="str">
            <v>W1 020750</v>
          </cell>
          <cell r="M1927"/>
          <cell r="N1927" t="str">
            <v>Ausbau</v>
          </cell>
          <cell r="O1927">
            <v>2.33</v>
          </cell>
          <cell r="P1927">
            <v>49.4</v>
          </cell>
          <cell r="Q1927"/>
          <cell r="R1927">
            <v>49</v>
          </cell>
          <cell r="S1927"/>
          <cell r="T1927"/>
          <cell r="U1927"/>
          <cell r="V1927"/>
          <cell r="W1927"/>
          <cell r="X1927"/>
          <cell r="Y1927">
            <v>40.555</v>
          </cell>
          <cell r="Z1927">
            <v>110.95238095238096</v>
          </cell>
        </row>
        <row r="1928">
          <cell r="A1928" t="str">
            <v>N0226</v>
          </cell>
          <cell r="B1928"/>
          <cell r="C1928"/>
          <cell r="D1928"/>
          <cell r="E1928"/>
          <cell r="F1928"/>
          <cell r="G1928"/>
          <cell r="H1928"/>
          <cell r="I1928"/>
          <cell r="J1928" t="str">
            <v>Messung HW Wärme NT</v>
          </cell>
          <cell r="K1928" t="str">
            <v>08.09.2016</v>
          </cell>
          <cell r="L1928" t="str">
            <v>W1 020750</v>
          </cell>
          <cell r="M1928"/>
          <cell r="N1928" t="str">
            <v>Einbau</v>
          </cell>
          <cell r="O1928">
            <v>0</v>
          </cell>
          <cell r="P1928">
            <v>0</v>
          </cell>
          <cell r="Q1928"/>
          <cell r="R1928"/>
          <cell r="S1928"/>
          <cell r="T1928"/>
          <cell r="U1928"/>
          <cell r="V1928"/>
          <cell r="W1928"/>
          <cell r="X1928"/>
          <cell r="Y1928">
            <v>0</v>
          </cell>
          <cell r="Z1928">
            <v>0</v>
          </cell>
        </row>
        <row r="1929">
          <cell r="A1929" t="str">
            <v>N0226</v>
          </cell>
          <cell r="B1929"/>
          <cell r="C1929"/>
          <cell r="D1929"/>
          <cell r="E1929"/>
          <cell r="F1929"/>
          <cell r="G1929"/>
          <cell r="H1929"/>
          <cell r="I1929"/>
          <cell r="J1929" t="str">
            <v>Messung HW Wärme NT</v>
          </cell>
          <cell r="K1929" t="str">
            <v>16.09.2016</v>
          </cell>
          <cell r="L1929" t="str">
            <v>W1 020750</v>
          </cell>
          <cell r="M1929"/>
          <cell r="N1929" t="str">
            <v>Ablesung</v>
          </cell>
          <cell r="O1929">
            <v>0.16900000000000001</v>
          </cell>
          <cell r="P1929">
            <v>3.83</v>
          </cell>
          <cell r="Q1929"/>
          <cell r="R1929"/>
          <cell r="S1929"/>
          <cell r="T1929"/>
          <cell r="U1929"/>
          <cell r="V1929"/>
          <cell r="W1929"/>
          <cell r="X1929"/>
          <cell r="Y1929">
            <v>37.941000000000003</v>
          </cell>
          <cell r="Z1929">
            <v>8.0476190476190403</v>
          </cell>
        </row>
        <row r="1930">
          <cell r="A1930" t="str">
            <v>N0226</v>
          </cell>
          <cell r="B1930" t="str">
            <v xml:space="preserve">Schwamendingenstrasse 90 </v>
          </cell>
          <cell r="C1930">
            <v>42752</v>
          </cell>
          <cell r="D1930">
            <v>9866606297</v>
          </cell>
          <cell r="E1930" t="str">
            <v>Verrechnet</v>
          </cell>
          <cell r="F1930">
            <v>2.1000000000000001E-2</v>
          </cell>
          <cell r="G1930">
            <v>0.35</v>
          </cell>
          <cell r="H1930"/>
          <cell r="I1930"/>
          <cell r="J1930" t="str">
            <v>Messung HW Wärme NT</v>
          </cell>
          <cell r="K1930" t="str">
            <v>13.12.2016</v>
          </cell>
          <cell r="L1930" t="str">
            <v>W1 020750</v>
          </cell>
          <cell r="M1930"/>
          <cell r="N1930" t="str">
            <v>Ablesung</v>
          </cell>
          <cell r="O1930">
            <v>18.152999999999999</v>
          </cell>
          <cell r="P1930">
            <v>355.46</v>
          </cell>
          <cell r="Q1930"/>
          <cell r="R1930"/>
          <cell r="S1930"/>
          <cell r="T1930"/>
          <cell r="U1930"/>
          <cell r="V1930"/>
          <cell r="W1930"/>
          <cell r="X1930"/>
          <cell r="Y1930">
            <v>43.911000000000001</v>
          </cell>
          <cell r="Z1930">
            <v>864.42857142857133</v>
          </cell>
        </row>
        <row r="1931">
          <cell r="A1931" t="str">
            <v>N0227</v>
          </cell>
          <cell r="B1931" t="str">
            <v xml:space="preserve">Eichacker 41 </v>
          </cell>
          <cell r="C1931">
            <v>42478</v>
          </cell>
          <cell r="D1931">
            <v>9866600954</v>
          </cell>
          <cell r="E1931" t="str">
            <v>Verrechnet</v>
          </cell>
          <cell r="F1931">
            <v>0.01</v>
          </cell>
          <cell r="G1931">
            <v>0.16</v>
          </cell>
          <cell r="H1931"/>
          <cell r="I1931"/>
          <cell r="J1931" t="str">
            <v>Messung HW Wärme NT</v>
          </cell>
          <cell r="K1931" t="str">
            <v>18.03.2016</v>
          </cell>
          <cell r="L1931" t="str">
            <v>R1 1490</v>
          </cell>
          <cell r="M1931" t="str">
            <v>U1 020253</v>
          </cell>
          <cell r="N1931" t="str">
            <v>Ablesung</v>
          </cell>
          <cell r="O1931">
            <v>4.5620000000000003</v>
          </cell>
          <cell r="P1931">
            <v>89.23</v>
          </cell>
          <cell r="Q1931"/>
          <cell r="R1931">
            <v>89</v>
          </cell>
          <cell r="S1931"/>
          <cell r="T1931"/>
          <cell r="U1931"/>
          <cell r="V1931"/>
          <cell r="W1931"/>
          <cell r="X1931"/>
          <cell r="Y1931">
            <v>43.960999999999999</v>
          </cell>
          <cell r="Z1931">
            <v>456.2</v>
          </cell>
        </row>
        <row r="1932">
          <cell r="A1932" t="str">
            <v>N0227</v>
          </cell>
          <cell r="B1932" t="str">
            <v xml:space="preserve">Eichacker 41 </v>
          </cell>
          <cell r="C1932">
            <v>42566</v>
          </cell>
          <cell r="D1932">
            <v>9866603062</v>
          </cell>
          <cell r="E1932" t="str">
            <v>Verrechnet</v>
          </cell>
          <cell r="F1932">
            <v>0.01</v>
          </cell>
          <cell r="G1932">
            <v>0.16</v>
          </cell>
          <cell r="H1932"/>
          <cell r="I1932"/>
          <cell r="J1932" t="str">
            <v>Messung HW Wärme NT</v>
          </cell>
          <cell r="K1932" t="str">
            <v>30.06.2016</v>
          </cell>
          <cell r="L1932" t="str">
            <v>R1 1490</v>
          </cell>
          <cell r="M1932" t="str">
            <v>U1 020253</v>
          </cell>
          <cell r="N1932" t="str">
            <v>Ablesung</v>
          </cell>
          <cell r="O1932">
            <v>2.3570000000000002</v>
          </cell>
          <cell r="P1932">
            <v>47.39</v>
          </cell>
          <cell r="Q1932"/>
          <cell r="R1932">
            <v>48</v>
          </cell>
          <cell r="S1932"/>
          <cell r="T1932"/>
          <cell r="U1932"/>
          <cell r="V1932"/>
          <cell r="W1932"/>
          <cell r="X1932"/>
          <cell r="Y1932">
            <v>42.765000000000001</v>
          </cell>
          <cell r="Z1932">
            <v>235.7</v>
          </cell>
        </row>
        <row r="1933">
          <cell r="A1933" t="str">
            <v>N0227</v>
          </cell>
          <cell r="B1933" t="str">
            <v xml:space="preserve">Eichacker 41 </v>
          </cell>
          <cell r="C1933">
            <v>42655</v>
          </cell>
          <cell r="D1933">
            <v>9866605196</v>
          </cell>
          <cell r="E1933" t="str">
            <v>Gemahnt</v>
          </cell>
          <cell r="F1933">
            <v>0.01</v>
          </cell>
          <cell r="G1933">
            <v>0.16</v>
          </cell>
          <cell r="H1933"/>
          <cell r="I1933"/>
          <cell r="J1933" t="str">
            <v>Messung HW Wärme NT</v>
          </cell>
          <cell r="K1933" t="str">
            <v>30.09.2016</v>
          </cell>
          <cell r="L1933" t="str">
            <v>R1 1490</v>
          </cell>
          <cell r="M1933" t="str">
            <v>U1 020253</v>
          </cell>
          <cell r="N1933" t="str">
            <v>Ablesung</v>
          </cell>
          <cell r="O1933">
            <v>0.442</v>
          </cell>
          <cell r="P1933">
            <v>10.7</v>
          </cell>
          <cell r="Q1933"/>
          <cell r="R1933">
            <v>10</v>
          </cell>
          <cell r="S1933"/>
          <cell r="T1933"/>
          <cell r="U1933"/>
          <cell r="V1933"/>
          <cell r="W1933"/>
          <cell r="X1933"/>
          <cell r="Y1933">
            <v>35.518999999999998</v>
          </cell>
          <cell r="Z1933">
            <v>44.2</v>
          </cell>
        </row>
        <row r="1934">
          <cell r="A1934" t="str">
            <v>N0227</v>
          </cell>
          <cell r="B1934" t="str">
            <v xml:space="preserve">Eichacker 41 </v>
          </cell>
          <cell r="C1934">
            <v>42752</v>
          </cell>
          <cell r="D1934">
            <v>9866607146</v>
          </cell>
          <cell r="E1934" t="str">
            <v>Verrechnet</v>
          </cell>
          <cell r="F1934">
            <v>0.01</v>
          </cell>
          <cell r="G1934">
            <v>0.16</v>
          </cell>
          <cell r="H1934"/>
          <cell r="I1934"/>
          <cell r="J1934" t="str">
            <v>Messung HW Wärme NT</v>
          </cell>
          <cell r="K1934" t="str">
            <v>05.01.2017</v>
          </cell>
          <cell r="L1934" t="str">
            <v>R1 1490</v>
          </cell>
          <cell r="M1934" t="str">
            <v>U1 020253</v>
          </cell>
          <cell r="N1934" t="str">
            <v>Ablesung</v>
          </cell>
          <cell r="O1934">
            <v>5.8159999999999998</v>
          </cell>
          <cell r="P1934">
            <v>106.69</v>
          </cell>
          <cell r="Q1934"/>
          <cell r="R1934">
            <v>107</v>
          </cell>
          <cell r="S1934"/>
          <cell r="T1934"/>
          <cell r="U1934"/>
          <cell r="V1934"/>
          <cell r="W1934"/>
          <cell r="X1934"/>
          <cell r="Y1934">
            <v>46.872999999999998</v>
          </cell>
          <cell r="Z1934">
            <v>581.6</v>
          </cell>
        </row>
        <row r="1935">
          <cell r="A1935" t="str">
            <v>N0228</v>
          </cell>
          <cell r="B1935" t="str">
            <v xml:space="preserve">Friedheimstrasse 5 </v>
          </cell>
          <cell r="C1935">
            <v>42478</v>
          </cell>
          <cell r="D1935">
            <v>9866600955</v>
          </cell>
          <cell r="E1935" t="str">
            <v>Verrechnet</v>
          </cell>
          <cell r="F1935">
            <v>0.03</v>
          </cell>
          <cell r="G1935">
            <v>0.5</v>
          </cell>
          <cell r="H1935"/>
          <cell r="I1935"/>
          <cell r="J1935" t="str">
            <v>Messung HW Wärme NT</v>
          </cell>
          <cell r="K1935" t="str">
            <v>18.03.2016</v>
          </cell>
          <cell r="L1935" t="str">
            <v>W1 020379</v>
          </cell>
          <cell r="M1935"/>
          <cell r="N1935" t="str">
            <v>Ablesung</v>
          </cell>
          <cell r="O1935">
            <v>18.175999999999998</v>
          </cell>
          <cell r="P1935">
            <v>508.74</v>
          </cell>
          <cell r="Q1935"/>
          <cell r="R1935"/>
          <cell r="S1935"/>
          <cell r="T1935"/>
          <cell r="U1935"/>
          <cell r="V1935"/>
          <cell r="W1935"/>
          <cell r="X1935"/>
          <cell r="Y1935">
            <v>30.72</v>
          </cell>
          <cell r="Z1935">
            <v>605.86666666666667</v>
          </cell>
        </row>
        <row r="1936">
          <cell r="A1936" t="str">
            <v>N0228</v>
          </cell>
          <cell r="B1936" t="str">
            <v xml:space="preserve">Friedheimstrasse 5 </v>
          </cell>
          <cell r="C1936">
            <v>42566</v>
          </cell>
          <cell r="D1936">
            <v>9866602849</v>
          </cell>
          <cell r="E1936" t="str">
            <v>Verrechnet</v>
          </cell>
          <cell r="F1936">
            <v>0.03</v>
          </cell>
          <cell r="G1936">
            <v>0.5</v>
          </cell>
          <cell r="H1936"/>
          <cell r="I1936"/>
          <cell r="J1936" t="str">
            <v>Messung HW Wärme NT</v>
          </cell>
          <cell r="K1936" t="str">
            <v>22.06.2016</v>
          </cell>
          <cell r="L1936" t="str">
            <v>W1 020379</v>
          </cell>
          <cell r="M1936"/>
          <cell r="N1936" t="str">
            <v>Ablesung</v>
          </cell>
          <cell r="O1936">
            <v>8.0169999999999995</v>
          </cell>
          <cell r="P1936">
            <v>270.94</v>
          </cell>
          <cell r="Q1936"/>
          <cell r="R1936"/>
          <cell r="S1936"/>
          <cell r="T1936"/>
          <cell r="U1936"/>
          <cell r="V1936"/>
          <cell r="W1936"/>
          <cell r="X1936"/>
          <cell r="Y1936">
            <v>25.442</v>
          </cell>
          <cell r="Z1936">
            <v>267.23333333333329</v>
          </cell>
        </row>
        <row r="1937">
          <cell r="A1937" t="str">
            <v>N0228</v>
          </cell>
          <cell r="B1937" t="str">
            <v xml:space="preserve">Friedheimstrasse 5 </v>
          </cell>
          <cell r="C1937">
            <v>42661</v>
          </cell>
          <cell r="D1937">
            <v>9866606031</v>
          </cell>
          <cell r="E1937" t="str">
            <v>Verrechnet</v>
          </cell>
          <cell r="F1937">
            <v>0.03</v>
          </cell>
          <cell r="G1937">
            <v>0.5</v>
          </cell>
          <cell r="H1937"/>
          <cell r="I1937"/>
          <cell r="J1937" t="str">
            <v>Messung HW Wärme NT</v>
          </cell>
          <cell r="K1937" t="str">
            <v>16.09.2016</v>
          </cell>
          <cell r="L1937" t="str">
            <v>W1 020379</v>
          </cell>
          <cell r="M1937"/>
          <cell r="N1937" t="str">
            <v>Ablesung</v>
          </cell>
          <cell r="O1937">
            <v>2.1859999999999999</v>
          </cell>
          <cell r="P1937">
            <v>97.53</v>
          </cell>
          <cell r="Q1937"/>
          <cell r="R1937"/>
          <cell r="S1937"/>
          <cell r="T1937"/>
          <cell r="U1937"/>
          <cell r="V1937"/>
          <cell r="W1937"/>
          <cell r="X1937"/>
          <cell r="Y1937">
            <v>19.271999999999998</v>
          </cell>
          <cell r="Z1937">
            <v>72.86666666666666</v>
          </cell>
        </row>
        <row r="1938">
          <cell r="A1938" t="str">
            <v>N0228</v>
          </cell>
          <cell r="B1938" t="str">
            <v xml:space="preserve">Friedheimstrasse 5 </v>
          </cell>
          <cell r="C1938">
            <v>42752</v>
          </cell>
          <cell r="D1938">
            <v>9866606941</v>
          </cell>
          <cell r="E1938" t="str">
            <v>Verrechnet</v>
          </cell>
          <cell r="F1938">
            <v>0.03</v>
          </cell>
          <cell r="G1938">
            <v>0.5</v>
          </cell>
          <cell r="H1938"/>
          <cell r="I1938"/>
          <cell r="J1938" t="str">
            <v>Messung HW Wärme NT</v>
          </cell>
          <cell r="K1938" t="str">
            <v>13.12.2016</v>
          </cell>
          <cell r="L1938" t="str">
            <v>W1 020379</v>
          </cell>
          <cell r="M1938"/>
          <cell r="N1938" t="str">
            <v>Ablesung</v>
          </cell>
          <cell r="O1938">
            <v>13.238</v>
          </cell>
          <cell r="P1938">
            <v>401.98</v>
          </cell>
          <cell r="Q1938"/>
          <cell r="R1938"/>
          <cell r="S1938"/>
          <cell r="T1938"/>
          <cell r="U1938"/>
          <cell r="V1938"/>
          <cell r="W1938"/>
          <cell r="X1938"/>
          <cell r="Y1938">
            <v>28.315999999999999</v>
          </cell>
          <cell r="Z1938">
            <v>441.26666666666665</v>
          </cell>
        </row>
        <row r="1939">
          <cell r="A1939" t="str">
            <v>N0229</v>
          </cell>
          <cell r="B1939" t="str">
            <v xml:space="preserve">Hertensteinstrasse 27 </v>
          </cell>
          <cell r="C1939">
            <v>42478</v>
          </cell>
          <cell r="D1939">
            <v>9866601631</v>
          </cell>
          <cell r="E1939" t="str">
            <v>Verrechnet</v>
          </cell>
          <cell r="F1939">
            <v>7.4999999999999997E-2</v>
          </cell>
          <cell r="G1939">
            <v>1.23</v>
          </cell>
          <cell r="H1939"/>
          <cell r="I1939"/>
          <cell r="J1939" t="str">
            <v>Messung HW Wärme NT</v>
          </cell>
          <cell r="K1939" t="str">
            <v>15.03.2016</v>
          </cell>
          <cell r="L1939" t="str">
            <v>W1 025042</v>
          </cell>
          <cell r="M1939"/>
          <cell r="N1939" t="str">
            <v>Ablesung</v>
          </cell>
          <cell r="O1939">
            <v>26.741</v>
          </cell>
          <cell r="P1939">
            <v>526.64</v>
          </cell>
          <cell r="Q1939"/>
          <cell r="R1939"/>
          <cell r="S1939"/>
          <cell r="T1939"/>
          <cell r="U1939"/>
          <cell r="V1939"/>
          <cell r="W1939"/>
          <cell r="X1939"/>
          <cell r="Y1939">
            <v>43.66</v>
          </cell>
          <cell r="Z1939">
            <v>356.54666666666662</v>
          </cell>
        </row>
        <row r="1940">
          <cell r="A1940" t="str">
            <v>N0229</v>
          </cell>
          <cell r="B1940" t="str">
            <v xml:space="preserve">Hertensteinstrasse 27 </v>
          </cell>
          <cell r="C1940">
            <v>42566</v>
          </cell>
          <cell r="D1940">
            <v>9866603754</v>
          </cell>
          <cell r="E1940" t="str">
            <v>Verrechnet</v>
          </cell>
          <cell r="F1940">
            <v>7.4999999999999997E-2</v>
          </cell>
          <cell r="G1940">
            <v>1.23</v>
          </cell>
          <cell r="H1940"/>
          <cell r="I1940"/>
          <cell r="J1940" t="str">
            <v>Messung HW Wärme NT</v>
          </cell>
          <cell r="K1940" t="str">
            <v>23.06.2016</v>
          </cell>
          <cell r="L1940" t="str">
            <v>W1 025042</v>
          </cell>
          <cell r="M1940"/>
          <cell r="N1940" t="str">
            <v>Ablesung</v>
          </cell>
          <cell r="O1940">
            <v>13.097</v>
          </cell>
          <cell r="P1940">
            <v>406.96</v>
          </cell>
          <cell r="Q1940"/>
          <cell r="R1940"/>
          <cell r="S1940"/>
          <cell r="T1940"/>
          <cell r="U1940"/>
          <cell r="V1940"/>
          <cell r="W1940"/>
          <cell r="X1940"/>
          <cell r="Y1940">
            <v>27.672000000000001</v>
          </cell>
          <cell r="Z1940">
            <v>174.62666666666667</v>
          </cell>
        </row>
        <row r="1941">
          <cell r="A1941" t="str">
            <v>N0229</v>
          </cell>
          <cell r="B1941" t="str">
            <v xml:space="preserve">Hertensteinstrasse 27 </v>
          </cell>
          <cell r="C1941">
            <v>42655</v>
          </cell>
          <cell r="D1941">
            <v>9866605513</v>
          </cell>
          <cell r="E1941" t="str">
            <v>Verrechnet</v>
          </cell>
          <cell r="F1941">
            <v>7.4999999999999997E-2</v>
          </cell>
          <cell r="G1941">
            <v>1.23</v>
          </cell>
          <cell r="H1941"/>
          <cell r="I1941"/>
          <cell r="J1941" t="str">
            <v>Messung HW Wärme NT</v>
          </cell>
          <cell r="K1941" t="str">
            <v>16.09.2016</v>
          </cell>
          <cell r="L1941" t="str">
            <v>W1 025042</v>
          </cell>
          <cell r="M1941"/>
          <cell r="N1941" t="str">
            <v>Ablesung</v>
          </cell>
          <cell r="O1941">
            <v>1.861</v>
          </cell>
          <cell r="P1941">
            <v>125.39</v>
          </cell>
          <cell r="Q1941"/>
          <cell r="R1941"/>
          <cell r="S1941"/>
          <cell r="T1941"/>
          <cell r="U1941"/>
          <cell r="V1941"/>
          <cell r="W1941"/>
          <cell r="X1941"/>
          <cell r="Y1941">
            <v>12.762</v>
          </cell>
          <cell r="Z1941">
            <v>24.813333333333329</v>
          </cell>
        </row>
        <row r="1942">
          <cell r="A1942" t="str">
            <v>N0229</v>
          </cell>
          <cell r="B1942" t="str">
            <v xml:space="preserve">Hertensteinstrasse 27 </v>
          </cell>
          <cell r="C1942">
            <v>42752</v>
          </cell>
          <cell r="D1942">
            <v>9866607734</v>
          </cell>
          <cell r="E1942" t="str">
            <v>Verrechnet</v>
          </cell>
          <cell r="F1942">
            <v>7.4999999999999997E-2</v>
          </cell>
          <cell r="G1942">
            <v>1.23</v>
          </cell>
          <cell r="H1942"/>
          <cell r="I1942"/>
          <cell r="J1942" t="str">
            <v>Messung HW Wärme NT</v>
          </cell>
          <cell r="K1942" t="str">
            <v>14.12.2016</v>
          </cell>
          <cell r="L1942" t="str">
            <v>W1 025042</v>
          </cell>
          <cell r="M1942"/>
          <cell r="N1942" t="str">
            <v>Ablesung</v>
          </cell>
          <cell r="O1942">
            <v>15.606</v>
          </cell>
          <cell r="P1942">
            <v>364.37</v>
          </cell>
          <cell r="Q1942"/>
          <cell r="R1942"/>
          <cell r="S1942"/>
          <cell r="T1942"/>
          <cell r="U1942"/>
          <cell r="V1942"/>
          <cell r="W1942"/>
          <cell r="X1942"/>
          <cell r="Y1942">
            <v>36.826999999999998</v>
          </cell>
          <cell r="Z1942">
            <v>208.08</v>
          </cell>
        </row>
        <row r="1943">
          <cell r="A1943" t="str">
            <v>N0230</v>
          </cell>
          <cell r="B1943" t="str">
            <v xml:space="preserve">Schuppisstrasse 4 </v>
          </cell>
          <cell r="C1943">
            <v>42478</v>
          </cell>
          <cell r="D1943">
            <v>9866600255</v>
          </cell>
          <cell r="E1943" t="str">
            <v>Verrechnet</v>
          </cell>
          <cell r="F1943">
            <v>0.05</v>
          </cell>
          <cell r="G1943">
            <v>0.82</v>
          </cell>
          <cell r="H1943"/>
          <cell r="I1943"/>
          <cell r="J1943" t="str">
            <v>Messung HW Wärme NT</v>
          </cell>
          <cell r="K1943" t="str">
            <v>18.03.2016</v>
          </cell>
          <cell r="L1943" t="str">
            <v>W1 020253</v>
          </cell>
          <cell r="M1943"/>
          <cell r="N1943" t="str">
            <v>Ablesung</v>
          </cell>
          <cell r="O1943">
            <v>45.137999999999998</v>
          </cell>
          <cell r="P1943">
            <v>986.76</v>
          </cell>
          <cell r="Q1943"/>
          <cell r="R1943"/>
          <cell r="S1943"/>
          <cell r="T1943"/>
          <cell r="U1943"/>
          <cell r="V1943"/>
          <cell r="W1943"/>
          <cell r="X1943"/>
          <cell r="Y1943">
            <v>39.332000000000001</v>
          </cell>
          <cell r="Z1943">
            <v>902.76</v>
          </cell>
        </row>
        <row r="1944">
          <cell r="A1944" t="str">
            <v>N0230</v>
          </cell>
          <cell r="B1944" t="str">
            <v xml:space="preserve">Schuppisstrasse 4 </v>
          </cell>
          <cell r="C1944">
            <v>42566</v>
          </cell>
          <cell r="D1944">
            <v>9866602282</v>
          </cell>
          <cell r="E1944" t="str">
            <v>Verrechnet</v>
          </cell>
          <cell r="F1944">
            <v>0.05</v>
          </cell>
          <cell r="G1944">
            <v>0.82</v>
          </cell>
          <cell r="H1944"/>
          <cell r="I1944"/>
          <cell r="J1944" t="str">
            <v>Messung HW Wärme NT</v>
          </cell>
          <cell r="K1944" t="str">
            <v>21.06.2016</v>
          </cell>
          <cell r="L1944" t="str">
            <v>W1 020253</v>
          </cell>
          <cell r="M1944"/>
          <cell r="N1944" t="str">
            <v>Ablesung</v>
          </cell>
          <cell r="O1944">
            <v>21.091999999999999</v>
          </cell>
          <cell r="P1944">
            <v>478.86</v>
          </cell>
          <cell r="Q1944"/>
          <cell r="R1944"/>
          <cell r="S1944"/>
          <cell r="T1944"/>
          <cell r="U1944"/>
          <cell r="V1944"/>
          <cell r="W1944"/>
          <cell r="X1944"/>
          <cell r="Y1944">
            <v>37.872999999999998</v>
          </cell>
          <cell r="Z1944">
            <v>421.84</v>
          </cell>
        </row>
        <row r="1945">
          <cell r="A1945" t="str">
            <v>N0230</v>
          </cell>
          <cell r="B1945" t="str">
            <v xml:space="preserve">Schuppisstrasse 4 </v>
          </cell>
          <cell r="C1945">
            <v>42655</v>
          </cell>
          <cell r="D1945">
            <v>9866604694</v>
          </cell>
          <cell r="E1945" t="str">
            <v>Verrechnet</v>
          </cell>
          <cell r="F1945">
            <v>0.05</v>
          </cell>
          <cell r="G1945">
            <v>0.82</v>
          </cell>
          <cell r="H1945"/>
          <cell r="I1945"/>
          <cell r="J1945" t="str">
            <v>Messung HW Wärme NT</v>
          </cell>
          <cell r="K1945" t="str">
            <v>16.09.2016</v>
          </cell>
          <cell r="L1945" t="str">
            <v>W1 020253</v>
          </cell>
          <cell r="M1945"/>
          <cell r="N1945" t="str">
            <v>Ablesung</v>
          </cell>
          <cell r="O1945">
            <v>1.1890000000000001</v>
          </cell>
          <cell r="P1945">
            <v>26.12</v>
          </cell>
          <cell r="Q1945"/>
          <cell r="R1945"/>
          <cell r="S1945"/>
          <cell r="T1945"/>
          <cell r="U1945"/>
          <cell r="V1945"/>
          <cell r="W1945"/>
          <cell r="X1945"/>
          <cell r="Y1945">
            <v>39.140999999999998</v>
          </cell>
          <cell r="Z1945">
            <v>23.78</v>
          </cell>
        </row>
        <row r="1946">
          <cell r="A1946" t="str">
            <v>N0230</v>
          </cell>
          <cell r="B1946" t="str">
            <v xml:space="preserve">Schuppisstrasse 4 </v>
          </cell>
          <cell r="C1946">
            <v>42752</v>
          </cell>
          <cell r="D1946">
            <v>9866606618</v>
          </cell>
          <cell r="E1946" t="str">
            <v>Verrechnet</v>
          </cell>
          <cell r="F1946">
            <v>0.05</v>
          </cell>
          <cell r="G1946">
            <v>0.82</v>
          </cell>
          <cell r="H1946"/>
          <cell r="I1946"/>
          <cell r="J1946" t="str">
            <v>Messung HW Wärme NT</v>
          </cell>
          <cell r="K1946" t="str">
            <v>12.12.2016</v>
          </cell>
          <cell r="L1946" t="str">
            <v>W1 020253</v>
          </cell>
          <cell r="M1946"/>
          <cell r="N1946" t="str">
            <v>Ablesung</v>
          </cell>
          <cell r="O1946">
            <v>32.435000000000002</v>
          </cell>
          <cell r="P1946">
            <v>755.8</v>
          </cell>
          <cell r="Q1946"/>
          <cell r="R1946"/>
          <cell r="S1946"/>
          <cell r="T1946"/>
          <cell r="U1946"/>
          <cell r="V1946"/>
          <cell r="W1946"/>
          <cell r="X1946"/>
          <cell r="Y1946">
            <v>36.9</v>
          </cell>
          <cell r="Z1946">
            <v>648.70000000000005</v>
          </cell>
        </row>
        <row r="1947">
          <cell r="A1947" t="str">
            <v>N0231</v>
          </cell>
          <cell r="B1947" t="str">
            <v xml:space="preserve">Aprikosenstrasse 25 </v>
          </cell>
          <cell r="C1947">
            <v>42478</v>
          </cell>
          <cell r="D1947">
            <v>9866600580</v>
          </cell>
          <cell r="E1947" t="str">
            <v>Verrechnet</v>
          </cell>
          <cell r="F1947">
            <v>1.7999999999999999E-2</v>
          </cell>
          <cell r="G1947">
            <v>0.3</v>
          </cell>
          <cell r="H1947"/>
          <cell r="I1947"/>
          <cell r="J1947" t="str">
            <v>Messung HW Wärme NT</v>
          </cell>
          <cell r="K1947" t="str">
            <v>17.03.2016</v>
          </cell>
          <cell r="L1947" t="str">
            <v>W1 020084</v>
          </cell>
          <cell r="M1947"/>
          <cell r="N1947" t="str">
            <v>Ablesung</v>
          </cell>
          <cell r="O1947">
            <v>16.100000000000001</v>
          </cell>
          <cell r="P1947">
            <v>296.72000000000003</v>
          </cell>
          <cell r="Q1947"/>
          <cell r="R1947"/>
          <cell r="S1947"/>
          <cell r="T1947"/>
          <cell r="U1947"/>
          <cell r="V1947"/>
          <cell r="W1947"/>
          <cell r="X1947"/>
          <cell r="Y1947">
            <v>46.655000000000001</v>
          </cell>
          <cell r="Z1947">
            <v>894.44444444444446</v>
          </cell>
        </row>
        <row r="1948">
          <cell r="A1948" t="str">
            <v>N0231</v>
          </cell>
          <cell r="B1948" t="str">
            <v xml:space="preserve">Aprikosenstrasse 25 </v>
          </cell>
          <cell r="C1948">
            <v>42566</v>
          </cell>
          <cell r="D1948">
            <v>9866602568</v>
          </cell>
          <cell r="E1948" t="str">
            <v>Verrechnet</v>
          </cell>
          <cell r="F1948">
            <v>1.7999999999999999E-2</v>
          </cell>
          <cell r="G1948">
            <v>0.3</v>
          </cell>
          <cell r="H1948"/>
          <cell r="I1948"/>
          <cell r="J1948" t="str">
            <v>Messung HW Wärme NT</v>
          </cell>
          <cell r="K1948" t="str">
            <v>21.06.2016</v>
          </cell>
          <cell r="L1948" t="str">
            <v>W1 020084</v>
          </cell>
          <cell r="M1948"/>
          <cell r="N1948" t="str">
            <v>Ablesung</v>
          </cell>
          <cell r="O1948">
            <v>8.4969999999999999</v>
          </cell>
          <cell r="P1948">
            <v>143.13</v>
          </cell>
          <cell r="Q1948"/>
          <cell r="R1948"/>
          <cell r="S1948"/>
          <cell r="T1948"/>
          <cell r="U1948"/>
          <cell r="V1948"/>
          <cell r="W1948"/>
          <cell r="X1948"/>
          <cell r="Y1948">
            <v>51.045000000000002</v>
          </cell>
          <cell r="Z1948">
            <v>472.05555555555554</v>
          </cell>
        </row>
        <row r="1949">
          <cell r="A1949" t="str">
            <v>N0231</v>
          </cell>
          <cell r="B1949" t="str">
            <v xml:space="preserve">Aprikosenstrasse 25 </v>
          </cell>
          <cell r="C1949">
            <v>42655</v>
          </cell>
          <cell r="D1949">
            <v>9866604599</v>
          </cell>
          <cell r="E1949" t="str">
            <v>Verrechnet</v>
          </cell>
          <cell r="F1949">
            <v>1.7999999999999999E-2</v>
          </cell>
          <cell r="G1949">
            <v>0.3</v>
          </cell>
          <cell r="H1949"/>
          <cell r="I1949"/>
          <cell r="J1949" t="str">
            <v>Messung HW Wärme NT</v>
          </cell>
          <cell r="K1949" t="str">
            <v>16.09.2016</v>
          </cell>
          <cell r="L1949" t="str">
            <v>W1 020084</v>
          </cell>
          <cell r="M1949"/>
          <cell r="N1949" t="str">
            <v>Ablesung</v>
          </cell>
          <cell r="O1949">
            <v>1.8740000000000001</v>
          </cell>
          <cell r="P1949">
            <v>37.409999999999997</v>
          </cell>
          <cell r="Q1949"/>
          <cell r="R1949"/>
          <cell r="S1949"/>
          <cell r="T1949"/>
          <cell r="U1949"/>
          <cell r="V1949"/>
          <cell r="W1949"/>
          <cell r="X1949"/>
          <cell r="Y1949">
            <v>43.073</v>
          </cell>
          <cell r="Z1949">
            <v>104.11111111111111</v>
          </cell>
        </row>
        <row r="1950">
          <cell r="A1950" t="str">
            <v>N0231</v>
          </cell>
          <cell r="B1950" t="str">
            <v xml:space="preserve">Aprikosenstrasse 25 </v>
          </cell>
          <cell r="C1950">
            <v>42752</v>
          </cell>
          <cell r="D1950">
            <v>9866606619</v>
          </cell>
          <cell r="E1950" t="str">
            <v>Verrechnet</v>
          </cell>
          <cell r="F1950">
            <v>1.7999999999999999E-2</v>
          </cell>
          <cell r="G1950">
            <v>0.3</v>
          </cell>
          <cell r="H1950"/>
          <cell r="I1950"/>
          <cell r="J1950" t="str">
            <v>Messung HW Wärme NT</v>
          </cell>
          <cell r="K1950" t="str">
            <v>15.12.2016</v>
          </cell>
          <cell r="L1950" t="str">
            <v>W1 020084</v>
          </cell>
          <cell r="M1950"/>
          <cell r="N1950" t="str">
            <v>Ablesung</v>
          </cell>
          <cell r="O1950">
            <v>11.988</v>
          </cell>
          <cell r="P1950">
            <v>186.59</v>
          </cell>
          <cell r="Q1950"/>
          <cell r="R1950"/>
          <cell r="S1950"/>
          <cell r="T1950"/>
          <cell r="U1950"/>
          <cell r="V1950"/>
          <cell r="W1950"/>
          <cell r="X1950"/>
          <cell r="Y1950">
            <v>55.243000000000002</v>
          </cell>
          <cell r="Z1950">
            <v>666</v>
          </cell>
        </row>
        <row r="1951">
          <cell r="A1951" t="str">
            <v>N0232</v>
          </cell>
          <cell r="B1951" t="str">
            <v xml:space="preserve">Mattackerstrasse 13 </v>
          </cell>
          <cell r="C1951">
            <v>42478</v>
          </cell>
          <cell r="D1951">
            <v>9866600581</v>
          </cell>
          <cell r="E1951" t="str">
            <v>Verrechnet</v>
          </cell>
          <cell r="F1951">
            <v>0.03</v>
          </cell>
          <cell r="G1951">
            <v>0.38</v>
          </cell>
          <cell r="H1951"/>
          <cell r="I1951"/>
          <cell r="J1951" t="str">
            <v>Messung HW Wärme NT</v>
          </cell>
          <cell r="K1951" t="str">
            <v>16.03.2016</v>
          </cell>
          <cell r="L1951" t="str">
            <v>W1 020449</v>
          </cell>
          <cell r="M1951"/>
          <cell r="N1951" t="str">
            <v>Ablesung</v>
          </cell>
          <cell r="O1951">
            <v>16.782</v>
          </cell>
          <cell r="P1951">
            <v>265.66000000000003</v>
          </cell>
          <cell r="Q1951"/>
          <cell r="R1951"/>
          <cell r="S1951"/>
          <cell r="T1951"/>
          <cell r="U1951"/>
          <cell r="V1951"/>
          <cell r="W1951"/>
          <cell r="X1951"/>
          <cell r="Y1951">
            <v>54.317</v>
          </cell>
          <cell r="Z1951">
            <v>559.4</v>
          </cell>
        </row>
        <row r="1952">
          <cell r="A1952" t="str">
            <v>N0232</v>
          </cell>
          <cell r="B1952" t="str">
            <v xml:space="preserve">Mattackerstrasse 13 </v>
          </cell>
          <cell r="C1952">
            <v>42566</v>
          </cell>
          <cell r="D1952">
            <v>9866602731</v>
          </cell>
          <cell r="E1952" t="str">
            <v>Verrechnet</v>
          </cell>
          <cell r="F1952">
            <v>0.03</v>
          </cell>
          <cell r="G1952">
            <v>0.38</v>
          </cell>
          <cell r="H1952"/>
          <cell r="I1952"/>
          <cell r="J1952" t="str">
            <v>Messung HW Wärme NT</v>
          </cell>
          <cell r="K1952" t="str">
            <v>22.06.2016</v>
          </cell>
          <cell r="L1952" t="str">
            <v>W1 020449</v>
          </cell>
          <cell r="M1952"/>
          <cell r="N1952" t="str">
            <v>Ablesung</v>
          </cell>
          <cell r="O1952">
            <v>8.2859999999999996</v>
          </cell>
          <cell r="P1952">
            <v>136.71</v>
          </cell>
          <cell r="Q1952"/>
          <cell r="R1952"/>
          <cell r="S1952"/>
          <cell r="T1952"/>
          <cell r="U1952"/>
          <cell r="V1952"/>
          <cell r="W1952"/>
          <cell r="X1952"/>
          <cell r="Y1952">
            <v>52.115000000000002</v>
          </cell>
          <cell r="Z1952">
            <v>276.2</v>
          </cell>
        </row>
        <row r="1953">
          <cell r="A1953" t="str">
            <v>N0232</v>
          </cell>
          <cell r="B1953" t="str">
            <v xml:space="preserve">Mattackerstrasse 13 </v>
          </cell>
          <cell r="C1953">
            <v>42655</v>
          </cell>
          <cell r="D1953">
            <v>9866604600</v>
          </cell>
          <cell r="E1953" t="str">
            <v>Verrechnet</v>
          </cell>
          <cell r="F1953">
            <v>0.03</v>
          </cell>
          <cell r="G1953">
            <v>0.38</v>
          </cell>
          <cell r="H1953"/>
          <cell r="I1953"/>
          <cell r="J1953" t="str">
            <v>Messung HW Wärme NT</v>
          </cell>
          <cell r="K1953" t="str">
            <v>16.09.2016</v>
          </cell>
          <cell r="L1953" t="str">
            <v>W1 020449</v>
          </cell>
          <cell r="M1953"/>
          <cell r="N1953" t="str">
            <v>Ablesung</v>
          </cell>
          <cell r="O1953">
            <v>1.321</v>
          </cell>
          <cell r="P1953">
            <v>27.18</v>
          </cell>
          <cell r="Q1953"/>
          <cell r="R1953"/>
          <cell r="S1953"/>
          <cell r="T1953"/>
          <cell r="U1953"/>
          <cell r="V1953"/>
          <cell r="W1953"/>
          <cell r="X1953"/>
          <cell r="Y1953">
            <v>41.79</v>
          </cell>
          <cell r="Z1953">
            <v>44.033333333333331</v>
          </cell>
        </row>
        <row r="1954">
          <cell r="A1954" t="str">
            <v>N0232</v>
          </cell>
          <cell r="B1954" t="str">
            <v xml:space="preserve">Mattackerstrasse 13 </v>
          </cell>
          <cell r="C1954">
            <v>42752</v>
          </cell>
          <cell r="D1954">
            <v>9866606620</v>
          </cell>
          <cell r="E1954" t="str">
            <v>Verrechnet</v>
          </cell>
          <cell r="F1954">
            <v>0.03</v>
          </cell>
          <cell r="G1954">
            <v>0.38</v>
          </cell>
          <cell r="H1954"/>
          <cell r="I1954"/>
          <cell r="J1954" t="str">
            <v>Messung HW Wärme NT</v>
          </cell>
          <cell r="K1954" t="str">
            <v>13.12.2016</v>
          </cell>
          <cell r="L1954" t="str">
            <v>W1 020449</v>
          </cell>
          <cell r="M1954"/>
          <cell r="N1954" t="str">
            <v>Ablesung</v>
          </cell>
          <cell r="O1954">
            <v>12.801</v>
          </cell>
          <cell r="P1954">
            <v>209.94</v>
          </cell>
          <cell r="Q1954"/>
          <cell r="R1954"/>
          <cell r="S1954"/>
          <cell r="T1954"/>
          <cell r="U1954"/>
          <cell r="V1954"/>
          <cell r="W1954"/>
          <cell r="X1954"/>
          <cell r="Y1954">
            <v>52.429000000000002</v>
          </cell>
          <cell r="Z1954">
            <v>426.7</v>
          </cell>
        </row>
        <row r="1955">
          <cell r="A1955" t="str">
            <v>N0233</v>
          </cell>
          <cell r="B1955" t="str">
            <v xml:space="preserve">Ueberlandstrasse 5 </v>
          </cell>
          <cell r="C1955">
            <v>42478</v>
          </cell>
          <cell r="D1955">
            <v>9866601284</v>
          </cell>
          <cell r="E1955" t="str">
            <v>Verrechnet</v>
          </cell>
          <cell r="F1955">
            <v>0.16400000000000001</v>
          </cell>
          <cell r="G1955">
            <v>2.7</v>
          </cell>
          <cell r="H1955"/>
          <cell r="I1955"/>
          <cell r="J1955" t="str">
            <v>Messung HW Wärme NT</v>
          </cell>
          <cell r="K1955" t="str">
            <v>17.03.2016</v>
          </cell>
          <cell r="L1955" t="str">
            <v>R1 1328</v>
          </cell>
          <cell r="M1955" t="str">
            <v>U1 040013</v>
          </cell>
          <cell r="N1955" t="str">
            <v>Ablesung</v>
          </cell>
          <cell r="O1955">
            <v>95.372</v>
          </cell>
          <cell r="P1955">
            <v>2125.39</v>
          </cell>
          <cell r="Q1955"/>
          <cell r="R1955">
            <v>2125</v>
          </cell>
          <cell r="S1955"/>
          <cell r="T1955"/>
          <cell r="U1955"/>
          <cell r="V1955"/>
          <cell r="W1955"/>
          <cell r="X1955"/>
          <cell r="Y1955">
            <v>38.584000000000003</v>
          </cell>
          <cell r="Z1955">
            <v>581.53658536585363</v>
          </cell>
        </row>
        <row r="1956">
          <cell r="A1956" t="str">
            <v>N0233</v>
          </cell>
          <cell r="B1956" t="str">
            <v xml:space="preserve">Ueberlandstrasse 5 </v>
          </cell>
          <cell r="C1956">
            <v>42566</v>
          </cell>
          <cell r="D1956">
            <v>9866603427</v>
          </cell>
          <cell r="E1956" t="str">
            <v>Verrechnet</v>
          </cell>
          <cell r="F1956">
            <v>0.16400000000000001</v>
          </cell>
          <cell r="G1956">
            <v>2.7</v>
          </cell>
          <cell r="H1956"/>
          <cell r="I1956"/>
          <cell r="J1956" t="str">
            <v>Messung HW Wärme NT</v>
          </cell>
          <cell r="K1956" t="str">
            <v>20.06.2016</v>
          </cell>
          <cell r="L1956" t="str">
            <v>R1 1328</v>
          </cell>
          <cell r="M1956" t="str">
            <v>U1 040013</v>
          </cell>
          <cell r="N1956" t="str">
            <v>Ablesung</v>
          </cell>
          <cell r="O1956">
            <v>54.637</v>
          </cell>
          <cell r="P1956">
            <v>1655.12</v>
          </cell>
          <cell r="Q1956"/>
          <cell r="R1956">
            <v>1655</v>
          </cell>
          <cell r="S1956"/>
          <cell r="T1956"/>
          <cell r="U1956"/>
          <cell r="V1956"/>
          <cell r="W1956"/>
          <cell r="X1956"/>
          <cell r="Y1956">
            <v>28.384</v>
          </cell>
          <cell r="Z1956">
            <v>333.15243902439022</v>
          </cell>
        </row>
        <row r="1957">
          <cell r="A1957" t="str">
            <v>N0233</v>
          </cell>
          <cell r="B1957" t="str">
            <v xml:space="preserve">Ueberlandstrasse 5 </v>
          </cell>
          <cell r="C1957">
            <v>42655</v>
          </cell>
          <cell r="D1957">
            <v>9866605307</v>
          </cell>
          <cell r="E1957" t="str">
            <v>Verrechnet</v>
          </cell>
          <cell r="F1957">
            <v>0.16400000000000001</v>
          </cell>
          <cell r="G1957">
            <v>2.7</v>
          </cell>
          <cell r="H1957"/>
          <cell r="I1957"/>
          <cell r="J1957" t="str">
            <v>Messung HW Wärme NT</v>
          </cell>
          <cell r="K1957" t="str">
            <v>15.09.2016</v>
          </cell>
          <cell r="L1957" t="str">
            <v>R1 1328</v>
          </cell>
          <cell r="M1957" t="str">
            <v>U1 040013</v>
          </cell>
          <cell r="N1957" t="str">
            <v>Ablesung</v>
          </cell>
          <cell r="O1957">
            <v>18.390999999999998</v>
          </cell>
          <cell r="P1957">
            <v>844.86</v>
          </cell>
          <cell r="Q1957"/>
          <cell r="R1957">
            <v>845</v>
          </cell>
          <cell r="S1957"/>
          <cell r="T1957"/>
          <cell r="U1957"/>
          <cell r="V1957"/>
          <cell r="W1957"/>
          <cell r="X1957"/>
          <cell r="Y1957">
            <v>18.716999999999999</v>
          </cell>
          <cell r="Z1957">
            <v>112.14024390243902</v>
          </cell>
        </row>
        <row r="1958">
          <cell r="A1958" t="str">
            <v>N0233</v>
          </cell>
          <cell r="B1958" t="str">
            <v xml:space="preserve">Ueberlandstrasse 5 </v>
          </cell>
          <cell r="C1958">
            <v>42752</v>
          </cell>
          <cell r="D1958">
            <v>9866607400</v>
          </cell>
          <cell r="E1958" t="str">
            <v>Verrechnet</v>
          </cell>
          <cell r="F1958">
            <v>0.16400000000000001</v>
          </cell>
          <cell r="G1958">
            <v>2.7</v>
          </cell>
          <cell r="H1958"/>
          <cell r="I1958"/>
          <cell r="J1958" t="str">
            <v>Messung HW Wärme NT</v>
          </cell>
          <cell r="K1958" t="str">
            <v>13.12.2016</v>
          </cell>
          <cell r="L1958" t="str">
            <v>R1 1328</v>
          </cell>
          <cell r="M1958" t="str">
            <v>U1 040013</v>
          </cell>
          <cell r="N1958" t="str">
            <v>Ablesung</v>
          </cell>
          <cell r="O1958">
            <v>71.381</v>
          </cell>
          <cell r="P1958">
            <v>1877.9</v>
          </cell>
          <cell r="Q1958"/>
          <cell r="R1958">
            <v>1878</v>
          </cell>
          <cell r="S1958"/>
          <cell r="T1958"/>
          <cell r="U1958"/>
          <cell r="V1958"/>
          <cell r="W1958"/>
          <cell r="X1958"/>
          <cell r="Y1958">
            <v>32.683999999999997</v>
          </cell>
          <cell r="Z1958">
            <v>435.25</v>
          </cell>
        </row>
        <row r="1959">
          <cell r="A1959" t="str">
            <v>N0234</v>
          </cell>
          <cell r="B1959" t="str">
            <v xml:space="preserve">Dörflistrasse 69 </v>
          </cell>
          <cell r="C1959">
            <v>42478</v>
          </cell>
          <cell r="D1959">
            <v>9866601632</v>
          </cell>
          <cell r="E1959" t="str">
            <v>Verrechnet</v>
          </cell>
          <cell r="F1959">
            <v>1.7999999999999999E-2</v>
          </cell>
          <cell r="G1959">
            <v>0.3</v>
          </cell>
          <cell r="H1959"/>
          <cell r="I1959"/>
          <cell r="J1959" t="str">
            <v>Messung HW Wärme NT</v>
          </cell>
          <cell r="K1959" t="str">
            <v>28.03.2016</v>
          </cell>
          <cell r="L1959" t="str">
            <v>R1 1480</v>
          </cell>
          <cell r="M1959" t="str">
            <v>U1 015030</v>
          </cell>
          <cell r="N1959" t="str">
            <v>Ablesung</v>
          </cell>
          <cell r="O1959">
            <v>20.082000000000001</v>
          </cell>
          <cell r="P1959">
            <v>301.64</v>
          </cell>
          <cell r="Q1959"/>
          <cell r="R1959">
            <v>302</v>
          </cell>
          <cell r="S1959"/>
          <cell r="T1959"/>
          <cell r="U1959"/>
          <cell r="V1959"/>
          <cell r="W1959"/>
          <cell r="X1959"/>
          <cell r="Y1959">
            <v>57.244999999999997</v>
          </cell>
          <cell r="Z1959">
            <v>1115.6666666666667</v>
          </cell>
        </row>
        <row r="1960">
          <cell r="A1960" t="str">
            <v>N0234</v>
          </cell>
          <cell r="B1960" t="str">
            <v xml:space="preserve">Dörflistrasse 69 </v>
          </cell>
          <cell r="C1960">
            <v>42566</v>
          </cell>
          <cell r="D1960">
            <v>9866603428</v>
          </cell>
          <cell r="E1960" t="str">
            <v>Verrechnet</v>
          </cell>
          <cell r="F1960">
            <v>1.7999999999999999E-2</v>
          </cell>
          <cell r="G1960">
            <v>0.3</v>
          </cell>
          <cell r="H1960"/>
          <cell r="I1960"/>
          <cell r="J1960" t="str">
            <v>Messung HW Wärme NT</v>
          </cell>
          <cell r="K1960" t="str">
            <v>30.06.2016</v>
          </cell>
          <cell r="L1960" t="str">
            <v>R1 1480</v>
          </cell>
          <cell r="M1960" t="str">
            <v>U1 015030</v>
          </cell>
          <cell r="N1960" t="str">
            <v>Ablesung</v>
          </cell>
          <cell r="O1960">
            <v>8.4</v>
          </cell>
          <cell r="P1960">
            <v>144</v>
          </cell>
          <cell r="Q1960"/>
          <cell r="R1960">
            <v>144</v>
          </cell>
          <cell r="S1960"/>
          <cell r="T1960"/>
          <cell r="U1960"/>
          <cell r="V1960"/>
          <cell r="W1960"/>
          <cell r="X1960"/>
          <cell r="Y1960">
            <v>50.158000000000001</v>
          </cell>
          <cell r="Z1960">
            <v>466.66666666666663</v>
          </cell>
        </row>
        <row r="1961">
          <cell r="A1961" t="str">
            <v>N0234</v>
          </cell>
          <cell r="B1961" t="str">
            <v xml:space="preserve">Dörflistrasse 69 </v>
          </cell>
          <cell r="C1961">
            <v>42655</v>
          </cell>
          <cell r="D1961">
            <v>9866605693</v>
          </cell>
          <cell r="E1961" t="str">
            <v>Verrechnet</v>
          </cell>
          <cell r="F1961">
            <v>1.7999999999999999E-2</v>
          </cell>
          <cell r="G1961">
            <v>0.3</v>
          </cell>
          <cell r="H1961"/>
          <cell r="I1961"/>
          <cell r="J1961" t="str">
            <v>Messung HW Wärme NT</v>
          </cell>
          <cell r="K1961" t="str">
            <v>21.09.2016</v>
          </cell>
          <cell r="L1961" t="str">
            <v>R1 1480</v>
          </cell>
          <cell r="M1961" t="str">
            <v>U1 015030</v>
          </cell>
          <cell r="N1961" t="str">
            <v>Ablesung</v>
          </cell>
          <cell r="O1961">
            <v>1.4179999999999999</v>
          </cell>
          <cell r="P1961">
            <v>228.92</v>
          </cell>
          <cell r="Q1961"/>
          <cell r="R1961">
            <v>229</v>
          </cell>
          <cell r="S1961"/>
          <cell r="T1961"/>
          <cell r="U1961"/>
          <cell r="V1961"/>
          <cell r="W1961"/>
          <cell r="X1961"/>
          <cell r="Y1961">
            <v>5.3259999999999996</v>
          </cell>
          <cell r="Z1961">
            <v>78.777777777777771</v>
          </cell>
        </row>
        <row r="1962">
          <cell r="A1962" t="str">
            <v>N0234</v>
          </cell>
          <cell r="B1962" t="str">
            <v xml:space="preserve">Dörflistrasse 69 </v>
          </cell>
          <cell r="C1962">
            <v>42752</v>
          </cell>
          <cell r="D1962">
            <v>9866607735</v>
          </cell>
          <cell r="E1962" t="str">
            <v>Verrechnet</v>
          </cell>
          <cell r="F1962">
            <v>1.7999999999999999E-2</v>
          </cell>
          <cell r="G1962">
            <v>0.3</v>
          </cell>
          <cell r="H1962"/>
          <cell r="I1962"/>
          <cell r="J1962" t="str">
            <v>Messung HW Wärme NT</v>
          </cell>
          <cell r="K1962" t="str">
            <v>22.12.2016</v>
          </cell>
          <cell r="L1962" t="str">
            <v>R1 1480</v>
          </cell>
          <cell r="M1962" t="str">
            <v>U1 015030</v>
          </cell>
          <cell r="N1962" t="str">
            <v>Ablesung</v>
          </cell>
          <cell r="O1962">
            <v>12.366</v>
          </cell>
          <cell r="P1962">
            <v>235.41</v>
          </cell>
          <cell r="Q1962"/>
          <cell r="R1962">
            <v>235.41</v>
          </cell>
          <cell r="S1962"/>
          <cell r="T1962"/>
          <cell r="U1962"/>
          <cell r="V1962"/>
          <cell r="W1962"/>
          <cell r="X1962"/>
          <cell r="Y1962">
            <v>45.167000000000002</v>
          </cell>
          <cell r="Z1962">
            <v>687</v>
          </cell>
        </row>
        <row r="1963">
          <cell r="A1963" t="str">
            <v>N0235</v>
          </cell>
          <cell r="B1963" t="str">
            <v xml:space="preserve">Ueberlandstrasse 375 </v>
          </cell>
          <cell r="C1963">
            <v>42478</v>
          </cell>
          <cell r="D1963">
            <v>9866601285</v>
          </cell>
          <cell r="E1963" t="str">
            <v>Verrechnet</v>
          </cell>
          <cell r="F1963">
            <v>0.63800000000000001</v>
          </cell>
          <cell r="G1963">
            <v>10.5</v>
          </cell>
          <cell r="H1963"/>
          <cell r="I1963"/>
          <cell r="J1963" t="str">
            <v>Messung HW Wärme NT</v>
          </cell>
          <cell r="K1963" t="str">
            <v>16.03.2016</v>
          </cell>
          <cell r="L1963" t="str">
            <v>W1 050012</v>
          </cell>
          <cell r="M1963"/>
          <cell r="N1963" t="str">
            <v>Ablesung</v>
          </cell>
          <cell r="O1963">
            <v>351.36399999999998</v>
          </cell>
          <cell r="P1963">
            <v>8675.36</v>
          </cell>
          <cell r="Q1963"/>
          <cell r="R1963"/>
          <cell r="S1963"/>
          <cell r="T1963"/>
          <cell r="U1963"/>
          <cell r="V1963"/>
          <cell r="W1963"/>
          <cell r="X1963"/>
          <cell r="Y1963">
            <v>34.825000000000003</v>
          </cell>
          <cell r="Z1963">
            <v>550.72727272727275</v>
          </cell>
        </row>
        <row r="1964">
          <cell r="A1964" t="str">
            <v>N0235</v>
          </cell>
          <cell r="B1964" t="str">
            <v xml:space="preserve">Ueberlandstrasse 375 </v>
          </cell>
          <cell r="C1964">
            <v>42566</v>
          </cell>
          <cell r="D1964">
            <v>9866603429</v>
          </cell>
          <cell r="E1964" t="str">
            <v>Verrechnet</v>
          </cell>
          <cell r="F1964">
            <v>0.63800000000000001</v>
          </cell>
          <cell r="G1964">
            <v>10.5</v>
          </cell>
          <cell r="H1964"/>
          <cell r="I1964"/>
          <cell r="J1964" t="str">
            <v>Messung HW Wärme NT</v>
          </cell>
          <cell r="K1964" t="str">
            <v>21.06.2016</v>
          </cell>
          <cell r="L1964" t="str">
            <v>W1 050012</v>
          </cell>
          <cell r="M1964"/>
          <cell r="N1964" t="str">
            <v>Ablesung</v>
          </cell>
          <cell r="O1964">
            <v>198.87899999999999</v>
          </cell>
          <cell r="P1964">
            <v>5632.23</v>
          </cell>
          <cell r="Q1964"/>
          <cell r="R1964"/>
          <cell r="S1964"/>
          <cell r="T1964"/>
          <cell r="U1964"/>
          <cell r="V1964"/>
          <cell r="W1964"/>
          <cell r="X1964"/>
          <cell r="Y1964">
            <v>30.361999999999998</v>
          </cell>
          <cell r="Z1964">
            <v>311.72257053291537</v>
          </cell>
        </row>
        <row r="1965">
          <cell r="A1965" t="str">
            <v>N0235</v>
          </cell>
          <cell r="B1965" t="str">
            <v xml:space="preserve">Ueberlandstrasse 375 </v>
          </cell>
          <cell r="C1965">
            <v>42655</v>
          </cell>
          <cell r="D1965">
            <v>9866605514</v>
          </cell>
          <cell r="E1965" t="str">
            <v>Verrechnet</v>
          </cell>
          <cell r="F1965">
            <v>0.63800000000000001</v>
          </cell>
          <cell r="G1965">
            <v>10.5</v>
          </cell>
          <cell r="H1965"/>
          <cell r="I1965"/>
          <cell r="J1965" t="str">
            <v>Messung HW Wärme NT</v>
          </cell>
          <cell r="K1965" t="str">
            <v>16.09.2016</v>
          </cell>
          <cell r="L1965" t="str">
            <v>W1 050012</v>
          </cell>
          <cell r="M1965"/>
          <cell r="N1965" t="str">
            <v>Ablesung</v>
          </cell>
          <cell r="O1965">
            <v>67.271000000000001</v>
          </cell>
          <cell r="P1965">
            <v>2229.75</v>
          </cell>
          <cell r="Q1965"/>
          <cell r="R1965"/>
          <cell r="S1965"/>
          <cell r="T1965"/>
          <cell r="U1965"/>
          <cell r="V1965"/>
          <cell r="W1965"/>
          <cell r="X1965"/>
          <cell r="Y1965">
            <v>25.940999999999999</v>
          </cell>
          <cell r="Z1965">
            <v>105.44043887147336</v>
          </cell>
        </row>
        <row r="1966">
          <cell r="A1966" t="str">
            <v>N0235</v>
          </cell>
          <cell r="B1966" t="str">
            <v xml:space="preserve">Ueberlandstrasse 375 </v>
          </cell>
          <cell r="C1966">
            <v>42752</v>
          </cell>
          <cell r="D1966">
            <v>9866607566</v>
          </cell>
          <cell r="E1966" t="str">
            <v>Verrechnet</v>
          </cell>
          <cell r="F1966">
            <v>0.63800000000000001</v>
          </cell>
          <cell r="G1966">
            <v>10.5</v>
          </cell>
          <cell r="H1966"/>
          <cell r="I1966"/>
          <cell r="J1966" t="str">
            <v>Messung HW Wärme NT</v>
          </cell>
          <cell r="K1966" t="str">
            <v>14.12.2016</v>
          </cell>
          <cell r="L1966" t="str">
            <v>W1 050012</v>
          </cell>
          <cell r="M1966"/>
          <cell r="N1966" t="str">
            <v>Ablesung</v>
          </cell>
          <cell r="O1966">
            <v>246.809</v>
          </cell>
          <cell r="P1966">
            <v>6546.51</v>
          </cell>
          <cell r="Q1966"/>
          <cell r="R1966"/>
          <cell r="S1966"/>
          <cell r="T1966"/>
          <cell r="U1966"/>
          <cell r="V1966"/>
          <cell r="W1966"/>
          <cell r="X1966"/>
          <cell r="Y1966">
            <v>32.417000000000002</v>
          </cell>
          <cell r="Z1966">
            <v>386.84796238244513</v>
          </cell>
        </row>
        <row r="1967">
          <cell r="A1967" t="str">
            <v>N0236</v>
          </cell>
          <cell r="B1967" t="str">
            <v xml:space="preserve">Berninaplatz 3 </v>
          </cell>
          <cell r="C1967">
            <v>42478</v>
          </cell>
          <cell r="D1967">
            <v>9866600956</v>
          </cell>
          <cell r="E1967" t="str">
            <v>Verrechnet</v>
          </cell>
          <cell r="F1967">
            <v>0.06</v>
          </cell>
          <cell r="G1967">
            <v>1</v>
          </cell>
          <cell r="H1967"/>
          <cell r="I1967"/>
          <cell r="J1967" t="str">
            <v>Messung HW Wärme NT</v>
          </cell>
          <cell r="K1967" t="str">
            <v>18.03.2016</v>
          </cell>
          <cell r="L1967" t="str">
            <v>R1 0898</v>
          </cell>
          <cell r="M1967" t="str">
            <v>U1 020015</v>
          </cell>
          <cell r="N1967" t="str">
            <v>Ablesung</v>
          </cell>
          <cell r="O1967">
            <v>45.42</v>
          </cell>
          <cell r="P1967">
            <v>922.7</v>
          </cell>
          <cell r="Q1967"/>
          <cell r="R1967">
            <v>922</v>
          </cell>
          <cell r="S1967"/>
          <cell r="T1967"/>
          <cell r="U1967"/>
          <cell r="V1967"/>
          <cell r="W1967"/>
          <cell r="X1967"/>
          <cell r="Y1967">
            <v>42.326000000000001</v>
          </cell>
          <cell r="Z1967">
            <v>757</v>
          </cell>
        </row>
        <row r="1968">
          <cell r="A1968" t="str">
            <v>N0236</v>
          </cell>
          <cell r="B1968" t="str">
            <v xml:space="preserve">Berninaplatz 3 </v>
          </cell>
          <cell r="C1968">
            <v>42566</v>
          </cell>
          <cell r="D1968">
            <v>9866602850</v>
          </cell>
          <cell r="E1968" t="str">
            <v>Verrechnet</v>
          </cell>
          <cell r="F1968">
            <v>0.06</v>
          </cell>
          <cell r="G1968">
            <v>1</v>
          </cell>
          <cell r="H1968"/>
          <cell r="I1968"/>
          <cell r="J1968" t="str">
            <v>Messung HW Wärme NT</v>
          </cell>
          <cell r="K1968" t="str">
            <v>21.06.2016</v>
          </cell>
          <cell r="L1968" t="str">
            <v>R1 0898</v>
          </cell>
          <cell r="M1968" t="str">
            <v>U1 020015</v>
          </cell>
          <cell r="N1968" t="str">
            <v>Ablesung</v>
          </cell>
          <cell r="O1968">
            <v>23.15</v>
          </cell>
          <cell r="P1968">
            <v>483.6</v>
          </cell>
          <cell r="Q1968"/>
          <cell r="R1968">
            <v>484</v>
          </cell>
          <cell r="S1968"/>
          <cell r="T1968"/>
          <cell r="U1968"/>
          <cell r="V1968"/>
          <cell r="W1968"/>
          <cell r="X1968"/>
          <cell r="Y1968">
            <v>41.161000000000001</v>
          </cell>
          <cell r="Z1968">
            <v>385.83333333333337</v>
          </cell>
        </row>
        <row r="1969">
          <cell r="A1969" t="str">
            <v>N0236</v>
          </cell>
          <cell r="B1969" t="str">
            <v xml:space="preserve">Berninaplatz 3 </v>
          </cell>
          <cell r="C1969">
            <v>42655</v>
          </cell>
          <cell r="D1969">
            <v>9866605064</v>
          </cell>
          <cell r="E1969" t="str">
            <v>Verrechnet</v>
          </cell>
          <cell r="F1969">
            <v>0.06</v>
          </cell>
          <cell r="G1969">
            <v>1</v>
          </cell>
          <cell r="H1969"/>
          <cell r="I1969"/>
          <cell r="J1969" t="str">
            <v>Messung HW Wärme NT</v>
          </cell>
          <cell r="K1969" t="str">
            <v>16.09.2016</v>
          </cell>
          <cell r="L1969" t="str">
            <v>R1 0898</v>
          </cell>
          <cell r="M1969" t="str">
            <v>U1 020015</v>
          </cell>
          <cell r="N1969" t="str">
            <v>Ablesung</v>
          </cell>
          <cell r="O1969">
            <v>6.52</v>
          </cell>
          <cell r="P1969">
            <v>166.4</v>
          </cell>
          <cell r="Q1969"/>
          <cell r="R1969">
            <v>166</v>
          </cell>
          <cell r="S1969"/>
          <cell r="T1969"/>
          <cell r="U1969"/>
          <cell r="V1969"/>
          <cell r="W1969"/>
          <cell r="X1969"/>
          <cell r="Y1969">
            <v>33.691000000000003</v>
          </cell>
          <cell r="Z1969">
            <v>108.66666666666666</v>
          </cell>
        </row>
        <row r="1970">
          <cell r="A1970" t="str">
            <v>N0236</v>
          </cell>
          <cell r="B1970" t="str">
            <v xml:space="preserve">Berninaplatz 3 </v>
          </cell>
          <cell r="C1970">
            <v>42752</v>
          </cell>
          <cell r="D1970">
            <v>9866607037</v>
          </cell>
          <cell r="E1970" t="str">
            <v>Verrechnet</v>
          </cell>
          <cell r="F1970">
            <v>0.06</v>
          </cell>
          <cell r="G1970">
            <v>1</v>
          </cell>
          <cell r="H1970"/>
          <cell r="I1970"/>
          <cell r="J1970" t="str">
            <v>Messung HW Wärme NT</v>
          </cell>
          <cell r="K1970" t="str">
            <v>13.12.2016</v>
          </cell>
          <cell r="L1970" t="str">
            <v>R1 0898</v>
          </cell>
          <cell r="M1970" t="str">
            <v>U1 020015</v>
          </cell>
          <cell r="N1970" t="str">
            <v>Ablesung</v>
          </cell>
          <cell r="O1970">
            <v>32.74</v>
          </cell>
          <cell r="P1970">
            <v>707.7</v>
          </cell>
          <cell r="Q1970"/>
          <cell r="R1970">
            <v>708</v>
          </cell>
          <cell r="S1970"/>
          <cell r="T1970"/>
          <cell r="U1970"/>
          <cell r="V1970"/>
          <cell r="W1970"/>
          <cell r="X1970"/>
          <cell r="Y1970">
            <v>39.779000000000003</v>
          </cell>
          <cell r="Z1970">
            <v>545.66666666666663</v>
          </cell>
        </row>
        <row r="1971">
          <cell r="A1971" t="str">
            <v>N0237</v>
          </cell>
          <cell r="B1971" t="str">
            <v xml:space="preserve">Tramstrasse 32 </v>
          </cell>
          <cell r="C1971">
            <v>42478</v>
          </cell>
          <cell r="D1971">
            <v>9866601286</v>
          </cell>
          <cell r="E1971" t="str">
            <v>Verrechnet</v>
          </cell>
          <cell r="F1971">
            <v>7.0000000000000007E-2</v>
          </cell>
          <cell r="G1971">
            <v>1.1499999999999999</v>
          </cell>
          <cell r="H1971"/>
          <cell r="I1971"/>
          <cell r="J1971" t="str">
            <v>Messung HW Wärme NT</v>
          </cell>
          <cell r="K1971" t="str">
            <v>21.03.2016</v>
          </cell>
          <cell r="L1971" t="str">
            <v>W1 025107</v>
          </cell>
          <cell r="M1971"/>
          <cell r="N1971" t="str">
            <v>Ablesung</v>
          </cell>
          <cell r="O1971">
            <v>58.29</v>
          </cell>
          <cell r="P1971">
            <v>1185.8</v>
          </cell>
          <cell r="Q1971"/>
          <cell r="R1971">
            <v>1186</v>
          </cell>
          <cell r="S1971"/>
          <cell r="T1971"/>
          <cell r="U1971"/>
          <cell r="V1971"/>
          <cell r="W1971"/>
          <cell r="X1971"/>
          <cell r="Y1971">
            <v>42.267000000000003</v>
          </cell>
          <cell r="Z1971">
            <v>832.71428571428578</v>
          </cell>
        </row>
        <row r="1972">
          <cell r="A1972" t="str">
            <v>N0237</v>
          </cell>
          <cell r="B1972" t="str">
            <v xml:space="preserve">Tramstrasse 32 </v>
          </cell>
          <cell r="C1972">
            <v>42566</v>
          </cell>
          <cell r="D1972">
            <v>9866603430</v>
          </cell>
          <cell r="E1972" t="str">
            <v>Verrechnet</v>
          </cell>
          <cell r="F1972">
            <v>7.0000000000000007E-2</v>
          </cell>
          <cell r="G1972">
            <v>1.1499999999999999</v>
          </cell>
          <cell r="H1972"/>
          <cell r="I1972"/>
          <cell r="J1972" t="str">
            <v>Messung HW Wärme NT</v>
          </cell>
          <cell r="K1972" t="str">
            <v>14.04.2016</v>
          </cell>
          <cell r="L1972" t="str">
            <v>W1 025107</v>
          </cell>
          <cell r="M1972"/>
          <cell r="N1972" t="str">
            <v>Ausbau</v>
          </cell>
          <cell r="O1972">
            <v>9.93</v>
          </cell>
          <cell r="P1972">
            <v>303.89999999999998</v>
          </cell>
          <cell r="Q1972"/>
          <cell r="R1972">
            <v>301</v>
          </cell>
          <cell r="S1972"/>
          <cell r="T1972"/>
          <cell r="U1972"/>
          <cell r="V1972"/>
          <cell r="W1972"/>
          <cell r="X1972"/>
          <cell r="Y1972">
            <v>28.096</v>
          </cell>
          <cell r="Z1972">
            <v>141.85714285714283</v>
          </cell>
        </row>
        <row r="1973">
          <cell r="A1973" t="str">
            <v>N0237</v>
          </cell>
          <cell r="B1973"/>
          <cell r="C1973"/>
          <cell r="D1973"/>
          <cell r="E1973"/>
          <cell r="F1973"/>
          <cell r="G1973"/>
          <cell r="H1973"/>
          <cell r="I1973"/>
          <cell r="J1973" t="str">
            <v>Messung HW Wärme NT</v>
          </cell>
          <cell r="K1973" t="str">
            <v>14.04.2016</v>
          </cell>
          <cell r="L1973" t="str">
            <v>W1 025107</v>
          </cell>
          <cell r="M1973"/>
          <cell r="N1973" t="str">
            <v>Einbau</v>
          </cell>
          <cell r="O1973">
            <v>0</v>
          </cell>
          <cell r="P1973">
            <v>0</v>
          </cell>
          <cell r="Q1973"/>
          <cell r="R1973"/>
          <cell r="S1973"/>
          <cell r="T1973"/>
          <cell r="U1973"/>
          <cell r="V1973"/>
          <cell r="W1973"/>
          <cell r="X1973"/>
          <cell r="Y1973">
            <v>0</v>
          </cell>
          <cell r="Z1973">
            <v>0</v>
          </cell>
        </row>
        <row r="1974">
          <cell r="A1974" t="str">
            <v>N0237</v>
          </cell>
          <cell r="B1974"/>
          <cell r="C1974"/>
          <cell r="D1974"/>
          <cell r="E1974"/>
          <cell r="F1974"/>
          <cell r="G1974"/>
          <cell r="H1974"/>
          <cell r="I1974"/>
          <cell r="J1974" t="str">
            <v>Messung HW Wärme NT</v>
          </cell>
          <cell r="K1974" t="str">
            <v>23.06.2016</v>
          </cell>
          <cell r="L1974" t="str">
            <v>W1 025107</v>
          </cell>
          <cell r="M1974"/>
          <cell r="N1974" t="str">
            <v>Ablesung</v>
          </cell>
          <cell r="O1974">
            <v>19.021999999999998</v>
          </cell>
          <cell r="P1974">
            <v>582.49</v>
          </cell>
          <cell r="Q1974"/>
          <cell r="R1974"/>
          <cell r="S1974"/>
          <cell r="T1974"/>
          <cell r="U1974"/>
          <cell r="V1974"/>
          <cell r="W1974"/>
          <cell r="X1974"/>
          <cell r="Y1974">
            <v>28.079000000000001</v>
          </cell>
          <cell r="Z1974">
            <v>271.74285714285713</v>
          </cell>
        </row>
        <row r="1975">
          <cell r="A1975" t="str">
            <v>N0237</v>
          </cell>
          <cell r="B1975" t="str">
            <v xml:space="preserve">Tramstrasse 32 </v>
          </cell>
          <cell r="C1975">
            <v>42655</v>
          </cell>
          <cell r="D1975">
            <v>9866605515</v>
          </cell>
          <cell r="E1975" t="str">
            <v>Verrechnet</v>
          </cell>
          <cell r="F1975">
            <v>7.0000000000000007E-2</v>
          </cell>
          <cell r="G1975">
            <v>1.1499999999999999</v>
          </cell>
          <cell r="H1975"/>
          <cell r="I1975"/>
          <cell r="J1975" t="str">
            <v>Messung HW Wärme NT</v>
          </cell>
          <cell r="K1975" t="str">
            <v>26.09.2016</v>
          </cell>
          <cell r="L1975" t="str">
            <v>W1 025107</v>
          </cell>
          <cell r="M1975"/>
          <cell r="N1975" t="str">
            <v>Ablesung</v>
          </cell>
          <cell r="O1975">
            <v>10.367000000000001</v>
          </cell>
          <cell r="P1975">
            <v>268.91000000000003</v>
          </cell>
          <cell r="Q1975"/>
          <cell r="R1975"/>
          <cell r="S1975"/>
          <cell r="T1975"/>
          <cell r="U1975"/>
          <cell r="V1975"/>
          <cell r="W1975"/>
          <cell r="X1975"/>
          <cell r="Y1975">
            <v>33.149000000000001</v>
          </cell>
          <cell r="Z1975">
            <v>148.1</v>
          </cell>
        </row>
        <row r="1976">
          <cell r="A1976" t="str">
            <v>N0237</v>
          </cell>
          <cell r="B1976" t="str">
            <v xml:space="preserve">Tramstrasse 32 </v>
          </cell>
          <cell r="C1976">
            <v>42752</v>
          </cell>
          <cell r="D1976">
            <v>9866607567</v>
          </cell>
          <cell r="E1976" t="str">
            <v>Verrechnet</v>
          </cell>
          <cell r="F1976">
            <v>7.0000000000000007E-2</v>
          </cell>
          <cell r="G1976">
            <v>1.1499999999999999</v>
          </cell>
          <cell r="H1976"/>
          <cell r="I1976"/>
          <cell r="J1976" t="str">
            <v>Messung HW Wärme NT</v>
          </cell>
          <cell r="K1976" t="str">
            <v>16.12.2016</v>
          </cell>
          <cell r="L1976" t="str">
            <v>W1 025107</v>
          </cell>
          <cell r="M1976"/>
          <cell r="N1976" t="str">
            <v>Ablesung</v>
          </cell>
          <cell r="O1976">
            <v>41.261000000000003</v>
          </cell>
          <cell r="P1976">
            <v>783.89</v>
          </cell>
          <cell r="Q1976"/>
          <cell r="R1976"/>
          <cell r="S1976"/>
          <cell r="T1976"/>
          <cell r="U1976"/>
          <cell r="V1976"/>
          <cell r="W1976"/>
          <cell r="X1976"/>
          <cell r="Y1976">
            <v>45.259</v>
          </cell>
          <cell r="Z1976">
            <v>589.44285714285706</v>
          </cell>
        </row>
        <row r="1977">
          <cell r="A1977" t="str">
            <v>N0238</v>
          </cell>
          <cell r="B1977" t="str">
            <v xml:space="preserve">Baumackerstrasse 53 </v>
          </cell>
          <cell r="C1977">
            <v>42478</v>
          </cell>
          <cell r="D1977">
            <v>9866600582</v>
          </cell>
          <cell r="E1977" t="str">
            <v>Verrechnet</v>
          </cell>
          <cell r="F1977">
            <v>7.0000000000000007E-2</v>
          </cell>
          <cell r="G1977">
            <v>1.1499999999999999</v>
          </cell>
          <cell r="H1977"/>
          <cell r="I1977"/>
          <cell r="J1977" t="str">
            <v>Messung HW Wärme NT</v>
          </cell>
          <cell r="K1977" t="str">
            <v>17.03.2016</v>
          </cell>
          <cell r="L1977" t="str">
            <v>W1 020630</v>
          </cell>
          <cell r="M1977"/>
          <cell r="N1977" t="str">
            <v>Ausbau</v>
          </cell>
          <cell r="O1977">
            <v>41.45</v>
          </cell>
          <cell r="P1977">
            <v>742.7</v>
          </cell>
          <cell r="Q1977"/>
          <cell r="R1977">
            <v>743</v>
          </cell>
          <cell r="S1977"/>
          <cell r="T1977"/>
          <cell r="U1977"/>
          <cell r="V1977"/>
          <cell r="W1977"/>
          <cell r="X1977"/>
          <cell r="Y1977">
            <v>47.988</v>
          </cell>
          <cell r="Z1977">
            <v>592.14285714285711</v>
          </cell>
        </row>
        <row r="1978">
          <cell r="A1978" t="str">
            <v>N0238</v>
          </cell>
          <cell r="B1978"/>
          <cell r="C1978"/>
          <cell r="D1978"/>
          <cell r="E1978"/>
          <cell r="F1978"/>
          <cell r="G1978"/>
          <cell r="H1978"/>
          <cell r="I1978"/>
          <cell r="J1978" t="str">
            <v>Messung HW Wärme NT</v>
          </cell>
          <cell r="K1978" t="str">
            <v>17.03.2016</v>
          </cell>
          <cell r="L1978" t="str">
            <v>W1 020630</v>
          </cell>
          <cell r="M1978"/>
          <cell r="N1978" t="str">
            <v>Einbau</v>
          </cell>
          <cell r="O1978">
            <v>0</v>
          </cell>
          <cell r="P1978">
            <v>0</v>
          </cell>
          <cell r="Q1978"/>
          <cell r="R1978"/>
          <cell r="S1978"/>
          <cell r="T1978"/>
          <cell r="U1978"/>
          <cell r="V1978"/>
          <cell r="W1978"/>
          <cell r="X1978"/>
          <cell r="Y1978">
            <v>0</v>
          </cell>
          <cell r="Z1978">
            <v>0</v>
          </cell>
        </row>
        <row r="1979">
          <cell r="A1979" t="str">
            <v>N0238</v>
          </cell>
          <cell r="B1979"/>
          <cell r="C1979"/>
          <cell r="D1979"/>
          <cell r="E1979"/>
          <cell r="F1979"/>
          <cell r="G1979"/>
          <cell r="H1979"/>
          <cell r="I1979"/>
          <cell r="J1979" t="str">
            <v>Messung HW Wärme NT</v>
          </cell>
          <cell r="K1979" t="str">
            <v>18.03.2016</v>
          </cell>
          <cell r="L1979" t="str">
            <v>W1 020630</v>
          </cell>
          <cell r="M1979"/>
          <cell r="N1979" t="str">
            <v>Ablesung</v>
          </cell>
          <cell r="O1979">
            <v>0.35699999999999998</v>
          </cell>
          <cell r="P1979">
            <v>6.51</v>
          </cell>
          <cell r="Q1979"/>
          <cell r="R1979"/>
          <cell r="S1979"/>
          <cell r="T1979"/>
          <cell r="U1979"/>
          <cell r="V1979"/>
          <cell r="W1979"/>
          <cell r="X1979"/>
          <cell r="Y1979">
            <v>47.152999999999999</v>
          </cell>
          <cell r="Z1979">
            <v>5.0999999999999996</v>
          </cell>
        </row>
        <row r="1980">
          <cell r="A1980" t="str">
            <v>N0238</v>
          </cell>
          <cell r="B1980" t="str">
            <v xml:space="preserve">Baumackerstrasse 53 </v>
          </cell>
          <cell r="C1980">
            <v>42566</v>
          </cell>
          <cell r="D1980">
            <v>9866602851</v>
          </cell>
          <cell r="E1980" t="str">
            <v>Verrechnet</v>
          </cell>
          <cell r="F1980">
            <v>7.0000000000000007E-2</v>
          </cell>
          <cell r="G1980">
            <v>1.1499999999999999</v>
          </cell>
          <cell r="H1980"/>
          <cell r="I1980"/>
          <cell r="J1980" t="str">
            <v>Messung HW Wärme NT</v>
          </cell>
          <cell r="K1980" t="str">
            <v>22.06.2016</v>
          </cell>
          <cell r="L1980" t="str">
            <v>W1 020630</v>
          </cell>
          <cell r="M1980"/>
          <cell r="N1980" t="str">
            <v>Ablesung</v>
          </cell>
          <cell r="O1980">
            <v>17.216999999999999</v>
          </cell>
          <cell r="P1980">
            <v>330.49</v>
          </cell>
          <cell r="Q1980"/>
          <cell r="R1980"/>
          <cell r="S1980"/>
          <cell r="T1980"/>
          <cell r="U1980"/>
          <cell r="V1980"/>
          <cell r="W1980"/>
          <cell r="X1980"/>
          <cell r="Y1980">
            <v>44.793999999999997</v>
          </cell>
          <cell r="Z1980">
            <v>245.95714285714283</v>
          </cell>
        </row>
        <row r="1981">
          <cell r="A1981" t="str">
            <v>N0238</v>
          </cell>
          <cell r="B1981" t="str">
            <v xml:space="preserve">Baumackerstrasse 53 </v>
          </cell>
          <cell r="C1981">
            <v>42655</v>
          </cell>
          <cell r="D1981">
            <v>9866604999</v>
          </cell>
          <cell r="E1981" t="str">
            <v>Verrechnet</v>
          </cell>
          <cell r="F1981">
            <v>7.0000000000000007E-2</v>
          </cell>
          <cell r="G1981">
            <v>1.1499999999999999</v>
          </cell>
          <cell r="H1981"/>
          <cell r="I1981"/>
          <cell r="J1981" t="str">
            <v>Messung HW Wärme NT</v>
          </cell>
          <cell r="K1981" t="str">
            <v>20.09.2016</v>
          </cell>
          <cell r="L1981" t="str">
            <v>W1 020630</v>
          </cell>
          <cell r="M1981"/>
          <cell r="N1981" t="str">
            <v>Ablesung</v>
          </cell>
          <cell r="O1981">
            <v>0</v>
          </cell>
          <cell r="P1981">
            <v>0</v>
          </cell>
          <cell r="Q1981"/>
          <cell r="R1981"/>
          <cell r="S1981"/>
          <cell r="T1981"/>
          <cell r="U1981"/>
          <cell r="V1981"/>
          <cell r="W1981"/>
          <cell r="X1981"/>
          <cell r="Y1981"/>
          <cell r="Z1981">
            <v>0</v>
          </cell>
        </row>
        <row r="1982">
          <cell r="A1982" t="str">
            <v>N0238</v>
          </cell>
          <cell r="B1982" t="str">
            <v xml:space="preserve">Baumackerstrasse 53 </v>
          </cell>
          <cell r="C1982">
            <v>42752</v>
          </cell>
          <cell r="D1982">
            <v>9866606621</v>
          </cell>
          <cell r="E1982" t="str">
            <v>Verrechnet</v>
          </cell>
          <cell r="F1982">
            <v>7.0000000000000007E-2</v>
          </cell>
          <cell r="G1982">
            <v>1.1499999999999999</v>
          </cell>
          <cell r="H1982"/>
          <cell r="I1982"/>
          <cell r="J1982" t="str">
            <v>Messung HW Wärme NT</v>
          </cell>
          <cell r="K1982" t="str">
            <v>15.12.2016</v>
          </cell>
          <cell r="L1982" t="str">
            <v>W1 020630</v>
          </cell>
          <cell r="M1982"/>
          <cell r="N1982" t="str">
            <v>Ablesung</v>
          </cell>
          <cell r="O1982">
            <v>33.453000000000003</v>
          </cell>
          <cell r="P1982">
            <v>655.42</v>
          </cell>
          <cell r="Q1982"/>
          <cell r="R1982"/>
          <cell r="S1982"/>
          <cell r="T1982"/>
          <cell r="U1982"/>
          <cell r="V1982"/>
          <cell r="W1982"/>
          <cell r="X1982"/>
          <cell r="Y1982">
            <v>43.887</v>
          </cell>
          <cell r="Z1982">
            <v>477.9</v>
          </cell>
        </row>
        <row r="1983">
          <cell r="A1983" t="str">
            <v>N0239</v>
          </cell>
          <cell r="B1983" t="str">
            <v xml:space="preserve">Luegislandstrasse 537 </v>
          </cell>
          <cell r="C1983">
            <v>42478</v>
          </cell>
          <cell r="D1983">
            <v>9866600256</v>
          </cell>
          <cell r="E1983" t="str">
            <v>Verrechnet</v>
          </cell>
          <cell r="F1983">
            <v>0.5</v>
          </cell>
          <cell r="G1983">
            <v>8.23</v>
          </cell>
          <cell r="H1983"/>
          <cell r="I1983"/>
          <cell r="J1983" t="str">
            <v>Messung HW Wärme NT</v>
          </cell>
          <cell r="K1983" t="str">
            <v>18.03.2016</v>
          </cell>
          <cell r="L1983" t="str">
            <v>W1 040 029</v>
          </cell>
          <cell r="M1983"/>
          <cell r="N1983" t="str">
            <v>Ablesung</v>
          </cell>
          <cell r="O1983">
            <v>379.46600000000001</v>
          </cell>
          <cell r="P1983">
            <v>6234.09</v>
          </cell>
          <cell r="Q1983"/>
          <cell r="R1983"/>
          <cell r="S1983"/>
          <cell r="T1983"/>
          <cell r="U1983"/>
          <cell r="V1983"/>
          <cell r="W1983"/>
          <cell r="X1983"/>
          <cell r="Y1983">
            <v>52.338000000000001</v>
          </cell>
          <cell r="Z1983">
            <v>758.93200000000002</v>
          </cell>
        </row>
        <row r="1984">
          <cell r="A1984" t="str">
            <v>N0239</v>
          </cell>
          <cell r="B1984" t="str">
            <v xml:space="preserve">Luegislandstrasse 537 </v>
          </cell>
          <cell r="C1984">
            <v>42566</v>
          </cell>
          <cell r="D1984">
            <v>9866602283</v>
          </cell>
          <cell r="E1984" t="str">
            <v>Verrechnet</v>
          </cell>
          <cell r="F1984">
            <v>0.5</v>
          </cell>
          <cell r="G1984">
            <v>8.23</v>
          </cell>
          <cell r="H1984"/>
          <cell r="I1984"/>
          <cell r="J1984" t="str">
            <v>Messung HW Wärme NT</v>
          </cell>
          <cell r="K1984" t="str">
            <v>21.06.2016</v>
          </cell>
          <cell r="L1984" t="str">
            <v>W1 040 029</v>
          </cell>
          <cell r="M1984"/>
          <cell r="N1984" t="str">
            <v>Ablesung</v>
          </cell>
          <cell r="O1984">
            <v>173.435</v>
          </cell>
          <cell r="P1984">
            <v>3225.58</v>
          </cell>
          <cell r="Q1984"/>
          <cell r="R1984"/>
          <cell r="S1984"/>
          <cell r="T1984"/>
          <cell r="U1984"/>
          <cell r="V1984"/>
          <cell r="W1984"/>
          <cell r="X1984"/>
          <cell r="Y1984">
            <v>46.232999999999997</v>
          </cell>
          <cell r="Z1984">
            <v>346.87</v>
          </cell>
        </row>
        <row r="1985">
          <cell r="A1985" t="str">
            <v>N0239</v>
          </cell>
          <cell r="B1985" t="str">
            <v xml:space="preserve">Luegislandstrasse 537 </v>
          </cell>
          <cell r="C1985">
            <v>42655</v>
          </cell>
          <cell r="D1985">
            <v>9866604413</v>
          </cell>
          <cell r="E1985" t="str">
            <v>Verrechnet</v>
          </cell>
          <cell r="F1985">
            <v>0.5</v>
          </cell>
          <cell r="G1985">
            <v>8.23</v>
          </cell>
          <cell r="H1985"/>
          <cell r="I1985"/>
          <cell r="J1985" t="str">
            <v>Messung HW Wärme NT</v>
          </cell>
          <cell r="K1985" t="str">
            <v>20.09.2016</v>
          </cell>
          <cell r="L1985" t="str">
            <v>W1 040 029</v>
          </cell>
          <cell r="M1985"/>
          <cell r="N1985" t="str">
            <v>Ablesung</v>
          </cell>
          <cell r="O1985">
            <v>46.444000000000003</v>
          </cell>
          <cell r="P1985">
            <v>1163.18</v>
          </cell>
          <cell r="Q1985"/>
          <cell r="R1985"/>
          <cell r="S1985"/>
          <cell r="T1985"/>
          <cell r="U1985"/>
          <cell r="V1985"/>
          <cell r="W1985"/>
          <cell r="X1985"/>
          <cell r="Y1985">
            <v>34.332000000000001</v>
          </cell>
          <cell r="Z1985">
            <v>92.888000000000005</v>
          </cell>
        </row>
        <row r="1986">
          <cell r="A1986" t="str">
            <v>N0239</v>
          </cell>
          <cell r="B1986" t="str">
            <v xml:space="preserve">Luegislandstrasse 537 </v>
          </cell>
          <cell r="C1986">
            <v>42752</v>
          </cell>
          <cell r="D1986">
            <v>9866606298</v>
          </cell>
          <cell r="E1986" t="str">
            <v>Verrechnet</v>
          </cell>
          <cell r="F1986">
            <v>0.5</v>
          </cell>
          <cell r="G1986">
            <v>8.23</v>
          </cell>
          <cell r="H1986"/>
          <cell r="I1986"/>
          <cell r="J1986" t="str">
            <v>Messung HW Wärme NT</v>
          </cell>
          <cell r="K1986" t="str">
            <v>19.10.2016</v>
          </cell>
          <cell r="L1986" t="str">
            <v>W1 040 029</v>
          </cell>
          <cell r="M1986"/>
          <cell r="N1986" t="str">
            <v>Ausbau</v>
          </cell>
          <cell r="O1986">
            <v>45.195999999999998</v>
          </cell>
          <cell r="P1986">
            <v>898.16</v>
          </cell>
          <cell r="Q1986"/>
          <cell r="R1986"/>
          <cell r="S1986"/>
          <cell r="T1986"/>
          <cell r="U1986"/>
          <cell r="V1986"/>
          <cell r="W1986"/>
          <cell r="X1986"/>
          <cell r="Y1986">
            <v>43.268000000000001</v>
          </cell>
          <cell r="Z1986">
            <v>90.391999999999996</v>
          </cell>
        </row>
        <row r="1987">
          <cell r="A1987" t="str">
            <v>N0239</v>
          </cell>
          <cell r="B1987"/>
          <cell r="C1987"/>
          <cell r="D1987"/>
          <cell r="E1987"/>
          <cell r="F1987"/>
          <cell r="G1987"/>
          <cell r="H1987"/>
          <cell r="I1987"/>
          <cell r="J1987" t="str">
            <v>Messung HW Wärme NT</v>
          </cell>
          <cell r="K1987" t="str">
            <v>19.10.2016</v>
          </cell>
          <cell r="L1987" t="str">
            <v>W1 040 029</v>
          </cell>
          <cell r="M1987"/>
          <cell r="N1987" t="str">
            <v>Einbau</v>
          </cell>
          <cell r="O1987">
            <v>0</v>
          </cell>
          <cell r="P1987">
            <v>0</v>
          </cell>
          <cell r="Q1987"/>
          <cell r="R1987"/>
          <cell r="S1987"/>
          <cell r="T1987"/>
          <cell r="U1987"/>
          <cell r="V1987"/>
          <cell r="W1987"/>
          <cell r="X1987"/>
          <cell r="Y1987">
            <v>0</v>
          </cell>
          <cell r="Z1987">
            <v>0</v>
          </cell>
        </row>
        <row r="1988">
          <cell r="A1988" t="str">
            <v>N0239</v>
          </cell>
          <cell r="B1988"/>
          <cell r="C1988"/>
          <cell r="D1988"/>
          <cell r="E1988"/>
          <cell r="F1988"/>
          <cell r="G1988"/>
          <cell r="H1988"/>
          <cell r="I1988"/>
          <cell r="J1988" t="str">
            <v>Messung HW Wärme NT</v>
          </cell>
          <cell r="K1988" t="str">
            <v>15.12.2016</v>
          </cell>
          <cell r="L1988" t="str">
            <v>W1 040 029</v>
          </cell>
          <cell r="M1988"/>
          <cell r="N1988" t="str">
            <v>Ablesung</v>
          </cell>
          <cell r="O1988">
            <v>155.66200000000001</v>
          </cell>
          <cell r="P1988">
            <v>2713.7</v>
          </cell>
          <cell r="Q1988"/>
          <cell r="R1988"/>
          <cell r="S1988"/>
          <cell r="T1988"/>
          <cell r="U1988"/>
          <cell r="V1988"/>
          <cell r="W1988"/>
          <cell r="X1988"/>
          <cell r="Y1988">
            <v>49.322000000000003</v>
          </cell>
          <cell r="Z1988">
            <v>311.32400000000001</v>
          </cell>
        </row>
        <row r="1989">
          <cell r="A1989" t="str">
            <v>N0240</v>
          </cell>
          <cell r="B1989" t="str">
            <v xml:space="preserve">Luegislandstrasse 576 </v>
          </cell>
          <cell r="C1989">
            <v>42478</v>
          </cell>
          <cell r="D1989">
            <v>9866600257</v>
          </cell>
          <cell r="E1989" t="str">
            <v>Verrechnet</v>
          </cell>
          <cell r="F1989">
            <v>0.6</v>
          </cell>
          <cell r="G1989">
            <v>9.8699999999999992</v>
          </cell>
          <cell r="H1989"/>
          <cell r="I1989"/>
          <cell r="J1989" t="str">
            <v>Messung HW Wärme NT</v>
          </cell>
          <cell r="K1989" t="str">
            <v>18.03.2016</v>
          </cell>
          <cell r="L1989" t="str">
            <v>W1 040011</v>
          </cell>
          <cell r="M1989"/>
          <cell r="N1989" t="str">
            <v>Ablesung</v>
          </cell>
          <cell r="O1989">
            <v>506.584</v>
          </cell>
          <cell r="P1989">
            <v>9177.43</v>
          </cell>
          <cell r="Q1989"/>
          <cell r="R1989"/>
          <cell r="S1989"/>
          <cell r="T1989"/>
          <cell r="U1989"/>
          <cell r="V1989"/>
          <cell r="W1989"/>
          <cell r="X1989"/>
          <cell r="Y1989">
            <v>47.463000000000001</v>
          </cell>
          <cell r="Z1989">
            <v>844.30666666666673</v>
          </cell>
        </row>
        <row r="1990">
          <cell r="A1990" t="str">
            <v>N0240</v>
          </cell>
          <cell r="B1990" t="str">
            <v xml:space="preserve">Luegislandstrasse 576 </v>
          </cell>
          <cell r="C1990">
            <v>42566</v>
          </cell>
          <cell r="D1990">
            <v>9866602284</v>
          </cell>
          <cell r="E1990" t="str">
            <v>Verrechnet</v>
          </cell>
          <cell r="F1990">
            <v>0.6</v>
          </cell>
          <cell r="G1990">
            <v>9.8699999999999992</v>
          </cell>
          <cell r="H1990"/>
          <cell r="I1990"/>
          <cell r="J1990" t="str">
            <v>Messung HW Wärme NT</v>
          </cell>
          <cell r="K1990" t="str">
            <v>21.06.2016</v>
          </cell>
          <cell r="L1990" t="str">
            <v>W1 040011</v>
          </cell>
          <cell r="M1990"/>
          <cell r="N1990" t="str">
            <v>Ablesung</v>
          </cell>
          <cell r="O1990">
            <v>262.65199999999999</v>
          </cell>
          <cell r="P1990">
            <v>6680.49</v>
          </cell>
          <cell r="Q1990"/>
          <cell r="R1990"/>
          <cell r="S1990"/>
          <cell r="T1990"/>
          <cell r="U1990"/>
          <cell r="V1990"/>
          <cell r="W1990"/>
          <cell r="X1990"/>
          <cell r="Y1990">
            <v>33.805999999999997</v>
          </cell>
          <cell r="Z1990">
            <v>437.75333333333339</v>
          </cell>
        </row>
        <row r="1991">
          <cell r="A1991" t="str">
            <v>N0240</v>
          </cell>
          <cell r="B1991" t="str">
            <v xml:space="preserve">Luegislandstrasse 576 </v>
          </cell>
          <cell r="C1991">
            <v>42655</v>
          </cell>
          <cell r="D1991">
            <v>9866604241</v>
          </cell>
          <cell r="E1991" t="str">
            <v>Verrechnet</v>
          </cell>
          <cell r="F1991">
            <v>0.6</v>
          </cell>
          <cell r="G1991">
            <v>9.8699999999999992</v>
          </cell>
          <cell r="H1991"/>
          <cell r="I1991"/>
          <cell r="J1991" t="str">
            <v>Messung HW Wärme NT</v>
          </cell>
          <cell r="K1991" t="str">
            <v>20.09.2016</v>
          </cell>
          <cell r="L1991" t="str">
            <v>W1 040011</v>
          </cell>
          <cell r="M1991"/>
          <cell r="N1991" t="str">
            <v>Ablesung</v>
          </cell>
          <cell r="O1991">
            <v>86.635999999999996</v>
          </cell>
          <cell r="P1991">
            <v>3525.61</v>
          </cell>
          <cell r="Q1991"/>
          <cell r="R1991"/>
          <cell r="S1991"/>
          <cell r="T1991"/>
          <cell r="U1991"/>
          <cell r="V1991"/>
          <cell r="W1991"/>
          <cell r="X1991"/>
          <cell r="Y1991">
            <v>21.129000000000001</v>
          </cell>
          <cell r="Z1991">
            <v>144.39333333333332</v>
          </cell>
        </row>
        <row r="1992">
          <cell r="A1992" t="str">
            <v>N0240</v>
          </cell>
          <cell r="B1992" t="str">
            <v xml:space="preserve">Luegislandstrasse 576 </v>
          </cell>
          <cell r="C1992">
            <v>42752</v>
          </cell>
          <cell r="D1992">
            <v>9866606299</v>
          </cell>
          <cell r="E1992" t="str">
            <v>Verrechnet</v>
          </cell>
          <cell r="F1992">
            <v>0.6</v>
          </cell>
          <cell r="G1992">
            <v>9.8699999999999992</v>
          </cell>
          <cell r="H1992"/>
          <cell r="I1992"/>
          <cell r="J1992" t="str">
            <v>Messung HW Wärme NT</v>
          </cell>
          <cell r="K1992" t="str">
            <v>15.12.2016</v>
          </cell>
          <cell r="L1992" t="str">
            <v>W1 040011</v>
          </cell>
          <cell r="M1992"/>
          <cell r="N1992" t="str">
            <v>Ablesung</v>
          </cell>
          <cell r="O1992">
            <v>360.88099999999997</v>
          </cell>
          <cell r="P1992">
            <v>8028.49</v>
          </cell>
          <cell r="Q1992"/>
          <cell r="R1992"/>
          <cell r="S1992"/>
          <cell r="T1992"/>
          <cell r="U1992"/>
          <cell r="V1992"/>
          <cell r="W1992"/>
          <cell r="X1992"/>
          <cell r="Y1992">
            <v>38.65</v>
          </cell>
          <cell r="Z1992">
            <v>601.46833333333336</v>
          </cell>
        </row>
        <row r="1993">
          <cell r="A1993" t="str">
            <v>N0241</v>
          </cell>
          <cell r="B1993" t="str">
            <v xml:space="preserve">Spatenstrasse 23 </v>
          </cell>
          <cell r="C1993">
            <v>42474</v>
          </cell>
          <cell r="D1993">
            <v>9866602015</v>
          </cell>
          <cell r="E1993" t="str">
            <v>Verrechnet</v>
          </cell>
          <cell r="F1993">
            <v>0.01</v>
          </cell>
          <cell r="G1993">
            <v>0.16</v>
          </cell>
          <cell r="H1993"/>
          <cell r="I1993"/>
          <cell r="J1993" t="str">
            <v>Messung HW Wärme NT</v>
          </cell>
          <cell r="K1993" t="str">
            <v>17.03.2016</v>
          </cell>
          <cell r="L1993" t="str">
            <v>W1 020421</v>
          </cell>
          <cell r="M1993"/>
          <cell r="N1993" t="str">
            <v>Ablesung</v>
          </cell>
          <cell r="O1993">
            <v>6.7009999999999996</v>
          </cell>
          <cell r="P1993">
            <v>112.69</v>
          </cell>
          <cell r="Q1993"/>
          <cell r="R1993"/>
          <cell r="S1993"/>
          <cell r="T1993"/>
          <cell r="U1993"/>
          <cell r="V1993"/>
          <cell r="W1993"/>
          <cell r="X1993"/>
          <cell r="Y1993">
            <v>51.13</v>
          </cell>
          <cell r="Z1993">
            <v>670.1</v>
          </cell>
        </row>
        <row r="1994">
          <cell r="A1994" t="str">
            <v>N0241</v>
          </cell>
          <cell r="B1994" t="str">
            <v xml:space="preserve">Spatenstrasse 23 </v>
          </cell>
          <cell r="C1994">
            <v>42566</v>
          </cell>
          <cell r="D1994">
            <v>9866604013</v>
          </cell>
          <cell r="E1994" t="str">
            <v>Verrechnet</v>
          </cell>
          <cell r="F1994">
            <v>0.01</v>
          </cell>
          <cell r="G1994">
            <v>0.16</v>
          </cell>
          <cell r="H1994"/>
          <cell r="I1994"/>
          <cell r="J1994" t="str">
            <v>Messung HW Wärme NT</v>
          </cell>
          <cell r="K1994" t="str">
            <v>27.06.2016</v>
          </cell>
          <cell r="L1994" t="str">
            <v>W1 020421</v>
          </cell>
          <cell r="M1994"/>
          <cell r="N1994" t="str">
            <v>Ablesung</v>
          </cell>
          <cell r="O1994">
            <v>2.6949999999999998</v>
          </cell>
          <cell r="P1994">
            <v>59.64</v>
          </cell>
          <cell r="Q1994"/>
          <cell r="R1994"/>
          <cell r="S1994"/>
          <cell r="T1994"/>
          <cell r="U1994"/>
          <cell r="V1994"/>
          <cell r="W1994"/>
          <cell r="X1994"/>
          <cell r="Y1994">
            <v>38.854999999999997</v>
          </cell>
          <cell r="Z1994">
            <v>269.5</v>
          </cell>
        </row>
        <row r="1995">
          <cell r="A1995" t="str">
            <v>N0241</v>
          </cell>
          <cell r="B1995" t="str">
            <v xml:space="preserve">Spatenstrasse 23 </v>
          </cell>
          <cell r="C1995">
            <v>42655</v>
          </cell>
          <cell r="D1995">
            <v>9866604759</v>
          </cell>
          <cell r="E1995" t="str">
            <v>Verrechnet</v>
          </cell>
          <cell r="F1995">
            <v>0.01</v>
          </cell>
          <cell r="G1995">
            <v>0.16</v>
          </cell>
          <cell r="H1995"/>
          <cell r="I1995"/>
          <cell r="J1995" t="str">
            <v>Messung HW Wärme NT</v>
          </cell>
          <cell r="K1995" t="str">
            <v>15.09.2016</v>
          </cell>
          <cell r="L1995" t="str">
            <v>W1 020421</v>
          </cell>
          <cell r="M1995"/>
          <cell r="N1995" t="str">
            <v>Ablesung</v>
          </cell>
          <cell r="O1995">
            <v>0.66700000000000004</v>
          </cell>
          <cell r="P1995">
            <v>34.5</v>
          </cell>
          <cell r="Q1995"/>
          <cell r="R1995"/>
          <cell r="S1995"/>
          <cell r="T1995"/>
          <cell r="U1995"/>
          <cell r="V1995"/>
          <cell r="W1995"/>
          <cell r="X1995"/>
          <cell r="Y1995">
            <v>16.623999999999999</v>
          </cell>
          <cell r="Z1995">
            <v>66.7</v>
          </cell>
        </row>
        <row r="1996">
          <cell r="A1996" t="str">
            <v>N0241</v>
          </cell>
          <cell r="B1996" t="str">
            <v xml:space="preserve">Spatenstrasse 23 </v>
          </cell>
          <cell r="C1996">
            <v>42752</v>
          </cell>
          <cell r="D1996">
            <v>9866607334</v>
          </cell>
          <cell r="E1996" t="str">
            <v>Verrechnet</v>
          </cell>
          <cell r="F1996">
            <v>0.01</v>
          </cell>
          <cell r="G1996">
            <v>0.16</v>
          </cell>
          <cell r="H1996"/>
          <cell r="I1996"/>
          <cell r="J1996" t="str">
            <v>Messung HW Wärme NT</v>
          </cell>
          <cell r="K1996" t="str">
            <v>14.12.2016</v>
          </cell>
          <cell r="L1996" t="str">
            <v>W1 020421</v>
          </cell>
          <cell r="M1996"/>
          <cell r="N1996" t="str">
            <v>Ablesung</v>
          </cell>
          <cell r="O1996">
            <v>4.3730000000000002</v>
          </cell>
          <cell r="P1996">
            <v>82.53</v>
          </cell>
          <cell r="Q1996"/>
          <cell r="R1996"/>
          <cell r="S1996"/>
          <cell r="T1996"/>
          <cell r="U1996"/>
          <cell r="V1996"/>
          <cell r="W1996"/>
          <cell r="X1996"/>
          <cell r="Y1996">
            <v>45.56</v>
          </cell>
          <cell r="Z1996">
            <v>437.3</v>
          </cell>
        </row>
        <row r="1997">
          <cell r="A1997" t="str">
            <v>N0242</v>
          </cell>
          <cell r="B1997" t="str">
            <v xml:space="preserve">Frohburgstrasse 328 </v>
          </cell>
          <cell r="C1997">
            <v>42478</v>
          </cell>
          <cell r="D1997">
            <v>9866601287</v>
          </cell>
          <cell r="E1997" t="str">
            <v>Verrechnet</v>
          </cell>
          <cell r="F1997">
            <v>0.01</v>
          </cell>
          <cell r="G1997">
            <v>0.16</v>
          </cell>
          <cell r="H1997"/>
          <cell r="I1997"/>
          <cell r="J1997" t="str">
            <v>Messung HW Wärme NT</v>
          </cell>
          <cell r="K1997" t="str">
            <v>16.03.2016</v>
          </cell>
          <cell r="L1997" t="str">
            <v>W1 020452</v>
          </cell>
          <cell r="M1997"/>
          <cell r="N1997" t="str">
            <v>Ablesung</v>
          </cell>
          <cell r="O1997">
            <v>6.5229999999999997</v>
          </cell>
          <cell r="P1997">
            <v>105.36</v>
          </cell>
          <cell r="Q1997"/>
          <cell r="R1997"/>
          <cell r="S1997"/>
          <cell r="T1997"/>
          <cell r="U1997"/>
          <cell r="V1997"/>
          <cell r="W1997"/>
          <cell r="X1997"/>
          <cell r="Y1997">
            <v>53.234000000000002</v>
          </cell>
          <cell r="Z1997">
            <v>652.29999999999995</v>
          </cell>
        </row>
        <row r="1998">
          <cell r="A1998" t="str">
            <v>N0242</v>
          </cell>
          <cell r="B1998" t="str">
            <v xml:space="preserve">Frohburgstrasse 328 </v>
          </cell>
          <cell r="C1998">
            <v>42566</v>
          </cell>
          <cell r="D1998">
            <v>9866604014</v>
          </cell>
          <cell r="E1998" t="str">
            <v>Verrechnet</v>
          </cell>
          <cell r="F1998">
            <v>0.01</v>
          </cell>
          <cell r="G1998">
            <v>0.16</v>
          </cell>
          <cell r="H1998"/>
          <cell r="I1998"/>
          <cell r="J1998" t="str">
            <v>Messung HW Wärme NT</v>
          </cell>
          <cell r="K1998" t="str">
            <v>20.06.2016</v>
          </cell>
          <cell r="L1998" t="str">
            <v>W1 020452</v>
          </cell>
          <cell r="M1998"/>
          <cell r="N1998" t="str">
            <v>Ablesung</v>
          </cell>
          <cell r="O1998">
            <v>2.5150000000000001</v>
          </cell>
          <cell r="P1998">
            <v>46.86</v>
          </cell>
          <cell r="Q1998"/>
          <cell r="R1998"/>
          <cell r="S1998"/>
          <cell r="T1998"/>
          <cell r="U1998"/>
          <cell r="V1998"/>
          <cell r="W1998"/>
          <cell r="X1998"/>
          <cell r="Y1998">
            <v>46.148000000000003</v>
          </cell>
          <cell r="Z1998">
            <v>251.5</v>
          </cell>
        </row>
        <row r="1999">
          <cell r="A1999" t="str">
            <v>N0242</v>
          </cell>
          <cell r="B1999" t="str">
            <v xml:space="preserve">Frohburgstrasse 328 </v>
          </cell>
          <cell r="C1999">
            <v>42655</v>
          </cell>
          <cell r="D1999">
            <v>9866605279</v>
          </cell>
          <cell r="E1999" t="str">
            <v>Verrechnet</v>
          </cell>
          <cell r="F1999">
            <v>0.01</v>
          </cell>
          <cell r="G1999">
            <v>0.16</v>
          </cell>
          <cell r="H1999"/>
          <cell r="I1999"/>
          <cell r="J1999" t="str">
            <v>Messung HW Wärme NT</v>
          </cell>
          <cell r="K1999" t="str">
            <v>19.09.2016</v>
          </cell>
          <cell r="L1999" t="str">
            <v>W1 020452</v>
          </cell>
          <cell r="M1999"/>
          <cell r="N1999" t="str">
            <v>Ablesung</v>
          </cell>
          <cell r="O1999">
            <v>0</v>
          </cell>
          <cell r="P1999">
            <v>0.03</v>
          </cell>
          <cell r="Q1999"/>
          <cell r="R1999"/>
          <cell r="S1999"/>
          <cell r="T1999"/>
          <cell r="U1999"/>
          <cell r="V1999"/>
          <cell r="W1999"/>
          <cell r="X1999"/>
          <cell r="Y1999"/>
          <cell r="Z1999">
            <v>0</v>
          </cell>
        </row>
        <row r="2000">
          <cell r="A2000" t="str">
            <v>N0242</v>
          </cell>
          <cell r="B2000" t="str">
            <v xml:space="preserve">Frohburgstrasse 328 </v>
          </cell>
          <cell r="C2000">
            <v>42752</v>
          </cell>
          <cell r="D2000">
            <v>9866607335</v>
          </cell>
          <cell r="E2000" t="str">
            <v>Verrechnet</v>
          </cell>
          <cell r="F2000">
            <v>0.01</v>
          </cell>
          <cell r="G2000">
            <v>0.16</v>
          </cell>
          <cell r="H2000"/>
          <cell r="I2000"/>
          <cell r="J2000" t="str">
            <v>Messung HW Wärme NT</v>
          </cell>
          <cell r="K2000" t="str">
            <v>16.12.2016</v>
          </cell>
          <cell r="L2000" t="str">
            <v>W1 020452</v>
          </cell>
          <cell r="M2000"/>
          <cell r="N2000" t="str">
            <v>Ablesung</v>
          </cell>
          <cell r="O2000">
            <v>4.4279999999999999</v>
          </cell>
          <cell r="P2000">
            <v>74.099999999999994</v>
          </cell>
          <cell r="Q2000"/>
          <cell r="R2000"/>
          <cell r="S2000"/>
          <cell r="T2000"/>
          <cell r="U2000"/>
          <cell r="V2000"/>
          <cell r="W2000"/>
          <cell r="X2000"/>
          <cell r="Y2000">
            <v>51.381999999999998</v>
          </cell>
          <cell r="Z2000">
            <v>442.8</v>
          </cell>
        </row>
        <row r="2001">
          <cell r="A2001" t="str">
            <v>N0243</v>
          </cell>
          <cell r="B2001" t="str">
            <v xml:space="preserve">Hofwiesenstrasse 379 </v>
          </cell>
          <cell r="C2001">
            <v>42478</v>
          </cell>
          <cell r="D2001">
            <v>9866601633</v>
          </cell>
          <cell r="E2001" t="str">
            <v>Verrechnet</v>
          </cell>
          <cell r="F2001">
            <v>7.9000000000000001E-2</v>
          </cell>
          <cell r="G2001">
            <v>1.3</v>
          </cell>
          <cell r="H2001"/>
          <cell r="I2001"/>
          <cell r="J2001" t="str">
            <v>Messung HW Wärme NT</v>
          </cell>
          <cell r="K2001" t="str">
            <v>17.03.2016</v>
          </cell>
          <cell r="L2001" t="str">
            <v>R1 1372</v>
          </cell>
          <cell r="M2001" t="str">
            <v>U2 020077</v>
          </cell>
          <cell r="N2001" t="str">
            <v>Ablesung</v>
          </cell>
          <cell r="O2001">
            <v>60.1</v>
          </cell>
          <cell r="P2001">
            <v>1154.5999999999999</v>
          </cell>
          <cell r="Q2001"/>
          <cell r="R2001">
            <v>1155</v>
          </cell>
          <cell r="S2001"/>
          <cell r="T2001"/>
          <cell r="U2001"/>
          <cell r="V2001"/>
          <cell r="W2001"/>
          <cell r="X2001"/>
          <cell r="Y2001">
            <v>44.756999999999998</v>
          </cell>
          <cell r="Z2001">
            <v>760.75949367088606</v>
          </cell>
        </row>
        <row r="2002">
          <cell r="A2002" t="str">
            <v>N0243</v>
          </cell>
          <cell r="B2002" t="str">
            <v xml:space="preserve">Hofwiesenstrasse 379 </v>
          </cell>
          <cell r="C2002">
            <v>42566</v>
          </cell>
          <cell r="D2002">
            <v>9866603649</v>
          </cell>
          <cell r="E2002" t="str">
            <v>Verrechnet</v>
          </cell>
          <cell r="F2002">
            <v>7.9000000000000001E-2</v>
          </cell>
          <cell r="G2002">
            <v>1.3</v>
          </cell>
          <cell r="H2002"/>
          <cell r="I2002"/>
          <cell r="J2002" t="str">
            <v>Messung HW Wärme NT</v>
          </cell>
          <cell r="K2002" t="str">
            <v>22.06.2016</v>
          </cell>
          <cell r="L2002" t="str">
            <v>R1 1372</v>
          </cell>
          <cell r="M2002" t="str">
            <v>U2 020077</v>
          </cell>
          <cell r="N2002" t="str">
            <v>Ablesung</v>
          </cell>
          <cell r="O2002">
            <v>23.33</v>
          </cell>
          <cell r="P2002">
            <v>548</v>
          </cell>
          <cell r="Q2002"/>
          <cell r="R2002">
            <v>548</v>
          </cell>
          <cell r="S2002"/>
          <cell r="T2002"/>
          <cell r="U2002"/>
          <cell r="V2002"/>
          <cell r="W2002"/>
          <cell r="X2002"/>
          <cell r="Y2002">
            <v>36.606000000000002</v>
          </cell>
          <cell r="Z2002">
            <v>295.31645569620252</v>
          </cell>
        </row>
        <row r="2003">
          <cell r="A2003" t="str">
            <v>N0243</v>
          </cell>
          <cell r="B2003" t="str">
            <v xml:space="preserve">Hofwiesenstrasse 379 </v>
          </cell>
          <cell r="C2003">
            <v>42655</v>
          </cell>
          <cell r="D2003">
            <v>9866605516</v>
          </cell>
          <cell r="E2003" t="str">
            <v>Verrechnet</v>
          </cell>
          <cell r="F2003">
            <v>7.9000000000000001E-2</v>
          </cell>
          <cell r="G2003">
            <v>1.3</v>
          </cell>
          <cell r="H2003"/>
          <cell r="I2003"/>
          <cell r="J2003" t="str">
            <v>Messung HW Wärme NT</v>
          </cell>
          <cell r="K2003" t="str">
            <v>19.09.2016</v>
          </cell>
          <cell r="L2003" t="str">
            <v>R1 1372</v>
          </cell>
          <cell r="M2003" t="str">
            <v>U2 020077</v>
          </cell>
          <cell r="N2003" t="str">
            <v>Ablesung</v>
          </cell>
          <cell r="O2003">
            <v>2.72</v>
          </cell>
          <cell r="P2003">
            <v>164</v>
          </cell>
          <cell r="Q2003"/>
          <cell r="R2003">
            <v>164</v>
          </cell>
          <cell r="S2003"/>
          <cell r="T2003"/>
          <cell r="U2003"/>
          <cell r="V2003"/>
          <cell r="W2003"/>
          <cell r="X2003"/>
          <cell r="Y2003">
            <v>14.260999999999999</v>
          </cell>
          <cell r="Z2003">
            <v>34.430379746835442</v>
          </cell>
        </row>
        <row r="2004">
          <cell r="A2004" t="str">
            <v>N0243</v>
          </cell>
          <cell r="B2004" t="str">
            <v xml:space="preserve">Hofwiesenstrasse 379 </v>
          </cell>
          <cell r="C2004">
            <v>42752</v>
          </cell>
          <cell r="D2004">
            <v>9866607736</v>
          </cell>
          <cell r="E2004" t="str">
            <v>Verrechnet</v>
          </cell>
          <cell r="F2004">
            <v>7.9000000000000001E-2</v>
          </cell>
          <cell r="G2004">
            <v>1.3</v>
          </cell>
          <cell r="H2004"/>
          <cell r="I2004"/>
          <cell r="J2004" t="str">
            <v>Messung HW Wärme NT</v>
          </cell>
          <cell r="K2004" t="str">
            <v>14.12.2016</v>
          </cell>
          <cell r="L2004" t="str">
            <v>R1 1372</v>
          </cell>
          <cell r="M2004" t="str">
            <v>U2 020077</v>
          </cell>
          <cell r="N2004" t="str">
            <v>Ablesung</v>
          </cell>
          <cell r="O2004">
            <v>42.35</v>
          </cell>
          <cell r="P2004">
            <v>912.9</v>
          </cell>
          <cell r="Q2004"/>
          <cell r="R2004">
            <v>913</v>
          </cell>
          <cell r="S2004"/>
          <cell r="T2004"/>
          <cell r="U2004"/>
          <cell r="V2004"/>
          <cell r="W2004"/>
          <cell r="X2004"/>
          <cell r="Y2004">
            <v>39.889000000000003</v>
          </cell>
          <cell r="Z2004">
            <v>536.0759493670887</v>
          </cell>
        </row>
        <row r="2005">
          <cell r="A2005" t="str">
            <v>N0244</v>
          </cell>
          <cell r="B2005" t="str">
            <v xml:space="preserve">Winterthurerstrasse 410 </v>
          </cell>
          <cell r="C2005">
            <v>42478</v>
          </cell>
          <cell r="D2005">
            <v>9866601634</v>
          </cell>
          <cell r="E2005" t="str">
            <v>Verrechnet</v>
          </cell>
          <cell r="F2005">
            <v>0.03</v>
          </cell>
          <cell r="G2005">
            <v>0.5</v>
          </cell>
          <cell r="H2005"/>
          <cell r="I2005"/>
          <cell r="J2005" t="str">
            <v>Messung HW Wärme NT</v>
          </cell>
          <cell r="K2005" t="str">
            <v>17.03.2016</v>
          </cell>
          <cell r="L2005" t="str">
            <v>W1 020773</v>
          </cell>
          <cell r="M2005"/>
          <cell r="N2005" t="str">
            <v>Ablesung</v>
          </cell>
          <cell r="O2005">
            <v>18.78</v>
          </cell>
          <cell r="P2005">
            <v>413</v>
          </cell>
          <cell r="Q2005"/>
          <cell r="R2005">
            <v>413</v>
          </cell>
          <cell r="S2005"/>
          <cell r="T2005"/>
          <cell r="U2005"/>
          <cell r="V2005"/>
          <cell r="W2005"/>
          <cell r="X2005"/>
          <cell r="Y2005">
            <v>39.098999999999997</v>
          </cell>
          <cell r="Z2005">
            <v>626</v>
          </cell>
        </row>
        <row r="2006">
          <cell r="A2006" t="str">
            <v>N0244</v>
          </cell>
          <cell r="B2006" t="str">
            <v xml:space="preserve">Winterthurerstrasse 410 </v>
          </cell>
          <cell r="C2006">
            <v>42566</v>
          </cell>
          <cell r="D2006">
            <v>9866603755</v>
          </cell>
          <cell r="E2006" t="str">
            <v>Verrechnet</v>
          </cell>
          <cell r="F2006">
            <v>0.03</v>
          </cell>
          <cell r="G2006">
            <v>0.5</v>
          </cell>
          <cell r="H2006"/>
          <cell r="I2006"/>
          <cell r="J2006" t="str">
            <v>Messung HW Wärme NT</v>
          </cell>
          <cell r="K2006" t="str">
            <v>23.06.2016</v>
          </cell>
          <cell r="L2006" t="str">
            <v>W1 020773</v>
          </cell>
          <cell r="M2006"/>
          <cell r="N2006" t="str">
            <v>Ablesung</v>
          </cell>
          <cell r="O2006">
            <v>8.31</v>
          </cell>
          <cell r="P2006">
            <v>211.1</v>
          </cell>
          <cell r="Q2006"/>
          <cell r="R2006">
            <v>211</v>
          </cell>
          <cell r="S2006"/>
          <cell r="T2006"/>
          <cell r="U2006"/>
          <cell r="V2006"/>
          <cell r="W2006"/>
          <cell r="X2006"/>
          <cell r="Y2006">
            <v>33.847999999999999</v>
          </cell>
          <cell r="Z2006">
            <v>277</v>
          </cell>
        </row>
        <row r="2007">
          <cell r="A2007" t="str">
            <v>N0244</v>
          </cell>
          <cell r="B2007" t="str">
            <v xml:space="preserve">Winterthurerstrasse 410 </v>
          </cell>
          <cell r="C2007">
            <v>42655</v>
          </cell>
          <cell r="D2007">
            <v>9866605517</v>
          </cell>
          <cell r="E2007" t="str">
            <v>Verrechnet</v>
          </cell>
          <cell r="F2007">
            <v>0.03</v>
          </cell>
          <cell r="G2007">
            <v>0.5</v>
          </cell>
          <cell r="H2007"/>
          <cell r="I2007"/>
          <cell r="J2007" t="str">
            <v>Messung HW Wärme NT</v>
          </cell>
          <cell r="K2007" t="str">
            <v>19.09.2016</v>
          </cell>
          <cell r="L2007" t="str">
            <v>W1 020773</v>
          </cell>
          <cell r="M2007"/>
          <cell r="N2007" t="str">
            <v>Ablesung</v>
          </cell>
          <cell r="O2007">
            <v>3.03</v>
          </cell>
          <cell r="P2007">
            <v>98.5</v>
          </cell>
          <cell r="Q2007"/>
          <cell r="R2007">
            <v>99</v>
          </cell>
          <cell r="S2007"/>
          <cell r="T2007"/>
          <cell r="U2007"/>
          <cell r="V2007"/>
          <cell r="W2007"/>
          <cell r="X2007"/>
          <cell r="Y2007">
            <v>26.45</v>
          </cell>
          <cell r="Z2007">
            <v>101</v>
          </cell>
        </row>
        <row r="2008">
          <cell r="A2008" t="str">
            <v>N0244</v>
          </cell>
          <cell r="B2008" t="str">
            <v xml:space="preserve">Winterthurerstrasse 410 </v>
          </cell>
          <cell r="C2008">
            <v>42752</v>
          </cell>
          <cell r="D2008">
            <v>9866607737</v>
          </cell>
          <cell r="E2008" t="str">
            <v>Verrechnet</v>
          </cell>
          <cell r="F2008">
            <v>0.03</v>
          </cell>
          <cell r="G2008">
            <v>0.5</v>
          </cell>
          <cell r="H2008"/>
          <cell r="I2008"/>
          <cell r="J2008" t="str">
            <v>Messung HW Wärme NT</v>
          </cell>
          <cell r="K2008" t="str">
            <v>28.10.2016</v>
          </cell>
          <cell r="L2008" t="str">
            <v>W1 020773</v>
          </cell>
          <cell r="M2008"/>
          <cell r="N2008" t="str">
            <v>Ausbau</v>
          </cell>
          <cell r="O2008">
            <v>8.7200000000000006</v>
          </cell>
          <cell r="P2008">
            <v>213.3</v>
          </cell>
          <cell r="Q2008"/>
          <cell r="R2008">
            <v>213</v>
          </cell>
          <cell r="S2008"/>
          <cell r="T2008"/>
          <cell r="U2008"/>
          <cell r="V2008"/>
          <cell r="W2008"/>
          <cell r="X2008"/>
          <cell r="Y2008">
            <v>35.152000000000001</v>
          </cell>
          <cell r="Z2008">
            <v>290.66666666666663</v>
          </cell>
        </row>
        <row r="2009">
          <cell r="A2009" t="str">
            <v>N0244</v>
          </cell>
          <cell r="B2009"/>
          <cell r="C2009"/>
          <cell r="D2009"/>
          <cell r="E2009"/>
          <cell r="F2009"/>
          <cell r="G2009"/>
          <cell r="H2009"/>
          <cell r="I2009"/>
          <cell r="J2009" t="str">
            <v>Messung HW Wärme NT</v>
          </cell>
          <cell r="K2009" t="str">
            <v>28.10.2016</v>
          </cell>
          <cell r="L2009" t="str">
            <v>W1 020773</v>
          </cell>
          <cell r="M2009"/>
          <cell r="N2009" t="str">
            <v>Einbau</v>
          </cell>
          <cell r="O2009">
            <v>0</v>
          </cell>
          <cell r="P2009">
            <v>0</v>
          </cell>
          <cell r="Q2009"/>
          <cell r="R2009"/>
          <cell r="S2009"/>
          <cell r="T2009"/>
          <cell r="U2009"/>
          <cell r="V2009"/>
          <cell r="W2009"/>
          <cell r="X2009"/>
          <cell r="Y2009">
            <v>0</v>
          </cell>
          <cell r="Z2009">
            <v>0</v>
          </cell>
        </row>
        <row r="2010">
          <cell r="A2010" t="str">
            <v>N0244</v>
          </cell>
          <cell r="B2010"/>
          <cell r="C2010"/>
          <cell r="D2010"/>
          <cell r="E2010"/>
          <cell r="F2010"/>
          <cell r="G2010"/>
          <cell r="H2010"/>
          <cell r="I2010"/>
          <cell r="J2010" t="str">
            <v>Messung HW Wärme NT</v>
          </cell>
          <cell r="K2010" t="str">
            <v>15.12.2016</v>
          </cell>
          <cell r="L2010" t="str">
            <v>W1 020773</v>
          </cell>
          <cell r="M2010"/>
          <cell r="N2010" t="str">
            <v>Ablesung</v>
          </cell>
          <cell r="O2010">
            <v>4.5890000000000004</v>
          </cell>
          <cell r="P2010">
            <v>96.35</v>
          </cell>
          <cell r="Q2010"/>
          <cell r="R2010"/>
          <cell r="S2010"/>
          <cell r="T2010"/>
          <cell r="U2010"/>
          <cell r="V2010"/>
          <cell r="W2010"/>
          <cell r="X2010"/>
          <cell r="Y2010">
            <v>40.953000000000003</v>
          </cell>
          <cell r="Z2010">
            <v>152.96666666666667</v>
          </cell>
        </row>
        <row r="2011">
          <cell r="A2011" t="str">
            <v>N0245</v>
          </cell>
          <cell r="B2011" t="str">
            <v xml:space="preserve">Apfelbaumstrasse 15 </v>
          </cell>
          <cell r="C2011">
            <v>42478</v>
          </cell>
          <cell r="D2011">
            <v>9866600258</v>
          </cell>
          <cell r="E2011" t="str">
            <v>Verrechnet</v>
          </cell>
          <cell r="F2011">
            <v>8.5000000000000006E-2</v>
          </cell>
          <cell r="G2011">
            <v>1.4</v>
          </cell>
          <cell r="H2011"/>
          <cell r="I2011"/>
          <cell r="J2011" t="str">
            <v>Messung HW Wärme NT</v>
          </cell>
          <cell r="K2011" t="str">
            <v>17.03.2016</v>
          </cell>
          <cell r="L2011" t="str">
            <v>W1 02568</v>
          </cell>
          <cell r="M2011"/>
          <cell r="N2011" t="str">
            <v>Ablesung</v>
          </cell>
          <cell r="O2011">
            <v>58.322000000000003</v>
          </cell>
          <cell r="P2011">
            <v>1117.9100000000001</v>
          </cell>
          <cell r="Q2011"/>
          <cell r="R2011"/>
          <cell r="S2011"/>
          <cell r="T2011"/>
          <cell r="U2011"/>
          <cell r="V2011"/>
          <cell r="W2011"/>
          <cell r="X2011"/>
          <cell r="Y2011">
            <v>44.859000000000002</v>
          </cell>
          <cell r="Z2011">
            <v>686.14117647058822</v>
          </cell>
        </row>
        <row r="2012">
          <cell r="A2012" t="str">
            <v>N0245</v>
          </cell>
          <cell r="B2012" t="str">
            <v xml:space="preserve">Apfelbaumstrasse 15 </v>
          </cell>
          <cell r="C2012">
            <v>42566</v>
          </cell>
          <cell r="D2012">
            <v>9866602852</v>
          </cell>
          <cell r="E2012" t="str">
            <v>Gemahnt</v>
          </cell>
          <cell r="F2012">
            <v>8.5000000000000006E-2</v>
          </cell>
          <cell r="G2012">
            <v>1.4</v>
          </cell>
          <cell r="H2012"/>
          <cell r="I2012"/>
          <cell r="J2012" t="str">
            <v>Messung HW Wärme NT</v>
          </cell>
          <cell r="K2012" t="str">
            <v>20.06.2016</v>
          </cell>
          <cell r="L2012" t="str">
            <v>W1 02568</v>
          </cell>
          <cell r="M2012"/>
          <cell r="N2012" t="str">
            <v>Ablesung</v>
          </cell>
          <cell r="O2012">
            <v>27.72</v>
          </cell>
          <cell r="P2012">
            <v>617.17999999999995</v>
          </cell>
          <cell r="Q2012"/>
          <cell r="R2012"/>
          <cell r="S2012"/>
          <cell r="T2012"/>
          <cell r="U2012"/>
          <cell r="V2012"/>
          <cell r="W2012"/>
          <cell r="X2012"/>
          <cell r="Y2012">
            <v>38.619</v>
          </cell>
          <cell r="Z2012">
            <v>326.11764705882354</v>
          </cell>
        </row>
        <row r="2013">
          <cell r="A2013" t="str">
            <v>N0245</v>
          </cell>
          <cell r="B2013" t="str">
            <v xml:space="preserve">Apfelbaumstrasse 15 </v>
          </cell>
          <cell r="C2013">
            <v>42655</v>
          </cell>
          <cell r="D2013">
            <v>9866604814</v>
          </cell>
          <cell r="E2013" t="str">
            <v>Gemahnt</v>
          </cell>
          <cell r="F2013">
            <v>8.5000000000000006E-2</v>
          </cell>
          <cell r="G2013">
            <v>1.4</v>
          </cell>
          <cell r="H2013"/>
          <cell r="I2013"/>
          <cell r="J2013" t="str">
            <v>Messung HW Wärme NT</v>
          </cell>
          <cell r="K2013" t="str">
            <v>15.09.2016</v>
          </cell>
          <cell r="L2013" t="str">
            <v>W1 02568</v>
          </cell>
          <cell r="M2013"/>
          <cell r="N2013" t="str">
            <v>Ablesung</v>
          </cell>
          <cell r="O2013">
            <v>7.1829999999999998</v>
          </cell>
          <cell r="P2013">
            <v>263.36</v>
          </cell>
          <cell r="Q2013"/>
          <cell r="R2013"/>
          <cell r="S2013"/>
          <cell r="T2013"/>
          <cell r="U2013"/>
          <cell r="V2013"/>
          <cell r="W2013"/>
          <cell r="X2013"/>
          <cell r="Y2013">
            <v>23.452000000000002</v>
          </cell>
          <cell r="Z2013">
            <v>84.505882352941171</v>
          </cell>
        </row>
        <row r="2014">
          <cell r="A2014" t="str">
            <v>N0245</v>
          </cell>
          <cell r="B2014" t="str">
            <v xml:space="preserve">Apfelbaumstrasse 15 </v>
          </cell>
          <cell r="C2014">
            <v>42752</v>
          </cell>
          <cell r="D2014">
            <v>9866606942</v>
          </cell>
          <cell r="E2014" t="str">
            <v>Verrechnet</v>
          </cell>
          <cell r="F2014">
            <v>8.5000000000000006E-2</v>
          </cell>
          <cell r="G2014">
            <v>1.4</v>
          </cell>
          <cell r="H2014"/>
          <cell r="I2014"/>
          <cell r="J2014" t="str">
            <v>Messung HW Wärme NT</v>
          </cell>
          <cell r="K2014" t="str">
            <v>14.12.2016</v>
          </cell>
          <cell r="L2014" t="str">
            <v>W1 02568</v>
          </cell>
          <cell r="M2014"/>
          <cell r="N2014" t="str">
            <v>Ablesung</v>
          </cell>
          <cell r="O2014">
            <v>39.465000000000003</v>
          </cell>
          <cell r="P2014">
            <v>755.06</v>
          </cell>
          <cell r="Q2014"/>
          <cell r="R2014"/>
          <cell r="S2014"/>
          <cell r="T2014"/>
          <cell r="U2014"/>
          <cell r="V2014"/>
          <cell r="W2014"/>
          <cell r="X2014"/>
          <cell r="Y2014">
            <v>44.942</v>
          </cell>
          <cell r="Z2014">
            <v>464.29411764705878</v>
          </cell>
        </row>
        <row r="2015">
          <cell r="A2015" t="str">
            <v>N0246</v>
          </cell>
          <cell r="B2015" t="str">
            <v xml:space="preserve">Sperletweg 63 </v>
          </cell>
          <cell r="C2015">
            <v>42478</v>
          </cell>
          <cell r="D2015">
            <v>9866601635</v>
          </cell>
          <cell r="E2015" t="str">
            <v>Verrechnet</v>
          </cell>
          <cell r="F2015">
            <v>3.3000000000000002E-2</v>
          </cell>
          <cell r="G2015">
            <v>0.54</v>
          </cell>
          <cell r="H2015"/>
          <cell r="I2015"/>
          <cell r="J2015" t="str">
            <v>Messung HW Wärme NT</v>
          </cell>
          <cell r="K2015" t="str">
            <v>16.03.2016</v>
          </cell>
          <cell r="L2015" t="str">
            <v>W1 020756</v>
          </cell>
          <cell r="M2015"/>
          <cell r="N2015" t="str">
            <v>Ablesung</v>
          </cell>
          <cell r="O2015">
            <v>19.97</v>
          </cell>
          <cell r="P2015">
            <v>319.39999999999998</v>
          </cell>
          <cell r="Q2015"/>
          <cell r="R2015">
            <v>319</v>
          </cell>
          <cell r="S2015"/>
          <cell r="T2015"/>
          <cell r="U2015"/>
          <cell r="V2015"/>
          <cell r="W2015"/>
          <cell r="X2015"/>
          <cell r="Y2015">
            <v>53.761000000000003</v>
          </cell>
          <cell r="Z2015">
            <v>605.15151515151513</v>
          </cell>
        </row>
        <row r="2016">
          <cell r="A2016" t="str">
            <v>N0246</v>
          </cell>
          <cell r="B2016" t="str">
            <v xml:space="preserve">Sperletweg 63 </v>
          </cell>
          <cell r="C2016">
            <v>42566</v>
          </cell>
          <cell r="D2016">
            <v>9866603431</v>
          </cell>
          <cell r="E2016" t="str">
            <v>Verrechnet</v>
          </cell>
          <cell r="F2016">
            <v>3.3000000000000002E-2</v>
          </cell>
          <cell r="G2016">
            <v>0.54</v>
          </cell>
          <cell r="H2016"/>
          <cell r="I2016"/>
          <cell r="J2016" t="str">
            <v>Messung HW Wärme NT</v>
          </cell>
          <cell r="K2016" t="str">
            <v>22.06.2016</v>
          </cell>
          <cell r="L2016" t="str">
            <v>W1 020756</v>
          </cell>
          <cell r="M2016"/>
          <cell r="N2016" t="str">
            <v>Ablesung</v>
          </cell>
          <cell r="O2016">
            <v>8.5399999999999991</v>
          </cell>
          <cell r="P2016">
            <v>151.80000000000001</v>
          </cell>
          <cell r="Q2016"/>
          <cell r="R2016">
            <v>152</v>
          </cell>
          <cell r="S2016"/>
          <cell r="T2016"/>
          <cell r="U2016"/>
          <cell r="V2016"/>
          <cell r="W2016"/>
          <cell r="X2016"/>
          <cell r="Y2016">
            <v>48.372999999999998</v>
          </cell>
          <cell r="Z2016">
            <v>258.78787878787881</v>
          </cell>
        </row>
        <row r="2017">
          <cell r="A2017" t="str">
            <v>N0246</v>
          </cell>
          <cell r="B2017" t="str">
            <v xml:space="preserve">Sperletweg 63 </v>
          </cell>
          <cell r="C2017">
            <v>42655</v>
          </cell>
          <cell r="D2017">
            <v>9866605694</v>
          </cell>
          <cell r="E2017" t="str">
            <v>Verrechnet</v>
          </cell>
          <cell r="F2017">
            <v>3.3000000000000002E-2</v>
          </cell>
          <cell r="G2017">
            <v>0.54</v>
          </cell>
          <cell r="H2017"/>
          <cell r="I2017"/>
          <cell r="J2017" t="str">
            <v>Messung HW Wärme NT</v>
          </cell>
          <cell r="K2017" t="str">
            <v>16.09.2016</v>
          </cell>
          <cell r="L2017" t="str">
            <v>W1 020756</v>
          </cell>
          <cell r="M2017"/>
          <cell r="N2017" t="str">
            <v>Ablesung</v>
          </cell>
          <cell r="O2017">
            <v>0.63</v>
          </cell>
          <cell r="P2017">
            <v>21.9</v>
          </cell>
          <cell r="Q2017"/>
          <cell r="R2017">
            <v>22</v>
          </cell>
          <cell r="S2017"/>
          <cell r="T2017"/>
          <cell r="U2017"/>
          <cell r="V2017"/>
          <cell r="W2017"/>
          <cell r="X2017"/>
          <cell r="Y2017">
            <v>24.734999999999999</v>
          </cell>
          <cell r="Z2017">
            <v>19.09090909090909</v>
          </cell>
        </row>
        <row r="2018">
          <cell r="A2018" t="str">
            <v>N0246</v>
          </cell>
          <cell r="B2018" t="str">
            <v xml:space="preserve">Sperletweg 63 </v>
          </cell>
          <cell r="C2018">
            <v>42752</v>
          </cell>
          <cell r="D2018">
            <v>9866607738</v>
          </cell>
          <cell r="E2018" t="str">
            <v>Verrechnet</v>
          </cell>
          <cell r="F2018">
            <v>3.3000000000000002E-2</v>
          </cell>
          <cell r="G2018">
            <v>0.54</v>
          </cell>
          <cell r="H2018"/>
          <cell r="I2018"/>
          <cell r="J2018" t="str">
            <v>Messung HW Wärme NT</v>
          </cell>
          <cell r="K2018" t="str">
            <v>05.10.2016</v>
          </cell>
          <cell r="L2018" t="str">
            <v>W1 020756</v>
          </cell>
          <cell r="M2018"/>
          <cell r="N2018" t="str">
            <v>Ausbau</v>
          </cell>
          <cell r="O2018">
            <v>0.86</v>
          </cell>
          <cell r="P2018">
            <v>16.8</v>
          </cell>
          <cell r="Q2018"/>
          <cell r="R2018">
            <v>17</v>
          </cell>
          <cell r="S2018"/>
          <cell r="T2018"/>
          <cell r="U2018"/>
          <cell r="V2018"/>
          <cell r="W2018"/>
          <cell r="X2018"/>
          <cell r="Y2018">
            <v>44.015999999999998</v>
          </cell>
          <cell r="Z2018">
            <v>26.060606060606059</v>
          </cell>
        </row>
        <row r="2019">
          <cell r="A2019" t="str">
            <v>N0246</v>
          </cell>
          <cell r="B2019"/>
          <cell r="C2019"/>
          <cell r="D2019"/>
          <cell r="E2019"/>
          <cell r="F2019"/>
          <cell r="G2019"/>
          <cell r="H2019"/>
          <cell r="I2019"/>
          <cell r="J2019" t="str">
            <v>Messung HW Wärme NT</v>
          </cell>
          <cell r="K2019" t="str">
            <v>05.10.2016</v>
          </cell>
          <cell r="L2019" t="str">
            <v>W1 020756</v>
          </cell>
          <cell r="M2019"/>
          <cell r="N2019" t="str">
            <v>Einbau</v>
          </cell>
          <cell r="O2019">
            <v>0</v>
          </cell>
          <cell r="P2019">
            <v>0</v>
          </cell>
          <cell r="Q2019"/>
          <cell r="R2019"/>
          <cell r="S2019"/>
          <cell r="T2019"/>
          <cell r="U2019"/>
          <cell r="V2019"/>
          <cell r="W2019"/>
          <cell r="X2019"/>
          <cell r="Y2019">
            <v>0</v>
          </cell>
          <cell r="Z2019">
            <v>0</v>
          </cell>
        </row>
        <row r="2020">
          <cell r="A2020" t="str">
            <v>N0246</v>
          </cell>
          <cell r="B2020"/>
          <cell r="C2020"/>
          <cell r="D2020"/>
          <cell r="E2020"/>
          <cell r="F2020"/>
          <cell r="G2020"/>
          <cell r="H2020"/>
          <cell r="I2020"/>
          <cell r="J2020" t="str">
            <v>Messung HW Wärme NT</v>
          </cell>
          <cell r="K2020" t="str">
            <v>14.12.2016</v>
          </cell>
          <cell r="L2020" t="str">
            <v>W1 020756</v>
          </cell>
          <cell r="M2020"/>
          <cell r="N2020" t="str">
            <v>Ablesung</v>
          </cell>
          <cell r="O2020">
            <v>13.808</v>
          </cell>
          <cell r="P2020">
            <v>238.42</v>
          </cell>
          <cell r="Q2020"/>
          <cell r="R2020"/>
          <cell r="S2020"/>
          <cell r="T2020"/>
          <cell r="U2020"/>
          <cell r="V2020"/>
          <cell r="W2020"/>
          <cell r="X2020"/>
          <cell r="Y2020">
            <v>49.798000000000002</v>
          </cell>
          <cell r="Z2020">
            <v>418.42424242424238</v>
          </cell>
        </row>
        <row r="2021">
          <cell r="A2021" t="str">
            <v>N0248</v>
          </cell>
          <cell r="B2021" t="str">
            <v xml:space="preserve">Ausserdorfstrasse 5 </v>
          </cell>
          <cell r="C2021">
            <v>42478</v>
          </cell>
          <cell r="D2021">
            <v>9866601288</v>
          </cell>
          <cell r="E2021" t="str">
            <v>Verrechnet</v>
          </cell>
          <cell r="F2021">
            <v>0.5</v>
          </cell>
          <cell r="G2021">
            <v>8.1999999999999993</v>
          </cell>
          <cell r="H2021"/>
          <cell r="I2021"/>
          <cell r="J2021" t="str">
            <v>Messung HW Wärme NT</v>
          </cell>
          <cell r="K2021" t="str">
            <v>15.03.2016</v>
          </cell>
          <cell r="L2021" t="str">
            <v>W1 040044</v>
          </cell>
          <cell r="M2021"/>
          <cell r="N2021" t="str">
            <v>Ablesung</v>
          </cell>
          <cell r="O2021">
            <v>72.692999999999998</v>
          </cell>
          <cell r="P2021">
            <v>1243.9000000000001</v>
          </cell>
          <cell r="Q2021"/>
          <cell r="R2021"/>
          <cell r="S2021"/>
          <cell r="T2021"/>
          <cell r="U2021"/>
          <cell r="V2021"/>
          <cell r="W2021"/>
          <cell r="X2021"/>
          <cell r="Y2021">
            <v>50.249000000000002</v>
          </cell>
          <cell r="Z2021">
            <v>145.386</v>
          </cell>
        </row>
        <row r="2022">
          <cell r="A2022" t="str">
            <v>N0248</v>
          </cell>
          <cell r="B2022" t="str">
            <v xml:space="preserve">Ausserdorfstrasse 5 </v>
          </cell>
          <cell r="C2022">
            <v>42566</v>
          </cell>
          <cell r="D2022">
            <v>9866603432</v>
          </cell>
          <cell r="E2022" t="str">
            <v>Verrechnet</v>
          </cell>
          <cell r="F2022">
            <v>0.5</v>
          </cell>
          <cell r="G2022">
            <v>8.1999999999999993</v>
          </cell>
          <cell r="H2022"/>
          <cell r="I2022"/>
          <cell r="J2022" t="str">
            <v>Messung HW Wärme NT</v>
          </cell>
          <cell r="K2022" t="str">
            <v>22.06.2016</v>
          </cell>
          <cell r="L2022" t="str">
            <v>W1 040044</v>
          </cell>
          <cell r="M2022"/>
          <cell r="N2022" t="str">
            <v>Ablesung</v>
          </cell>
          <cell r="O2022">
            <v>346.048</v>
          </cell>
          <cell r="P2022">
            <v>6821.25</v>
          </cell>
          <cell r="Q2022"/>
          <cell r="R2022"/>
          <cell r="S2022"/>
          <cell r="T2022"/>
          <cell r="U2022"/>
          <cell r="V2022"/>
          <cell r="W2022"/>
          <cell r="X2022"/>
          <cell r="Y2022">
            <v>43.621000000000002</v>
          </cell>
          <cell r="Z2022">
            <v>692.096</v>
          </cell>
        </row>
        <row r="2023">
          <cell r="A2023" t="str">
            <v>N0248</v>
          </cell>
          <cell r="B2023" t="str">
            <v xml:space="preserve">Ausserdorfstrasse 5 </v>
          </cell>
          <cell r="C2023">
            <v>42655</v>
          </cell>
          <cell r="D2023">
            <v>9866605518</v>
          </cell>
          <cell r="E2023" t="str">
            <v>Verrechnet</v>
          </cell>
          <cell r="F2023">
            <v>0.5</v>
          </cell>
          <cell r="G2023">
            <v>8.1999999999999993</v>
          </cell>
          <cell r="H2023"/>
          <cell r="I2023"/>
          <cell r="J2023" t="str">
            <v>Messung HW Wärme NT</v>
          </cell>
          <cell r="K2023" t="str">
            <v>16.09.2016</v>
          </cell>
          <cell r="L2023" t="str">
            <v>W1 040044</v>
          </cell>
          <cell r="M2023"/>
          <cell r="N2023" t="str">
            <v>Ablesung</v>
          </cell>
          <cell r="O2023">
            <v>223.95500000000001</v>
          </cell>
          <cell r="P2023">
            <v>4995.1400000000003</v>
          </cell>
          <cell r="Q2023"/>
          <cell r="R2023"/>
          <cell r="S2023"/>
          <cell r="T2023"/>
          <cell r="U2023"/>
          <cell r="V2023"/>
          <cell r="W2023"/>
          <cell r="X2023"/>
          <cell r="Y2023">
            <v>38.551000000000002</v>
          </cell>
          <cell r="Z2023">
            <v>447.91</v>
          </cell>
        </row>
        <row r="2024">
          <cell r="A2024" t="str">
            <v>N0248</v>
          </cell>
          <cell r="B2024" t="str">
            <v xml:space="preserve">Ausserdorfstrasse 5 </v>
          </cell>
          <cell r="C2024">
            <v>42752</v>
          </cell>
          <cell r="D2024">
            <v>9866607870</v>
          </cell>
          <cell r="E2024" t="str">
            <v>Verrechnet</v>
          </cell>
          <cell r="F2024">
            <v>0.5</v>
          </cell>
          <cell r="G2024">
            <v>8.1999999999999993</v>
          </cell>
          <cell r="H2024"/>
          <cell r="I2024"/>
          <cell r="J2024" t="str">
            <v>Messung HW Wärme NT</v>
          </cell>
          <cell r="K2024" t="str">
            <v>14.12.2016</v>
          </cell>
          <cell r="L2024" t="str">
            <v>W1 040044</v>
          </cell>
          <cell r="M2024"/>
          <cell r="N2024" t="str">
            <v>Ablesung</v>
          </cell>
          <cell r="O2024">
            <v>79.387</v>
          </cell>
          <cell r="P2024">
            <v>1440.02</v>
          </cell>
          <cell r="Q2024"/>
          <cell r="R2024"/>
          <cell r="S2024"/>
          <cell r="T2024"/>
          <cell r="U2024"/>
          <cell r="V2024"/>
          <cell r="W2024"/>
          <cell r="X2024"/>
          <cell r="Y2024">
            <v>47.402000000000001</v>
          </cell>
          <cell r="Z2024">
            <v>158.774</v>
          </cell>
        </row>
        <row r="2025">
          <cell r="A2025" t="str">
            <v>N0249</v>
          </cell>
          <cell r="B2025" t="str">
            <v xml:space="preserve">Regensbergstrasse 112 </v>
          </cell>
          <cell r="C2025">
            <v>42478</v>
          </cell>
          <cell r="D2025">
            <v>9866601636</v>
          </cell>
          <cell r="E2025" t="str">
            <v>Verrechnet</v>
          </cell>
          <cell r="F2025">
            <v>0.16400000000000001</v>
          </cell>
          <cell r="G2025">
            <v>2.7</v>
          </cell>
          <cell r="H2025"/>
          <cell r="I2025"/>
          <cell r="J2025" t="str">
            <v>Messung HW Wärme NT</v>
          </cell>
          <cell r="K2025" t="str">
            <v>16.03.2016</v>
          </cell>
          <cell r="L2025" t="str">
            <v>R1 1534</v>
          </cell>
          <cell r="M2025" t="str">
            <v>U1 025063</v>
          </cell>
          <cell r="N2025" t="str">
            <v>Ablesung</v>
          </cell>
          <cell r="O2025">
            <v>106.268</v>
          </cell>
          <cell r="P2025">
            <v>2067.5100000000002</v>
          </cell>
          <cell r="Q2025"/>
          <cell r="R2025">
            <v>2067</v>
          </cell>
          <cell r="S2025"/>
          <cell r="T2025"/>
          <cell r="U2025"/>
          <cell r="V2025"/>
          <cell r="W2025"/>
          <cell r="X2025"/>
          <cell r="Y2025">
            <v>44.195</v>
          </cell>
          <cell r="Z2025">
            <v>647.97560975609758</v>
          </cell>
        </row>
        <row r="2026">
          <cell r="A2026" t="str">
            <v>N0249</v>
          </cell>
          <cell r="B2026" t="str">
            <v xml:space="preserve">Regensbergstrasse 112 </v>
          </cell>
          <cell r="C2026">
            <v>42566</v>
          </cell>
          <cell r="D2026">
            <v>9866603650</v>
          </cell>
          <cell r="E2026" t="str">
            <v>Verrechnet</v>
          </cell>
          <cell r="F2026">
            <v>0.16400000000000001</v>
          </cell>
          <cell r="G2026">
            <v>2.7</v>
          </cell>
          <cell r="H2026"/>
          <cell r="I2026"/>
          <cell r="J2026" t="str">
            <v>Messung HW Wärme NT</v>
          </cell>
          <cell r="K2026" t="str">
            <v>21.06.2016</v>
          </cell>
          <cell r="L2026" t="str">
            <v>R1 1534</v>
          </cell>
          <cell r="M2026" t="str">
            <v>U1 025063</v>
          </cell>
          <cell r="N2026" t="str">
            <v>Ablesung</v>
          </cell>
          <cell r="O2026">
            <v>42.399000000000001</v>
          </cell>
          <cell r="P2026">
            <v>834.07</v>
          </cell>
          <cell r="Q2026"/>
          <cell r="R2026">
            <v>834</v>
          </cell>
          <cell r="S2026"/>
          <cell r="T2026"/>
          <cell r="U2026"/>
          <cell r="V2026"/>
          <cell r="W2026"/>
          <cell r="X2026"/>
          <cell r="Y2026">
            <v>43.709000000000003</v>
          </cell>
          <cell r="Z2026">
            <v>258.53048780487802</v>
          </cell>
        </row>
        <row r="2027">
          <cell r="A2027" t="str">
            <v>N0249</v>
          </cell>
          <cell r="B2027" t="str">
            <v xml:space="preserve">Regensbergstrasse 112 </v>
          </cell>
          <cell r="C2027">
            <v>42655</v>
          </cell>
          <cell r="D2027">
            <v>9866605695</v>
          </cell>
          <cell r="E2027" t="str">
            <v>Verrechnet</v>
          </cell>
          <cell r="F2027">
            <v>0.16400000000000001</v>
          </cell>
          <cell r="G2027">
            <v>2.7</v>
          </cell>
          <cell r="H2027"/>
          <cell r="I2027"/>
          <cell r="J2027" t="str">
            <v>Messung HW Wärme NT</v>
          </cell>
          <cell r="K2027" t="str">
            <v>19.09.2016</v>
          </cell>
          <cell r="L2027" t="str">
            <v>R1 1534</v>
          </cell>
          <cell r="M2027" t="str">
            <v>U1 025063</v>
          </cell>
          <cell r="N2027" t="str">
            <v>Ablesung</v>
          </cell>
          <cell r="O2027">
            <v>0.41499999999999998</v>
          </cell>
          <cell r="P2027">
            <v>7.63</v>
          </cell>
          <cell r="Q2027"/>
          <cell r="R2027">
            <v>9</v>
          </cell>
          <cell r="S2027"/>
          <cell r="T2027"/>
          <cell r="U2027"/>
          <cell r="V2027"/>
          <cell r="W2027"/>
          <cell r="X2027"/>
          <cell r="Y2027">
            <v>46.767000000000003</v>
          </cell>
          <cell r="Z2027">
            <v>2.5304878048780401</v>
          </cell>
        </row>
        <row r="2028">
          <cell r="A2028" t="str">
            <v>N0249</v>
          </cell>
          <cell r="B2028" t="str">
            <v xml:space="preserve">Regensbergstrasse 112 </v>
          </cell>
          <cell r="C2028">
            <v>42752</v>
          </cell>
          <cell r="D2028">
            <v>9866607871</v>
          </cell>
          <cell r="E2028" t="str">
            <v>Verrechnet</v>
          </cell>
          <cell r="F2028">
            <v>0.16400000000000001</v>
          </cell>
          <cell r="G2028">
            <v>2.7</v>
          </cell>
          <cell r="H2028"/>
          <cell r="I2028"/>
          <cell r="J2028" t="str">
            <v>Messung HW Wärme NT</v>
          </cell>
          <cell r="K2028" t="str">
            <v>14.12.2016</v>
          </cell>
          <cell r="L2028" t="str">
            <v>R1 1534</v>
          </cell>
          <cell r="M2028" t="str">
            <v>U1 025063</v>
          </cell>
          <cell r="N2028" t="str">
            <v>Ablesung</v>
          </cell>
          <cell r="O2028">
            <v>38.645000000000003</v>
          </cell>
          <cell r="P2028">
            <v>705.26</v>
          </cell>
          <cell r="Q2028"/>
          <cell r="R2028">
            <v>704</v>
          </cell>
          <cell r="S2028"/>
          <cell r="T2028"/>
          <cell r="U2028"/>
          <cell r="V2028"/>
          <cell r="W2028"/>
          <cell r="X2028"/>
          <cell r="Y2028">
            <v>47.116</v>
          </cell>
          <cell r="Z2028">
            <v>235.64024390243904</v>
          </cell>
        </row>
        <row r="2029">
          <cell r="A2029" t="str">
            <v>N0250</v>
          </cell>
          <cell r="B2029" t="str">
            <v xml:space="preserve">Kirchenackerweg 19 </v>
          </cell>
          <cell r="C2029">
            <v>42478</v>
          </cell>
          <cell r="D2029">
            <v>9866600259</v>
          </cell>
          <cell r="E2029" t="str">
            <v>Verrechnet</v>
          </cell>
          <cell r="F2029">
            <v>0.58399999999999996</v>
          </cell>
          <cell r="G2029">
            <v>9.6</v>
          </cell>
          <cell r="H2029"/>
          <cell r="I2029"/>
          <cell r="J2029" t="str">
            <v>Messung HW Wärme NT</v>
          </cell>
          <cell r="K2029" t="str">
            <v>17.03.2016</v>
          </cell>
          <cell r="L2029" t="str">
            <v>R1 793</v>
          </cell>
          <cell r="M2029" t="str">
            <v>U1 50016</v>
          </cell>
          <cell r="N2029" t="str">
            <v>Ablesung</v>
          </cell>
          <cell r="O2029">
            <v>373.45</v>
          </cell>
          <cell r="P2029">
            <v>7302.2</v>
          </cell>
          <cell r="Q2029"/>
          <cell r="R2029">
            <v>7302</v>
          </cell>
          <cell r="S2029"/>
          <cell r="T2029"/>
          <cell r="U2029"/>
          <cell r="V2029"/>
          <cell r="W2029"/>
          <cell r="X2029"/>
          <cell r="Y2029">
            <v>43.973999999999997</v>
          </cell>
          <cell r="Z2029">
            <v>639.46917808219177</v>
          </cell>
        </row>
        <row r="2030">
          <cell r="A2030" t="str">
            <v>N0250</v>
          </cell>
          <cell r="B2030" t="str">
            <v xml:space="preserve">Kirchenackerweg 19 </v>
          </cell>
          <cell r="C2030">
            <v>42566</v>
          </cell>
          <cell r="D2030">
            <v>9866602285</v>
          </cell>
          <cell r="E2030" t="str">
            <v>Verrechnet</v>
          </cell>
          <cell r="F2030">
            <v>0.58399999999999996</v>
          </cell>
          <cell r="G2030">
            <v>9.6</v>
          </cell>
          <cell r="H2030"/>
          <cell r="I2030"/>
          <cell r="J2030" t="str">
            <v>Messung HW Wärme NT</v>
          </cell>
          <cell r="K2030" t="str">
            <v>20.06.2016</v>
          </cell>
          <cell r="L2030" t="str">
            <v>R1 793</v>
          </cell>
          <cell r="M2030" t="str">
            <v>U1 50016</v>
          </cell>
          <cell r="N2030" t="str">
            <v>Ablesung</v>
          </cell>
          <cell r="O2030">
            <v>209.01</v>
          </cell>
          <cell r="P2030">
            <v>5329</v>
          </cell>
          <cell r="Q2030"/>
          <cell r="R2030">
            <v>5329</v>
          </cell>
          <cell r="S2030"/>
          <cell r="T2030"/>
          <cell r="U2030"/>
          <cell r="V2030"/>
          <cell r="W2030"/>
          <cell r="X2030"/>
          <cell r="Y2030">
            <v>33.723999999999997</v>
          </cell>
          <cell r="Z2030">
            <v>357.89383561643837</v>
          </cell>
        </row>
        <row r="2031">
          <cell r="A2031" t="str">
            <v>N0250</v>
          </cell>
          <cell r="B2031" t="str">
            <v xml:space="preserve">Kirchenackerweg 19 </v>
          </cell>
          <cell r="C2031">
            <v>42655</v>
          </cell>
          <cell r="D2031">
            <v>9866604242</v>
          </cell>
          <cell r="E2031" t="str">
            <v>Verrechnet</v>
          </cell>
          <cell r="F2031">
            <v>0.58399999999999996</v>
          </cell>
          <cell r="G2031">
            <v>9.6</v>
          </cell>
          <cell r="H2031"/>
          <cell r="I2031"/>
          <cell r="J2031" t="str">
            <v>Messung HW Wärme NT</v>
          </cell>
          <cell r="K2031" t="str">
            <v>19.09.2016</v>
          </cell>
          <cell r="L2031" t="str">
            <v>R1 793</v>
          </cell>
          <cell r="M2031" t="str">
            <v>U1 50016</v>
          </cell>
          <cell r="N2031" t="str">
            <v>Ablesung</v>
          </cell>
          <cell r="O2031">
            <v>91.17</v>
          </cell>
          <cell r="P2031">
            <v>3096.6</v>
          </cell>
          <cell r="Q2031"/>
          <cell r="R2031">
            <v>3097</v>
          </cell>
          <cell r="S2031"/>
          <cell r="T2031"/>
          <cell r="U2031"/>
          <cell r="V2031"/>
          <cell r="W2031"/>
          <cell r="X2031"/>
          <cell r="Y2031">
            <v>25.315999999999999</v>
          </cell>
          <cell r="Z2031">
            <v>156.11301369863011</v>
          </cell>
        </row>
        <row r="2032">
          <cell r="A2032" t="str">
            <v>N0250</v>
          </cell>
          <cell r="B2032" t="str">
            <v xml:space="preserve">Kirchenackerweg 19 </v>
          </cell>
          <cell r="C2032">
            <v>42752</v>
          </cell>
          <cell r="D2032">
            <v>9866606300</v>
          </cell>
          <cell r="E2032" t="str">
            <v>Verrechnet</v>
          </cell>
          <cell r="F2032">
            <v>0.58399999999999996</v>
          </cell>
          <cell r="G2032">
            <v>9.6</v>
          </cell>
          <cell r="H2032"/>
          <cell r="I2032"/>
          <cell r="J2032" t="str">
            <v>Messung HW Wärme NT</v>
          </cell>
          <cell r="K2032" t="str">
            <v>12.12.2016</v>
          </cell>
          <cell r="L2032" t="str">
            <v>R1 793</v>
          </cell>
          <cell r="M2032" t="str">
            <v>U1 50016</v>
          </cell>
          <cell r="N2032" t="str">
            <v>Ablesung</v>
          </cell>
          <cell r="O2032">
            <v>276.7</v>
          </cell>
          <cell r="P2032">
            <v>6157</v>
          </cell>
          <cell r="Q2032"/>
          <cell r="R2032">
            <v>6157</v>
          </cell>
          <cell r="S2032"/>
          <cell r="T2032"/>
          <cell r="U2032"/>
          <cell r="V2032"/>
          <cell r="W2032"/>
          <cell r="X2032"/>
          <cell r="Y2032">
            <v>38.642000000000003</v>
          </cell>
          <cell r="Z2032">
            <v>473.80136986301369</v>
          </cell>
        </row>
        <row r="2033">
          <cell r="A2033" t="str">
            <v>N0251</v>
          </cell>
          <cell r="B2033" t="str">
            <v xml:space="preserve">Berninastrasse 30 </v>
          </cell>
          <cell r="C2033">
            <v>42478</v>
          </cell>
          <cell r="D2033">
            <v>9866601967</v>
          </cell>
          <cell r="E2033" t="str">
            <v>Verrechnet</v>
          </cell>
          <cell r="F2033">
            <v>3.5999999999999997E-2</v>
          </cell>
          <cell r="G2033">
            <v>0.6</v>
          </cell>
          <cell r="H2033"/>
          <cell r="I2033"/>
          <cell r="J2033" t="str">
            <v>Messung HW Wärme NT</v>
          </cell>
          <cell r="K2033" t="str">
            <v>18.03.2016</v>
          </cell>
          <cell r="L2033" t="str">
            <v>W1 020450</v>
          </cell>
          <cell r="M2033"/>
          <cell r="N2033" t="str">
            <v>Ablesung</v>
          </cell>
          <cell r="O2033">
            <v>39.323999999999998</v>
          </cell>
          <cell r="P2033">
            <v>739.97</v>
          </cell>
          <cell r="Q2033"/>
          <cell r="R2033"/>
          <cell r="S2033"/>
          <cell r="T2033"/>
          <cell r="U2033"/>
          <cell r="V2033"/>
          <cell r="W2033"/>
          <cell r="X2033"/>
          <cell r="Y2033">
            <v>45.694000000000003</v>
          </cell>
          <cell r="Z2033">
            <v>1092.3333333333333</v>
          </cell>
        </row>
        <row r="2034">
          <cell r="A2034" t="str">
            <v>N0251</v>
          </cell>
          <cell r="B2034" t="str">
            <v xml:space="preserve">Berninastrasse 30 </v>
          </cell>
          <cell r="C2034">
            <v>42566</v>
          </cell>
          <cell r="D2034">
            <v>9866603999</v>
          </cell>
          <cell r="E2034" t="str">
            <v>Verrechnet</v>
          </cell>
          <cell r="F2034">
            <v>3.5999999999999997E-2</v>
          </cell>
          <cell r="G2034">
            <v>0.6</v>
          </cell>
          <cell r="H2034"/>
          <cell r="I2034"/>
          <cell r="J2034" t="str">
            <v>Messung HW Wärme NT</v>
          </cell>
          <cell r="K2034" t="str">
            <v>21.06.2016</v>
          </cell>
          <cell r="L2034" t="str">
            <v>W1 020450</v>
          </cell>
          <cell r="M2034"/>
          <cell r="N2034" t="str">
            <v>Ablesung</v>
          </cell>
          <cell r="O2034">
            <v>19.786999999999999</v>
          </cell>
          <cell r="P2034">
            <v>373.23</v>
          </cell>
          <cell r="Q2034"/>
          <cell r="R2034"/>
          <cell r="S2034"/>
          <cell r="T2034"/>
          <cell r="U2034"/>
          <cell r="V2034"/>
          <cell r="W2034"/>
          <cell r="X2034"/>
          <cell r="Y2034">
            <v>45.585000000000001</v>
          </cell>
          <cell r="Z2034">
            <v>549.63888888888891</v>
          </cell>
        </row>
        <row r="2035">
          <cell r="A2035" t="str">
            <v>N0251</v>
          </cell>
          <cell r="B2035" t="str">
            <v xml:space="preserve">Berninastrasse 30 </v>
          </cell>
          <cell r="C2035">
            <v>42655</v>
          </cell>
          <cell r="D2035">
            <v>9866606000</v>
          </cell>
          <cell r="E2035" t="str">
            <v>Verrechnet</v>
          </cell>
          <cell r="F2035">
            <v>3.5999999999999997E-2</v>
          </cell>
          <cell r="G2035">
            <v>0.6</v>
          </cell>
          <cell r="H2035"/>
          <cell r="I2035"/>
          <cell r="J2035" t="str">
            <v>Messung HW Wärme NT</v>
          </cell>
          <cell r="K2035" t="str">
            <v>16.09.2016</v>
          </cell>
          <cell r="L2035" t="str">
            <v>W1 020450</v>
          </cell>
          <cell r="M2035"/>
          <cell r="N2035" t="str">
            <v>Ablesung</v>
          </cell>
          <cell r="O2035">
            <v>5.4960000000000004</v>
          </cell>
          <cell r="P2035">
            <v>104.13</v>
          </cell>
          <cell r="Q2035"/>
          <cell r="R2035"/>
          <cell r="S2035"/>
          <cell r="T2035"/>
          <cell r="U2035"/>
          <cell r="V2035"/>
          <cell r="W2035"/>
          <cell r="X2035"/>
          <cell r="Y2035">
            <v>45.383000000000003</v>
          </cell>
          <cell r="Z2035">
            <v>152.66666666666666</v>
          </cell>
        </row>
        <row r="2036">
          <cell r="A2036" t="str">
            <v>N0251</v>
          </cell>
          <cell r="B2036" t="str">
            <v xml:space="preserve">Berninastrasse 30 </v>
          </cell>
          <cell r="C2036">
            <v>42752</v>
          </cell>
          <cell r="D2036">
            <v>9866607944</v>
          </cell>
          <cell r="E2036" t="str">
            <v>Verrechnet</v>
          </cell>
          <cell r="F2036">
            <v>3.5999999999999997E-2</v>
          </cell>
          <cell r="G2036">
            <v>0.6</v>
          </cell>
          <cell r="H2036"/>
          <cell r="I2036"/>
          <cell r="J2036" t="str">
            <v>Messung HW Wärme NT</v>
          </cell>
          <cell r="K2036" t="str">
            <v>13.12.2016</v>
          </cell>
          <cell r="L2036" t="str">
            <v>W1 020450</v>
          </cell>
          <cell r="M2036"/>
          <cell r="N2036" t="str">
            <v>Ablesung</v>
          </cell>
          <cell r="O2036">
            <v>26.876000000000001</v>
          </cell>
          <cell r="P2036">
            <v>514.24</v>
          </cell>
          <cell r="Q2036"/>
          <cell r="R2036"/>
          <cell r="S2036"/>
          <cell r="T2036"/>
          <cell r="U2036"/>
          <cell r="V2036"/>
          <cell r="W2036"/>
          <cell r="X2036"/>
          <cell r="Y2036">
            <v>44.939</v>
          </cell>
          <cell r="Z2036">
            <v>746.55555555555554</v>
          </cell>
        </row>
        <row r="2037">
          <cell r="A2037" t="str">
            <v>N0252</v>
          </cell>
          <cell r="B2037" t="str">
            <v xml:space="preserve">Winterthurerstrasse 725 </v>
          </cell>
          <cell r="C2037">
            <v>42478</v>
          </cell>
          <cell r="D2037">
            <v>9866601289</v>
          </cell>
          <cell r="E2037" t="str">
            <v>Verrechnet</v>
          </cell>
          <cell r="F2037">
            <v>4.4999999999999998E-2</v>
          </cell>
          <cell r="G2037">
            <v>0.66</v>
          </cell>
          <cell r="H2037"/>
          <cell r="I2037"/>
          <cell r="J2037" t="str">
            <v>Messung HW Wärme NT</v>
          </cell>
          <cell r="K2037" t="str">
            <v>16.03.2016</v>
          </cell>
          <cell r="L2037" t="str">
            <v>W1 020479</v>
          </cell>
          <cell r="M2037"/>
          <cell r="N2037" t="str">
            <v>Ablesung</v>
          </cell>
          <cell r="O2037">
            <v>42.914999999999999</v>
          </cell>
          <cell r="P2037">
            <v>753.67</v>
          </cell>
          <cell r="Q2037"/>
          <cell r="R2037"/>
          <cell r="S2037"/>
          <cell r="T2037"/>
          <cell r="U2037"/>
          <cell r="V2037"/>
          <cell r="W2037"/>
          <cell r="X2037"/>
          <cell r="Y2037">
            <v>48.960999999999999</v>
          </cell>
          <cell r="Z2037">
            <v>953.66666666666674</v>
          </cell>
        </row>
        <row r="2038">
          <cell r="A2038" t="str">
            <v>N0252</v>
          </cell>
          <cell r="B2038" t="str">
            <v xml:space="preserve">Winterthurerstrasse 725 </v>
          </cell>
          <cell r="C2038">
            <v>42566</v>
          </cell>
          <cell r="D2038">
            <v>9866603160</v>
          </cell>
          <cell r="E2038" t="str">
            <v>Verrechnet</v>
          </cell>
          <cell r="F2038">
            <v>4.4999999999999998E-2</v>
          </cell>
          <cell r="G2038">
            <v>0.66</v>
          </cell>
          <cell r="H2038"/>
          <cell r="I2038"/>
          <cell r="J2038" t="str">
            <v>Messung HW Wärme NT</v>
          </cell>
          <cell r="K2038" t="str">
            <v>21.06.2016</v>
          </cell>
          <cell r="L2038" t="str">
            <v>W1 020479</v>
          </cell>
          <cell r="M2038"/>
          <cell r="N2038" t="str">
            <v>Ablesung</v>
          </cell>
          <cell r="O2038">
            <v>24.155000000000001</v>
          </cell>
          <cell r="P2038">
            <v>445.09</v>
          </cell>
          <cell r="Q2038"/>
          <cell r="R2038"/>
          <cell r="S2038"/>
          <cell r="T2038"/>
          <cell r="U2038"/>
          <cell r="V2038"/>
          <cell r="W2038"/>
          <cell r="X2038"/>
          <cell r="Y2038">
            <v>46.664000000000001</v>
          </cell>
          <cell r="Z2038">
            <v>536.77777777777771</v>
          </cell>
        </row>
        <row r="2039">
          <cell r="A2039" t="str">
            <v>N0252</v>
          </cell>
          <cell r="B2039" t="str">
            <v xml:space="preserve">Winterthurerstrasse 725 </v>
          </cell>
          <cell r="C2039">
            <v>42655</v>
          </cell>
          <cell r="D2039">
            <v>9866605065</v>
          </cell>
          <cell r="E2039" t="str">
            <v>Verrechnet</v>
          </cell>
          <cell r="F2039">
            <v>4.4999999999999998E-2</v>
          </cell>
          <cell r="G2039">
            <v>0.66</v>
          </cell>
          <cell r="H2039"/>
          <cell r="I2039"/>
          <cell r="J2039" t="str">
            <v>Messung HW Wärme NT</v>
          </cell>
          <cell r="K2039" t="str">
            <v>16.09.2016</v>
          </cell>
          <cell r="L2039" t="str">
            <v>W1 020479</v>
          </cell>
          <cell r="M2039"/>
          <cell r="N2039" t="str">
            <v>Ablesung</v>
          </cell>
          <cell r="O2039">
            <v>4.1100000000000003</v>
          </cell>
          <cell r="P2039">
            <v>95.16</v>
          </cell>
          <cell r="Q2039"/>
          <cell r="R2039"/>
          <cell r="S2039"/>
          <cell r="T2039"/>
          <cell r="U2039"/>
          <cell r="V2039"/>
          <cell r="W2039"/>
          <cell r="X2039"/>
          <cell r="Y2039">
            <v>37.137</v>
          </cell>
          <cell r="Z2039">
            <v>91.333333333333314</v>
          </cell>
        </row>
        <row r="2040">
          <cell r="A2040" t="str">
            <v>N0252</v>
          </cell>
          <cell r="B2040" t="str">
            <v xml:space="preserve">Winterthurerstrasse 725 </v>
          </cell>
          <cell r="C2040">
            <v>42752</v>
          </cell>
          <cell r="D2040">
            <v>9866607198</v>
          </cell>
          <cell r="E2040" t="str">
            <v>Verrechnet</v>
          </cell>
          <cell r="F2040">
            <v>4.4999999999999998E-2</v>
          </cell>
          <cell r="G2040">
            <v>0.66</v>
          </cell>
          <cell r="H2040"/>
          <cell r="I2040"/>
          <cell r="J2040" t="str">
            <v>Messung HW Wärme NT</v>
          </cell>
          <cell r="K2040" t="str">
            <v>14.12.2016</v>
          </cell>
          <cell r="L2040" t="str">
            <v>W1 020479</v>
          </cell>
          <cell r="M2040"/>
          <cell r="N2040" t="str">
            <v>Ablesung</v>
          </cell>
          <cell r="O2040">
            <v>31.571999999999999</v>
          </cell>
          <cell r="P2040">
            <v>577.21</v>
          </cell>
          <cell r="Q2040"/>
          <cell r="R2040"/>
          <cell r="S2040"/>
          <cell r="T2040"/>
          <cell r="U2040"/>
          <cell r="V2040"/>
          <cell r="W2040"/>
          <cell r="X2040"/>
          <cell r="Y2040">
            <v>47.030999999999999</v>
          </cell>
          <cell r="Z2040">
            <v>701.6</v>
          </cell>
        </row>
        <row r="2041">
          <cell r="A2041" t="str">
            <v>N0253</v>
          </cell>
          <cell r="B2041" t="str">
            <v xml:space="preserve">Amazonenstrasse 10 </v>
          </cell>
          <cell r="C2041">
            <v>42478</v>
          </cell>
          <cell r="D2041">
            <v>9866600583</v>
          </cell>
          <cell r="E2041" t="str">
            <v>Verrechnet</v>
          </cell>
          <cell r="F2041">
            <v>0.01</v>
          </cell>
          <cell r="G2041">
            <v>0.17</v>
          </cell>
          <cell r="H2041"/>
          <cell r="I2041"/>
          <cell r="J2041" t="str">
            <v>Messung HW Wärme NT</v>
          </cell>
          <cell r="K2041" t="str">
            <v>17.03.2016</v>
          </cell>
          <cell r="L2041" t="str">
            <v>R1 1517</v>
          </cell>
          <cell r="M2041" t="str">
            <v>U1 020403</v>
          </cell>
          <cell r="N2041" t="str">
            <v>Ablesung</v>
          </cell>
          <cell r="O2041">
            <v>7.3010000000000002</v>
          </cell>
          <cell r="P2041">
            <v>115.31</v>
          </cell>
          <cell r="Q2041"/>
          <cell r="R2041">
            <v>116</v>
          </cell>
          <cell r="S2041"/>
          <cell r="T2041"/>
          <cell r="U2041"/>
          <cell r="V2041"/>
          <cell r="W2041"/>
          <cell r="X2041"/>
          <cell r="Y2041">
            <v>54.442</v>
          </cell>
          <cell r="Z2041">
            <v>730.1</v>
          </cell>
        </row>
        <row r="2042">
          <cell r="A2042" t="str">
            <v>N0253</v>
          </cell>
          <cell r="B2042" t="str">
            <v xml:space="preserve">Amazonenstrasse 10 </v>
          </cell>
          <cell r="C2042">
            <v>42566</v>
          </cell>
          <cell r="D2042">
            <v>9866603063</v>
          </cell>
          <cell r="E2042" t="str">
            <v>Verrechnet</v>
          </cell>
          <cell r="F2042">
            <v>0.01</v>
          </cell>
          <cell r="G2042">
            <v>0.17</v>
          </cell>
          <cell r="H2042"/>
          <cell r="I2042"/>
          <cell r="J2042" t="str">
            <v>Messung HW Wärme NT</v>
          </cell>
          <cell r="K2042" t="str">
            <v>20.06.2016</v>
          </cell>
          <cell r="L2042" t="str">
            <v>R1 1517</v>
          </cell>
          <cell r="M2042" t="str">
            <v>U1 020403</v>
          </cell>
          <cell r="N2042" t="str">
            <v>Ablesung</v>
          </cell>
          <cell r="O2042">
            <v>3.5680000000000001</v>
          </cell>
          <cell r="P2042">
            <v>60.45</v>
          </cell>
          <cell r="Q2042"/>
          <cell r="R2042">
            <v>63</v>
          </cell>
          <cell r="S2042"/>
          <cell r="T2042"/>
          <cell r="U2042"/>
          <cell r="V2042"/>
          <cell r="W2042"/>
          <cell r="X2042"/>
          <cell r="Y2042">
            <v>50.750999999999998</v>
          </cell>
          <cell r="Z2042">
            <v>356.8</v>
          </cell>
        </row>
        <row r="2043">
          <cell r="A2043" t="str">
            <v>N0253</v>
          </cell>
          <cell r="B2043" t="str">
            <v xml:space="preserve">Amazonenstrasse 10 </v>
          </cell>
          <cell r="C2043">
            <v>42655</v>
          </cell>
          <cell r="D2043">
            <v>9866604952</v>
          </cell>
          <cell r="E2043" t="str">
            <v>Verrechnet</v>
          </cell>
          <cell r="F2043">
            <v>0.01</v>
          </cell>
          <cell r="G2043">
            <v>0.17</v>
          </cell>
          <cell r="H2043"/>
          <cell r="I2043"/>
          <cell r="J2043" t="str">
            <v>Messung HW Wärme NT</v>
          </cell>
          <cell r="K2043" t="str">
            <v>19.09.2016</v>
          </cell>
          <cell r="L2043" t="str">
            <v>R1 1517</v>
          </cell>
          <cell r="M2043" t="str">
            <v>U1 020403</v>
          </cell>
          <cell r="N2043" t="str">
            <v>Ablesung</v>
          </cell>
          <cell r="O2043">
            <v>0.70299999999999996</v>
          </cell>
          <cell r="P2043">
            <v>14.24</v>
          </cell>
          <cell r="Q2043"/>
          <cell r="R2043">
            <v>11</v>
          </cell>
          <cell r="S2043"/>
          <cell r="T2043"/>
          <cell r="U2043"/>
          <cell r="V2043"/>
          <cell r="W2043"/>
          <cell r="X2043"/>
          <cell r="Y2043">
            <v>42.448999999999998</v>
          </cell>
          <cell r="Z2043">
            <v>70.3</v>
          </cell>
        </row>
        <row r="2044">
          <cell r="A2044" t="str">
            <v>N0253</v>
          </cell>
          <cell r="B2044" t="str">
            <v xml:space="preserve">Amazonenstrasse 10 </v>
          </cell>
          <cell r="C2044">
            <v>42752</v>
          </cell>
          <cell r="D2044">
            <v>9866606622</v>
          </cell>
          <cell r="E2044" t="str">
            <v>Verrechnet</v>
          </cell>
          <cell r="F2044">
            <v>0.01</v>
          </cell>
          <cell r="G2044">
            <v>0.17</v>
          </cell>
          <cell r="H2044"/>
          <cell r="I2044"/>
          <cell r="J2044" t="str">
            <v>Messung HW Wärme NT</v>
          </cell>
          <cell r="K2044" t="str">
            <v>19.12.2016</v>
          </cell>
          <cell r="L2044" t="str">
            <v>R1 1517</v>
          </cell>
          <cell r="M2044" t="str">
            <v>U1 020403</v>
          </cell>
          <cell r="N2044" t="str">
            <v>Ablesung</v>
          </cell>
          <cell r="O2044">
            <v>6.5179999999999998</v>
          </cell>
          <cell r="P2044">
            <v>116.17</v>
          </cell>
          <cell r="Q2044"/>
          <cell r="R2044">
            <v>117</v>
          </cell>
          <cell r="S2044"/>
          <cell r="T2044"/>
          <cell r="U2044"/>
          <cell r="V2044"/>
          <cell r="W2044"/>
          <cell r="X2044"/>
          <cell r="Y2044">
            <v>48.244</v>
          </cell>
          <cell r="Z2044">
            <v>651.79999999999995</v>
          </cell>
        </row>
        <row r="2045">
          <cell r="A2045" t="str">
            <v>N0254</v>
          </cell>
          <cell r="B2045" t="str">
            <v xml:space="preserve">Winterthurerstrasse 529 </v>
          </cell>
          <cell r="C2045">
            <v>42478</v>
          </cell>
          <cell r="D2045">
            <v>9866601830</v>
          </cell>
          <cell r="E2045" t="str">
            <v>Verrechnet</v>
          </cell>
          <cell r="F2045">
            <v>8.5000000000000006E-2</v>
          </cell>
          <cell r="G2045">
            <v>1.4</v>
          </cell>
          <cell r="H2045"/>
          <cell r="I2045"/>
          <cell r="J2045" t="str">
            <v>Messung HW Wärme NT</v>
          </cell>
          <cell r="K2045" t="str">
            <v>18.03.2016</v>
          </cell>
          <cell r="L2045" t="str">
            <v>W1 020313</v>
          </cell>
          <cell r="M2045"/>
          <cell r="N2045" t="str">
            <v>Ablesung</v>
          </cell>
          <cell r="O2045">
            <v>44.101999999999997</v>
          </cell>
          <cell r="P2045">
            <v>696.58</v>
          </cell>
          <cell r="Q2045"/>
          <cell r="R2045"/>
          <cell r="S2045"/>
          <cell r="T2045"/>
          <cell r="U2045"/>
          <cell r="V2045"/>
          <cell r="W2045"/>
          <cell r="X2045"/>
          <cell r="Y2045">
            <v>54.439</v>
          </cell>
          <cell r="Z2045">
            <v>518.84705882352944</v>
          </cell>
        </row>
        <row r="2046">
          <cell r="A2046" t="str">
            <v>N0254</v>
          </cell>
          <cell r="B2046" t="str">
            <v xml:space="preserve">Winterthurerstrasse 529 </v>
          </cell>
          <cell r="C2046">
            <v>42566</v>
          </cell>
          <cell r="D2046">
            <v>9866603756</v>
          </cell>
          <cell r="E2046" t="str">
            <v>Verrechnet</v>
          </cell>
          <cell r="F2046">
            <v>8.5000000000000006E-2</v>
          </cell>
          <cell r="G2046">
            <v>1.4</v>
          </cell>
          <cell r="H2046"/>
          <cell r="I2046"/>
          <cell r="J2046" t="str">
            <v>Messung HW Wärme NT</v>
          </cell>
          <cell r="K2046" t="str">
            <v>22.06.2016</v>
          </cell>
          <cell r="L2046" t="str">
            <v>W1 020313</v>
          </cell>
          <cell r="M2046"/>
          <cell r="N2046" t="str">
            <v>Ablesung</v>
          </cell>
          <cell r="O2046">
            <v>22.82</v>
          </cell>
          <cell r="P2046">
            <v>375.51</v>
          </cell>
          <cell r="Q2046"/>
          <cell r="R2046"/>
          <cell r="S2046"/>
          <cell r="T2046"/>
          <cell r="U2046"/>
          <cell r="V2046"/>
          <cell r="W2046"/>
          <cell r="X2046"/>
          <cell r="Y2046">
            <v>52.253</v>
          </cell>
          <cell r="Z2046">
            <v>268.47058823529414</v>
          </cell>
        </row>
        <row r="2047">
          <cell r="A2047" t="str">
            <v>N0254</v>
          </cell>
          <cell r="B2047" t="str">
            <v xml:space="preserve">Winterthurerstrasse 529 </v>
          </cell>
          <cell r="C2047">
            <v>42655</v>
          </cell>
          <cell r="D2047">
            <v>9866605855</v>
          </cell>
          <cell r="E2047" t="str">
            <v>Verrechnet</v>
          </cell>
          <cell r="F2047">
            <v>8.5000000000000006E-2</v>
          </cell>
          <cell r="G2047">
            <v>1.4</v>
          </cell>
          <cell r="H2047"/>
          <cell r="I2047"/>
          <cell r="J2047" t="str">
            <v>Messung HW Wärme NT</v>
          </cell>
          <cell r="K2047" t="str">
            <v>19.09.2016</v>
          </cell>
          <cell r="L2047" t="str">
            <v>W1 020313</v>
          </cell>
          <cell r="M2047"/>
          <cell r="N2047" t="str">
            <v>Ablesung</v>
          </cell>
          <cell r="O2047">
            <v>5.9829999999999997</v>
          </cell>
          <cell r="P2047">
            <v>114.42</v>
          </cell>
          <cell r="Q2047"/>
          <cell r="R2047"/>
          <cell r="S2047"/>
          <cell r="T2047"/>
          <cell r="U2047"/>
          <cell r="V2047"/>
          <cell r="W2047"/>
          <cell r="X2047"/>
          <cell r="Y2047">
            <v>44.960999999999999</v>
          </cell>
          <cell r="Z2047">
            <v>70.388235294117635</v>
          </cell>
        </row>
        <row r="2048">
          <cell r="A2048" t="str">
            <v>N0254</v>
          </cell>
          <cell r="B2048" t="str">
            <v xml:space="preserve">Winterthurerstrasse 529 </v>
          </cell>
          <cell r="C2048">
            <v>42752</v>
          </cell>
          <cell r="D2048">
            <v>9866607945</v>
          </cell>
          <cell r="E2048" t="str">
            <v>Verrechnet</v>
          </cell>
          <cell r="F2048">
            <v>8.5000000000000006E-2</v>
          </cell>
          <cell r="G2048">
            <v>1.4</v>
          </cell>
          <cell r="H2048"/>
          <cell r="I2048"/>
          <cell r="J2048" t="str">
            <v>Messung HW Wärme NT</v>
          </cell>
          <cell r="K2048" t="str">
            <v>14.12.2016</v>
          </cell>
          <cell r="L2048" t="str">
            <v>W1 020313</v>
          </cell>
          <cell r="M2048"/>
          <cell r="N2048" t="str">
            <v>Ablesung</v>
          </cell>
          <cell r="O2048">
            <v>31.907</v>
          </cell>
          <cell r="P2048">
            <v>522.07000000000005</v>
          </cell>
          <cell r="Q2048"/>
          <cell r="R2048"/>
          <cell r="S2048"/>
          <cell r="T2048"/>
          <cell r="U2048"/>
          <cell r="V2048"/>
          <cell r="W2048"/>
          <cell r="X2048"/>
          <cell r="Y2048">
            <v>52.551000000000002</v>
          </cell>
          <cell r="Z2048">
            <v>375.37647058823529</v>
          </cell>
        </row>
        <row r="2049">
          <cell r="A2049" t="str">
            <v>N0255</v>
          </cell>
          <cell r="B2049" t="str">
            <v xml:space="preserve">Schwamendingenstrasse 44 </v>
          </cell>
          <cell r="C2049">
            <v>42478</v>
          </cell>
          <cell r="D2049">
            <v>9866600957</v>
          </cell>
          <cell r="E2049" t="str">
            <v>Verrechnet</v>
          </cell>
          <cell r="F2049">
            <v>5.1999999999999998E-2</v>
          </cell>
          <cell r="G2049">
            <v>0.85</v>
          </cell>
          <cell r="H2049"/>
          <cell r="I2049"/>
          <cell r="J2049" t="str">
            <v>Messung HW Wärme NT</v>
          </cell>
          <cell r="K2049" t="str">
            <v>21.03.2016</v>
          </cell>
          <cell r="L2049" t="str">
            <v>W1 020737</v>
          </cell>
          <cell r="M2049"/>
          <cell r="N2049" t="str">
            <v>Ablesung</v>
          </cell>
          <cell r="O2049">
            <v>38.43</v>
          </cell>
          <cell r="P2049">
            <v>769.2</v>
          </cell>
          <cell r="Q2049"/>
          <cell r="R2049">
            <v>769</v>
          </cell>
          <cell r="S2049"/>
          <cell r="T2049"/>
          <cell r="U2049"/>
          <cell r="V2049"/>
          <cell r="W2049"/>
          <cell r="X2049"/>
          <cell r="Y2049">
            <v>42.959000000000003</v>
          </cell>
          <cell r="Z2049">
            <v>739.03846153846155</v>
          </cell>
        </row>
        <row r="2050">
          <cell r="A2050" t="str">
            <v>N0255</v>
          </cell>
          <cell r="B2050" t="str">
            <v xml:space="preserve">Schwamendingenstrasse 44 </v>
          </cell>
          <cell r="C2050">
            <v>42566</v>
          </cell>
          <cell r="D2050">
            <v>9866602853</v>
          </cell>
          <cell r="E2050" t="str">
            <v>Verrechnet</v>
          </cell>
          <cell r="F2050">
            <v>5.1999999999999998E-2</v>
          </cell>
          <cell r="G2050">
            <v>0.85</v>
          </cell>
          <cell r="H2050"/>
          <cell r="I2050"/>
          <cell r="J2050" t="str">
            <v>Messung HW Wärme NT</v>
          </cell>
          <cell r="K2050" t="str">
            <v>23.06.2016</v>
          </cell>
          <cell r="L2050" t="str">
            <v>W1 020737</v>
          </cell>
          <cell r="M2050"/>
          <cell r="N2050" t="str">
            <v>Ablesung</v>
          </cell>
          <cell r="O2050">
            <v>19.29</v>
          </cell>
          <cell r="P2050">
            <v>425.3</v>
          </cell>
          <cell r="Q2050"/>
          <cell r="R2050">
            <v>425</v>
          </cell>
          <cell r="S2050"/>
          <cell r="T2050"/>
          <cell r="U2050"/>
          <cell r="V2050"/>
          <cell r="W2050"/>
          <cell r="X2050"/>
          <cell r="Y2050">
            <v>38.999000000000002</v>
          </cell>
          <cell r="Z2050">
            <v>370.96153846153845</v>
          </cell>
        </row>
        <row r="2051">
          <cell r="A2051" t="str">
            <v>N0255</v>
          </cell>
          <cell r="B2051" t="str">
            <v xml:space="preserve">Schwamendingenstrasse 44 </v>
          </cell>
          <cell r="C2051">
            <v>42655</v>
          </cell>
          <cell r="D2051">
            <v>9866604815</v>
          </cell>
          <cell r="E2051" t="str">
            <v>Verrechnet</v>
          </cell>
          <cell r="F2051">
            <v>5.1999999999999998E-2</v>
          </cell>
          <cell r="G2051">
            <v>0.85</v>
          </cell>
          <cell r="H2051"/>
          <cell r="I2051"/>
          <cell r="J2051" t="str">
            <v>Messung HW Wärme NT</v>
          </cell>
          <cell r="K2051" t="str">
            <v>18.08.2016</v>
          </cell>
          <cell r="L2051" t="str">
            <v>W1 020737</v>
          </cell>
          <cell r="M2051"/>
          <cell r="N2051" t="str">
            <v>Ausbau</v>
          </cell>
          <cell r="O2051">
            <v>3.21</v>
          </cell>
          <cell r="P2051">
            <v>94.5</v>
          </cell>
          <cell r="Q2051"/>
          <cell r="R2051">
            <v>95</v>
          </cell>
          <cell r="S2051"/>
          <cell r="T2051"/>
          <cell r="U2051"/>
          <cell r="V2051"/>
          <cell r="W2051"/>
          <cell r="X2051"/>
          <cell r="Y2051">
            <v>29.207000000000001</v>
          </cell>
          <cell r="Z2051">
            <v>61.730769230769234</v>
          </cell>
        </row>
        <row r="2052">
          <cell r="A2052" t="str">
            <v>N0255</v>
          </cell>
          <cell r="B2052"/>
          <cell r="C2052"/>
          <cell r="D2052"/>
          <cell r="E2052"/>
          <cell r="F2052"/>
          <cell r="G2052"/>
          <cell r="H2052"/>
          <cell r="I2052"/>
          <cell r="J2052" t="str">
            <v>Messung HW Wärme NT</v>
          </cell>
          <cell r="K2052" t="str">
            <v>18.08.2016</v>
          </cell>
          <cell r="L2052" t="str">
            <v>W1 020737</v>
          </cell>
          <cell r="M2052"/>
          <cell r="N2052" t="str">
            <v>Einbau</v>
          </cell>
          <cell r="O2052">
            <v>0</v>
          </cell>
          <cell r="P2052">
            <v>0</v>
          </cell>
          <cell r="Q2052"/>
          <cell r="R2052"/>
          <cell r="S2052"/>
          <cell r="T2052"/>
          <cell r="U2052"/>
          <cell r="V2052"/>
          <cell r="W2052"/>
          <cell r="X2052"/>
          <cell r="Y2052">
            <v>0</v>
          </cell>
          <cell r="Z2052">
            <v>0</v>
          </cell>
        </row>
        <row r="2053">
          <cell r="A2053" t="str">
            <v>N0255</v>
          </cell>
          <cell r="B2053"/>
          <cell r="C2053"/>
          <cell r="D2053"/>
          <cell r="E2053"/>
          <cell r="F2053"/>
          <cell r="G2053"/>
          <cell r="H2053"/>
          <cell r="I2053"/>
          <cell r="J2053" t="str">
            <v>Messung HW Wärme NT</v>
          </cell>
          <cell r="K2053" t="str">
            <v>21.09.2016</v>
          </cell>
          <cell r="L2053" t="str">
            <v>W1 020737</v>
          </cell>
          <cell r="M2053"/>
          <cell r="N2053" t="str">
            <v>Ablesung</v>
          </cell>
          <cell r="O2053">
            <v>2.0750000000000002</v>
          </cell>
          <cell r="P2053">
            <v>56.04</v>
          </cell>
          <cell r="Q2053"/>
          <cell r="R2053"/>
          <cell r="S2053"/>
          <cell r="T2053"/>
          <cell r="U2053"/>
          <cell r="V2053"/>
          <cell r="W2053"/>
          <cell r="X2053"/>
          <cell r="Y2053">
            <v>31.838000000000001</v>
          </cell>
          <cell r="Z2053">
            <v>39.903846153846153</v>
          </cell>
        </row>
        <row r="2054">
          <cell r="A2054" t="str">
            <v>N0255</v>
          </cell>
          <cell r="B2054" t="str">
            <v xml:space="preserve">Schwamendingenstrasse 44 </v>
          </cell>
          <cell r="C2054">
            <v>42752</v>
          </cell>
          <cell r="D2054">
            <v>9866607038</v>
          </cell>
          <cell r="E2054" t="str">
            <v>Verrechnet</v>
          </cell>
          <cell r="F2054">
            <v>5.1999999999999998E-2</v>
          </cell>
          <cell r="G2054">
            <v>0.85</v>
          </cell>
          <cell r="H2054"/>
          <cell r="I2054"/>
          <cell r="J2054" t="str">
            <v>Messung HW Wärme NT</v>
          </cell>
          <cell r="K2054" t="str">
            <v>16.12.2016</v>
          </cell>
          <cell r="L2054" t="str">
            <v>W1 020737</v>
          </cell>
          <cell r="M2054"/>
          <cell r="N2054" t="str">
            <v>Ablesung</v>
          </cell>
          <cell r="O2054">
            <v>25.384</v>
          </cell>
          <cell r="P2054">
            <v>514.24</v>
          </cell>
          <cell r="Q2054"/>
          <cell r="R2054"/>
          <cell r="S2054"/>
          <cell r="T2054"/>
          <cell r="U2054"/>
          <cell r="V2054"/>
          <cell r="W2054"/>
          <cell r="X2054"/>
          <cell r="Y2054">
            <v>42.444000000000003</v>
          </cell>
          <cell r="Z2054">
            <v>488.15384615384613</v>
          </cell>
        </row>
        <row r="2055">
          <cell r="A2055" t="str">
            <v>N0256</v>
          </cell>
          <cell r="B2055" t="str">
            <v xml:space="preserve">Ueberlandstrasse 391 </v>
          </cell>
          <cell r="C2055">
            <v>42478</v>
          </cell>
          <cell r="D2055">
            <v>9866601290</v>
          </cell>
          <cell r="E2055" t="str">
            <v>Verrechnet</v>
          </cell>
          <cell r="F2055">
            <v>0.42599999999999999</v>
          </cell>
          <cell r="G2055">
            <v>7</v>
          </cell>
          <cell r="H2055"/>
          <cell r="I2055"/>
          <cell r="J2055" t="str">
            <v>Messung HW Wärme NT</v>
          </cell>
          <cell r="K2055" t="str">
            <v>16.03.2016</v>
          </cell>
          <cell r="L2055" t="str">
            <v>W1 040034</v>
          </cell>
          <cell r="M2055"/>
          <cell r="N2055" t="str">
            <v>Ablesung</v>
          </cell>
          <cell r="O2055">
            <v>388.31400000000002</v>
          </cell>
          <cell r="P2055">
            <v>8884.2999999999993</v>
          </cell>
          <cell r="Q2055"/>
          <cell r="R2055"/>
          <cell r="S2055"/>
          <cell r="T2055"/>
          <cell r="U2055"/>
          <cell r="V2055"/>
          <cell r="W2055"/>
          <cell r="X2055"/>
          <cell r="Y2055">
            <v>37.582000000000001</v>
          </cell>
          <cell r="Z2055">
            <v>911.53521126760563</v>
          </cell>
        </row>
        <row r="2056">
          <cell r="A2056" t="str">
            <v>N0256</v>
          </cell>
          <cell r="B2056" t="str">
            <v xml:space="preserve">Ueberlandstrasse 391 </v>
          </cell>
          <cell r="C2056">
            <v>42566</v>
          </cell>
          <cell r="D2056">
            <v>9866603433</v>
          </cell>
          <cell r="E2056" t="str">
            <v>Verrechnet</v>
          </cell>
          <cell r="F2056">
            <v>0.42599999999999999</v>
          </cell>
          <cell r="G2056">
            <v>7</v>
          </cell>
          <cell r="H2056"/>
          <cell r="I2056"/>
          <cell r="J2056" t="str">
            <v>Messung HW Wärme NT</v>
          </cell>
          <cell r="K2056" t="str">
            <v>21.06.2016</v>
          </cell>
          <cell r="L2056" t="str">
            <v>W1 040034</v>
          </cell>
          <cell r="M2056"/>
          <cell r="N2056" t="str">
            <v>Ablesung</v>
          </cell>
          <cell r="O2056">
            <v>223.73</v>
          </cell>
          <cell r="P2056">
            <v>6488.86</v>
          </cell>
          <cell r="Q2056"/>
          <cell r="R2056"/>
          <cell r="S2056"/>
          <cell r="T2056"/>
          <cell r="U2056"/>
          <cell r="V2056"/>
          <cell r="W2056"/>
          <cell r="X2056"/>
          <cell r="Y2056">
            <v>29.646999999999998</v>
          </cell>
          <cell r="Z2056">
            <v>525.18779342723008</v>
          </cell>
        </row>
        <row r="2057">
          <cell r="A2057" t="str">
            <v>N0256</v>
          </cell>
          <cell r="B2057" t="str">
            <v xml:space="preserve">Ueberlandstrasse 391 </v>
          </cell>
          <cell r="C2057">
            <v>42655</v>
          </cell>
          <cell r="D2057">
            <v>9866605519</v>
          </cell>
          <cell r="E2057" t="str">
            <v>Verrechnet</v>
          </cell>
          <cell r="F2057">
            <v>0.42599999999999999</v>
          </cell>
          <cell r="G2057">
            <v>7</v>
          </cell>
          <cell r="H2057"/>
          <cell r="I2057"/>
          <cell r="J2057" t="str">
            <v>Messung HW Wärme NT</v>
          </cell>
          <cell r="K2057" t="str">
            <v>16.09.2016</v>
          </cell>
          <cell r="L2057" t="str">
            <v>W1 040034</v>
          </cell>
          <cell r="M2057"/>
          <cell r="N2057" t="str">
            <v>Ablesung</v>
          </cell>
          <cell r="O2057">
            <v>68.811999999999998</v>
          </cell>
          <cell r="P2057">
            <v>3103.93</v>
          </cell>
          <cell r="Q2057"/>
          <cell r="R2057"/>
          <cell r="S2057"/>
          <cell r="T2057"/>
          <cell r="U2057"/>
          <cell r="V2057"/>
          <cell r="W2057"/>
          <cell r="X2057"/>
          <cell r="Y2057">
            <v>19.062000000000001</v>
          </cell>
          <cell r="Z2057">
            <v>161.53051643192487</v>
          </cell>
        </row>
        <row r="2058">
          <cell r="A2058" t="str">
            <v>N0256</v>
          </cell>
          <cell r="B2058" t="str">
            <v xml:space="preserve">Ueberlandstrasse 391 </v>
          </cell>
          <cell r="C2058">
            <v>42752</v>
          </cell>
          <cell r="D2058">
            <v>9866607568</v>
          </cell>
          <cell r="E2058" t="str">
            <v>Verrechnet</v>
          </cell>
          <cell r="F2058">
            <v>0.42599999999999999</v>
          </cell>
          <cell r="G2058">
            <v>7</v>
          </cell>
          <cell r="H2058"/>
          <cell r="I2058"/>
          <cell r="J2058" t="str">
            <v>Messung HW Wärme NT</v>
          </cell>
          <cell r="K2058" t="str">
            <v>14.12.2016</v>
          </cell>
          <cell r="L2058" t="str">
            <v>W1 040034</v>
          </cell>
          <cell r="M2058"/>
          <cell r="N2058" t="str">
            <v>Ablesung</v>
          </cell>
          <cell r="O2058">
            <v>297.73700000000002</v>
          </cell>
          <cell r="P2058">
            <v>8017.87</v>
          </cell>
          <cell r="Q2058"/>
          <cell r="R2058"/>
          <cell r="S2058"/>
          <cell r="T2058"/>
          <cell r="U2058"/>
          <cell r="V2058"/>
          <cell r="W2058"/>
          <cell r="X2058"/>
          <cell r="Y2058">
            <v>31.93</v>
          </cell>
          <cell r="Z2058">
            <v>698.91314553990605</v>
          </cell>
        </row>
        <row r="2059">
          <cell r="A2059" t="str">
            <v>N0257</v>
          </cell>
          <cell r="B2059" t="str">
            <v xml:space="preserve">Funkwiesenstrasse 35 </v>
          </cell>
          <cell r="C2059">
            <v>42478</v>
          </cell>
          <cell r="D2059">
            <v>9866601968</v>
          </cell>
          <cell r="E2059" t="str">
            <v>Verrechnet</v>
          </cell>
          <cell r="F2059">
            <v>0.01</v>
          </cell>
          <cell r="G2059">
            <v>0.17</v>
          </cell>
          <cell r="H2059"/>
          <cell r="I2059"/>
          <cell r="J2059" t="str">
            <v>Messung HW Wärme NT</v>
          </cell>
          <cell r="K2059" t="str">
            <v>16.03.2016</v>
          </cell>
          <cell r="L2059" t="str">
            <v>R1 1512</v>
          </cell>
          <cell r="M2059" t="str">
            <v>U1 020356</v>
          </cell>
          <cell r="N2059" t="str">
            <v>Ablesung</v>
          </cell>
          <cell r="O2059">
            <v>7.6840000000000002</v>
          </cell>
          <cell r="P2059">
            <v>144.38</v>
          </cell>
          <cell r="Q2059"/>
          <cell r="R2059">
            <v>144</v>
          </cell>
          <cell r="S2059"/>
          <cell r="T2059"/>
          <cell r="U2059"/>
          <cell r="V2059"/>
          <cell r="W2059"/>
          <cell r="X2059"/>
          <cell r="Y2059">
            <v>45.762</v>
          </cell>
          <cell r="Z2059">
            <v>768.4</v>
          </cell>
        </row>
        <row r="2060">
          <cell r="A2060" t="str">
            <v>N0257</v>
          </cell>
          <cell r="B2060" t="str">
            <v xml:space="preserve">Funkwiesenstrasse 35 </v>
          </cell>
          <cell r="C2060">
            <v>42566</v>
          </cell>
          <cell r="D2060">
            <v>9866603757</v>
          </cell>
          <cell r="E2060" t="str">
            <v>Verrechnet</v>
          </cell>
          <cell r="F2060">
            <v>0.01</v>
          </cell>
          <cell r="G2060">
            <v>0.17</v>
          </cell>
          <cell r="H2060"/>
          <cell r="I2060"/>
          <cell r="J2060" t="str">
            <v>Messung HW Wärme NT</v>
          </cell>
          <cell r="K2060" t="str">
            <v>20.06.2016</v>
          </cell>
          <cell r="L2060" t="str">
            <v>R1 1512</v>
          </cell>
          <cell r="M2060" t="str">
            <v>U1 020356</v>
          </cell>
          <cell r="N2060" t="str">
            <v>Ablesung</v>
          </cell>
          <cell r="O2060">
            <v>2.5819999999999999</v>
          </cell>
          <cell r="P2060">
            <v>49.73</v>
          </cell>
          <cell r="Q2060"/>
          <cell r="R2060">
            <v>50</v>
          </cell>
          <cell r="S2060"/>
          <cell r="T2060"/>
          <cell r="U2060"/>
          <cell r="V2060"/>
          <cell r="W2060"/>
          <cell r="X2060"/>
          <cell r="Y2060">
            <v>44.643000000000001</v>
          </cell>
          <cell r="Z2060">
            <v>258.2</v>
          </cell>
        </row>
        <row r="2061">
          <cell r="A2061" t="str">
            <v>N0257</v>
          </cell>
          <cell r="B2061" t="str">
            <v xml:space="preserve">Funkwiesenstrasse 35 </v>
          </cell>
          <cell r="C2061">
            <v>42655</v>
          </cell>
          <cell r="D2061">
            <v>9866606009</v>
          </cell>
          <cell r="E2061" t="str">
            <v>Verrechnet</v>
          </cell>
          <cell r="F2061">
            <v>0.01</v>
          </cell>
          <cell r="G2061">
            <v>0.17</v>
          </cell>
          <cell r="H2061"/>
          <cell r="I2061"/>
          <cell r="J2061" t="str">
            <v>Messung HW Wärme NT</v>
          </cell>
          <cell r="K2061" t="str">
            <v>20.09.2016</v>
          </cell>
          <cell r="L2061" t="str">
            <v>R1 1512</v>
          </cell>
          <cell r="M2061" t="str">
            <v>U1 020356</v>
          </cell>
          <cell r="N2061" t="str">
            <v>Ablesung</v>
          </cell>
          <cell r="O2061">
            <v>0</v>
          </cell>
          <cell r="P2061">
            <v>0</v>
          </cell>
          <cell r="Q2061"/>
          <cell r="R2061">
            <v>0</v>
          </cell>
          <cell r="S2061"/>
          <cell r="T2061"/>
          <cell r="U2061"/>
          <cell r="V2061"/>
          <cell r="W2061"/>
          <cell r="X2061"/>
          <cell r="Y2061"/>
          <cell r="Z2061">
            <v>0</v>
          </cell>
        </row>
        <row r="2062">
          <cell r="A2062" t="str">
            <v>N0257</v>
          </cell>
          <cell r="B2062" t="str">
            <v xml:space="preserve">Funkwiesenstrasse 35 </v>
          </cell>
          <cell r="C2062">
            <v>42752</v>
          </cell>
          <cell r="D2062">
            <v>9866607946</v>
          </cell>
          <cell r="E2062" t="str">
            <v>Verrechnet</v>
          </cell>
          <cell r="F2062">
            <v>0.01</v>
          </cell>
          <cell r="G2062">
            <v>0.17</v>
          </cell>
          <cell r="H2062"/>
          <cell r="I2062"/>
          <cell r="J2062" t="str">
            <v>Messung HW Wärme NT</v>
          </cell>
          <cell r="K2062" t="str">
            <v>15.12.2016</v>
          </cell>
          <cell r="L2062" t="str">
            <v>R1 1512</v>
          </cell>
          <cell r="M2062" t="str">
            <v>U1 020356</v>
          </cell>
          <cell r="N2062" t="str">
            <v>Ablesung</v>
          </cell>
          <cell r="O2062">
            <v>5.0999999999999996</v>
          </cell>
          <cell r="P2062">
            <v>99.7</v>
          </cell>
          <cell r="Q2062"/>
          <cell r="R2062">
            <v>100</v>
          </cell>
          <cell r="S2062"/>
          <cell r="T2062"/>
          <cell r="U2062"/>
          <cell r="V2062"/>
          <cell r="W2062"/>
          <cell r="X2062"/>
          <cell r="Y2062">
            <v>43.984000000000002</v>
          </cell>
          <cell r="Z2062">
            <v>510</v>
          </cell>
        </row>
        <row r="2063">
          <cell r="A2063" t="str">
            <v>N0258</v>
          </cell>
          <cell r="B2063" t="str">
            <v xml:space="preserve">Thurgauerstrasse 7 </v>
          </cell>
          <cell r="C2063">
            <v>42478</v>
          </cell>
          <cell r="D2063">
            <v>9866600584</v>
          </cell>
          <cell r="E2063" t="str">
            <v>Verrechnet</v>
          </cell>
          <cell r="F2063">
            <v>0.4</v>
          </cell>
          <cell r="G2063">
            <v>5</v>
          </cell>
          <cell r="H2063"/>
          <cell r="I2063"/>
          <cell r="J2063" t="str">
            <v>Messung HW Wärme NT</v>
          </cell>
          <cell r="K2063" t="str">
            <v>04.03.2016</v>
          </cell>
          <cell r="L2063" t="str">
            <v>R3 1340</v>
          </cell>
          <cell r="M2063"/>
          <cell r="N2063" t="str">
            <v>Ausbau</v>
          </cell>
          <cell r="O2063">
            <v>88.7</v>
          </cell>
          <cell r="P2063">
            <v>1345.8</v>
          </cell>
          <cell r="Q2063"/>
          <cell r="R2063">
            <v>1345</v>
          </cell>
          <cell r="S2063"/>
          <cell r="T2063"/>
          <cell r="U2063"/>
          <cell r="V2063"/>
          <cell r="W2063"/>
          <cell r="X2063"/>
          <cell r="Y2063">
            <v>56.670999999999999</v>
          </cell>
          <cell r="Z2063">
            <v>221.75</v>
          </cell>
        </row>
        <row r="2064">
          <cell r="A2064" t="str">
            <v>N0258</v>
          </cell>
          <cell r="B2064"/>
          <cell r="C2064"/>
          <cell r="D2064"/>
          <cell r="E2064"/>
          <cell r="F2064"/>
          <cell r="G2064"/>
          <cell r="H2064"/>
          <cell r="I2064"/>
          <cell r="J2064" t="str">
            <v>Messung HW Wärme NT</v>
          </cell>
          <cell r="K2064" t="str">
            <v>04.03.2016</v>
          </cell>
          <cell r="L2064" t="str">
            <v>R3 1340</v>
          </cell>
          <cell r="M2064"/>
          <cell r="N2064" t="str">
            <v>Einbau</v>
          </cell>
          <cell r="O2064">
            <v>0</v>
          </cell>
          <cell r="P2064">
            <v>0</v>
          </cell>
          <cell r="Q2064"/>
          <cell r="R2064"/>
          <cell r="S2064"/>
          <cell r="T2064"/>
          <cell r="U2064"/>
          <cell r="V2064"/>
          <cell r="W2064"/>
          <cell r="X2064"/>
          <cell r="Y2064">
            <v>0</v>
          </cell>
          <cell r="Z2064">
            <v>0</v>
          </cell>
        </row>
        <row r="2065">
          <cell r="A2065" t="str">
            <v>N0258</v>
          </cell>
          <cell r="B2065"/>
          <cell r="C2065"/>
          <cell r="D2065"/>
          <cell r="E2065"/>
          <cell r="F2065"/>
          <cell r="G2065"/>
          <cell r="H2065"/>
          <cell r="I2065"/>
          <cell r="J2065" t="str">
            <v>Messung HW Wärme NT</v>
          </cell>
          <cell r="K2065" t="str">
            <v>18.03.2016</v>
          </cell>
          <cell r="L2065" t="str">
            <v>R3 1340</v>
          </cell>
          <cell r="M2065"/>
          <cell r="N2065" t="str">
            <v>Ablesung</v>
          </cell>
          <cell r="O2065">
            <v>17.244</v>
          </cell>
          <cell r="P2065">
            <v>261.39999999999998</v>
          </cell>
          <cell r="Q2065"/>
          <cell r="R2065"/>
          <cell r="S2065"/>
          <cell r="T2065"/>
          <cell r="U2065"/>
          <cell r="V2065"/>
          <cell r="W2065"/>
          <cell r="X2065"/>
          <cell r="Y2065">
            <v>56.722000000000001</v>
          </cell>
          <cell r="Z2065">
            <v>43.11</v>
          </cell>
        </row>
        <row r="2066">
          <cell r="A2066" t="str">
            <v>N0258</v>
          </cell>
          <cell r="B2066" t="str">
            <v xml:space="preserve">Thurgauerstrasse 7 </v>
          </cell>
          <cell r="C2066">
            <v>42566</v>
          </cell>
          <cell r="D2066">
            <v>9866602569</v>
          </cell>
          <cell r="E2066" t="str">
            <v>Verrechnet</v>
          </cell>
          <cell r="F2066">
            <v>0.4</v>
          </cell>
          <cell r="G2066">
            <v>5</v>
          </cell>
          <cell r="H2066"/>
          <cell r="I2066"/>
          <cell r="J2066" t="str">
            <v>Messung HW Wärme NT</v>
          </cell>
          <cell r="K2066" t="str">
            <v>21.06.2016</v>
          </cell>
          <cell r="L2066" t="str">
            <v>R3 1340</v>
          </cell>
          <cell r="M2066"/>
          <cell r="N2066" t="str">
            <v>Ablesung</v>
          </cell>
          <cell r="O2066">
            <v>37.957999999999998</v>
          </cell>
          <cell r="P2066">
            <v>691.2</v>
          </cell>
          <cell r="Q2066"/>
          <cell r="R2066"/>
          <cell r="S2066"/>
          <cell r="T2066"/>
          <cell r="U2066"/>
          <cell r="V2066"/>
          <cell r="W2066"/>
          <cell r="X2066"/>
          <cell r="Y2066">
            <v>47.219000000000001</v>
          </cell>
          <cell r="Z2066">
            <v>94.894999999999996</v>
          </cell>
        </row>
        <row r="2067">
          <cell r="A2067" t="str">
            <v>N0258</v>
          </cell>
          <cell r="B2067" t="str">
            <v xml:space="preserve">Thurgauerstrasse 7 </v>
          </cell>
          <cell r="C2067">
            <v>42655</v>
          </cell>
          <cell r="D2067">
            <v>9866604601</v>
          </cell>
          <cell r="E2067" t="str">
            <v>Verrechnet</v>
          </cell>
          <cell r="F2067">
            <v>0.4</v>
          </cell>
          <cell r="G2067">
            <v>5</v>
          </cell>
          <cell r="H2067"/>
          <cell r="I2067"/>
          <cell r="J2067" t="str">
            <v>Messung HW Wärme NT</v>
          </cell>
          <cell r="K2067" t="str">
            <v>20.09.2016</v>
          </cell>
          <cell r="L2067" t="str">
            <v>R3 1340</v>
          </cell>
          <cell r="M2067"/>
          <cell r="N2067" t="str">
            <v>Ablesung</v>
          </cell>
          <cell r="O2067">
            <v>10.441000000000001</v>
          </cell>
          <cell r="P2067">
            <v>256.39999999999998</v>
          </cell>
          <cell r="Q2067"/>
          <cell r="R2067"/>
          <cell r="S2067"/>
          <cell r="T2067"/>
          <cell r="U2067"/>
          <cell r="V2067"/>
          <cell r="W2067"/>
          <cell r="X2067"/>
          <cell r="Y2067">
            <v>35.014000000000003</v>
          </cell>
          <cell r="Z2067">
            <v>26.102499999999999</v>
          </cell>
        </row>
        <row r="2068">
          <cell r="A2068" t="str">
            <v>N0258</v>
          </cell>
          <cell r="B2068" t="str">
            <v xml:space="preserve">Thurgauerstrasse 7 </v>
          </cell>
          <cell r="C2068">
            <v>42752</v>
          </cell>
          <cell r="D2068">
            <v>9866606623</v>
          </cell>
          <cell r="E2068" t="str">
            <v>Verrechnet</v>
          </cell>
          <cell r="F2068">
            <v>0.4</v>
          </cell>
          <cell r="G2068">
            <v>5</v>
          </cell>
          <cell r="H2068"/>
          <cell r="I2068"/>
          <cell r="J2068" t="str">
            <v>Messung HW Wärme NT</v>
          </cell>
          <cell r="K2068" t="str">
            <v>13.12.2016</v>
          </cell>
          <cell r="L2068" t="str">
            <v>R3 1340</v>
          </cell>
          <cell r="M2068"/>
          <cell r="N2068" t="str">
            <v>Ablesung</v>
          </cell>
          <cell r="O2068">
            <v>74.358000000000004</v>
          </cell>
          <cell r="P2068">
            <v>1221.3</v>
          </cell>
          <cell r="Q2068"/>
          <cell r="R2068"/>
          <cell r="S2068"/>
          <cell r="T2068"/>
          <cell r="U2068"/>
          <cell r="V2068"/>
          <cell r="W2068"/>
          <cell r="X2068"/>
          <cell r="Y2068">
            <v>52.350999999999999</v>
          </cell>
          <cell r="Z2068">
            <v>185.89500000000001</v>
          </cell>
        </row>
        <row r="2069">
          <cell r="A2069" t="str">
            <v>N0259</v>
          </cell>
          <cell r="B2069" t="str">
            <v xml:space="preserve">Sandacker 2 </v>
          </cell>
          <cell r="C2069">
            <v>42478</v>
          </cell>
          <cell r="D2069">
            <v>9866601291</v>
          </cell>
          <cell r="E2069" t="str">
            <v>Verrechnet</v>
          </cell>
          <cell r="F2069">
            <v>7.2999999999999995E-2</v>
          </cell>
          <cell r="G2069">
            <v>1.2</v>
          </cell>
          <cell r="H2069"/>
          <cell r="I2069"/>
          <cell r="J2069" t="str">
            <v>Messung HW Wärme NT</v>
          </cell>
          <cell r="K2069" t="str">
            <v>16.03.2016</v>
          </cell>
          <cell r="L2069" t="str">
            <v>W1 020603</v>
          </cell>
          <cell r="M2069"/>
          <cell r="N2069" t="str">
            <v>Ablesung</v>
          </cell>
          <cell r="O2069">
            <v>54.652000000000001</v>
          </cell>
          <cell r="P2069">
            <v>1482.43</v>
          </cell>
          <cell r="Q2069"/>
          <cell r="R2069"/>
          <cell r="S2069"/>
          <cell r="T2069"/>
          <cell r="U2069"/>
          <cell r="V2069"/>
          <cell r="W2069"/>
          <cell r="X2069"/>
          <cell r="Y2069">
            <v>31.699000000000002</v>
          </cell>
          <cell r="Z2069">
            <v>748.65753424657532</v>
          </cell>
        </row>
        <row r="2070">
          <cell r="A2070" t="str">
            <v>N0259</v>
          </cell>
          <cell r="B2070" t="str">
            <v xml:space="preserve">Sandacker 2 </v>
          </cell>
          <cell r="C2070">
            <v>42566</v>
          </cell>
          <cell r="D2070">
            <v>9866603161</v>
          </cell>
          <cell r="E2070" t="str">
            <v>Verrechnet</v>
          </cell>
          <cell r="F2070">
            <v>7.2999999999999995E-2</v>
          </cell>
          <cell r="G2070">
            <v>1.2</v>
          </cell>
          <cell r="H2070"/>
          <cell r="I2070"/>
          <cell r="J2070" t="str">
            <v>Messung HW Wärme NT</v>
          </cell>
          <cell r="K2070" t="str">
            <v>21.06.2016</v>
          </cell>
          <cell r="L2070" t="str">
            <v>W1 020603</v>
          </cell>
          <cell r="M2070"/>
          <cell r="N2070" t="str">
            <v>Ablesung</v>
          </cell>
          <cell r="O2070">
            <v>29.765999999999998</v>
          </cell>
          <cell r="P2070">
            <v>970.8</v>
          </cell>
          <cell r="Q2070"/>
          <cell r="R2070"/>
          <cell r="S2070"/>
          <cell r="T2070"/>
          <cell r="U2070"/>
          <cell r="V2070"/>
          <cell r="W2070"/>
          <cell r="X2070"/>
          <cell r="Y2070">
            <v>26.364000000000001</v>
          </cell>
          <cell r="Z2070">
            <v>407.75342465753425</v>
          </cell>
        </row>
        <row r="2071">
          <cell r="A2071" t="str">
            <v>N0259</v>
          </cell>
          <cell r="B2071" t="str">
            <v xml:space="preserve">Sandacker 2 </v>
          </cell>
          <cell r="C2071">
            <v>42655</v>
          </cell>
          <cell r="D2071">
            <v>9866605308</v>
          </cell>
          <cell r="E2071" t="str">
            <v>Verrechnet</v>
          </cell>
          <cell r="F2071">
            <v>7.2999999999999995E-2</v>
          </cell>
          <cell r="G2071">
            <v>1.2</v>
          </cell>
          <cell r="H2071"/>
          <cell r="I2071"/>
          <cell r="J2071" t="str">
            <v>Messung HW Wärme NT</v>
          </cell>
          <cell r="K2071" t="str">
            <v>15.09.2016</v>
          </cell>
          <cell r="L2071" t="str">
            <v>W1 020603</v>
          </cell>
          <cell r="M2071"/>
          <cell r="N2071" t="str">
            <v>Ablesung</v>
          </cell>
          <cell r="O2071">
            <v>9.0120000000000005</v>
          </cell>
          <cell r="P2071">
            <v>384.16</v>
          </cell>
          <cell r="Q2071"/>
          <cell r="R2071"/>
          <cell r="S2071"/>
          <cell r="T2071"/>
          <cell r="U2071"/>
          <cell r="V2071"/>
          <cell r="W2071"/>
          <cell r="X2071"/>
          <cell r="Y2071">
            <v>20.170999999999999</v>
          </cell>
          <cell r="Z2071">
            <v>123.45205479452054</v>
          </cell>
        </row>
        <row r="2072">
          <cell r="A2072" t="str">
            <v>N0259</v>
          </cell>
          <cell r="B2072" t="str">
            <v xml:space="preserve">Sandacker 2 </v>
          </cell>
          <cell r="C2072">
            <v>42752</v>
          </cell>
          <cell r="D2072">
            <v>9866607401</v>
          </cell>
          <cell r="E2072" t="str">
            <v>Verrechnet</v>
          </cell>
          <cell r="F2072">
            <v>7.2999999999999995E-2</v>
          </cell>
          <cell r="G2072">
            <v>1.2</v>
          </cell>
          <cell r="H2072"/>
          <cell r="I2072"/>
          <cell r="J2072" t="str">
            <v>Messung HW Wärme NT</v>
          </cell>
          <cell r="K2072" t="str">
            <v>13.12.2016</v>
          </cell>
          <cell r="L2072" t="str">
            <v>W1 020603</v>
          </cell>
          <cell r="M2072"/>
          <cell r="N2072" t="str">
            <v>Ablesung</v>
          </cell>
          <cell r="O2072">
            <v>37.241999999999997</v>
          </cell>
          <cell r="P2072">
            <v>1139.83</v>
          </cell>
          <cell r="Q2072"/>
          <cell r="R2072"/>
          <cell r="S2072"/>
          <cell r="T2072"/>
          <cell r="U2072"/>
          <cell r="V2072"/>
          <cell r="W2072"/>
          <cell r="X2072"/>
          <cell r="Y2072">
            <v>28.094000000000001</v>
          </cell>
          <cell r="Z2072">
            <v>510.16438356164383</v>
          </cell>
        </row>
        <row r="2073">
          <cell r="A2073" t="str">
            <v>N0260</v>
          </cell>
          <cell r="B2073" t="str">
            <v xml:space="preserve">Luegislandstrasse 497 </v>
          </cell>
          <cell r="C2073">
            <v>42478</v>
          </cell>
          <cell r="D2073">
            <v>9866600958</v>
          </cell>
          <cell r="E2073" t="str">
            <v>Verrechnet</v>
          </cell>
          <cell r="F2073">
            <v>4.2999999999999997E-2</v>
          </cell>
          <cell r="G2073">
            <v>0.62</v>
          </cell>
          <cell r="H2073"/>
          <cell r="I2073"/>
          <cell r="J2073" t="str">
            <v>Messung HW Wärme NT</v>
          </cell>
          <cell r="K2073" t="str">
            <v>18.03.2016</v>
          </cell>
          <cell r="L2073" t="str">
            <v>W1 020029</v>
          </cell>
          <cell r="M2073"/>
          <cell r="N2073" t="str">
            <v>Ablesung</v>
          </cell>
          <cell r="O2073">
            <v>23.074000000000002</v>
          </cell>
          <cell r="P2073">
            <v>401.96</v>
          </cell>
          <cell r="Q2073"/>
          <cell r="R2073"/>
          <cell r="S2073"/>
          <cell r="T2073"/>
          <cell r="U2073"/>
          <cell r="V2073"/>
          <cell r="W2073"/>
          <cell r="X2073"/>
          <cell r="Y2073">
            <v>49.357999999999997</v>
          </cell>
          <cell r="Z2073">
            <v>536.60465116279067</v>
          </cell>
        </row>
        <row r="2074">
          <cell r="A2074" t="str">
            <v>N0260</v>
          </cell>
          <cell r="B2074" t="str">
            <v xml:space="preserve">Luegislandstrasse 497 </v>
          </cell>
          <cell r="C2074">
            <v>42566</v>
          </cell>
          <cell r="D2074">
            <v>9866602854</v>
          </cell>
          <cell r="E2074" t="str">
            <v>Verrechnet</v>
          </cell>
          <cell r="F2074">
            <v>4.2999999999999997E-2</v>
          </cell>
          <cell r="G2074">
            <v>0.62</v>
          </cell>
          <cell r="H2074"/>
          <cell r="I2074"/>
          <cell r="J2074" t="str">
            <v>Messung HW Wärme NT</v>
          </cell>
          <cell r="K2074" t="str">
            <v>21.06.2016</v>
          </cell>
          <cell r="L2074" t="str">
            <v>W1 020029</v>
          </cell>
          <cell r="M2074"/>
          <cell r="N2074" t="str">
            <v>Ablesung</v>
          </cell>
          <cell r="O2074">
            <v>11.000999999999999</v>
          </cell>
          <cell r="P2074">
            <v>229.58</v>
          </cell>
          <cell r="Q2074"/>
          <cell r="R2074"/>
          <cell r="S2074"/>
          <cell r="T2074"/>
          <cell r="U2074"/>
          <cell r="V2074"/>
          <cell r="W2074"/>
          <cell r="X2074"/>
          <cell r="Y2074">
            <v>41.201999999999998</v>
          </cell>
          <cell r="Z2074">
            <v>255.83720930232559</v>
          </cell>
        </row>
        <row r="2075">
          <cell r="A2075" t="str">
            <v>N0260</v>
          </cell>
          <cell r="B2075" t="str">
            <v xml:space="preserve">Luegislandstrasse 497 </v>
          </cell>
          <cell r="C2075">
            <v>42655</v>
          </cell>
          <cell r="D2075">
            <v>9866604816</v>
          </cell>
          <cell r="E2075" t="str">
            <v>Verrechnet</v>
          </cell>
          <cell r="F2075">
            <v>4.2999999999999997E-2</v>
          </cell>
          <cell r="G2075">
            <v>0.62</v>
          </cell>
          <cell r="H2075"/>
          <cell r="I2075"/>
          <cell r="J2075" t="str">
            <v>Messung HW Wärme NT</v>
          </cell>
          <cell r="K2075" t="str">
            <v>20.09.2016</v>
          </cell>
          <cell r="L2075" t="str">
            <v>W1 020029</v>
          </cell>
          <cell r="M2075"/>
          <cell r="N2075" t="str">
            <v>Ablesung</v>
          </cell>
          <cell r="O2075">
            <v>3.8279999999999998</v>
          </cell>
          <cell r="P2075">
            <v>114.41</v>
          </cell>
          <cell r="Q2075"/>
          <cell r="R2075"/>
          <cell r="S2075"/>
          <cell r="T2075"/>
          <cell r="U2075"/>
          <cell r="V2075"/>
          <cell r="W2075"/>
          <cell r="X2075"/>
          <cell r="Y2075">
            <v>28.768999999999998</v>
          </cell>
          <cell r="Z2075">
            <v>89.023255813953483</v>
          </cell>
        </row>
        <row r="2076">
          <cell r="A2076" t="str">
            <v>N0260</v>
          </cell>
          <cell r="B2076" t="str">
            <v xml:space="preserve">Luegislandstrasse 497 </v>
          </cell>
          <cell r="C2076">
            <v>42752</v>
          </cell>
          <cell r="D2076">
            <v>9866607039</v>
          </cell>
          <cell r="E2076" t="str">
            <v>Verrechnet</v>
          </cell>
          <cell r="F2076">
            <v>4.2999999999999997E-2</v>
          </cell>
          <cell r="G2076">
            <v>0.62</v>
          </cell>
          <cell r="H2076"/>
          <cell r="I2076"/>
          <cell r="J2076" t="str">
            <v>Messung HW Wärme NT</v>
          </cell>
          <cell r="K2076" t="str">
            <v>15.12.2016</v>
          </cell>
          <cell r="L2076" t="str">
            <v>W1 020029</v>
          </cell>
          <cell r="M2076"/>
          <cell r="N2076" t="str">
            <v>Ablesung</v>
          </cell>
          <cell r="O2076">
            <v>15.119</v>
          </cell>
          <cell r="P2076">
            <v>289.68</v>
          </cell>
          <cell r="Q2076"/>
          <cell r="R2076"/>
          <cell r="S2076"/>
          <cell r="T2076"/>
          <cell r="U2076"/>
          <cell r="V2076"/>
          <cell r="W2076"/>
          <cell r="X2076"/>
          <cell r="Y2076">
            <v>44.877000000000002</v>
          </cell>
          <cell r="Z2076">
            <v>351.60465116279067</v>
          </cell>
        </row>
        <row r="2077">
          <cell r="A2077" t="str">
            <v>N0261</v>
          </cell>
          <cell r="B2077" t="str">
            <v xml:space="preserve">Kirchenfeld 53 </v>
          </cell>
          <cell r="C2077">
            <v>42478</v>
          </cell>
          <cell r="D2077">
            <v>9866601831</v>
          </cell>
          <cell r="E2077" t="str">
            <v>Verrechnet</v>
          </cell>
          <cell r="F2077">
            <v>3.5999999999999997E-2</v>
          </cell>
          <cell r="G2077">
            <v>0.6</v>
          </cell>
          <cell r="H2077"/>
          <cell r="I2077"/>
          <cell r="J2077" t="str">
            <v>Messung HW Wärme NT</v>
          </cell>
          <cell r="K2077" t="str">
            <v>18.03.2016</v>
          </cell>
          <cell r="L2077" t="str">
            <v>W1 020451</v>
          </cell>
          <cell r="M2077"/>
          <cell r="N2077" t="str">
            <v>Ablesung</v>
          </cell>
          <cell r="O2077">
            <v>27.448</v>
          </cell>
          <cell r="P2077">
            <v>457.84</v>
          </cell>
          <cell r="Q2077"/>
          <cell r="R2077"/>
          <cell r="S2077"/>
          <cell r="T2077"/>
          <cell r="U2077"/>
          <cell r="V2077"/>
          <cell r="W2077"/>
          <cell r="X2077"/>
          <cell r="Y2077">
            <v>51.548999999999999</v>
          </cell>
          <cell r="Z2077">
            <v>762.44444444444446</v>
          </cell>
        </row>
        <row r="2078">
          <cell r="A2078" t="str">
            <v>N0261</v>
          </cell>
          <cell r="B2078" t="str">
            <v xml:space="preserve">Kirchenfeld 53 </v>
          </cell>
          <cell r="C2078">
            <v>42566</v>
          </cell>
          <cell r="D2078">
            <v>9866603758</v>
          </cell>
          <cell r="E2078" t="str">
            <v>Verrechnet</v>
          </cell>
          <cell r="F2078">
            <v>3.5999999999999997E-2</v>
          </cell>
          <cell r="G2078">
            <v>0.6</v>
          </cell>
          <cell r="H2078"/>
          <cell r="I2078"/>
          <cell r="J2078" t="str">
            <v>Messung HW Wärme NT</v>
          </cell>
          <cell r="K2078" t="str">
            <v>23.06.2016</v>
          </cell>
          <cell r="L2078" t="str">
            <v>W1 020451</v>
          </cell>
          <cell r="M2078"/>
          <cell r="N2078" t="str">
            <v>Ablesung</v>
          </cell>
          <cell r="O2078">
            <v>13.941000000000001</v>
          </cell>
          <cell r="P2078">
            <v>259.37</v>
          </cell>
          <cell r="Q2078"/>
          <cell r="R2078"/>
          <cell r="S2078"/>
          <cell r="T2078"/>
          <cell r="U2078"/>
          <cell r="V2078"/>
          <cell r="W2078"/>
          <cell r="X2078"/>
          <cell r="Y2078">
            <v>46.216000000000001</v>
          </cell>
          <cell r="Z2078">
            <v>387.25</v>
          </cell>
        </row>
        <row r="2079">
          <cell r="A2079" t="str">
            <v>N0261</v>
          </cell>
          <cell r="B2079" t="str">
            <v xml:space="preserve">Kirchenfeld 53 </v>
          </cell>
          <cell r="C2079">
            <v>42655</v>
          </cell>
          <cell r="D2079">
            <v>9866605958</v>
          </cell>
          <cell r="E2079" t="str">
            <v>Verrechnet</v>
          </cell>
          <cell r="F2079">
            <v>3.5999999999999997E-2</v>
          </cell>
          <cell r="G2079">
            <v>0.6</v>
          </cell>
          <cell r="H2079"/>
          <cell r="I2079"/>
          <cell r="J2079" t="str">
            <v>Messung HW Wärme NT</v>
          </cell>
          <cell r="K2079" t="str">
            <v>16.09.2016</v>
          </cell>
          <cell r="L2079" t="str">
            <v>W1 020451</v>
          </cell>
          <cell r="M2079"/>
          <cell r="N2079" t="str">
            <v>Ablesung</v>
          </cell>
          <cell r="O2079">
            <v>2.7469999999999999</v>
          </cell>
          <cell r="P2079">
            <v>75.59</v>
          </cell>
          <cell r="Q2079"/>
          <cell r="R2079"/>
          <cell r="S2079"/>
          <cell r="T2079"/>
          <cell r="U2079"/>
          <cell r="V2079"/>
          <cell r="W2079"/>
          <cell r="X2079"/>
          <cell r="Y2079">
            <v>31.247</v>
          </cell>
          <cell r="Z2079">
            <v>76.305555555555543</v>
          </cell>
        </row>
        <row r="2080">
          <cell r="A2080" t="str">
            <v>N0261</v>
          </cell>
          <cell r="B2080" t="str">
            <v xml:space="preserve">Kirchenfeld 53 </v>
          </cell>
          <cell r="C2080">
            <v>42752</v>
          </cell>
          <cell r="D2080">
            <v>9866607947</v>
          </cell>
          <cell r="E2080" t="str">
            <v>Verrechnet</v>
          </cell>
          <cell r="F2080">
            <v>3.5999999999999997E-2</v>
          </cell>
          <cell r="G2080">
            <v>0.6</v>
          </cell>
          <cell r="H2080"/>
          <cell r="I2080"/>
          <cell r="J2080" t="str">
            <v>Messung HW Wärme NT</v>
          </cell>
          <cell r="K2080" t="str">
            <v>14.12.2016</v>
          </cell>
          <cell r="L2080" t="str">
            <v>W1 020451</v>
          </cell>
          <cell r="M2080"/>
          <cell r="N2080" t="str">
            <v>Ablesung</v>
          </cell>
          <cell r="O2080">
            <v>22.145</v>
          </cell>
          <cell r="P2080">
            <v>378.22</v>
          </cell>
          <cell r="Q2080"/>
          <cell r="R2080"/>
          <cell r="S2080"/>
          <cell r="T2080"/>
          <cell r="U2080"/>
          <cell r="V2080"/>
          <cell r="W2080"/>
          <cell r="X2080"/>
          <cell r="Y2080">
            <v>50.344000000000001</v>
          </cell>
          <cell r="Z2080">
            <v>615.13888888888891</v>
          </cell>
        </row>
        <row r="2081">
          <cell r="A2081" t="str">
            <v>N0262</v>
          </cell>
          <cell r="B2081" t="str">
            <v xml:space="preserve">Viktoriastrasse 23 </v>
          </cell>
          <cell r="C2081">
            <v>42478</v>
          </cell>
          <cell r="D2081">
            <v>9866600260</v>
          </cell>
          <cell r="E2081" t="str">
            <v>Verrechnet</v>
          </cell>
          <cell r="F2081">
            <v>0.13</v>
          </cell>
          <cell r="G2081">
            <v>2.14</v>
          </cell>
          <cell r="H2081"/>
          <cell r="I2081"/>
          <cell r="J2081" t="str">
            <v>Messung HW Wärme NT</v>
          </cell>
          <cell r="K2081" t="str">
            <v>18.03.2016</v>
          </cell>
          <cell r="L2081" t="str">
            <v>R1 1358</v>
          </cell>
          <cell r="M2081" t="str">
            <v>U1 032042</v>
          </cell>
          <cell r="N2081" t="str">
            <v>Ablesung</v>
          </cell>
          <cell r="O2081">
            <v>95.100999999999999</v>
          </cell>
          <cell r="P2081">
            <v>1724.18</v>
          </cell>
          <cell r="Q2081"/>
          <cell r="R2081">
            <v>1724</v>
          </cell>
          <cell r="S2081"/>
          <cell r="T2081"/>
          <cell r="U2081"/>
          <cell r="V2081"/>
          <cell r="W2081"/>
          <cell r="X2081"/>
          <cell r="Y2081">
            <v>47.427</v>
          </cell>
          <cell r="Z2081">
            <v>731.54615384615397</v>
          </cell>
        </row>
        <row r="2082">
          <cell r="A2082" t="str">
            <v>N0262</v>
          </cell>
          <cell r="B2082" t="str">
            <v xml:space="preserve">Viktoriastrasse 23 </v>
          </cell>
          <cell r="C2082">
            <v>42566</v>
          </cell>
          <cell r="D2082">
            <v>9866602286</v>
          </cell>
          <cell r="E2082" t="str">
            <v>Verrechnet</v>
          </cell>
          <cell r="F2082">
            <v>0.13</v>
          </cell>
          <cell r="G2082">
            <v>2.14</v>
          </cell>
          <cell r="H2082"/>
          <cell r="I2082"/>
          <cell r="J2082" t="str">
            <v>Messung HW Wärme NT</v>
          </cell>
          <cell r="K2082" t="str">
            <v>21.06.2016</v>
          </cell>
          <cell r="L2082" t="str">
            <v>R1 1358</v>
          </cell>
          <cell r="M2082" t="str">
            <v>U1 032042</v>
          </cell>
          <cell r="N2082" t="str">
            <v>Ablesung</v>
          </cell>
          <cell r="O2082">
            <v>57.848999999999997</v>
          </cell>
          <cell r="P2082">
            <v>1224.8399999999999</v>
          </cell>
          <cell r="Q2082"/>
          <cell r="R2082">
            <v>1225</v>
          </cell>
          <cell r="S2082"/>
          <cell r="T2082"/>
          <cell r="U2082"/>
          <cell r="V2082"/>
          <cell r="W2082"/>
          <cell r="X2082"/>
          <cell r="Y2082">
            <v>40.61</v>
          </cell>
          <cell r="Z2082">
            <v>444.99230769230769</v>
          </cell>
        </row>
        <row r="2083">
          <cell r="A2083" t="str">
            <v>N0262</v>
          </cell>
          <cell r="B2083" t="str">
            <v xml:space="preserve">Viktoriastrasse 23 </v>
          </cell>
          <cell r="C2083">
            <v>42655</v>
          </cell>
          <cell r="D2083">
            <v>9866604243</v>
          </cell>
          <cell r="E2083" t="str">
            <v>Verrechnet</v>
          </cell>
          <cell r="F2083">
            <v>0.13</v>
          </cell>
          <cell r="G2083">
            <v>2.14</v>
          </cell>
          <cell r="H2083"/>
          <cell r="I2083"/>
          <cell r="J2083" t="str">
            <v>Messung HW Wärme NT</v>
          </cell>
          <cell r="K2083" t="str">
            <v>19.09.2016</v>
          </cell>
          <cell r="L2083" t="str">
            <v>R1 1358</v>
          </cell>
          <cell r="M2083" t="str">
            <v>U1 032042</v>
          </cell>
          <cell r="N2083" t="str">
            <v>Ablesung</v>
          </cell>
          <cell r="O2083">
            <v>19.294</v>
          </cell>
          <cell r="P2083">
            <v>535.36</v>
          </cell>
          <cell r="Q2083"/>
          <cell r="R2083">
            <v>536</v>
          </cell>
          <cell r="S2083"/>
          <cell r="T2083"/>
          <cell r="U2083"/>
          <cell r="V2083"/>
          <cell r="W2083"/>
          <cell r="X2083"/>
          <cell r="Y2083">
            <v>30.988</v>
          </cell>
          <cell r="Z2083">
            <v>148.4153846153846</v>
          </cell>
        </row>
        <row r="2084">
          <cell r="A2084" t="str">
            <v>N0262</v>
          </cell>
          <cell r="B2084" t="str">
            <v xml:space="preserve">Viktoriastrasse 23 </v>
          </cell>
          <cell r="C2084">
            <v>42752</v>
          </cell>
          <cell r="D2084">
            <v>9866606301</v>
          </cell>
          <cell r="E2084" t="str">
            <v>Verrechnet</v>
          </cell>
          <cell r="F2084">
            <v>0.13</v>
          </cell>
          <cell r="G2084">
            <v>2.14</v>
          </cell>
          <cell r="H2084"/>
          <cell r="I2084"/>
          <cell r="J2084" t="str">
            <v>Messung HW Wärme NT</v>
          </cell>
          <cell r="K2084" t="str">
            <v>12.12.2016</v>
          </cell>
          <cell r="L2084" t="str">
            <v>R1 1358</v>
          </cell>
          <cell r="M2084" t="str">
            <v>U1 032042</v>
          </cell>
          <cell r="N2084" t="str">
            <v>Ablesung</v>
          </cell>
          <cell r="O2084">
            <v>71.087000000000003</v>
          </cell>
          <cell r="P2084">
            <v>1368.77</v>
          </cell>
          <cell r="Q2084"/>
          <cell r="R2084">
            <v>1369</v>
          </cell>
          <cell r="S2084"/>
          <cell r="T2084"/>
          <cell r="U2084"/>
          <cell r="V2084"/>
          <cell r="W2084"/>
          <cell r="X2084"/>
          <cell r="Y2084">
            <v>44.655999999999999</v>
          </cell>
          <cell r="Z2084">
            <v>546.823076923077</v>
          </cell>
        </row>
        <row r="2085">
          <cell r="A2085" t="str">
            <v>N0263</v>
          </cell>
          <cell r="B2085" t="str">
            <v xml:space="preserve">Wallisellenstrasse 3 </v>
          </cell>
          <cell r="C2085">
            <v>42478</v>
          </cell>
          <cell r="D2085">
            <v>9866600959</v>
          </cell>
          <cell r="E2085" t="str">
            <v>Verrechnet</v>
          </cell>
          <cell r="F2085">
            <v>0.3</v>
          </cell>
          <cell r="G2085">
            <v>4.9400000000000004</v>
          </cell>
          <cell r="H2085"/>
          <cell r="I2085"/>
          <cell r="J2085" t="str">
            <v>Messung HW Wärme NT</v>
          </cell>
          <cell r="K2085" t="str">
            <v>17.03.2016</v>
          </cell>
          <cell r="L2085" t="str">
            <v>W1 050041</v>
          </cell>
          <cell r="M2085"/>
          <cell r="N2085" t="str">
            <v>Ablesung</v>
          </cell>
          <cell r="O2085">
            <v>173.87</v>
          </cell>
          <cell r="P2085">
            <v>3332.71</v>
          </cell>
          <cell r="Q2085"/>
          <cell r="R2085">
            <v>3547</v>
          </cell>
          <cell r="S2085"/>
          <cell r="T2085"/>
          <cell r="U2085"/>
          <cell r="V2085"/>
          <cell r="W2085"/>
          <cell r="X2085"/>
          <cell r="Y2085">
            <v>44.859000000000002</v>
          </cell>
          <cell r="Z2085">
            <v>579.56666666666661</v>
          </cell>
        </row>
        <row r="2086">
          <cell r="A2086" t="str">
            <v>N0263</v>
          </cell>
          <cell r="B2086" t="str">
            <v xml:space="preserve">Wallisellenstrasse 3 </v>
          </cell>
          <cell r="C2086">
            <v>42566</v>
          </cell>
          <cell r="D2086">
            <v>9866603064</v>
          </cell>
          <cell r="E2086" t="str">
            <v>Verrechnet</v>
          </cell>
          <cell r="F2086">
            <v>0.3</v>
          </cell>
          <cell r="G2086">
            <v>4.9400000000000004</v>
          </cell>
          <cell r="H2086"/>
          <cell r="I2086"/>
          <cell r="J2086" t="str">
            <v>Messung HW Wärme NT</v>
          </cell>
          <cell r="K2086" t="str">
            <v>22.06.2016</v>
          </cell>
          <cell r="L2086" t="str">
            <v>W1 050041</v>
          </cell>
          <cell r="M2086"/>
          <cell r="N2086" t="str">
            <v>Ablesung</v>
          </cell>
          <cell r="O2086">
            <v>79.748999999999995</v>
          </cell>
          <cell r="P2086">
            <v>1716.69</v>
          </cell>
          <cell r="Q2086"/>
          <cell r="R2086">
            <v>1840</v>
          </cell>
          <cell r="S2086"/>
          <cell r="T2086"/>
          <cell r="U2086"/>
          <cell r="V2086"/>
          <cell r="W2086"/>
          <cell r="X2086"/>
          <cell r="Y2086">
            <v>39.944000000000003</v>
          </cell>
          <cell r="Z2086">
            <v>265.83</v>
          </cell>
        </row>
        <row r="2087">
          <cell r="A2087" t="str">
            <v>N0263</v>
          </cell>
          <cell r="B2087" t="str">
            <v xml:space="preserve">Wallisellenstrasse 3 </v>
          </cell>
          <cell r="C2087">
            <v>42655</v>
          </cell>
          <cell r="D2087">
            <v>9866605273</v>
          </cell>
          <cell r="E2087" t="str">
            <v>Verrechnet</v>
          </cell>
          <cell r="F2087">
            <v>0.3</v>
          </cell>
          <cell r="G2087">
            <v>4.9400000000000004</v>
          </cell>
          <cell r="H2087"/>
          <cell r="I2087"/>
          <cell r="J2087" t="str">
            <v>Messung HW Wärme NT</v>
          </cell>
          <cell r="K2087" t="str">
            <v>19.09.2016</v>
          </cell>
          <cell r="L2087" t="str">
            <v>W1 050041</v>
          </cell>
          <cell r="M2087"/>
          <cell r="N2087" t="str">
            <v>Ablesung</v>
          </cell>
          <cell r="O2087">
            <v>0.33600000000000002</v>
          </cell>
          <cell r="P2087">
            <v>9.75</v>
          </cell>
          <cell r="Q2087"/>
          <cell r="R2087">
            <v>307</v>
          </cell>
          <cell r="S2087"/>
          <cell r="T2087"/>
          <cell r="U2087"/>
          <cell r="V2087"/>
          <cell r="W2087"/>
          <cell r="X2087"/>
          <cell r="Y2087">
            <v>29.632000000000001</v>
          </cell>
          <cell r="Z2087">
            <v>1.1200000000000001</v>
          </cell>
        </row>
        <row r="2088">
          <cell r="A2088" t="str">
            <v>N0263</v>
          </cell>
          <cell r="B2088"/>
          <cell r="C2088"/>
          <cell r="D2088"/>
          <cell r="E2088"/>
          <cell r="F2088"/>
          <cell r="G2088"/>
          <cell r="H2088"/>
          <cell r="I2088"/>
          <cell r="J2088" t="str">
            <v>Messung HW Wärme NT</v>
          </cell>
          <cell r="K2088" t="str">
            <v>10.10.2016</v>
          </cell>
          <cell r="L2088" t="str">
            <v>W1 050041</v>
          </cell>
          <cell r="M2088"/>
          <cell r="N2088" t="str">
            <v>Ausbau</v>
          </cell>
          <cell r="O2088">
            <v>2.024</v>
          </cell>
          <cell r="P2088">
            <v>47.33</v>
          </cell>
          <cell r="Q2088"/>
          <cell r="R2088">
            <v>385</v>
          </cell>
          <cell r="S2088"/>
          <cell r="T2088"/>
          <cell r="U2088"/>
          <cell r="V2088"/>
          <cell r="W2088"/>
          <cell r="X2088"/>
          <cell r="Y2088">
            <v>36.770000000000003</v>
          </cell>
          <cell r="Z2088">
            <v>6.7466666666666599</v>
          </cell>
        </row>
        <row r="2089">
          <cell r="A2089" t="str">
            <v>N0263</v>
          </cell>
          <cell r="B2089"/>
          <cell r="C2089"/>
          <cell r="D2089"/>
          <cell r="E2089"/>
          <cell r="F2089"/>
          <cell r="G2089"/>
          <cell r="H2089"/>
          <cell r="I2089"/>
          <cell r="J2089" t="str">
            <v>Messung HW Wärme NT</v>
          </cell>
          <cell r="K2089" t="str">
            <v>10.10.2016</v>
          </cell>
          <cell r="L2089" t="str">
            <v>W1 050041</v>
          </cell>
          <cell r="M2089"/>
          <cell r="N2089" t="str">
            <v>Korrektur</v>
          </cell>
          <cell r="O2089">
            <v>7.02</v>
          </cell>
          <cell r="P2089">
            <v>0</v>
          </cell>
          <cell r="Q2089"/>
          <cell r="R2089"/>
          <cell r="S2089"/>
          <cell r="T2089"/>
          <cell r="U2089"/>
          <cell r="V2089"/>
          <cell r="W2089"/>
          <cell r="X2089"/>
          <cell r="Y2089">
            <v>0</v>
          </cell>
          <cell r="Z2089">
            <v>23.4</v>
          </cell>
        </row>
        <row r="2090">
          <cell r="A2090" t="str">
            <v>N0263</v>
          </cell>
          <cell r="B2090"/>
          <cell r="C2090"/>
          <cell r="D2090"/>
          <cell r="E2090"/>
          <cell r="F2090"/>
          <cell r="G2090"/>
          <cell r="H2090"/>
          <cell r="I2090"/>
          <cell r="J2090" t="str">
            <v>Messung HW Wärme NT</v>
          </cell>
          <cell r="K2090" t="str">
            <v>10.10.2016</v>
          </cell>
          <cell r="L2090" t="str">
            <v>W1 050041</v>
          </cell>
          <cell r="M2090"/>
          <cell r="N2090" t="str">
            <v>Einbau</v>
          </cell>
          <cell r="O2090">
            <v>0</v>
          </cell>
          <cell r="P2090">
            <v>0</v>
          </cell>
          <cell r="Q2090"/>
          <cell r="R2090"/>
          <cell r="S2090"/>
          <cell r="T2090"/>
          <cell r="U2090"/>
          <cell r="V2090"/>
          <cell r="W2090"/>
          <cell r="X2090"/>
          <cell r="Y2090">
            <v>0</v>
          </cell>
          <cell r="Z2090">
            <v>0</v>
          </cell>
        </row>
        <row r="2091">
          <cell r="A2091" t="str">
            <v>N0263</v>
          </cell>
          <cell r="B2091" t="str">
            <v xml:space="preserve">Wallisellenstrasse 3 </v>
          </cell>
          <cell r="C2091">
            <v>42752</v>
          </cell>
          <cell r="D2091">
            <v>9866607147</v>
          </cell>
          <cell r="E2091" t="str">
            <v>Verrechnet</v>
          </cell>
          <cell r="F2091">
            <v>0.3</v>
          </cell>
          <cell r="G2091">
            <v>4.9400000000000004</v>
          </cell>
          <cell r="H2091"/>
          <cell r="I2091"/>
          <cell r="J2091" t="str">
            <v>Messung HW Wärme NT</v>
          </cell>
          <cell r="K2091" t="str">
            <v>14.12.2016</v>
          </cell>
          <cell r="L2091" t="str">
            <v>W1 050041</v>
          </cell>
          <cell r="M2091"/>
          <cell r="N2091" t="str">
            <v>Ablesung</v>
          </cell>
          <cell r="O2091">
            <v>131.982</v>
          </cell>
          <cell r="P2091">
            <v>2550.81</v>
          </cell>
          <cell r="Q2091"/>
          <cell r="R2091"/>
          <cell r="S2091"/>
          <cell r="T2091"/>
          <cell r="U2091"/>
          <cell r="V2091"/>
          <cell r="W2091"/>
          <cell r="X2091"/>
          <cell r="Y2091">
            <v>44.488999999999997</v>
          </cell>
          <cell r="Z2091">
            <v>439.94</v>
          </cell>
        </row>
        <row r="2092">
          <cell r="A2092" t="str">
            <v>N0264</v>
          </cell>
          <cell r="B2092" t="str">
            <v xml:space="preserve">Dübendorfstrasse 209 </v>
          </cell>
          <cell r="C2092">
            <v>42478</v>
          </cell>
          <cell r="D2092">
            <v>9866601832</v>
          </cell>
          <cell r="E2092" t="str">
            <v>Verrechnet</v>
          </cell>
          <cell r="F2092">
            <v>4.3999999999999997E-2</v>
          </cell>
          <cell r="G2092">
            <v>0.72</v>
          </cell>
          <cell r="H2092"/>
          <cell r="I2092"/>
          <cell r="J2092" t="str">
            <v>Messung HW Wärme NT</v>
          </cell>
          <cell r="K2092" t="str">
            <v>21.03.2016</v>
          </cell>
          <cell r="L2092" t="str">
            <v>W1 020202</v>
          </cell>
          <cell r="M2092"/>
          <cell r="N2092" t="str">
            <v>Ablesung</v>
          </cell>
          <cell r="O2092">
            <v>44.677999999999997</v>
          </cell>
          <cell r="P2092">
            <v>831</v>
          </cell>
          <cell r="Q2092"/>
          <cell r="R2092"/>
          <cell r="S2092"/>
          <cell r="T2092"/>
          <cell r="U2092"/>
          <cell r="V2092"/>
          <cell r="W2092"/>
          <cell r="X2092"/>
          <cell r="Y2092">
            <v>46.228999999999999</v>
          </cell>
          <cell r="Z2092">
            <v>1015.4090909090909</v>
          </cell>
        </row>
        <row r="2093">
          <cell r="A2093" t="str">
            <v>N0264</v>
          </cell>
          <cell r="B2093" t="str">
            <v xml:space="preserve">Dübendorfstrasse 209 </v>
          </cell>
          <cell r="C2093">
            <v>42566</v>
          </cell>
          <cell r="D2093">
            <v>9866603759</v>
          </cell>
          <cell r="E2093" t="str">
            <v>Gemahnt</v>
          </cell>
          <cell r="F2093">
            <v>4.3999999999999997E-2</v>
          </cell>
          <cell r="G2093">
            <v>0.72</v>
          </cell>
          <cell r="H2093"/>
          <cell r="I2093"/>
          <cell r="J2093" t="str">
            <v>Messung HW Wärme NT</v>
          </cell>
          <cell r="K2093" t="str">
            <v>22.06.2016</v>
          </cell>
          <cell r="L2093" t="str">
            <v>W1 020202</v>
          </cell>
          <cell r="M2093"/>
          <cell r="N2093" t="str">
            <v>Ablesung</v>
          </cell>
          <cell r="O2093">
            <v>28.175000000000001</v>
          </cell>
          <cell r="P2093">
            <v>669.1</v>
          </cell>
          <cell r="Q2093"/>
          <cell r="R2093"/>
          <cell r="S2093"/>
          <cell r="T2093"/>
          <cell r="U2093"/>
          <cell r="V2093"/>
          <cell r="W2093"/>
          <cell r="X2093"/>
          <cell r="Y2093">
            <v>36.207000000000001</v>
          </cell>
          <cell r="Z2093">
            <v>640.34090909090912</v>
          </cell>
        </row>
        <row r="2094">
          <cell r="A2094" t="str">
            <v>N0264</v>
          </cell>
          <cell r="B2094" t="str">
            <v xml:space="preserve">Dübendorfstrasse 209 </v>
          </cell>
          <cell r="C2094">
            <v>42655</v>
          </cell>
          <cell r="D2094">
            <v>9866605959</v>
          </cell>
          <cell r="E2094" t="str">
            <v>Gemahnt</v>
          </cell>
          <cell r="F2094">
            <v>4.3999999999999997E-2</v>
          </cell>
          <cell r="G2094">
            <v>0.72</v>
          </cell>
          <cell r="H2094"/>
          <cell r="I2094"/>
          <cell r="J2094" t="str">
            <v>Messung HW Wärme NT</v>
          </cell>
          <cell r="K2094" t="str">
            <v>16.09.2016</v>
          </cell>
          <cell r="L2094" t="str">
            <v>W1 020202</v>
          </cell>
          <cell r="M2094"/>
          <cell r="N2094" t="str">
            <v>Ablesung</v>
          </cell>
          <cell r="O2094">
            <v>9.625</v>
          </cell>
          <cell r="P2094">
            <v>460.98</v>
          </cell>
          <cell r="Q2094"/>
          <cell r="R2094"/>
          <cell r="S2094"/>
          <cell r="T2094"/>
          <cell r="U2094"/>
          <cell r="V2094"/>
          <cell r="W2094"/>
          <cell r="X2094"/>
          <cell r="Y2094">
            <v>17.952999999999999</v>
          </cell>
          <cell r="Z2094">
            <v>218.75</v>
          </cell>
        </row>
        <row r="2095">
          <cell r="A2095" t="str">
            <v>N0264</v>
          </cell>
          <cell r="B2095" t="str">
            <v xml:space="preserve">Dübendorfstrasse 209 </v>
          </cell>
          <cell r="C2095">
            <v>42752</v>
          </cell>
          <cell r="D2095">
            <v>9866607948</v>
          </cell>
          <cell r="E2095" t="str">
            <v>Verrechnet</v>
          </cell>
          <cell r="F2095">
            <v>4.3999999999999997E-2</v>
          </cell>
          <cell r="G2095">
            <v>0.72</v>
          </cell>
          <cell r="H2095"/>
          <cell r="I2095"/>
          <cell r="J2095" t="str">
            <v>Messung HW Wärme NT</v>
          </cell>
          <cell r="K2095" t="str">
            <v>14.12.2016</v>
          </cell>
          <cell r="L2095" t="str">
            <v>W1 020202</v>
          </cell>
          <cell r="M2095"/>
          <cell r="N2095" t="str">
            <v>Ablesung</v>
          </cell>
          <cell r="O2095">
            <v>34.457999999999998</v>
          </cell>
          <cell r="P2095">
            <v>759.3</v>
          </cell>
          <cell r="Q2095"/>
          <cell r="R2095"/>
          <cell r="S2095"/>
          <cell r="T2095"/>
          <cell r="U2095"/>
          <cell r="V2095"/>
          <cell r="W2095"/>
          <cell r="X2095"/>
          <cell r="Y2095">
            <v>39.021000000000001</v>
          </cell>
          <cell r="Z2095">
            <v>783.13636363636363</v>
          </cell>
        </row>
        <row r="2096">
          <cell r="A2096" t="str">
            <v>N0265</v>
          </cell>
          <cell r="B2096" t="str">
            <v xml:space="preserve">Kirchenfeld 55 </v>
          </cell>
          <cell r="C2096">
            <v>42478</v>
          </cell>
          <cell r="D2096">
            <v>9866601292</v>
          </cell>
          <cell r="E2096" t="str">
            <v>Verrechnet</v>
          </cell>
          <cell r="F2096">
            <v>4.4999999999999998E-2</v>
          </cell>
          <cell r="G2096">
            <v>0.74</v>
          </cell>
          <cell r="H2096"/>
          <cell r="I2096"/>
          <cell r="J2096" t="str">
            <v>Messung HW Wärme NT</v>
          </cell>
          <cell r="K2096" t="str">
            <v>18.03.2016</v>
          </cell>
          <cell r="L2096" t="str">
            <v>W1 020292</v>
          </cell>
          <cell r="M2096"/>
          <cell r="N2096" t="str">
            <v>Ablesung</v>
          </cell>
          <cell r="O2096">
            <v>26.228999999999999</v>
          </cell>
          <cell r="P2096">
            <v>412.14</v>
          </cell>
          <cell r="Q2096"/>
          <cell r="R2096"/>
          <cell r="S2096"/>
          <cell r="T2096"/>
          <cell r="U2096"/>
          <cell r="V2096"/>
          <cell r="W2096"/>
          <cell r="X2096"/>
          <cell r="Y2096">
            <v>54.720999999999997</v>
          </cell>
          <cell r="Z2096">
            <v>582.86666666666667</v>
          </cell>
        </row>
        <row r="2097">
          <cell r="A2097" t="str">
            <v>N0265</v>
          </cell>
          <cell r="B2097" t="str">
            <v xml:space="preserve">Kirchenfeld 55 </v>
          </cell>
          <cell r="C2097">
            <v>42566</v>
          </cell>
          <cell r="D2097">
            <v>9866603162</v>
          </cell>
          <cell r="E2097" t="str">
            <v>Verrechnet</v>
          </cell>
          <cell r="F2097">
            <v>4.4999999999999998E-2</v>
          </cell>
          <cell r="G2097">
            <v>0.74</v>
          </cell>
          <cell r="H2097"/>
          <cell r="I2097"/>
          <cell r="J2097" t="str">
            <v>Messung HW Wärme NT</v>
          </cell>
          <cell r="K2097" t="str">
            <v>23.06.2016</v>
          </cell>
          <cell r="L2097" t="str">
            <v>W1 020292</v>
          </cell>
          <cell r="M2097"/>
          <cell r="N2097" t="str">
            <v>Ablesung</v>
          </cell>
          <cell r="O2097">
            <v>13.8</v>
          </cell>
          <cell r="P2097">
            <v>289.08</v>
          </cell>
          <cell r="Q2097"/>
          <cell r="R2097"/>
          <cell r="S2097"/>
          <cell r="T2097"/>
          <cell r="U2097"/>
          <cell r="V2097"/>
          <cell r="W2097"/>
          <cell r="X2097"/>
          <cell r="Y2097">
            <v>41.046999999999997</v>
          </cell>
          <cell r="Z2097">
            <v>306.66666666666663</v>
          </cell>
        </row>
        <row r="2098">
          <cell r="A2098" t="str">
            <v>N0265</v>
          </cell>
          <cell r="B2098" t="str">
            <v xml:space="preserve">Kirchenfeld 55 </v>
          </cell>
          <cell r="C2098">
            <v>42655</v>
          </cell>
          <cell r="D2098">
            <v>9866605066</v>
          </cell>
          <cell r="E2098" t="str">
            <v>Gemahnt</v>
          </cell>
          <cell r="F2098">
            <v>4.4999999999999998E-2</v>
          </cell>
          <cell r="G2098">
            <v>0.74</v>
          </cell>
          <cell r="H2098"/>
          <cell r="I2098"/>
          <cell r="J2098" t="str">
            <v>Messung HW Wärme NT</v>
          </cell>
          <cell r="K2098" t="str">
            <v>16.09.2016</v>
          </cell>
          <cell r="L2098" t="str">
            <v>W1 020292</v>
          </cell>
          <cell r="M2098"/>
          <cell r="N2098" t="str">
            <v>Ablesung</v>
          </cell>
          <cell r="O2098">
            <v>3.9630000000000001</v>
          </cell>
          <cell r="P2098">
            <v>123.06</v>
          </cell>
          <cell r="Q2098"/>
          <cell r="R2098"/>
          <cell r="S2098"/>
          <cell r="T2098"/>
          <cell r="U2098"/>
          <cell r="V2098"/>
          <cell r="W2098"/>
          <cell r="X2098"/>
          <cell r="Y2098">
            <v>27.69</v>
          </cell>
          <cell r="Z2098">
            <v>88.066666666666663</v>
          </cell>
        </row>
        <row r="2099">
          <cell r="A2099" t="str">
            <v>N0265</v>
          </cell>
          <cell r="B2099" t="str">
            <v xml:space="preserve">Kirchenfeld 55 </v>
          </cell>
          <cell r="C2099">
            <v>42752</v>
          </cell>
          <cell r="D2099">
            <v>9866607199</v>
          </cell>
          <cell r="E2099" t="str">
            <v>Verrechnet</v>
          </cell>
          <cell r="F2099">
            <v>4.4999999999999998E-2</v>
          </cell>
          <cell r="G2099">
            <v>0.74</v>
          </cell>
          <cell r="H2099"/>
          <cell r="I2099"/>
          <cell r="J2099" t="str">
            <v>Messung HW Wärme NT</v>
          </cell>
          <cell r="K2099" t="str">
            <v>14.12.2016</v>
          </cell>
          <cell r="L2099" t="str">
            <v>W1 020292</v>
          </cell>
          <cell r="M2099"/>
          <cell r="N2099" t="str">
            <v>Ablesung</v>
          </cell>
          <cell r="O2099">
            <v>18.794</v>
          </cell>
          <cell r="P2099">
            <v>334.59</v>
          </cell>
          <cell r="Q2099"/>
          <cell r="R2099"/>
          <cell r="S2099"/>
          <cell r="T2099"/>
          <cell r="U2099"/>
          <cell r="V2099"/>
          <cell r="W2099"/>
          <cell r="X2099"/>
          <cell r="Y2099">
            <v>48.298000000000002</v>
          </cell>
          <cell r="Z2099">
            <v>417.6444444444445</v>
          </cell>
        </row>
        <row r="2100">
          <cell r="A2100" t="str">
            <v>N0266</v>
          </cell>
          <cell r="B2100" t="str">
            <v xml:space="preserve">Franklinstrasse 4 </v>
          </cell>
          <cell r="C2100">
            <v>42478</v>
          </cell>
          <cell r="D2100">
            <v>9866600261</v>
          </cell>
          <cell r="E2100" t="str">
            <v>Verrechnet</v>
          </cell>
          <cell r="F2100">
            <v>8.5000000000000006E-2</v>
          </cell>
          <cell r="G2100">
            <v>1.4</v>
          </cell>
          <cell r="H2100"/>
          <cell r="I2100"/>
          <cell r="J2100" t="str">
            <v>Messung HW Wärme NT</v>
          </cell>
          <cell r="K2100" t="str">
            <v>18.03.2016</v>
          </cell>
          <cell r="L2100" t="str">
            <v>W1 025022</v>
          </cell>
          <cell r="M2100"/>
          <cell r="N2100" t="str">
            <v>Ablesung</v>
          </cell>
          <cell r="O2100">
            <v>29.64</v>
          </cell>
          <cell r="P2100">
            <v>682.38</v>
          </cell>
          <cell r="Q2100"/>
          <cell r="R2100"/>
          <cell r="S2100"/>
          <cell r="T2100"/>
          <cell r="U2100"/>
          <cell r="V2100"/>
          <cell r="W2100"/>
          <cell r="X2100"/>
          <cell r="Y2100">
            <v>37.347999999999999</v>
          </cell>
          <cell r="Z2100">
            <v>348.70588235294116</v>
          </cell>
        </row>
        <row r="2101">
          <cell r="A2101" t="str">
            <v>N0266</v>
          </cell>
          <cell r="B2101" t="str">
            <v xml:space="preserve">Franklinstrasse 4 </v>
          </cell>
          <cell r="C2101">
            <v>42566</v>
          </cell>
          <cell r="D2101">
            <v>9866602287</v>
          </cell>
          <cell r="E2101" t="str">
            <v>Verrechnet</v>
          </cell>
          <cell r="F2101">
            <v>8.5000000000000006E-2</v>
          </cell>
          <cell r="G2101">
            <v>1.4</v>
          </cell>
          <cell r="H2101"/>
          <cell r="I2101"/>
          <cell r="J2101" t="str">
            <v>Messung HW Wärme NT</v>
          </cell>
          <cell r="K2101" t="str">
            <v>23.06.2016</v>
          </cell>
          <cell r="L2101" t="str">
            <v>W1 025022</v>
          </cell>
          <cell r="M2101"/>
          <cell r="N2101" t="str">
            <v>Ablesung</v>
          </cell>
          <cell r="O2101">
            <v>16.658000000000001</v>
          </cell>
          <cell r="P2101">
            <v>427</v>
          </cell>
          <cell r="Q2101"/>
          <cell r="R2101"/>
          <cell r="S2101"/>
          <cell r="T2101"/>
          <cell r="U2101"/>
          <cell r="V2101"/>
          <cell r="W2101"/>
          <cell r="X2101"/>
          <cell r="Y2101">
            <v>33.543999999999997</v>
          </cell>
          <cell r="Z2101">
            <v>195.97647058823529</v>
          </cell>
        </row>
        <row r="2102">
          <cell r="A2102" t="str">
            <v>N0266</v>
          </cell>
          <cell r="B2102" t="str">
            <v xml:space="preserve">Franklinstrasse 4 </v>
          </cell>
          <cell r="C2102">
            <v>42655</v>
          </cell>
          <cell r="D2102">
            <v>9866604244</v>
          </cell>
          <cell r="E2102" t="str">
            <v>Verrechnet</v>
          </cell>
          <cell r="F2102">
            <v>8.5000000000000006E-2</v>
          </cell>
          <cell r="G2102">
            <v>1.4</v>
          </cell>
          <cell r="H2102"/>
          <cell r="I2102"/>
          <cell r="J2102" t="str">
            <v>Messung HW Wärme NT</v>
          </cell>
          <cell r="K2102" t="str">
            <v>20.09.2016</v>
          </cell>
          <cell r="L2102" t="str">
            <v>W1 025022</v>
          </cell>
          <cell r="M2102"/>
          <cell r="N2102" t="str">
            <v>Ablesung</v>
          </cell>
          <cell r="O2102">
            <v>3.734</v>
          </cell>
          <cell r="P2102">
            <v>139.94999999999999</v>
          </cell>
          <cell r="Q2102"/>
          <cell r="R2102"/>
          <cell r="S2102"/>
          <cell r="T2102"/>
          <cell r="U2102"/>
          <cell r="V2102"/>
          <cell r="W2102"/>
          <cell r="X2102"/>
          <cell r="Y2102">
            <v>22.940999999999999</v>
          </cell>
          <cell r="Z2102">
            <v>43.929411764705883</v>
          </cell>
        </row>
        <row r="2103">
          <cell r="A2103" t="str">
            <v>N0266</v>
          </cell>
          <cell r="B2103" t="str">
            <v xml:space="preserve">Franklinstrasse 4 </v>
          </cell>
          <cell r="C2103">
            <v>42752</v>
          </cell>
          <cell r="D2103">
            <v>9866606302</v>
          </cell>
          <cell r="E2103" t="str">
            <v>Verrechnet</v>
          </cell>
          <cell r="F2103">
            <v>8.5000000000000006E-2</v>
          </cell>
          <cell r="G2103">
            <v>1.4</v>
          </cell>
          <cell r="H2103"/>
          <cell r="I2103"/>
          <cell r="J2103" t="str">
            <v>Messung HW Wärme NT</v>
          </cell>
          <cell r="K2103" t="str">
            <v>15.12.2016</v>
          </cell>
          <cell r="L2103" t="str">
            <v>W1 025022</v>
          </cell>
          <cell r="M2103"/>
          <cell r="N2103" t="str">
            <v>Ablesung</v>
          </cell>
          <cell r="O2103">
            <v>24.582999999999998</v>
          </cell>
          <cell r="P2103">
            <v>603.05999999999995</v>
          </cell>
          <cell r="Q2103"/>
          <cell r="R2103"/>
          <cell r="S2103"/>
          <cell r="T2103"/>
          <cell r="U2103"/>
          <cell r="V2103"/>
          <cell r="W2103"/>
          <cell r="X2103"/>
          <cell r="Y2103">
            <v>35.051000000000002</v>
          </cell>
          <cell r="Z2103">
            <v>289.21176470588239</v>
          </cell>
        </row>
        <row r="2104">
          <cell r="A2104" t="str">
            <v>N0267</v>
          </cell>
          <cell r="B2104" t="str">
            <v xml:space="preserve">Hortensienstrasse 5 </v>
          </cell>
          <cell r="C2104">
            <v>42478</v>
          </cell>
          <cell r="D2104">
            <v>9866601833</v>
          </cell>
          <cell r="E2104" t="str">
            <v>Verrechnet</v>
          </cell>
          <cell r="F2104">
            <v>3.4000000000000002E-2</v>
          </cell>
          <cell r="G2104">
            <v>0.56000000000000005</v>
          </cell>
          <cell r="H2104"/>
          <cell r="I2104"/>
          <cell r="J2104" t="str">
            <v>Messung HW Wärme NT</v>
          </cell>
          <cell r="K2104" t="str">
            <v>18.03.2016</v>
          </cell>
          <cell r="L2104" t="str">
            <v>W1 020247</v>
          </cell>
          <cell r="M2104"/>
          <cell r="N2104" t="str">
            <v>Ablesung</v>
          </cell>
          <cell r="O2104">
            <v>29.945</v>
          </cell>
          <cell r="P2104">
            <v>543.22400000000005</v>
          </cell>
          <cell r="Q2104"/>
          <cell r="R2104"/>
          <cell r="S2104"/>
          <cell r="T2104"/>
          <cell r="U2104"/>
          <cell r="V2104"/>
          <cell r="W2104"/>
          <cell r="X2104"/>
          <cell r="Y2104">
            <v>47.399000000000001</v>
          </cell>
          <cell r="Z2104">
            <v>880.73529411764707</v>
          </cell>
        </row>
        <row r="2105">
          <cell r="A2105" t="str">
            <v>N0267</v>
          </cell>
          <cell r="B2105" t="str">
            <v xml:space="preserve">Hortensienstrasse 5 </v>
          </cell>
          <cell r="C2105">
            <v>42566</v>
          </cell>
          <cell r="D2105">
            <v>9866603760</v>
          </cell>
          <cell r="E2105" t="str">
            <v>Verrechnet</v>
          </cell>
          <cell r="F2105">
            <v>3.4000000000000002E-2</v>
          </cell>
          <cell r="G2105">
            <v>0.56000000000000005</v>
          </cell>
          <cell r="H2105"/>
          <cell r="I2105"/>
          <cell r="J2105" t="str">
            <v>Messung HW Wärme NT</v>
          </cell>
          <cell r="K2105" t="str">
            <v>22.06.2016</v>
          </cell>
          <cell r="L2105" t="str">
            <v>W1 020247</v>
          </cell>
          <cell r="M2105"/>
          <cell r="N2105" t="str">
            <v>Ablesung</v>
          </cell>
          <cell r="O2105">
            <v>14.731</v>
          </cell>
          <cell r="P2105">
            <v>300.51100000000002</v>
          </cell>
          <cell r="Q2105"/>
          <cell r="R2105"/>
          <cell r="S2105"/>
          <cell r="T2105"/>
          <cell r="U2105"/>
          <cell r="V2105"/>
          <cell r="W2105"/>
          <cell r="X2105"/>
          <cell r="Y2105">
            <v>42.149000000000001</v>
          </cell>
          <cell r="Z2105">
            <v>433.26470588235298</v>
          </cell>
        </row>
        <row r="2106">
          <cell r="A2106" t="str">
            <v>N0267</v>
          </cell>
          <cell r="B2106" t="str">
            <v xml:space="preserve">Hortensienstrasse 5 </v>
          </cell>
          <cell r="C2106">
            <v>42655</v>
          </cell>
          <cell r="D2106">
            <v>9866605856</v>
          </cell>
          <cell r="E2106" t="str">
            <v>Verrechnet</v>
          </cell>
          <cell r="F2106">
            <v>3.4000000000000002E-2</v>
          </cell>
          <cell r="G2106">
            <v>0.56000000000000005</v>
          </cell>
          <cell r="H2106"/>
          <cell r="I2106"/>
          <cell r="J2106" t="str">
            <v>Messung HW Wärme NT</v>
          </cell>
          <cell r="K2106" t="str">
            <v>19.09.2016</v>
          </cell>
          <cell r="L2106" t="str">
            <v>W1 020247</v>
          </cell>
          <cell r="M2106"/>
          <cell r="N2106" t="str">
            <v>Ablesung</v>
          </cell>
          <cell r="O2106">
            <v>3.7010000000000001</v>
          </cell>
          <cell r="P2106">
            <v>114.741</v>
          </cell>
          <cell r="Q2106"/>
          <cell r="R2106"/>
          <cell r="S2106"/>
          <cell r="T2106"/>
          <cell r="U2106"/>
          <cell r="V2106"/>
          <cell r="W2106"/>
          <cell r="X2106"/>
          <cell r="Y2106">
            <v>27.734999999999999</v>
          </cell>
          <cell r="Z2106">
            <v>108.85294117647058</v>
          </cell>
        </row>
        <row r="2107">
          <cell r="A2107" t="str">
            <v>N0267</v>
          </cell>
          <cell r="B2107" t="str">
            <v xml:space="preserve">Hortensienstrasse 5 </v>
          </cell>
          <cell r="C2107">
            <v>42752</v>
          </cell>
          <cell r="D2107">
            <v>9866607949</v>
          </cell>
          <cell r="E2107" t="str">
            <v>Verrechnet</v>
          </cell>
          <cell r="F2107">
            <v>3.4000000000000002E-2</v>
          </cell>
          <cell r="G2107">
            <v>0.56000000000000005</v>
          </cell>
          <cell r="H2107"/>
          <cell r="I2107"/>
          <cell r="J2107" t="str">
            <v>Messung HW Wärme NT</v>
          </cell>
          <cell r="K2107" t="str">
            <v>13.12.2016</v>
          </cell>
          <cell r="L2107" t="str">
            <v>W1 020247</v>
          </cell>
          <cell r="M2107"/>
          <cell r="N2107" t="str">
            <v>Ablesung</v>
          </cell>
          <cell r="O2107">
            <v>20.902999999999999</v>
          </cell>
          <cell r="P2107">
            <v>399.66500000000002</v>
          </cell>
          <cell r="Q2107"/>
          <cell r="R2107"/>
          <cell r="S2107"/>
          <cell r="T2107"/>
          <cell r="U2107"/>
          <cell r="V2107"/>
          <cell r="W2107"/>
          <cell r="X2107"/>
          <cell r="Y2107">
            <v>44.970999999999997</v>
          </cell>
          <cell r="Z2107">
            <v>614.79411764705878</v>
          </cell>
        </row>
        <row r="2108">
          <cell r="A2108" t="str">
            <v>N0268</v>
          </cell>
          <cell r="B2108" t="str">
            <v xml:space="preserve">Saatlenstrasse 13 </v>
          </cell>
          <cell r="C2108">
            <v>42478</v>
          </cell>
          <cell r="D2108">
            <v>9866601637</v>
          </cell>
          <cell r="E2108" t="str">
            <v>Verrechnet</v>
          </cell>
          <cell r="F2108">
            <v>0.06</v>
          </cell>
          <cell r="G2108">
            <v>0.98</v>
          </cell>
          <cell r="H2108"/>
          <cell r="I2108"/>
          <cell r="J2108" t="str">
            <v>Messung HW Wärme NT</v>
          </cell>
          <cell r="K2108" t="str">
            <v>18.03.2016</v>
          </cell>
          <cell r="L2108" t="str">
            <v>W1 020320</v>
          </cell>
          <cell r="M2108"/>
          <cell r="N2108" t="str">
            <v>Ablesung</v>
          </cell>
          <cell r="O2108">
            <v>37.411000000000001</v>
          </cell>
          <cell r="P2108">
            <v>1332.18</v>
          </cell>
          <cell r="Q2108"/>
          <cell r="R2108"/>
          <cell r="S2108"/>
          <cell r="T2108"/>
          <cell r="U2108"/>
          <cell r="V2108"/>
          <cell r="W2108"/>
          <cell r="X2108"/>
          <cell r="Y2108">
            <v>24.146999999999998</v>
          </cell>
          <cell r="Z2108">
            <v>623.51666666666665</v>
          </cell>
        </row>
        <row r="2109">
          <cell r="A2109" t="str">
            <v>N0268</v>
          </cell>
          <cell r="B2109" t="str">
            <v xml:space="preserve">Saatlenstrasse 13 </v>
          </cell>
          <cell r="C2109">
            <v>42566</v>
          </cell>
          <cell r="D2109">
            <v>9866603761</v>
          </cell>
          <cell r="E2109" t="str">
            <v>Verrechnet</v>
          </cell>
          <cell r="F2109">
            <v>0.06</v>
          </cell>
          <cell r="G2109">
            <v>0.98</v>
          </cell>
          <cell r="H2109"/>
          <cell r="I2109"/>
          <cell r="J2109" t="str">
            <v>Messung HW Wärme NT</v>
          </cell>
          <cell r="K2109" t="str">
            <v>23.06.2016</v>
          </cell>
          <cell r="L2109" t="str">
            <v>W1 020320</v>
          </cell>
          <cell r="M2109"/>
          <cell r="N2109" t="str">
            <v>Ablesung</v>
          </cell>
          <cell r="O2109">
            <v>20.298999999999999</v>
          </cell>
          <cell r="P2109">
            <v>1300.67</v>
          </cell>
          <cell r="Q2109"/>
          <cell r="R2109"/>
          <cell r="S2109"/>
          <cell r="T2109"/>
          <cell r="U2109"/>
          <cell r="V2109"/>
          <cell r="W2109"/>
          <cell r="X2109"/>
          <cell r="Y2109">
            <v>13.419</v>
          </cell>
          <cell r="Z2109">
            <v>338.31666666666666</v>
          </cell>
        </row>
        <row r="2110">
          <cell r="A2110" t="str">
            <v>N0268</v>
          </cell>
          <cell r="B2110" t="str">
            <v xml:space="preserve">Saatlenstrasse 13 </v>
          </cell>
          <cell r="C2110">
            <v>42655</v>
          </cell>
          <cell r="D2110">
            <v>9866605520</v>
          </cell>
          <cell r="E2110" t="str">
            <v>Gemahnt</v>
          </cell>
          <cell r="F2110">
            <v>0.06</v>
          </cell>
          <cell r="G2110">
            <v>0.98</v>
          </cell>
          <cell r="H2110"/>
          <cell r="I2110"/>
          <cell r="J2110" t="str">
            <v>Messung HW Wärme NT</v>
          </cell>
          <cell r="K2110" t="str">
            <v>15.09.2016</v>
          </cell>
          <cell r="L2110" t="str">
            <v>W1 020320</v>
          </cell>
          <cell r="M2110"/>
          <cell r="N2110" t="str">
            <v>Ablesung</v>
          </cell>
          <cell r="O2110">
            <v>9.3049999999999997</v>
          </cell>
          <cell r="P2110">
            <v>752.54</v>
          </cell>
          <cell r="Q2110"/>
          <cell r="R2110"/>
          <cell r="S2110"/>
          <cell r="T2110"/>
          <cell r="U2110"/>
          <cell r="V2110"/>
          <cell r="W2110"/>
          <cell r="X2110"/>
          <cell r="Y2110">
            <v>10.632</v>
          </cell>
          <cell r="Z2110">
            <v>155.08333333333331</v>
          </cell>
        </row>
        <row r="2111">
          <cell r="A2111" t="str">
            <v>N0268</v>
          </cell>
          <cell r="B2111" t="str">
            <v xml:space="preserve">Saatlenstrasse 13 </v>
          </cell>
          <cell r="C2111">
            <v>42752</v>
          </cell>
          <cell r="D2111">
            <v>9866607739</v>
          </cell>
          <cell r="E2111" t="str">
            <v>Verrechnet</v>
          </cell>
          <cell r="F2111">
            <v>0.06</v>
          </cell>
          <cell r="G2111">
            <v>0.98</v>
          </cell>
          <cell r="H2111"/>
          <cell r="I2111"/>
          <cell r="J2111" t="str">
            <v>Messung HW Wärme NT</v>
          </cell>
          <cell r="K2111" t="str">
            <v>14.12.2016</v>
          </cell>
          <cell r="L2111" t="str">
            <v>W1 020320</v>
          </cell>
          <cell r="M2111"/>
          <cell r="N2111" t="str">
            <v>Ablesung</v>
          </cell>
          <cell r="O2111">
            <v>26.798999999999999</v>
          </cell>
          <cell r="P2111">
            <v>1074.56</v>
          </cell>
          <cell r="Q2111"/>
          <cell r="R2111"/>
          <cell r="S2111"/>
          <cell r="T2111"/>
          <cell r="U2111"/>
          <cell r="V2111"/>
          <cell r="W2111"/>
          <cell r="X2111"/>
          <cell r="Y2111">
            <v>21.443999999999999</v>
          </cell>
          <cell r="Z2111">
            <v>446.65</v>
          </cell>
        </row>
        <row r="2112">
          <cell r="A2112" t="str">
            <v>N0269</v>
          </cell>
          <cell r="B2112" t="str">
            <v xml:space="preserve">Schärenfeld 18 </v>
          </cell>
          <cell r="C2112">
            <v>42478</v>
          </cell>
          <cell r="D2112">
            <v>9866601200</v>
          </cell>
          <cell r="E2112" t="str">
            <v>Gemahnt</v>
          </cell>
          <cell r="F2112">
            <v>0.01</v>
          </cell>
          <cell r="G2112">
            <v>0.16</v>
          </cell>
          <cell r="H2112"/>
          <cell r="I2112"/>
          <cell r="J2112" t="str">
            <v>Messung HW Wärme NT</v>
          </cell>
          <cell r="K2112" t="str">
            <v>04.04.2016</v>
          </cell>
          <cell r="L2112" t="str">
            <v>W1 020769</v>
          </cell>
          <cell r="M2112" t="str">
            <v>U1 20272</v>
          </cell>
          <cell r="N2112" t="str">
            <v>Ablesung</v>
          </cell>
          <cell r="O2112">
            <v>7.25</v>
          </cell>
          <cell r="P2112">
            <v>124</v>
          </cell>
          <cell r="Q2112"/>
          <cell r="R2112">
            <v>124</v>
          </cell>
          <cell r="S2112"/>
          <cell r="T2112"/>
          <cell r="U2112"/>
          <cell r="V2112"/>
          <cell r="W2112"/>
          <cell r="X2112"/>
          <cell r="Y2112">
            <v>50.273000000000003</v>
          </cell>
          <cell r="Z2112">
            <v>725</v>
          </cell>
        </row>
        <row r="2113">
          <cell r="A2113" t="str">
            <v>N0269</v>
          </cell>
          <cell r="B2113" t="str">
            <v xml:space="preserve">Schärenfeld 18 </v>
          </cell>
          <cell r="C2113">
            <v>42566</v>
          </cell>
          <cell r="D2113">
            <v>9866603065</v>
          </cell>
          <cell r="E2113" t="str">
            <v>Verrechnet</v>
          </cell>
          <cell r="F2113">
            <v>0.01</v>
          </cell>
          <cell r="G2113">
            <v>0.16</v>
          </cell>
          <cell r="H2113"/>
          <cell r="I2113"/>
          <cell r="J2113" t="str">
            <v>Messung HW Wärme NT</v>
          </cell>
          <cell r="K2113" t="str">
            <v>30.06.2016</v>
          </cell>
          <cell r="L2113" t="str">
            <v>W1 020769</v>
          </cell>
          <cell r="M2113" t="str">
            <v>U1 20272</v>
          </cell>
          <cell r="N2113" t="str">
            <v>Ablesung</v>
          </cell>
          <cell r="O2113">
            <v>1.78</v>
          </cell>
          <cell r="P2113">
            <v>31</v>
          </cell>
          <cell r="Q2113"/>
          <cell r="R2113">
            <v>31</v>
          </cell>
          <cell r="S2113"/>
          <cell r="T2113"/>
          <cell r="U2113"/>
          <cell r="V2113"/>
          <cell r="W2113"/>
          <cell r="X2113"/>
          <cell r="Y2113">
            <v>49.372</v>
          </cell>
          <cell r="Z2113">
            <v>178</v>
          </cell>
        </row>
        <row r="2114">
          <cell r="A2114" t="str">
            <v>N0269</v>
          </cell>
          <cell r="B2114" t="str">
            <v xml:space="preserve">Schärenfeld 18 </v>
          </cell>
          <cell r="C2114">
            <v>42655</v>
          </cell>
          <cell r="D2114">
            <v>9866605067</v>
          </cell>
          <cell r="E2114" t="str">
            <v>Verrechnet</v>
          </cell>
          <cell r="F2114">
            <v>0.01</v>
          </cell>
          <cell r="G2114">
            <v>0.16</v>
          </cell>
          <cell r="H2114"/>
          <cell r="I2114"/>
          <cell r="J2114" t="str">
            <v>Messung HW Wärme NT</v>
          </cell>
          <cell r="K2114" t="str">
            <v>30.09.2016</v>
          </cell>
          <cell r="L2114" t="str">
            <v>W1 020769</v>
          </cell>
          <cell r="M2114" t="str">
            <v>U1 20272</v>
          </cell>
          <cell r="N2114" t="str">
            <v>Ablesung</v>
          </cell>
          <cell r="O2114">
            <v>0.26</v>
          </cell>
          <cell r="P2114">
            <v>4</v>
          </cell>
          <cell r="Q2114"/>
          <cell r="R2114">
            <v>4</v>
          </cell>
          <cell r="S2114"/>
          <cell r="T2114"/>
          <cell r="U2114"/>
          <cell r="V2114"/>
          <cell r="W2114"/>
          <cell r="X2114"/>
          <cell r="Y2114">
            <v>55.89</v>
          </cell>
          <cell r="Z2114">
            <v>26</v>
          </cell>
        </row>
        <row r="2115">
          <cell r="A2115" t="str">
            <v>N0269</v>
          </cell>
          <cell r="B2115" t="str">
            <v xml:space="preserve">Schärenfeld 18 </v>
          </cell>
          <cell r="C2115">
            <v>42752</v>
          </cell>
          <cell r="D2115">
            <v>9866607159</v>
          </cell>
          <cell r="E2115" t="str">
            <v>Verrechnet</v>
          </cell>
          <cell r="F2115">
            <v>0.01</v>
          </cell>
          <cell r="G2115">
            <v>0.16</v>
          </cell>
          <cell r="H2115"/>
          <cell r="I2115"/>
          <cell r="J2115" t="str">
            <v>Messung HW Wärme NT</v>
          </cell>
          <cell r="K2115" t="str">
            <v>17.11.2016</v>
          </cell>
          <cell r="L2115" t="str">
            <v>W1 020769</v>
          </cell>
          <cell r="M2115" t="str">
            <v>U1 20272</v>
          </cell>
          <cell r="N2115" t="str">
            <v>Ausbau</v>
          </cell>
          <cell r="O2115">
            <v>0</v>
          </cell>
          <cell r="P2115">
            <v>0</v>
          </cell>
          <cell r="Q2115"/>
          <cell r="R2115"/>
          <cell r="S2115"/>
          <cell r="T2115"/>
          <cell r="U2115"/>
          <cell r="V2115"/>
          <cell r="W2115"/>
          <cell r="X2115"/>
          <cell r="Y2115"/>
          <cell r="Z2115">
            <v>0</v>
          </cell>
        </row>
        <row r="2116">
          <cell r="A2116" t="str">
            <v>N0269</v>
          </cell>
          <cell r="B2116"/>
          <cell r="C2116"/>
          <cell r="D2116"/>
          <cell r="E2116"/>
          <cell r="F2116"/>
          <cell r="G2116"/>
          <cell r="H2116"/>
          <cell r="I2116"/>
          <cell r="J2116" t="str">
            <v>Messung HW Wärme NT</v>
          </cell>
          <cell r="K2116" t="str">
            <v>17.11.2016</v>
          </cell>
          <cell r="L2116" t="str">
            <v>W1 020769</v>
          </cell>
          <cell r="M2116" t="str">
            <v>U1 20272</v>
          </cell>
          <cell r="N2116" t="str">
            <v>Einbau</v>
          </cell>
          <cell r="O2116">
            <v>0</v>
          </cell>
          <cell r="P2116">
            <v>0</v>
          </cell>
          <cell r="Q2116"/>
          <cell r="R2116"/>
          <cell r="S2116"/>
          <cell r="T2116"/>
          <cell r="U2116"/>
          <cell r="V2116"/>
          <cell r="W2116"/>
          <cell r="X2116"/>
          <cell r="Y2116">
            <v>0</v>
          </cell>
          <cell r="Z2116">
            <v>0</v>
          </cell>
        </row>
        <row r="2117">
          <cell r="A2117" t="str">
            <v>N0269</v>
          </cell>
          <cell r="B2117"/>
          <cell r="C2117"/>
          <cell r="D2117"/>
          <cell r="E2117"/>
          <cell r="F2117"/>
          <cell r="G2117"/>
          <cell r="H2117"/>
          <cell r="I2117"/>
          <cell r="J2117" t="str">
            <v>Messung HW Wärme NT</v>
          </cell>
          <cell r="K2117" t="str">
            <v>10.01.2017</v>
          </cell>
          <cell r="L2117" t="str">
            <v>W1 020769</v>
          </cell>
          <cell r="M2117" t="str">
            <v>U1 20272</v>
          </cell>
          <cell r="N2117" t="str">
            <v>Ablesung</v>
          </cell>
          <cell r="O2117">
            <v>0</v>
          </cell>
          <cell r="P2117">
            <v>37</v>
          </cell>
          <cell r="Q2117"/>
          <cell r="R2117"/>
          <cell r="S2117"/>
          <cell r="T2117"/>
          <cell r="U2117"/>
          <cell r="V2117"/>
          <cell r="W2117"/>
          <cell r="X2117"/>
          <cell r="Y2117"/>
          <cell r="Z2117">
            <v>0</v>
          </cell>
        </row>
        <row r="2118">
          <cell r="A2118" t="str">
            <v>N0270</v>
          </cell>
          <cell r="B2118" t="str">
            <v xml:space="preserve">Schärenmoosstrasse 5 </v>
          </cell>
          <cell r="C2118">
            <v>42478</v>
          </cell>
          <cell r="D2118">
            <v>9866600585</v>
          </cell>
          <cell r="E2118" t="str">
            <v>Verrechnet</v>
          </cell>
          <cell r="F2118">
            <v>0.16</v>
          </cell>
          <cell r="G2118">
            <v>2.63</v>
          </cell>
          <cell r="H2118"/>
          <cell r="I2118"/>
          <cell r="J2118" t="str">
            <v>Messung HW Wärme NT</v>
          </cell>
          <cell r="K2118" t="str">
            <v>15.03.2016</v>
          </cell>
          <cell r="L2118" t="str">
            <v>R1 1533</v>
          </cell>
          <cell r="M2118" t="str">
            <v>U1 025062</v>
          </cell>
          <cell r="N2118" t="str">
            <v>Ablesung</v>
          </cell>
          <cell r="O2118">
            <v>109.962</v>
          </cell>
          <cell r="P2118">
            <v>2164.56</v>
          </cell>
          <cell r="Q2118"/>
          <cell r="R2118">
            <v>2165</v>
          </cell>
          <cell r="S2118"/>
          <cell r="T2118"/>
          <cell r="U2118"/>
          <cell r="V2118"/>
          <cell r="W2118"/>
          <cell r="X2118"/>
          <cell r="Y2118">
            <v>43.680999999999997</v>
          </cell>
          <cell r="Z2118">
            <v>687.26250000000005</v>
          </cell>
        </row>
        <row r="2119">
          <cell r="A2119" t="str">
            <v>N0270</v>
          </cell>
          <cell r="B2119" t="str">
            <v xml:space="preserve">Schärenmoosstrasse 5 </v>
          </cell>
          <cell r="C2119">
            <v>42566</v>
          </cell>
          <cell r="D2119">
            <v>9866602570</v>
          </cell>
          <cell r="E2119" t="str">
            <v>Verrechnet</v>
          </cell>
          <cell r="F2119">
            <v>0.16</v>
          </cell>
          <cell r="G2119">
            <v>2.63</v>
          </cell>
          <cell r="H2119"/>
          <cell r="I2119"/>
          <cell r="J2119" t="str">
            <v>Messung HW Wärme NT</v>
          </cell>
          <cell r="K2119" t="str">
            <v>21.06.2016</v>
          </cell>
          <cell r="L2119" t="str">
            <v>R1 1533</v>
          </cell>
          <cell r="M2119" t="str">
            <v>U1 025062</v>
          </cell>
          <cell r="N2119" t="str">
            <v>Ablesung</v>
          </cell>
          <cell r="O2119">
            <v>78.561999999999998</v>
          </cell>
          <cell r="P2119">
            <v>2376.15</v>
          </cell>
          <cell r="Q2119"/>
          <cell r="R2119">
            <v>2376</v>
          </cell>
          <cell r="S2119"/>
          <cell r="T2119"/>
          <cell r="U2119"/>
          <cell r="V2119"/>
          <cell r="W2119"/>
          <cell r="X2119"/>
          <cell r="Y2119">
            <v>28.428999999999998</v>
          </cell>
          <cell r="Z2119">
            <v>491.01249999999999</v>
          </cell>
        </row>
        <row r="2120">
          <cell r="A2120" t="str">
            <v>N0270</v>
          </cell>
          <cell r="B2120" t="str">
            <v xml:space="preserve">Schärenmoosstrasse 5 </v>
          </cell>
          <cell r="C2120">
            <v>42655</v>
          </cell>
          <cell r="D2120">
            <v>9866604602</v>
          </cell>
          <cell r="E2120" t="str">
            <v>Verrechnet</v>
          </cell>
          <cell r="F2120">
            <v>0.16</v>
          </cell>
          <cell r="G2120">
            <v>2.63</v>
          </cell>
          <cell r="H2120"/>
          <cell r="I2120"/>
          <cell r="J2120" t="str">
            <v>Messung HW Wärme NT</v>
          </cell>
          <cell r="K2120" t="str">
            <v>15.09.2016</v>
          </cell>
          <cell r="L2120" t="str">
            <v>R1 1533</v>
          </cell>
          <cell r="M2120" t="str">
            <v>U1 025062</v>
          </cell>
          <cell r="N2120" t="str">
            <v>Ablesung</v>
          </cell>
          <cell r="O2120">
            <v>25.559000000000001</v>
          </cell>
          <cell r="P2120">
            <v>1477.94</v>
          </cell>
          <cell r="Q2120"/>
          <cell r="R2120">
            <v>1478</v>
          </cell>
          <cell r="S2120"/>
          <cell r="T2120"/>
          <cell r="U2120"/>
          <cell r="V2120"/>
          <cell r="W2120"/>
          <cell r="X2120"/>
          <cell r="Y2120">
            <v>14.87</v>
          </cell>
          <cell r="Z2120">
            <v>159.74375000000001</v>
          </cell>
        </row>
        <row r="2121">
          <cell r="A2121" t="str">
            <v>N0270</v>
          </cell>
          <cell r="B2121" t="str">
            <v xml:space="preserve">Schärenmoosstrasse 5 </v>
          </cell>
          <cell r="C2121">
            <v>42752</v>
          </cell>
          <cell r="D2121">
            <v>9866606624</v>
          </cell>
          <cell r="E2121" t="str">
            <v>Verrechnet</v>
          </cell>
          <cell r="F2121">
            <v>0.16</v>
          </cell>
          <cell r="G2121">
            <v>2.63</v>
          </cell>
          <cell r="H2121"/>
          <cell r="I2121"/>
          <cell r="J2121" t="str">
            <v>Messung HW Wärme NT</v>
          </cell>
          <cell r="K2121" t="str">
            <v>13.12.2016</v>
          </cell>
          <cell r="L2121" t="str">
            <v>R1 1533</v>
          </cell>
          <cell r="M2121" t="str">
            <v>U1 025062</v>
          </cell>
          <cell r="N2121" t="str">
            <v>Ablesung</v>
          </cell>
          <cell r="O2121">
            <v>89.441000000000003</v>
          </cell>
          <cell r="P2121">
            <v>1926.5</v>
          </cell>
          <cell r="Q2121"/>
          <cell r="R2121">
            <v>1926</v>
          </cell>
          <cell r="S2121"/>
          <cell r="T2121"/>
          <cell r="U2121"/>
          <cell r="V2121"/>
          <cell r="W2121"/>
          <cell r="X2121"/>
          <cell r="Y2121">
            <v>39.92</v>
          </cell>
          <cell r="Z2121">
            <v>559.00625000000002</v>
          </cell>
        </row>
        <row r="2122">
          <cell r="A2122" t="str">
            <v>N0272</v>
          </cell>
          <cell r="B2122" t="str">
            <v xml:space="preserve">Neunbrunnenstrasse 50 </v>
          </cell>
          <cell r="C2122">
            <v>42478</v>
          </cell>
          <cell r="D2122">
            <v>9866600262</v>
          </cell>
          <cell r="E2122" t="str">
            <v>Verrechnet</v>
          </cell>
          <cell r="F2122">
            <v>1.0149999999999999</v>
          </cell>
          <cell r="G2122">
            <v>16.7</v>
          </cell>
          <cell r="H2122"/>
          <cell r="I2122"/>
          <cell r="J2122" t="str">
            <v>Messung HW Wärme NT</v>
          </cell>
          <cell r="K2122" t="str">
            <v>17.03.2016</v>
          </cell>
          <cell r="L2122" t="str">
            <v>W1 050023</v>
          </cell>
          <cell r="M2122"/>
          <cell r="N2122" t="str">
            <v>Ablesung</v>
          </cell>
          <cell r="O2122">
            <v>470.37599999999998</v>
          </cell>
          <cell r="P2122">
            <v>9321.1</v>
          </cell>
          <cell r="Q2122"/>
          <cell r="R2122"/>
          <cell r="S2122"/>
          <cell r="T2122"/>
          <cell r="U2122"/>
          <cell r="V2122"/>
          <cell r="W2122"/>
          <cell r="X2122"/>
          <cell r="Y2122">
            <v>43.390999999999998</v>
          </cell>
          <cell r="Z2122">
            <v>463.42463054187192</v>
          </cell>
        </row>
        <row r="2123">
          <cell r="A2123" t="str">
            <v>N0272</v>
          </cell>
          <cell r="B2123" t="str">
            <v xml:space="preserve">Neunbrunnenstrasse 50 </v>
          </cell>
          <cell r="C2123">
            <v>42566</v>
          </cell>
          <cell r="D2123">
            <v>9866602288</v>
          </cell>
          <cell r="E2123" t="str">
            <v>Verrechnet</v>
          </cell>
          <cell r="F2123">
            <v>1.0149999999999999</v>
          </cell>
          <cell r="G2123">
            <v>16.7</v>
          </cell>
          <cell r="H2123"/>
          <cell r="I2123"/>
          <cell r="J2123" t="str">
            <v>Messung HW Wärme NT</v>
          </cell>
          <cell r="K2123" t="str">
            <v>21.06.2016</v>
          </cell>
          <cell r="L2123" t="str">
            <v>W1 050023</v>
          </cell>
          <cell r="M2123"/>
          <cell r="N2123" t="str">
            <v>Ablesung</v>
          </cell>
          <cell r="O2123">
            <v>231.55500000000001</v>
          </cell>
          <cell r="P2123">
            <v>5914.7</v>
          </cell>
          <cell r="Q2123"/>
          <cell r="R2123"/>
          <cell r="S2123"/>
          <cell r="T2123"/>
          <cell r="U2123"/>
          <cell r="V2123"/>
          <cell r="W2123"/>
          <cell r="X2123"/>
          <cell r="Y2123">
            <v>33.661999999999999</v>
          </cell>
          <cell r="Z2123">
            <v>228.13300492610836</v>
          </cell>
        </row>
        <row r="2124">
          <cell r="A2124" t="str">
            <v>N0272</v>
          </cell>
          <cell r="B2124" t="str">
            <v xml:space="preserve">Neunbrunnenstrasse 50 </v>
          </cell>
          <cell r="C2124">
            <v>42655</v>
          </cell>
          <cell r="D2124">
            <v>9866604245</v>
          </cell>
          <cell r="E2124" t="str">
            <v>Verrechnet</v>
          </cell>
          <cell r="F2124">
            <v>1.0149999999999999</v>
          </cell>
          <cell r="G2124">
            <v>16.7</v>
          </cell>
          <cell r="H2124"/>
          <cell r="I2124"/>
          <cell r="J2124" t="str">
            <v>Messung HW Wärme NT</v>
          </cell>
          <cell r="K2124" t="str">
            <v>21.09.2016</v>
          </cell>
          <cell r="L2124" t="str">
            <v>W1 050023</v>
          </cell>
          <cell r="M2124"/>
          <cell r="N2124" t="str">
            <v>Ablesung</v>
          </cell>
          <cell r="O2124">
            <v>73.67</v>
          </cell>
          <cell r="P2124">
            <v>4225.4799999999996</v>
          </cell>
          <cell r="Q2124"/>
          <cell r="R2124"/>
          <cell r="S2124"/>
          <cell r="T2124"/>
          <cell r="U2124"/>
          <cell r="V2124"/>
          <cell r="W2124"/>
          <cell r="X2124"/>
          <cell r="Y2124">
            <v>14.991</v>
          </cell>
          <cell r="Z2124">
            <v>72.581280788177324</v>
          </cell>
        </row>
        <row r="2125">
          <cell r="A2125" t="str">
            <v>N0272</v>
          </cell>
          <cell r="B2125" t="str">
            <v xml:space="preserve">Neunbrunnenstrasse 50 </v>
          </cell>
          <cell r="C2125">
            <v>42752</v>
          </cell>
          <cell r="D2125">
            <v>9866606303</v>
          </cell>
          <cell r="E2125" t="str">
            <v>Verrechnet</v>
          </cell>
          <cell r="F2125">
            <v>1.0149999999999999</v>
          </cell>
          <cell r="G2125">
            <v>16.7</v>
          </cell>
          <cell r="H2125"/>
          <cell r="I2125"/>
          <cell r="J2125" t="str">
            <v>Messung HW Wärme NT</v>
          </cell>
          <cell r="K2125" t="str">
            <v>19.12.2016</v>
          </cell>
          <cell r="L2125" t="str">
            <v>W1 050023</v>
          </cell>
          <cell r="M2125"/>
          <cell r="N2125" t="str">
            <v>Ablesung</v>
          </cell>
          <cell r="O2125">
            <v>372.87799999999999</v>
          </cell>
          <cell r="P2125">
            <v>7664.03</v>
          </cell>
          <cell r="Q2125"/>
          <cell r="R2125"/>
          <cell r="S2125"/>
          <cell r="T2125"/>
          <cell r="U2125"/>
          <cell r="V2125"/>
          <cell r="W2125"/>
          <cell r="X2125"/>
          <cell r="Y2125">
            <v>41.834000000000003</v>
          </cell>
          <cell r="Z2125">
            <v>367.36748768472904</v>
          </cell>
        </row>
        <row r="2126">
          <cell r="A2126" t="str">
            <v>N0273</v>
          </cell>
          <cell r="B2126" t="str">
            <v xml:space="preserve">Friedheimstrasse 25 </v>
          </cell>
          <cell r="C2126">
            <v>42478</v>
          </cell>
          <cell r="D2126">
            <v>9866600960</v>
          </cell>
          <cell r="E2126" t="str">
            <v>Gemahnt</v>
          </cell>
          <cell r="F2126">
            <v>2.3E-2</v>
          </cell>
          <cell r="G2126">
            <v>0.38</v>
          </cell>
          <cell r="H2126"/>
          <cell r="I2126"/>
          <cell r="J2126" t="str">
            <v>Messung HW Wärme NT</v>
          </cell>
          <cell r="K2126" t="str">
            <v>17.03.2016</v>
          </cell>
          <cell r="L2126" t="str">
            <v>R1 1499</v>
          </cell>
          <cell r="M2126" t="str">
            <v>U1 020315</v>
          </cell>
          <cell r="N2126" t="str">
            <v>Ablesung</v>
          </cell>
          <cell r="O2126">
            <v>13.305999999999999</v>
          </cell>
          <cell r="P2126">
            <v>246.16</v>
          </cell>
          <cell r="Q2126"/>
          <cell r="R2126">
            <v>246</v>
          </cell>
          <cell r="S2126"/>
          <cell r="T2126"/>
          <cell r="U2126"/>
          <cell r="V2126"/>
          <cell r="W2126"/>
          <cell r="X2126"/>
          <cell r="Y2126">
            <v>46.478000000000002</v>
          </cell>
          <cell r="Z2126">
            <v>578.52173913043475</v>
          </cell>
        </row>
        <row r="2127">
          <cell r="A2127" t="str">
            <v>N0273</v>
          </cell>
          <cell r="B2127" t="str">
            <v xml:space="preserve">Friedheimstrasse 25 </v>
          </cell>
          <cell r="C2127">
            <v>42566</v>
          </cell>
          <cell r="D2127">
            <v>9866602855</v>
          </cell>
          <cell r="E2127" t="str">
            <v>Gemahnt</v>
          </cell>
          <cell r="F2127">
            <v>2.3E-2</v>
          </cell>
          <cell r="G2127">
            <v>0.38</v>
          </cell>
          <cell r="H2127"/>
          <cell r="I2127"/>
          <cell r="J2127" t="str">
            <v>Messung HW Wärme NT</v>
          </cell>
          <cell r="K2127" t="str">
            <v>20.06.2016</v>
          </cell>
          <cell r="L2127" t="str">
            <v>R1 1499</v>
          </cell>
          <cell r="M2127" t="str">
            <v>U1 020315</v>
          </cell>
          <cell r="N2127" t="str">
            <v>Ablesung</v>
          </cell>
          <cell r="O2127">
            <v>6.9790000000000001</v>
          </cell>
          <cell r="P2127">
            <v>170.18</v>
          </cell>
          <cell r="Q2127"/>
          <cell r="R2127">
            <v>170</v>
          </cell>
          <cell r="S2127"/>
          <cell r="T2127"/>
          <cell r="U2127"/>
          <cell r="V2127"/>
          <cell r="W2127"/>
          <cell r="X2127"/>
          <cell r="Y2127">
            <v>35.262</v>
          </cell>
          <cell r="Z2127">
            <v>303.43478260869563</v>
          </cell>
        </row>
        <row r="2128">
          <cell r="A2128" t="str">
            <v>N0273</v>
          </cell>
          <cell r="B2128" t="str">
            <v xml:space="preserve">Friedheimstrasse 25 </v>
          </cell>
          <cell r="C2128">
            <v>42655</v>
          </cell>
          <cell r="D2128">
            <v>9866604817</v>
          </cell>
          <cell r="E2128" t="str">
            <v>Gemahnt</v>
          </cell>
          <cell r="F2128">
            <v>2.3E-2</v>
          </cell>
          <cell r="G2128">
            <v>0.38</v>
          </cell>
          <cell r="H2128"/>
          <cell r="I2128"/>
          <cell r="J2128" t="str">
            <v>Messung HW Wärme NT</v>
          </cell>
          <cell r="K2128" t="str">
            <v>15.09.2016</v>
          </cell>
          <cell r="L2128" t="str">
            <v>R1 1499</v>
          </cell>
          <cell r="M2128" t="str">
            <v>U1 020315</v>
          </cell>
          <cell r="N2128" t="str">
            <v>Ablesung</v>
          </cell>
          <cell r="O2128">
            <v>2.0649999999999999</v>
          </cell>
          <cell r="P2128">
            <v>109.61</v>
          </cell>
          <cell r="Q2128"/>
          <cell r="R2128">
            <v>110</v>
          </cell>
          <cell r="S2128"/>
          <cell r="T2128"/>
          <cell r="U2128"/>
          <cell r="V2128"/>
          <cell r="W2128"/>
          <cell r="X2128"/>
          <cell r="Y2128">
            <v>16.199000000000002</v>
          </cell>
          <cell r="Z2128">
            <v>89.782608695652172</v>
          </cell>
        </row>
        <row r="2129">
          <cell r="A2129" t="str">
            <v>N0273</v>
          </cell>
          <cell r="B2129" t="str">
            <v xml:space="preserve">Friedheimstrasse 25 </v>
          </cell>
          <cell r="C2129">
            <v>42752</v>
          </cell>
          <cell r="D2129">
            <v>9866606943</v>
          </cell>
          <cell r="E2129" t="str">
            <v>Verrechnet</v>
          </cell>
          <cell r="F2129">
            <v>2.3E-2</v>
          </cell>
          <cell r="G2129">
            <v>0.38</v>
          </cell>
          <cell r="H2129"/>
          <cell r="I2129"/>
          <cell r="J2129" t="str">
            <v>Messung HW Wärme NT</v>
          </cell>
          <cell r="K2129" t="str">
            <v>13.12.2016</v>
          </cell>
          <cell r="L2129" t="str">
            <v>R1 1499</v>
          </cell>
          <cell r="M2129" t="str">
            <v>U1 020315</v>
          </cell>
          <cell r="N2129" t="str">
            <v>Ablesung</v>
          </cell>
          <cell r="O2129">
            <v>9.1809999999999992</v>
          </cell>
          <cell r="P2129">
            <v>189.22</v>
          </cell>
          <cell r="Q2129"/>
          <cell r="R2129">
            <v>189</v>
          </cell>
          <cell r="S2129"/>
          <cell r="T2129"/>
          <cell r="U2129"/>
          <cell r="V2129"/>
          <cell r="W2129"/>
          <cell r="X2129"/>
          <cell r="Y2129">
            <v>41.72</v>
          </cell>
          <cell r="Z2129">
            <v>399.17391304347825</v>
          </cell>
        </row>
        <row r="2130">
          <cell r="A2130" t="str">
            <v>N0274</v>
          </cell>
          <cell r="B2130" t="str">
            <v xml:space="preserve">Mattackerstrasse 14 </v>
          </cell>
          <cell r="C2130">
            <v>42478</v>
          </cell>
          <cell r="D2130">
            <v>9866600586</v>
          </cell>
          <cell r="E2130" t="str">
            <v>Verrechnet</v>
          </cell>
          <cell r="F2130">
            <v>0.01</v>
          </cell>
          <cell r="G2130">
            <v>0.16</v>
          </cell>
          <cell r="H2130"/>
          <cell r="I2130"/>
          <cell r="J2130" t="str">
            <v>Messung HW Wärme NT</v>
          </cell>
          <cell r="K2130" t="str">
            <v>16.03.2016</v>
          </cell>
          <cell r="L2130" t="str">
            <v>R3 20034</v>
          </cell>
          <cell r="M2130"/>
          <cell r="N2130" t="str">
            <v>Ablesung</v>
          </cell>
          <cell r="O2130">
            <v>7.6950000000000003</v>
          </cell>
          <cell r="P2130">
            <v>121.012</v>
          </cell>
          <cell r="Q2130"/>
          <cell r="R2130"/>
          <cell r="S2130"/>
          <cell r="T2130"/>
          <cell r="U2130"/>
          <cell r="V2130"/>
          <cell r="W2130"/>
          <cell r="X2130"/>
          <cell r="Y2130">
            <v>54.676000000000002</v>
          </cell>
          <cell r="Z2130">
            <v>769.5</v>
          </cell>
        </row>
        <row r="2131">
          <cell r="A2131" t="str">
            <v>N0274</v>
          </cell>
          <cell r="B2131" t="str">
            <v xml:space="preserve">Mattackerstrasse 14 </v>
          </cell>
          <cell r="C2131">
            <v>42566</v>
          </cell>
          <cell r="D2131">
            <v>9866602856</v>
          </cell>
          <cell r="E2131" t="str">
            <v>Verrechnet</v>
          </cell>
          <cell r="F2131">
            <v>0.01</v>
          </cell>
          <cell r="G2131">
            <v>0.16</v>
          </cell>
          <cell r="H2131"/>
          <cell r="I2131"/>
          <cell r="J2131" t="str">
            <v>Messung HW Wärme NT</v>
          </cell>
          <cell r="K2131" t="str">
            <v>28.06.2016</v>
          </cell>
          <cell r="L2131" t="str">
            <v>R3 20034</v>
          </cell>
          <cell r="M2131"/>
          <cell r="N2131" t="str">
            <v>Ablesung</v>
          </cell>
          <cell r="O2131">
            <v>3.3490000000000002</v>
          </cell>
          <cell r="P2131">
            <v>57.591999999999999</v>
          </cell>
          <cell r="Q2131"/>
          <cell r="R2131"/>
          <cell r="S2131"/>
          <cell r="T2131"/>
          <cell r="U2131"/>
          <cell r="V2131"/>
          <cell r="W2131"/>
          <cell r="X2131"/>
          <cell r="Y2131">
            <v>50</v>
          </cell>
          <cell r="Z2131">
            <v>334.9</v>
          </cell>
        </row>
        <row r="2132">
          <cell r="A2132" t="str">
            <v>N0274</v>
          </cell>
          <cell r="B2132" t="str">
            <v xml:space="preserve">Mattackerstrasse 14 </v>
          </cell>
          <cell r="C2132">
            <v>42655</v>
          </cell>
          <cell r="D2132">
            <v>9866604953</v>
          </cell>
          <cell r="E2132" t="str">
            <v>Verrechnet</v>
          </cell>
          <cell r="F2132">
            <v>0.01</v>
          </cell>
          <cell r="G2132">
            <v>0.16</v>
          </cell>
          <cell r="H2132"/>
          <cell r="I2132"/>
          <cell r="J2132" t="str">
            <v>Messung HW Wärme NT</v>
          </cell>
          <cell r="K2132" t="str">
            <v>23.09.2016</v>
          </cell>
          <cell r="L2132" t="str">
            <v>R3 20034</v>
          </cell>
          <cell r="M2132"/>
          <cell r="N2132" t="str">
            <v>Ablesung</v>
          </cell>
          <cell r="O2132">
            <v>0.39100000000000001</v>
          </cell>
          <cell r="P2132">
            <v>11.435</v>
          </cell>
          <cell r="Q2132"/>
          <cell r="R2132"/>
          <cell r="S2132"/>
          <cell r="T2132"/>
          <cell r="U2132"/>
          <cell r="V2132"/>
          <cell r="W2132"/>
          <cell r="X2132"/>
          <cell r="Y2132">
            <v>29.401</v>
          </cell>
          <cell r="Z2132">
            <v>39.1</v>
          </cell>
        </row>
        <row r="2133">
          <cell r="A2133" t="str">
            <v>N0274</v>
          </cell>
          <cell r="B2133" t="str">
            <v xml:space="preserve">Mattackerstrasse 14 </v>
          </cell>
          <cell r="C2133">
            <v>42752</v>
          </cell>
          <cell r="D2133">
            <v>9866606625</v>
          </cell>
          <cell r="E2133" t="str">
            <v>Verrechnet</v>
          </cell>
          <cell r="F2133">
            <v>0.01</v>
          </cell>
          <cell r="G2133">
            <v>0.16</v>
          </cell>
          <cell r="H2133"/>
          <cell r="I2133"/>
          <cell r="J2133" t="str">
            <v>Messung HW Wärme NT</v>
          </cell>
          <cell r="K2133" t="str">
            <v>21.12.2016</v>
          </cell>
          <cell r="L2133" t="str">
            <v>R3 20034</v>
          </cell>
          <cell r="M2133"/>
          <cell r="N2133" t="str">
            <v>Ablesung</v>
          </cell>
          <cell r="O2133">
            <v>6.14</v>
          </cell>
          <cell r="P2133">
            <v>101.955</v>
          </cell>
          <cell r="Q2133"/>
          <cell r="R2133"/>
          <cell r="S2133"/>
          <cell r="T2133"/>
          <cell r="U2133"/>
          <cell r="V2133"/>
          <cell r="W2133"/>
          <cell r="X2133"/>
          <cell r="Y2133">
            <v>51.781999999999996</v>
          </cell>
          <cell r="Z2133">
            <v>614</v>
          </cell>
        </row>
        <row r="2134">
          <cell r="A2134" t="str">
            <v>N0275</v>
          </cell>
          <cell r="B2134" t="str">
            <v xml:space="preserve">Asternweg 4 </v>
          </cell>
          <cell r="C2134">
            <v>42474</v>
          </cell>
          <cell r="D2134">
            <v>9866601986</v>
          </cell>
          <cell r="E2134" t="str">
            <v>Verrechnet</v>
          </cell>
          <cell r="F2134">
            <v>2.1000000000000001E-2</v>
          </cell>
          <cell r="G2134">
            <v>0.35</v>
          </cell>
          <cell r="H2134"/>
          <cell r="I2134"/>
          <cell r="J2134" t="str">
            <v>Messung HW Wärme NT</v>
          </cell>
          <cell r="K2134" t="str">
            <v>15.03.2016</v>
          </cell>
          <cell r="L2134" t="str">
            <v>W1 020197</v>
          </cell>
          <cell r="M2134"/>
          <cell r="N2134" t="str">
            <v>Ablesung</v>
          </cell>
          <cell r="O2134">
            <v>27.638000000000002</v>
          </cell>
          <cell r="P2134">
            <v>611.6</v>
          </cell>
          <cell r="Q2134"/>
          <cell r="R2134"/>
          <cell r="S2134"/>
          <cell r="T2134"/>
          <cell r="U2134"/>
          <cell r="V2134"/>
          <cell r="W2134"/>
          <cell r="X2134"/>
          <cell r="Y2134">
            <v>38.856000000000002</v>
          </cell>
          <cell r="Z2134">
            <v>1316.0952380952381</v>
          </cell>
        </row>
        <row r="2135">
          <cell r="A2135" t="str">
            <v>N0275</v>
          </cell>
          <cell r="B2135" t="str">
            <v xml:space="preserve">Asternweg 4 </v>
          </cell>
          <cell r="C2135">
            <v>42566</v>
          </cell>
          <cell r="D2135">
            <v>9866604015</v>
          </cell>
          <cell r="E2135" t="str">
            <v>Verrechnet</v>
          </cell>
          <cell r="F2135">
            <v>2.1000000000000001E-2</v>
          </cell>
          <cell r="G2135">
            <v>0.35</v>
          </cell>
          <cell r="H2135"/>
          <cell r="I2135"/>
          <cell r="J2135" t="str">
            <v>Messung HW Wärme NT</v>
          </cell>
          <cell r="K2135" t="str">
            <v>21.06.2016</v>
          </cell>
          <cell r="L2135" t="str">
            <v>W1 020197</v>
          </cell>
          <cell r="M2135"/>
          <cell r="N2135" t="str">
            <v>Ablesung</v>
          </cell>
          <cell r="O2135">
            <v>13.414999999999999</v>
          </cell>
          <cell r="P2135">
            <v>286.83999999999997</v>
          </cell>
          <cell r="Q2135"/>
          <cell r="R2135"/>
          <cell r="S2135"/>
          <cell r="T2135"/>
          <cell r="U2135"/>
          <cell r="V2135"/>
          <cell r="W2135"/>
          <cell r="X2135"/>
          <cell r="Y2135">
            <v>40.213000000000001</v>
          </cell>
          <cell r="Z2135">
            <v>638.80952380952385</v>
          </cell>
        </row>
        <row r="2136">
          <cell r="A2136" t="str">
            <v>N0275</v>
          </cell>
          <cell r="B2136" t="str">
            <v xml:space="preserve">Asternweg 4 </v>
          </cell>
          <cell r="C2136">
            <v>42655</v>
          </cell>
          <cell r="D2136">
            <v>9866605023</v>
          </cell>
          <cell r="E2136" t="str">
            <v>Verrechnet</v>
          </cell>
          <cell r="F2136">
            <v>2.1000000000000001E-2</v>
          </cell>
          <cell r="G2136">
            <v>0.35</v>
          </cell>
          <cell r="H2136"/>
          <cell r="I2136"/>
          <cell r="J2136" t="str">
            <v>Messung HW Wärme NT</v>
          </cell>
          <cell r="K2136" t="str">
            <v>19.09.2016</v>
          </cell>
          <cell r="L2136" t="str">
            <v>W1 020197</v>
          </cell>
          <cell r="M2136"/>
          <cell r="N2136" t="str">
            <v>Ablesung</v>
          </cell>
          <cell r="O2136">
            <v>1.2090000000000001</v>
          </cell>
          <cell r="P2136">
            <v>24.32</v>
          </cell>
          <cell r="Q2136"/>
          <cell r="R2136"/>
          <cell r="S2136"/>
          <cell r="T2136"/>
          <cell r="U2136"/>
          <cell r="V2136"/>
          <cell r="W2136"/>
          <cell r="X2136"/>
          <cell r="Y2136">
            <v>42.744999999999997</v>
          </cell>
          <cell r="Z2136">
            <v>57.571428571428569</v>
          </cell>
        </row>
        <row r="2137">
          <cell r="A2137" t="str">
            <v>N0275</v>
          </cell>
          <cell r="B2137" t="str">
            <v xml:space="preserve">Asternweg 4 </v>
          </cell>
          <cell r="C2137">
            <v>42752</v>
          </cell>
          <cell r="D2137">
            <v>9866607336</v>
          </cell>
          <cell r="E2137" t="str">
            <v>Verrechnet</v>
          </cell>
          <cell r="F2137">
            <v>2.1000000000000001E-2</v>
          </cell>
          <cell r="G2137">
            <v>0.35</v>
          </cell>
          <cell r="H2137"/>
          <cell r="I2137"/>
          <cell r="J2137" t="str">
            <v>Messung HW Wärme NT</v>
          </cell>
          <cell r="K2137" t="str">
            <v>15.12.2016</v>
          </cell>
          <cell r="L2137" t="str">
            <v>W1 020197</v>
          </cell>
          <cell r="M2137"/>
          <cell r="N2137" t="str">
            <v>Ablesung</v>
          </cell>
          <cell r="O2137">
            <v>19.707000000000001</v>
          </cell>
          <cell r="P2137">
            <v>426.04</v>
          </cell>
          <cell r="Q2137"/>
          <cell r="R2137"/>
          <cell r="S2137"/>
          <cell r="T2137"/>
          <cell r="U2137"/>
          <cell r="V2137"/>
          <cell r="W2137"/>
          <cell r="X2137"/>
          <cell r="Y2137">
            <v>39.773000000000003</v>
          </cell>
          <cell r="Z2137">
            <v>938.42857142857133</v>
          </cell>
        </row>
        <row r="2138">
          <cell r="A2138" t="str">
            <v>N0276</v>
          </cell>
          <cell r="B2138" t="str">
            <v xml:space="preserve">Dörflistrasse 11 </v>
          </cell>
          <cell r="C2138">
            <v>42478</v>
          </cell>
          <cell r="D2138">
            <v>9866600587</v>
          </cell>
          <cell r="E2138" t="str">
            <v>Verrechnet</v>
          </cell>
          <cell r="F2138">
            <v>0.03</v>
          </cell>
          <cell r="G2138">
            <v>0.5</v>
          </cell>
          <cell r="H2138"/>
          <cell r="I2138"/>
          <cell r="J2138" t="str">
            <v>Messung HW Wärme NT</v>
          </cell>
          <cell r="K2138" t="str">
            <v>18.03.2016</v>
          </cell>
          <cell r="L2138" t="str">
            <v>R1 1481</v>
          </cell>
          <cell r="M2138" t="str">
            <v>U1 020147</v>
          </cell>
          <cell r="N2138" t="str">
            <v>Ablesung</v>
          </cell>
          <cell r="O2138">
            <v>27.369</v>
          </cell>
          <cell r="P2138">
            <v>415.82</v>
          </cell>
          <cell r="Q2138"/>
          <cell r="R2138">
            <v>416</v>
          </cell>
          <cell r="S2138"/>
          <cell r="T2138"/>
          <cell r="U2138"/>
          <cell r="V2138"/>
          <cell r="W2138"/>
          <cell r="X2138"/>
          <cell r="Y2138">
            <v>56.594000000000001</v>
          </cell>
          <cell r="Z2138">
            <v>912.3</v>
          </cell>
        </row>
        <row r="2139">
          <cell r="A2139" t="str">
            <v>N0276</v>
          </cell>
          <cell r="B2139" t="str">
            <v xml:space="preserve">Dörflistrasse 11 </v>
          </cell>
          <cell r="C2139">
            <v>42566</v>
          </cell>
          <cell r="D2139">
            <v>9866602571</v>
          </cell>
          <cell r="E2139" t="str">
            <v>Verrechnet</v>
          </cell>
          <cell r="F2139">
            <v>0.03</v>
          </cell>
          <cell r="G2139">
            <v>0.5</v>
          </cell>
          <cell r="H2139"/>
          <cell r="I2139"/>
          <cell r="J2139" t="str">
            <v>Messung HW Wärme NT</v>
          </cell>
          <cell r="K2139" t="str">
            <v>22.06.2016</v>
          </cell>
          <cell r="L2139" t="str">
            <v>R1 1481</v>
          </cell>
          <cell r="M2139" t="str">
            <v>U1 020147</v>
          </cell>
          <cell r="N2139" t="str">
            <v>Ablesung</v>
          </cell>
          <cell r="O2139">
            <v>11.288</v>
          </cell>
          <cell r="P2139">
            <v>183.04</v>
          </cell>
          <cell r="Q2139"/>
          <cell r="R2139">
            <v>183</v>
          </cell>
          <cell r="S2139"/>
          <cell r="T2139"/>
          <cell r="U2139"/>
          <cell r="V2139"/>
          <cell r="W2139"/>
          <cell r="X2139"/>
          <cell r="Y2139">
            <v>53.026000000000003</v>
          </cell>
          <cell r="Z2139">
            <v>376.26666666666665</v>
          </cell>
        </row>
        <row r="2140">
          <cell r="A2140" t="str">
            <v>N0276</v>
          </cell>
          <cell r="B2140" t="str">
            <v xml:space="preserve">Dörflistrasse 11 </v>
          </cell>
          <cell r="C2140">
            <v>42655</v>
          </cell>
          <cell r="D2140">
            <v>9866604538</v>
          </cell>
          <cell r="E2140" t="str">
            <v>Verrechnet</v>
          </cell>
          <cell r="F2140">
            <v>0.03</v>
          </cell>
          <cell r="G2140">
            <v>0.5</v>
          </cell>
          <cell r="H2140"/>
          <cell r="I2140"/>
          <cell r="J2140" t="str">
            <v>Messung HW Wärme NT</v>
          </cell>
          <cell r="K2140" t="str">
            <v>16.09.2016</v>
          </cell>
          <cell r="L2140" t="str">
            <v>R1 1481</v>
          </cell>
          <cell r="M2140" t="str">
            <v>U1 020147</v>
          </cell>
          <cell r="N2140" t="str">
            <v>Ablesung</v>
          </cell>
          <cell r="O2140">
            <v>2.0950000000000002</v>
          </cell>
          <cell r="P2140">
            <v>42.05</v>
          </cell>
          <cell r="Q2140"/>
          <cell r="R2140">
            <v>43</v>
          </cell>
          <cell r="S2140"/>
          <cell r="T2140"/>
          <cell r="U2140"/>
          <cell r="V2140"/>
          <cell r="W2140"/>
          <cell r="X2140"/>
          <cell r="Y2140">
            <v>42.838999999999999</v>
          </cell>
          <cell r="Z2140">
            <v>69.833333333333329</v>
          </cell>
        </row>
        <row r="2141">
          <cell r="A2141" t="str">
            <v>N0276</v>
          </cell>
          <cell r="B2141" t="str">
            <v xml:space="preserve">Dörflistrasse 11 </v>
          </cell>
          <cell r="C2141">
            <v>42752</v>
          </cell>
          <cell r="D2141">
            <v>9866606626</v>
          </cell>
          <cell r="E2141" t="str">
            <v>Verrechnet</v>
          </cell>
          <cell r="F2141">
            <v>0.03</v>
          </cell>
          <cell r="G2141">
            <v>0.5</v>
          </cell>
          <cell r="H2141"/>
          <cell r="I2141"/>
          <cell r="J2141" t="str">
            <v>Messung HW Wärme NT</v>
          </cell>
          <cell r="K2141" t="str">
            <v>13.12.2016</v>
          </cell>
          <cell r="L2141" t="str">
            <v>R1 1481</v>
          </cell>
          <cell r="M2141" t="str">
            <v>U1 020147</v>
          </cell>
          <cell r="N2141" t="str">
            <v>Ablesung</v>
          </cell>
          <cell r="O2141">
            <v>14.382</v>
          </cell>
          <cell r="P2141">
            <v>206.71</v>
          </cell>
          <cell r="Q2141"/>
          <cell r="R2141">
            <v>207</v>
          </cell>
          <cell r="S2141"/>
          <cell r="T2141"/>
          <cell r="U2141"/>
          <cell r="V2141"/>
          <cell r="W2141"/>
          <cell r="X2141"/>
          <cell r="Y2141">
            <v>59.823999999999998</v>
          </cell>
          <cell r="Z2141">
            <v>479.4</v>
          </cell>
        </row>
        <row r="2142">
          <cell r="A2142" t="str">
            <v>N0277</v>
          </cell>
          <cell r="B2142" t="str">
            <v xml:space="preserve">Eichacker 17 </v>
          </cell>
          <cell r="C2142">
            <v>42478</v>
          </cell>
          <cell r="D2142">
            <v>9866601293</v>
          </cell>
          <cell r="E2142" t="str">
            <v>Verrechnet</v>
          </cell>
          <cell r="F2142">
            <v>1.7999999999999999E-2</v>
          </cell>
          <cell r="G2142">
            <v>0.3</v>
          </cell>
          <cell r="H2142"/>
          <cell r="I2142"/>
          <cell r="J2142" t="str">
            <v>Messung HW Wärme NT</v>
          </cell>
          <cell r="K2142" t="str">
            <v>20.03.2016</v>
          </cell>
          <cell r="L2142" t="str">
            <v>R1 1486</v>
          </cell>
          <cell r="M2142" t="str">
            <v>U1 020360</v>
          </cell>
          <cell r="N2142" t="str">
            <v>Ablesung</v>
          </cell>
          <cell r="O2142">
            <v>7.577</v>
          </cell>
          <cell r="P2142">
            <v>176.24</v>
          </cell>
          <cell r="Q2142"/>
          <cell r="R2142">
            <v>176</v>
          </cell>
          <cell r="S2142"/>
          <cell r="T2142"/>
          <cell r="U2142"/>
          <cell r="V2142"/>
          <cell r="W2142"/>
          <cell r="X2142"/>
          <cell r="Y2142">
            <v>36.966999999999999</v>
          </cell>
          <cell r="Z2142">
            <v>420.94444444444446</v>
          </cell>
        </row>
        <row r="2143">
          <cell r="A2143" t="str">
            <v>N0277</v>
          </cell>
          <cell r="B2143" t="str">
            <v xml:space="preserve">Eichacker 17 </v>
          </cell>
          <cell r="C2143">
            <v>42566</v>
          </cell>
          <cell r="D2143">
            <v>9866603699</v>
          </cell>
          <cell r="E2143" t="str">
            <v>Verrechnet</v>
          </cell>
          <cell r="F2143">
            <v>1.7999999999999999E-2</v>
          </cell>
          <cell r="G2143">
            <v>0.3</v>
          </cell>
          <cell r="H2143"/>
          <cell r="I2143"/>
          <cell r="J2143" t="str">
            <v>Messung HW Wärme NT</v>
          </cell>
          <cell r="K2143" t="str">
            <v>30.06.2016</v>
          </cell>
          <cell r="L2143" t="str">
            <v>R1 1486</v>
          </cell>
          <cell r="M2143" t="str">
            <v>U1 020360</v>
          </cell>
          <cell r="N2143" t="str">
            <v>Ablesung</v>
          </cell>
          <cell r="O2143">
            <v>1.7649999999999999</v>
          </cell>
          <cell r="P2143">
            <v>54.12</v>
          </cell>
          <cell r="Q2143"/>
          <cell r="R2143">
            <v>54</v>
          </cell>
          <cell r="S2143"/>
          <cell r="T2143"/>
          <cell r="U2143"/>
          <cell r="V2143"/>
          <cell r="W2143"/>
          <cell r="X2143"/>
          <cell r="Y2143">
            <v>28.042000000000002</v>
          </cell>
          <cell r="Z2143">
            <v>98.055555555555557</v>
          </cell>
        </row>
        <row r="2144">
          <cell r="A2144" t="str">
            <v>N0277</v>
          </cell>
          <cell r="B2144" t="str">
            <v xml:space="preserve">Eichacker 17 </v>
          </cell>
          <cell r="C2144">
            <v>42655</v>
          </cell>
          <cell r="D2144">
            <v>9866605309</v>
          </cell>
          <cell r="E2144" t="str">
            <v>Verrechnet</v>
          </cell>
          <cell r="F2144">
            <v>1.7999999999999999E-2</v>
          </cell>
          <cell r="G2144">
            <v>0.3</v>
          </cell>
          <cell r="H2144"/>
          <cell r="I2144"/>
          <cell r="J2144" t="str">
            <v>Messung HW Wärme NT</v>
          </cell>
          <cell r="K2144" t="str">
            <v>30.09.2016</v>
          </cell>
          <cell r="L2144" t="str">
            <v>R1 1486</v>
          </cell>
          <cell r="M2144" t="str">
            <v>U1 020360</v>
          </cell>
          <cell r="N2144" t="str">
            <v>Ablesung</v>
          </cell>
          <cell r="O2144">
            <v>1.02</v>
          </cell>
          <cell r="P2144">
            <v>17</v>
          </cell>
          <cell r="Q2144"/>
          <cell r="R2144">
            <v>17</v>
          </cell>
          <cell r="S2144"/>
          <cell r="T2144"/>
          <cell r="U2144"/>
          <cell r="V2144"/>
          <cell r="W2144"/>
          <cell r="X2144"/>
          <cell r="Y2144">
            <v>51.591000000000001</v>
          </cell>
          <cell r="Z2144">
            <v>56.666666666666657</v>
          </cell>
        </row>
        <row r="2145">
          <cell r="A2145" t="str">
            <v>N0277</v>
          </cell>
          <cell r="B2145" t="str">
            <v xml:space="preserve">Eichacker 17 </v>
          </cell>
          <cell r="C2145">
            <v>42717</v>
          </cell>
          <cell r="D2145">
            <v>9866606186</v>
          </cell>
          <cell r="E2145" t="str">
            <v>Verrechnet</v>
          </cell>
          <cell r="F2145">
            <v>1.7999999999999999E-2</v>
          </cell>
          <cell r="G2145">
            <v>0.3</v>
          </cell>
          <cell r="H2145"/>
          <cell r="I2145"/>
          <cell r="J2145" t="str">
            <v>Messung HW Wärme NT</v>
          </cell>
          <cell r="K2145" t="str">
            <v>10.12.2016</v>
          </cell>
          <cell r="L2145" t="str">
            <v>R1 1486</v>
          </cell>
          <cell r="M2145" t="str">
            <v>U1 020360</v>
          </cell>
          <cell r="N2145" t="str">
            <v>Ablesung</v>
          </cell>
          <cell r="O2145">
            <v>3.5550000000000002</v>
          </cell>
          <cell r="P2145">
            <v>115.02</v>
          </cell>
          <cell r="Q2145"/>
          <cell r="R2145">
            <v>115</v>
          </cell>
          <cell r="S2145"/>
          <cell r="T2145"/>
          <cell r="U2145"/>
          <cell r="V2145"/>
          <cell r="W2145"/>
          <cell r="X2145"/>
          <cell r="Y2145">
            <v>26.576000000000001</v>
          </cell>
          <cell r="Z2145">
            <v>197.5</v>
          </cell>
        </row>
        <row r="2146">
          <cell r="A2146" t="str">
            <v>N0277</v>
          </cell>
          <cell r="B2146" t="str">
            <v xml:space="preserve">Eichacker 17 </v>
          </cell>
          <cell r="C2146">
            <v>42752</v>
          </cell>
          <cell r="D2146">
            <v>9866607862</v>
          </cell>
          <cell r="E2146" t="str">
            <v>Verrechnet</v>
          </cell>
          <cell r="F2146">
            <v>1.7999999999999999E-2</v>
          </cell>
          <cell r="G2146">
            <v>0.3</v>
          </cell>
          <cell r="H2146"/>
          <cell r="I2146"/>
          <cell r="J2146" t="str">
            <v>Messung HW Wärme NT</v>
          </cell>
          <cell r="K2146" t="str">
            <v>30.12.2016</v>
          </cell>
          <cell r="L2146" t="str">
            <v>R1 1486</v>
          </cell>
          <cell r="M2146" t="str">
            <v>U1 020360</v>
          </cell>
          <cell r="N2146" t="str">
            <v>Ablesung</v>
          </cell>
          <cell r="O2146">
            <v>0.44</v>
          </cell>
          <cell r="P2146">
            <v>8</v>
          </cell>
          <cell r="Q2146"/>
          <cell r="R2146">
            <v>8.6999999999999993</v>
          </cell>
          <cell r="S2146"/>
          <cell r="T2146"/>
          <cell r="U2146"/>
          <cell r="V2146"/>
          <cell r="W2146"/>
          <cell r="X2146"/>
          <cell r="Y2146">
            <v>47.290999999999997</v>
          </cell>
          <cell r="Z2146">
            <v>24.444444444444439</v>
          </cell>
        </row>
        <row r="2147">
          <cell r="A2147" t="str">
            <v>N0278</v>
          </cell>
          <cell r="B2147" t="str">
            <v xml:space="preserve">Föhrenstrasse 3 </v>
          </cell>
          <cell r="C2147">
            <v>42478</v>
          </cell>
          <cell r="D2147">
            <v>9866600263</v>
          </cell>
          <cell r="E2147" t="str">
            <v>Verrechnet</v>
          </cell>
          <cell r="F2147">
            <v>3.5000000000000003E-2</v>
          </cell>
          <cell r="G2147">
            <v>0.57999999999999996</v>
          </cell>
          <cell r="H2147"/>
          <cell r="I2147"/>
          <cell r="J2147" t="str">
            <v>Messung HW Wärme NT</v>
          </cell>
          <cell r="K2147" t="str">
            <v>16.03.2016</v>
          </cell>
          <cell r="L2147" t="str">
            <v>W1 020453</v>
          </cell>
          <cell r="M2147"/>
          <cell r="N2147" t="str">
            <v>Ablesung</v>
          </cell>
          <cell r="O2147">
            <v>26.440999999999999</v>
          </cell>
          <cell r="P2147">
            <v>446.62</v>
          </cell>
          <cell r="Q2147"/>
          <cell r="R2147"/>
          <cell r="S2147"/>
          <cell r="T2147"/>
          <cell r="U2147"/>
          <cell r="V2147"/>
          <cell r="W2147"/>
          <cell r="X2147"/>
          <cell r="Y2147">
            <v>50.905000000000001</v>
          </cell>
          <cell r="Z2147">
            <v>755.45714285714291</v>
          </cell>
        </row>
        <row r="2148">
          <cell r="A2148" t="str">
            <v>N0278</v>
          </cell>
          <cell r="B2148" t="str">
            <v xml:space="preserve">Föhrenstrasse 3 </v>
          </cell>
          <cell r="C2148">
            <v>42566</v>
          </cell>
          <cell r="D2148">
            <v>9866602479</v>
          </cell>
          <cell r="E2148" t="str">
            <v>Verrechnet</v>
          </cell>
          <cell r="F2148">
            <v>3.5000000000000003E-2</v>
          </cell>
          <cell r="G2148">
            <v>0.57999999999999996</v>
          </cell>
          <cell r="H2148"/>
          <cell r="I2148"/>
          <cell r="J2148" t="str">
            <v>Messung HW Wärme NT</v>
          </cell>
          <cell r="K2148" t="str">
            <v>21.06.2016</v>
          </cell>
          <cell r="L2148" t="str">
            <v>W1 020453</v>
          </cell>
          <cell r="M2148"/>
          <cell r="N2148" t="str">
            <v>Ablesung</v>
          </cell>
          <cell r="O2148">
            <v>12.212</v>
          </cell>
          <cell r="P2148">
            <v>202.76</v>
          </cell>
          <cell r="Q2148"/>
          <cell r="R2148"/>
          <cell r="S2148"/>
          <cell r="T2148"/>
          <cell r="U2148"/>
          <cell r="V2148"/>
          <cell r="W2148"/>
          <cell r="X2148"/>
          <cell r="Y2148">
            <v>51.786999999999999</v>
          </cell>
          <cell r="Z2148">
            <v>348.91428571428571</v>
          </cell>
        </row>
        <row r="2149">
          <cell r="A2149" t="str">
            <v>N0278</v>
          </cell>
          <cell r="B2149" t="str">
            <v xml:space="preserve">Föhrenstrasse 3 </v>
          </cell>
          <cell r="C2149">
            <v>42655</v>
          </cell>
          <cell r="D2149">
            <v>9866604246</v>
          </cell>
          <cell r="E2149" t="str">
            <v>Verrechnet</v>
          </cell>
          <cell r="F2149">
            <v>3.5000000000000003E-2</v>
          </cell>
          <cell r="G2149">
            <v>0.57999999999999996</v>
          </cell>
          <cell r="H2149"/>
          <cell r="I2149"/>
          <cell r="J2149" t="str">
            <v>Messung HW Wärme NT</v>
          </cell>
          <cell r="K2149" t="str">
            <v>19.09.2016</v>
          </cell>
          <cell r="L2149" t="str">
            <v>W1 020453</v>
          </cell>
          <cell r="M2149"/>
          <cell r="N2149" t="str">
            <v>Ablesung</v>
          </cell>
          <cell r="O2149">
            <v>1.333</v>
          </cell>
          <cell r="P2149">
            <v>26.95</v>
          </cell>
          <cell r="Q2149"/>
          <cell r="R2149"/>
          <cell r="S2149"/>
          <cell r="T2149"/>
          <cell r="U2149"/>
          <cell r="V2149"/>
          <cell r="W2149"/>
          <cell r="X2149"/>
          <cell r="Y2149">
            <v>42.53</v>
          </cell>
          <cell r="Z2149">
            <v>38.085714285714282</v>
          </cell>
        </row>
        <row r="2150">
          <cell r="A2150" t="str">
            <v>N0278</v>
          </cell>
          <cell r="B2150" t="str">
            <v xml:space="preserve">Föhrenstrasse 3 </v>
          </cell>
          <cell r="C2150">
            <v>42752</v>
          </cell>
          <cell r="D2150">
            <v>9866606304</v>
          </cell>
          <cell r="E2150" t="str">
            <v>Verrechnet</v>
          </cell>
          <cell r="F2150">
            <v>3.5000000000000003E-2</v>
          </cell>
          <cell r="G2150">
            <v>0.57999999999999996</v>
          </cell>
          <cell r="H2150"/>
          <cell r="I2150"/>
          <cell r="J2150" t="str">
            <v>Messung HW Wärme NT</v>
          </cell>
          <cell r="K2150" t="str">
            <v>14.12.2016</v>
          </cell>
          <cell r="L2150" t="str">
            <v>W1 020453</v>
          </cell>
          <cell r="M2150"/>
          <cell r="N2150" t="str">
            <v>Ablesung</v>
          </cell>
          <cell r="O2150">
            <v>18.686</v>
          </cell>
          <cell r="P2150">
            <v>337.64</v>
          </cell>
          <cell r="Q2150"/>
          <cell r="R2150"/>
          <cell r="S2150"/>
          <cell r="T2150"/>
          <cell r="U2150"/>
          <cell r="V2150"/>
          <cell r="W2150"/>
          <cell r="X2150"/>
          <cell r="Y2150">
            <v>47.585999999999999</v>
          </cell>
          <cell r="Z2150">
            <v>533.88571428571424</v>
          </cell>
        </row>
        <row r="2151">
          <cell r="A2151" t="str">
            <v>N0279</v>
          </cell>
          <cell r="B2151" t="str">
            <v xml:space="preserve">Baumackerstrasse 19 </v>
          </cell>
          <cell r="C2151">
            <v>42478</v>
          </cell>
          <cell r="D2151">
            <v>9866600588</v>
          </cell>
          <cell r="E2151" t="str">
            <v>Verrechnet</v>
          </cell>
          <cell r="F2151">
            <v>0.122</v>
          </cell>
          <cell r="G2151">
            <v>2</v>
          </cell>
          <cell r="H2151"/>
          <cell r="I2151"/>
          <cell r="J2151" t="str">
            <v>Messung HW Wärme NT</v>
          </cell>
          <cell r="K2151" t="str">
            <v>18.03.2016</v>
          </cell>
          <cell r="L2151" t="str">
            <v>R1 1472</v>
          </cell>
          <cell r="M2151" t="str">
            <v>U1 032081</v>
          </cell>
          <cell r="N2151" t="str">
            <v>Ablesung</v>
          </cell>
          <cell r="O2151">
            <v>85.974000000000004</v>
          </cell>
          <cell r="P2151">
            <v>2342.31</v>
          </cell>
          <cell r="Q2151"/>
          <cell r="R2151">
            <v>2343</v>
          </cell>
          <cell r="S2151"/>
          <cell r="T2151"/>
          <cell r="U2151"/>
          <cell r="V2151"/>
          <cell r="W2151"/>
          <cell r="X2151"/>
          <cell r="Y2151">
            <v>31.56</v>
          </cell>
          <cell r="Z2151">
            <v>704.70491803278685</v>
          </cell>
        </row>
        <row r="2152">
          <cell r="A2152" t="str">
            <v>N0279</v>
          </cell>
          <cell r="B2152" t="str">
            <v xml:space="preserve">Baumackerstrasse 19 </v>
          </cell>
          <cell r="C2152">
            <v>42566</v>
          </cell>
          <cell r="D2152">
            <v>9866602732</v>
          </cell>
          <cell r="E2152" t="str">
            <v>Verrechnet</v>
          </cell>
          <cell r="F2152">
            <v>0.122</v>
          </cell>
          <cell r="G2152">
            <v>2</v>
          </cell>
          <cell r="H2152"/>
          <cell r="I2152"/>
          <cell r="J2152" t="str">
            <v>Messung HW Wärme NT</v>
          </cell>
          <cell r="K2152" t="str">
            <v>23.06.2016</v>
          </cell>
          <cell r="L2152" t="str">
            <v>R1 1472</v>
          </cell>
          <cell r="M2152" t="str">
            <v>U1 032081</v>
          </cell>
          <cell r="N2152" t="str">
            <v>Ablesung</v>
          </cell>
          <cell r="O2152">
            <v>50.212000000000003</v>
          </cell>
          <cell r="P2152">
            <v>1310.57</v>
          </cell>
          <cell r="Q2152"/>
          <cell r="R2152">
            <v>1310</v>
          </cell>
          <cell r="S2152"/>
          <cell r="T2152"/>
          <cell r="U2152"/>
          <cell r="V2152"/>
          <cell r="W2152"/>
          <cell r="X2152"/>
          <cell r="Y2152">
            <v>32.942999999999998</v>
          </cell>
          <cell r="Z2152">
            <v>411.57377049180326</v>
          </cell>
        </row>
        <row r="2153">
          <cell r="A2153" t="str">
            <v>N0279</v>
          </cell>
          <cell r="B2153" t="str">
            <v xml:space="preserve">Baumackerstrasse 19 </v>
          </cell>
          <cell r="C2153">
            <v>42655</v>
          </cell>
          <cell r="D2153">
            <v>9866604737</v>
          </cell>
          <cell r="E2153" t="str">
            <v>Verrechnet</v>
          </cell>
          <cell r="F2153">
            <v>0.122</v>
          </cell>
          <cell r="G2153">
            <v>2</v>
          </cell>
          <cell r="H2153"/>
          <cell r="I2153"/>
          <cell r="J2153" t="str">
            <v>Messung HW Wärme NT</v>
          </cell>
          <cell r="K2153" t="str">
            <v>20.09.2016</v>
          </cell>
          <cell r="L2153" t="str">
            <v>R1 1472</v>
          </cell>
          <cell r="M2153" t="str">
            <v>U1 032081</v>
          </cell>
          <cell r="N2153" t="str">
            <v>Ablesung</v>
          </cell>
          <cell r="O2153">
            <v>0</v>
          </cell>
          <cell r="P2153">
            <v>0</v>
          </cell>
          <cell r="Q2153"/>
          <cell r="R2153">
            <v>0</v>
          </cell>
          <cell r="S2153"/>
          <cell r="T2153"/>
          <cell r="U2153"/>
          <cell r="V2153"/>
          <cell r="W2153"/>
          <cell r="X2153"/>
          <cell r="Y2153"/>
          <cell r="Z2153">
            <v>0</v>
          </cell>
        </row>
        <row r="2154">
          <cell r="A2154" t="str">
            <v>N0279</v>
          </cell>
          <cell r="B2154" t="str">
            <v xml:space="preserve">Baumackerstrasse 19 </v>
          </cell>
          <cell r="C2154">
            <v>42752</v>
          </cell>
          <cell r="D2154">
            <v>9866606878</v>
          </cell>
          <cell r="E2154" t="str">
            <v>Verrechnet</v>
          </cell>
          <cell r="F2154">
            <v>0.122</v>
          </cell>
          <cell r="G2154">
            <v>2</v>
          </cell>
          <cell r="H2154"/>
          <cell r="I2154"/>
          <cell r="J2154" t="str">
            <v>Messung HW Wärme NT</v>
          </cell>
          <cell r="K2154" t="str">
            <v>15.12.2016</v>
          </cell>
          <cell r="L2154" t="str">
            <v>R1 1472</v>
          </cell>
          <cell r="M2154" t="str">
            <v>U1 032081</v>
          </cell>
          <cell r="N2154" t="str">
            <v>Ablesung</v>
          </cell>
          <cell r="O2154">
            <v>75.174999999999997</v>
          </cell>
          <cell r="P2154">
            <v>1856.37</v>
          </cell>
          <cell r="Q2154"/>
          <cell r="R2154">
            <v>1847</v>
          </cell>
          <cell r="S2154"/>
          <cell r="T2154"/>
          <cell r="U2154"/>
          <cell r="V2154"/>
          <cell r="W2154"/>
          <cell r="X2154"/>
          <cell r="Y2154">
            <v>34.82</v>
          </cell>
          <cell r="Z2154">
            <v>616.18852459016387</v>
          </cell>
        </row>
        <row r="2155">
          <cell r="A2155" t="str">
            <v>N0280</v>
          </cell>
          <cell r="B2155" t="str">
            <v xml:space="preserve">Ettenfeldstrasse 11 </v>
          </cell>
          <cell r="C2155">
            <v>42478</v>
          </cell>
          <cell r="D2155">
            <v>9866601638</v>
          </cell>
          <cell r="E2155" t="str">
            <v>Gemahnt</v>
          </cell>
          <cell r="F2155">
            <v>2.5999999999999999E-2</v>
          </cell>
          <cell r="G2155">
            <v>0.42</v>
          </cell>
          <cell r="H2155"/>
          <cell r="I2155"/>
          <cell r="J2155" t="str">
            <v>Messung HW Wärme NT</v>
          </cell>
          <cell r="K2155" t="str">
            <v>16.03.2016</v>
          </cell>
          <cell r="L2155" t="str">
            <v>R1 1511</v>
          </cell>
          <cell r="M2155" t="str">
            <v>U1 020399</v>
          </cell>
          <cell r="N2155" t="str">
            <v>Ablesung</v>
          </cell>
          <cell r="O2155">
            <v>22.651</v>
          </cell>
          <cell r="P2155">
            <v>351.36</v>
          </cell>
          <cell r="Q2155"/>
          <cell r="R2155">
            <v>352</v>
          </cell>
          <cell r="S2155"/>
          <cell r="T2155"/>
          <cell r="U2155"/>
          <cell r="V2155"/>
          <cell r="W2155"/>
          <cell r="X2155"/>
          <cell r="Y2155">
            <v>55.430999999999997</v>
          </cell>
          <cell r="Z2155">
            <v>871.19230769230774</v>
          </cell>
        </row>
        <row r="2156">
          <cell r="A2156" t="str">
            <v>N0280</v>
          </cell>
          <cell r="B2156" t="str">
            <v xml:space="preserve">Ettenfeldstrasse 11 </v>
          </cell>
          <cell r="C2156">
            <v>42566</v>
          </cell>
          <cell r="D2156">
            <v>9866603954</v>
          </cell>
          <cell r="E2156" t="str">
            <v>Gemahnt</v>
          </cell>
          <cell r="F2156">
            <v>2.5999999999999999E-2</v>
          </cell>
          <cell r="G2156">
            <v>0.42</v>
          </cell>
          <cell r="H2156"/>
          <cell r="I2156"/>
          <cell r="J2156" t="str">
            <v>Messung HW Wärme NT</v>
          </cell>
          <cell r="K2156" t="str">
            <v>21.06.2016</v>
          </cell>
          <cell r="L2156" t="str">
            <v>R1 1511</v>
          </cell>
          <cell r="M2156" t="str">
            <v>U1 020399</v>
          </cell>
          <cell r="N2156" t="str">
            <v>Ablesung</v>
          </cell>
          <cell r="O2156">
            <v>11.782</v>
          </cell>
          <cell r="P2156">
            <v>189.07</v>
          </cell>
          <cell r="Q2156"/>
          <cell r="R2156">
            <v>189</v>
          </cell>
          <cell r="S2156"/>
          <cell r="T2156"/>
          <cell r="U2156"/>
          <cell r="V2156"/>
          <cell r="W2156"/>
          <cell r="X2156"/>
          <cell r="Y2156">
            <v>53.582000000000001</v>
          </cell>
          <cell r="Z2156">
            <v>453.15384615384613</v>
          </cell>
        </row>
        <row r="2157">
          <cell r="A2157" t="str">
            <v>N0280</v>
          </cell>
          <cell r="B2157" t="str">
            <v xml:space="preserve">Ettenfeldstrasse 11 </v>
          </cell>
          <cell r="C2157">
            <v>42655</v>
          </cell>
          <cell r="D2157">
            <v>9866605521</v>
          </cell>
          <cell r="E2157" t="str">
            <v>Verrechnet</v>
          </cell>
          <cell r="F2157">
            <v>2.5999999999999999E-2</v>
          </cell>
          <cell r="G2157">
            <v>0.42</v>
          </cell>
          <cell r="H2157"/>
          <cell r="I2157"/>
          <cell r="J2157" t="str">
            <v>Messung HW Wärme NT</v>
          </cell>
          <cell r="K2157" t="str">
            <v>15.09.2016</v>
          </cell>
          <cell r="L2157" t="str">
            <v>R1 1511</v>
          </cell>
          <cell r="M2157" t="str">
            <v>U1 020399</v>
          </cell>
          <cell r="N2157" t="str">
            <v>Ablesung</v>
          </cell>
          <cell r="O2157">
            <v>1.7649999999999999</v>
          </cell>
          <cell r="P2157">
            <v>32</v>
          </cell>
          <cell r="Q2157"/>
          <cell r="R2157">
            <v>32</v>
          </cell>
          <cell r="S2157"/>
          <cell r="T2157"/>
          <cell r="U2157"/>
          <cell r="V2157"/>
          <cell r="W2157"/>
          <cell r="X2157"/>
          <cell r="Y2157">
            <v>47.426000000000002</v>
          </cell>
          <cell r="Z2157">
            <v>67.884615384615387</v>
          </cell>
        </row>
        <row r="2158">
          <cell r="A2158" t="str">
            <v>N0280</v>
          </cell>
          <cell r="B2158" t="str">
            <v xml:space="preserve">Ettenfeldstrasse 11 </v>
          </cell>
          <cell r="C2158">
            <v>42752</v>
          </cell>
          <cell r="D2158">
            <v>9866607740</v>
          </cell>
          <cell r="E2158" t="str">
            <v>Verrechnet</v>
          </cell>
          <cell r="F2158">
            <v>2.5999999999999999E-2</v>
          </cell>
          <cell r="G2158">
            <v>0.42</v>
          </cell>
          <cell r="H2158"/>
          <cell r="I2158"/>
          <cell r="J2158" t="str">
            <v>Messung HW Wärme NT</v>
          </cell>
          <cell r="K2158" t="str">
            <v>13.12.2016</v>
          </cell>
          <cell r="L2158" t="str">
            <v>R1 1511</v>
          </cell>
          <cell r="M2158" t="str">
            <v>U1 020399</v>
          </cell>
          <cell r="N2158" t="str">
            <v>Ablesung</v>
          </cell>
          <cell r="O2158">
            <v>15.289</v>
          </cell>
          <cell r="P2158">
            <v>247.46</v>
          </cell>
          <cell r="Q2158"/>
          <cell r="R2158">
            <v>247</v>
          </cell>
          <cell r="S2158"/>
          <cell r="T2158"/>
          <cell r="U2158"/>
          <cell r="V2158"/>
          <cell r="W2158"/>
          <cell r="X2158"/>
          <cell r="Y2158">
            <v>53.124000000000002</v>
          </cell>
          <cell r="Z2158">
            <v>588.03846153846155</v>
          </cell>
        </row>
        <row r="2159">
          <cell r="A2159" t="str">
            <v>N0282</v>
          </cell>
          <cell r="B2159" t="str">
            <v xml:space="preserve">Greifenseestrasse 17 </v>
          </cell>
          <cell r="C2159">
            <v>42478</v>
          </cell>
          <cell r="D2159">
            <v>9866600589</v>
          </cell>
          <cell r="E2159" t="str">
            <v>Verrechnet</v>
          </cell>
          <cell r="F2159">
            <v>3.3000000000000002E-2</v>
          </cell>
          <cell r="G2159">
            <v>0.55000000000000004</v>
          </cell>
          <cell r="H2159"/>
          <cell r="I2159"/>
          <cell r="J2159" t="str">
            <v>Messung HW Wärme NT</v>
          </cell>
          <cell r="K2159" t="str">
            <v>17.03.2016</v>
          </cell>
          <cell r="L2159" t="str">
            <v>R3 1322</v>
          </cell>
          <cell r="M2159" t="str">
            <v>U1 020257</v>
          </cell>
          <cell r="N2159" t="str">
            <v>Ablesung</v>
          </cell>
          <cell r="O2159">
            <v>28.123000000000001</v>
          </cell>
          <cell r="P2159">
            <v>537.75</v>
          </cell>
          <cell r="Q2159"/>
          <cell r="R2159">
            <v>538</v>
          </cell>
          <cell r="S2159"/>
          <cell r="T2159"/>
          <cell r="U2159"/>
          <cell r="V2159"/>
          <cell r="W2159"/>
          <cell r="X2159"/>
          <cell r="Y2159">
            <v>44.968000000000004</v>
          </cell>
          <cell r="Z2159">
            <v>852.21212121212125</v>
          </cell>
        </row>
        <row r="2160">
          <cell r="A2160" t="str">
            <v>N0282</v>
          </cell>
          <cell r="B2160" t="str">
            <v xml:space="preserve">Greifenseestrasse 17 </v>
          </cell>
          <cell r="C2160">
            <v>42566</v>
          </cell>
          <cell r="D2160">
            <v>9866602572</v>
          </cell>
          <cell r="E2160" t="str">
            <v>Verrechnet</v>
          </cell>
          <cell r="F2160">
            <v>3.3000000000000002E-2</v>
          </cell>
          <cell r="G2160">
            <v>0.55000000000000004</v>
          </cell>
          <cell r="H2160"/>
          <cell r="I2160"/>
          <cell r="J2160" t="str">
            <v>Messung HW Wärme NT</v>
          </cell>
          <cell r="K2160" t="str">
            <v>20.06.2016</v>
          </cell>
          <cell r="L2160" t="str">
            <v>R3 1322</v>
          </cell>
          <cell r="M2160" t="str">
            <v>U1 020257</v>
          </cell>
          <cell r="N2160" t="str">
            <v>Ablesung</v>
          </cell>
          <cell r="O2160">
            <v>16.045999999999999</v>
          </cell>
          <cell r="P2160">
            <v>378.19</v>
          </cell>
          <cell r="Q2160"/>
          <cell r="R2160">
            <v>378</v>
          </cell>
          <cell r="S2160"/>
          <cell r="T2160"/>
          <cell r="U2160"/>
          <cell r="V2160"/>
          <cell r="W2160"/>
          <cell r="X2160"/>
          <cell r="Y2160">
            <v>36.481999999999999</v>
          </cell>
          <cell r="Z2160">
            <v>486.24242424242425</v>
          </cell>
        </row>
        <row r="2161">
          <cell r="A2161" t="str">
            <v>N0282</v>
          </cell>
          <cell r="B2161" t="str">
            <v xml:space="preserve">Greifenseestrasse 17 </v>
          </cell>
          <cell r="C2161">
            <v>42655</v>
          </cell>
          <cell r="D2161">
            <v>9866604490</v>
          </cell>
          <cell r="E2161" t="str">
            <v>Verrechnet</v>
          </cell>
          <cell r="F2161">
            <v>3.3000000000000002E-2</v>
          </cell>
          <cell r="G2161">
            <v>0.55000000000000004</v>
          </cell>
          <cell r="H2161"/>
          <cell r="I2161"/>
          <cell r="J2161" t="str">
            <v>Messung HW Wärme NT</v>
          </cell>
          <cell r="K2161" t="str">
            <v>19.09.2016</v>
          </cell>
          <cell r="L2161" t="str">
            <v>R3 1322</v>
          </cell>
          <cell r="M2161" t="str">
            <v>U1 020257</v>
          </cell>
          <cell r="N2161" t="str">
            <v>Ablesung</v>
          </cell>
          <cell r="O2161">
            <v>5.5170000000000003</v>
          </cell>
          <cell r="P2161">
            <v>199.06</v>
          </cell>
          <cell r="Q2161"/>
          <cell r="R2161">
            <v>199</v>
          </cell>
          <cell r="S2161"/>
          <cell r="T2161"/>
          <cell r="U2161"/>
          <cell r="V2161"/>
          <cell r="W2161"/>
          <cell r="X2161"/>
          <cell r="Y2161">
            <v>23.831</v>
          </cell>
          <cell r="Z2161">
            <v>167.18181818181819</v>
          </cell>
        </row>
        <row r="2162">
          <cell r="A2162" t="str">
            <v>N0282</v>
          </cell>
          <cell r="B2162" t="str">
            <v xml:space="preserve">Greifenseestrasse 17 </v>
          </cell>
          <cell r="C2162">
            <v>42752</v>
          </cell>
          <cell r="D2162">
            <v>9866606627</v>
          </cell>
          <cell r="E2162" t="str">
            <v>Verrechnet</v>
          </cell>
          <cell r="F2162">
            <v>3.3000000000000002E-2</v>
          </cell>
          <cell r="G2162">
            <v>0.55000000000000004</v>
          </cell>
          <cell r="H2162"/>
          <cell r="I2162"/>
          <cell r="J2162" t="str">
            <v>Messung HW Wärme NT</v>
          </cell>
          <cell r="K2162" t="str">
            <v>12.12.2016</v>
          </cell>
          <cell r="L2162" t="str">
            <v>R3 1322</v>
          </cell>
          <cell r="M2162" t="str">
            <v>U1 020257</v>
          </cell>
          <cell r="N2162" t="str">
            <v>Ablesung</v>
          </cell>
          <cell r="O2162">
            <v>21.135999999999999</v>
          </cell>
          <cell r="P2162">
            <v>462.38</v>
          </cell>
          <cell r="Q2162"/>
          <cell r="R2162">
            <v>463</v>
          </cell>
          <cell r="S2162"/>
          <cell r="T2162"/>
          <cell r="U2162"/>
          <cell r="V2162"/>
          <cell r="W2162"/>
          <cell r="X2162"/>
          <cell r="Y2162">
            <v>39.305</v>
          </cell>
          <cell r="Z2162">
            <v>640.4848484848485</v>
          </cell>
        </row>
        <row r="2163">
          <cell r="A2163" t="str">
            <v>N0283</v>
          </cell>
          <cell r="B2163" t="str">
            <v xml:space="preserve">Bocklerstrasse 25 </v>
          </cell>
          <cell r="C2163">
            <v>42478</v>
          </cell>
          <cell r="D2163">
            <v>9866600823</v>
          </cell>
          <cell r="E2163" t="str">
            <v>Verrechnet</v>
          </cell>
          <cell r="F2163">
            <v>1.7000000000000001E-2</v>
          </cell>
          <cell r="G2163">
            <v>0.28000000000000003</v>
          </cell>
          <cell r="H2163"/>
          <cell r="I2163"/>
          <cell r="J2163" t="str">
            <v>Messung HW Wärme NT</v>
          </cell>
          <cell r="K2163" t="str">
            <v>17.03.2016</v>
          </cell>
          <cell r="L2163" t="str">
            <v>W1 020475</v>
          </cell>
          <cell r="M2163"/>
          <cell r="N2163" t="str">
            <v>Ablesung</v>
          </cell>
          <cell r="O2163">
            <v>11.202999999999999</v>
          </cell>
          <cell r="P2163">
            <v>585.55999999999995</v>
          </cell>
          <cell r="Q2163"/>
          <cell r="R2163"/>
          <cell r="S2163"/>
          <cell r="T2163"/>
          <cell r="U2163"/>
          <cell r="V2163"/>
          <cell r="W2163"/>
          <cell r="X2163"/>
          <cell r="Y2163">
            <v>16.451000000000001</v>
          </cell>
          <cell r="Z2163">
            <v>659</v>
          </cell>
        </row>
        <row r="2164">
          <cell r="A2164" t="str">
            <v>N0283</v>
          </cell>
          <cell r="B2164" t="str">
            <v xml:space="preserve">Bocklerstrasse 25 </v>
          </cell>
          <cell r="C2164">
            <v>42566</v>
          </cell>
          <cell r="D2164">
            <v>9866602710</v>
          </cell>
          <cell r="E2164" t="str">
            <v>Verrechnet</v>
          </cell>
          <cell r="F2164">
            <v>1.7000000000000001E-2</v>
          </cell>
          <cell r="G2164">
            <v>0.28000000000000003</v>
          </cell>
          <cell r="H2164"/>
          <cell r="I2164"/>
          <cell r="J2164" t="str">
            <v>Messung HW Wärme NT</v>
          </cell>
          <cell r="K2164" t="str">
            <v>22.06.2016</v>
          </cell>
          <cell r="L2164" t="str">
            <v>W1 020475</v>
          </cell>
          <cell r="M2164"/>
          <cell r="N2164" t="str">
            <v>Ablesung</v>
          </cell>
          <cell r="O2164">
            <v>6.5</v>
          </cell>
          <cell r="P2164">
            <v>644.52</v>
          </cell>
          <cell r="Q2164"/>
          <cell r="R2164"/>
          <cell r="S2164"/>
          <cell r="T2164"/>
          <cell r="U2164"/>
          <cell r="V2164"/>
          <cell r="W2164"/>
          <cell r="X2164"/>
          <cell r="Y2164">
            <v>8.6720000000000006</v>
          </cell>
          <cell r="Z2164">
            <v>382.35294117647055</v>
          </cell>
        </row>
        <row r="2165">
          <cell r="A2165" t="str">
            <v>N0283</v>
          </cell>
          <cell r="B2165" t="str">
            <v xml:space="preserve">Bocklerstrasse 25 </v>
          </cell>
          <cell r="C2165">
            <v>42655</v>
          </cell>
          <cell r="D2165">
            <v>9866604695</v>
          </cell>
          <cell r="E2165" t="str">
            <v>Verrechnet</v>
          </cell>
          <cell r="F2165">
            <v>1.7000000000000001E-2</v>
          </cell>
          <cell r="G2165">
            <v>0.28000000000000003</v>
          </cell>
          <cell r="H2165"/>
          <cell r="I2165"/>
          <cell r="J2165" t="str">
            <v>Messung HW Wärme NT</v>
          </cell>
          <cell r="K2165" t="str">
            <v>30.09.2016</v>
          </cell>
          <cell r="L2165" t="str">
            <v>W1 020475</v>
          </cell>
          <cell r="M2165"/>
          <cell r="N2165" t="str">
            <v>Ablesung</v>
          </cell>
          <cell r="O2165">
            <v>6.33</v>
          </cell>
          <cell r="P2165">
            <v>109</v>
          </cell>
          <cell r="Q2165"/>
          <cell r="R2165"/>
          <cell r="S2165"/>
          <cell r="T2165"/>
          <cell r="U2165"/>
          <cell r="V2165"/>
          <cell r="W2165"/>
          <cell r="X2165"/>
          <cell r="Y2165">
            <v>49.933999999999997</v>
          </cell>
          <cell r="Z2165">
            <v>372.35294117647055</v>
          </cell>
        </row>
        <row r="2166">
          <cell r="A2166" t="str">
            <v>N0283</v>
          </cell>
          <cell r="B2166" t="str">
            <v xml:space="preserve">Bocklerstrasse 25 </v>
          </cell>
          <cell r="C2166">
            <v>42752</v>
          </cell>
          <cell r="D2166">
            <v>9866606872</v>
          </cell>
          <cell r="E2166" t="str">
            <v>Verrechnet</v>
          </cell>
          <cell r="F2166">
            <v>1.7000000000000001E-2</v>
          </cell>
          <cell r="G2166">
            <v>0.28000000000000003</v>
          </cell>
          <cell r="H2166"/>
          <cell r="I2166"/>
          <cell r="J2166" t="str">
            <v>Messung HW Wärme NT</v>
          </cell>
          <cell r="K2166" t="str">
            <v>15.12.2016</v>
          </cell>
          <cell r="L2166" t="str">
            <v>W1 020475</v>
          </cell>
          <cell r="M2166"/>
          <cell r="N2166" t="str">
            <v>Ablesung</v>
          </cell>
          <cell r="O2166">
            <v>4.4969999999999999</v>
          </cell>
          <cell r="P2166">
            <v>685.93</v>
          </cell>
          <cell r="Q2166"/>
          <cell r="R2166"/>
          <cell r="S2166"/>
          <cell r="T2166"/>
          <cell r="U2166"/>
          <cell r="V2166"/>
          <cell r="W2166"/>
          <cell r="X2166"/>
          <cell r="Y2166">
            <v>5.6369999999999996</v>
          </cell>
          <cell r="Z2166">
            <v>264.52941176470586</v>
          </cell>
        </row>
        <row r="2167">
          <cell r="A2167" t="str">
            <v>N0284</v>
          </cell>
          <cell r="B2167" t="str">
            <v xml:space="preserve">Friedackerstrasse 31 </v>
          </cell>
          <cell r="C2167">
            <v>42478</v>
          </cell>
          <cell r="D2167">
            <v>9866601294</v>
          </cell>
          <cell r="E2167" t="str">
            <v>Verrechnet</v>
          </cell>
          <cell r="F2167">
            <v>1.2E-2</v>
          </cell>
          <cell r="G2167">
            <v>0.2</v>
          </cell>
          <cell r="H2167"/>
          <cell r="I2167"/>
          <cell r="J2167" t="str">
            <v>Messung HW Wärme NT</v>
          </cell>
          <cell r="K2167" t="str">
            <v>17.03.2016</v>
          </cell>
          <cell r="L2167" t="str">
            <v>R1 1496</v>
          </cell>
          <cell r="M2167" t="str">
            <v>U1 020286</v>
          </cell>
          <cell r="N2167" t="str">
            <v>Ablesung</v>
          </cell>
          <cell r="O2167">
            <v>5.3609999999999998</v>
          </cell>
          <cell r="P2167">
            <v>94.34</v>
          </cell>
          <cell r="Q2167"/>
          <cell r="R2167">
            <v>96</v>
          </cell>
          <cell r="S2167"/>
          <cell r="T2167"/>
          <cell r="U2167"/>
          <cell r="V2167"/>
          <cell r="W2167"/>
          <cell r="X2167"/>
          <cell r="Y2167">
            <v>48.862000000000002</v>
          </cell>
          <cell r="Z2167">
            <v>446.75</v>
          </cell>
        </row>
        <row r="2168">
          <cell r="A2168" t="str">
            <v>N0284</v>
          </cell>
          <cell r="B2168" t="str">
            <v xml:space="preserve">Friedackerstrasse 31 </v>
          </cell>
          <cell r="C2168">
            <v>42566</v>
          </cell>
          <cell r="D2168">
            <v>9866603434</v>
          </cell>
          <cell r="E2168" t="str">
            <v>Verrechnet</v>
          </cell>
          <cell r="F2168">
            <v>1.2E-2</v>
          </cell>
          <cell r="G2168">
            <v>0.2</v>
          </cell>
          <cell r="H2168"/>
          <cell r="I2168"/>
          <cell r="J2168" t="str">
            <v>Messung HW Wärme NT</v>
          </cell>
          <cell r="K2168" t="str">
            <v>30.06.2016</v>
          </cell>
          <cell r="L2168" t="str">
            <v>R1 1496</v>
          </cell>
          <cell r="M2168" t="str">
            <v>U1 020286</v>
          </cell>
          <cell r="N2168" t="str">
            <v>Ablesung</v>
          </cell>
          <cell r="O2168">
            <v>1.75</v>
          </cell>
          <cell r="P2168">
            <v>30.61</v>
          </cell>
          <cell r="Q2168"/>
          <cell r="R2168">
            <v>29</v>
          </cell>
          <cell r="S2168"/>
          <cell r="T2168"/>
          <cell r="U2168"/>
          <cell r="V2168"/>
          <cell r="W2168"/>
          <cell r="X2168"/>
          <cell r="Y2168">
            <v>49.158000000000001</v>
          </cell>
          <cell r="Z2168">
            <v>145.83333333333331</v>
          </cell>
        </row>
        <row r="2169">
          <cell r="A2169" t="str">
            <v>N0284</v>
          </cell>
          <cell r="B2169" t="str">
            <v xml:space="preserve">Friedackerstrasse 31 </v>
          </cell>
          <cell r="C2169">
            <v>42655</v>
          </cell>
          <cell r="D2169">
            <v>9866605404</v>
          </cell>
          <cell r="E2169" t="str">
            <v>Verrechnet</v>
          </cell>
          <cell r="F2169">
            <v>1.2E-2</v>
          </cell>
          <cell r="G2169">
            <v>0.2</v>
          </cell>
          <cell r="H2169"/>
          <cell r="I2169"/>
          <cell r="J2169" t="str">
            <v>Messung HW Wärme NT</v>
          </cell>
          <cell r="K2169" t="str">
            <v>15.09.2016</v>
          </cell>
          <cell r="L2169" t="str">
            <v>R1 1496</v>
          </cell>
          <cell r="M2169" t="str">
            <v>U1 020286</v>
          </cell>
          <cell r="N2169" t="str">
            <v>Ablesung</v>
          </cell>
          <cell r="O2169">
            <v>3.2000000000000001E-2</v>
          </cell>
          <cell r="P2169">
            <v>1.49</v>
          </cell>
          <cell r="Q2169"/>
          <cell r="R2169">
            <v>4</v>
          </cell>
          <cell r="S2169"/>
          <cell r="T2169"/>
          <cell r="U2169"/>
          <cell r="V2169"/>
          <cell r="W2169"/>
          <cell r="X2169"/>
          <cell r="Y2169">
            <v>18.466000000000001</v>
          </cell>
          <cell r="Z2169">
            <v>2.6666666666666599</v>
          </cell>
        </row>
        <row r="2170">
          <cell r="A2170" t="str">
            <v>N0284</v>
          </cell>
          <cell r="B2170" t="str">
            <v xml:space="preserve">Friedackerstrasse 31 </v>
          </cell>
          <cell r="C2170">
            <v>42752</v>
          </cell>
          <cell r="D2170">
            <v>9866607402</v>
          </cell>
          <cell r="E2170" t="str">
            <v>Verrechnet</v>
          </cell>
          <cell r="F2170">
            <v>1.2E-2</v>
          </cell>
          <cell r="G2170">
            <v>0.2</v>
          </cell>
          <cell r="H2170"/>
          <cell r="I2170"/>
          <cell r="J2170" t="str">
            <v>Messung HW Wärme NT</v>
          </cell>
          <cell r="K2170" t="str">
            <v>14.12.2016</v>
          </cell>
          <cell r="L2170" t="str">
            <v>R1 1496</v>
          </cell>
          <cell r="M2170" t="str">
            <v>U1 020286</v>
          </cell>
          <cell r="N2170" t="str">
            <v>Ablesung</v>
          </cell>
          <cell r="O2170">
            <v>3.383</v>
          </cell>
          <cell r="P2170">
            <v>58.34</v>
          </cell>
          <cell r="Q2170"/>
          <cell r="R2170">
            <v>58</v>
          </cell>
          <cell r="S2170"/>
          <cell r="T2170"/>
          <cell r="U2170"/>
          <cell r="V2170"/>
          <cell r="W2170"/>
          <cell r="X2170"/>
          <cell r="Y2170">
            <v>49.86</v>
          </cell>
          <cell r="Z2170">
            <v>281.91666666666663</v>
          </cell>
        </row>
        <row r="2171">
          <cell r="A2171" t="str">
            <v>N0285</v>
          </cell>
          <cell r="B2171" t="str">
            <v xml:space="preserve">Friedrichstrasse 12 </v>
          </cell>
          <cell r="C2171">
            <v>42478</v>
          </cell>
          <cell r="D2171">
            <v>9866600590</v>
          </cell>
          <cell r="E2171" t="str">
            <v>Verrechnet</v>
          </cell>
          <cell r="F2171">
            <v>0.01</v>
          </cell>
          <cell r="G2171">
            <v>0.17</v>
          </cell>
          <cell r="H2171"/>
          <cell r="I2171"/>
          <cell r="J2171" t="str">
            <v>Messung HW Wärme NT</v>
          </cell>
          <cell r="K2171" t="str">
            <v>19.01.2016</v>
          </cell>
          <cell r="L2171" t="str">
            <v>W1 020613</v>
          </cell>
          <cell r="M2171"/>
          <cell r="N2171" t="str">
            <v>Ausbau</v>
          </cell>
          <cell r="O2171">
            <v>0</v>
          </cell>
          <cell r="P2171">
            <v>0</v>
          </cell>
          <cell r="Q2171"/>
          <cell r="R2171">
            <v>0</v>
          </cell>
          <cell r="S2171"/>
          <cell r="T2171"/>
          <cell r="U2171"/>
          <cell r="V2171"/>
          <cell r="W2171"/>
          <cell r="X2171"/>
          <cell r="Y2171"/>
          <cell r="Z2171">
            <v>0</v>
          </cell>
        </row>
        <row r="2172">
          <cell r="A2172" t="str">
            <v>N0285</v>
          </cell>
          <cell r="B2172"/>
          <cell r="C2172"/>
          <cell r="D2172"/>
          <cell r="E2172"/>
          <cell r="F2172"/>
          <cell r="G2172"/>
          <cell r="H2172"/>
          <cell r="I2172"/>
          <cell r="J2172" t="str">
            <v>Messung HW Wärme NT</v>
          </cell>
          <cell r="K2172" t="str">
            <v>19.01.2016</v>
          </cell>
          <cell r="L2172" t="str">
            <v>W1 020613</v>
          </cell>
          <cell r="M2172"/>
          <cell r="N2172" t="str">
            <v>Korrektur</v>
          </cell>
          <cell r="O2172">
            <v>1.71</v>
          </cell>
          <cell r="P2172">
            <v>0</v>
          </cell>
          <cell r="Q2172"/>
          <cell r="R2172"/>
          <cell r="S2172"/>
          <cell r="T2172"/>
          <cell r="U2172"/>
          <cell r="V2172"/>
          <cell r="W2172"/>
          <cell r="X2172"/>
          <cell r="Y2172">
            <v>0</v>
          </cell>
          <cell r="Z2172">
            <v>171</v>
          </cell>
        </row>
        <row r="2173">
          <cell r="A2173" t="str">
            <v>N0285</v>
          </cell>
          <cell r="B2173"/>
          <cell r="C2173"/>
          <cell r="D2173"/>
          <cell r="E2173"/>
          <cell r="F2173"/>
          <cell r="G2173"/>
          <cell r="H2173"/>
          <cell r="I2173"/>
          <cell r="J2173" t="str">
            <v>Messung HW Wärme NT</v>
          </cell>
          <cell r="K2173" t="str">
            <v>19.01.2016</v>
          </cell>
          <cell r="L2173" t="str">
            <v>W1 020613</v>
          </cell>
          <cell r="M2173"/>
          <cell r="N2173" t="str">
            <v>Einbau</v>
          </cell>
          <cell r="O2173">
            <v>0</v>
          </cell>
          <cell r="P2173">
            <v>0</v>
          </cell>
          <cell r="Q2173"/>
          <cell r="R2173"/>
          <cell r="S2173"/>
          <cell r="T2173"/>
          <cell r="U2173"/>
          <cell r="V2173"/>
          <cell r="W2173"/>
          <cell r="X2173"/>
          <cell r="Y2173">
            <v>0</v>
          </cell>
          <cell r="Z2173">
            <v>0</v>
          </cell>
        </row>
        <row r="2174">
          <cell r="A2174" t="str">
            <v>N0285</v>
          </cell>
          <cell r="B2174"/>
          <cell r="C2174"/>
          <cell r="D2174"/>
          <cell r="E2174"/>
          <cell r="F2174"/>
          <cell r="G2174"/>
          <cell r="H2174"/>
          <cell r="I2174"/>
          <cell r="J2174" t="str">
            <v>Messung HW Wärme NT</v>
          </cell>
          <cell r="K2174" t="str">
            <v>22.03.2016</v>
          </cell>
          <cell r="L2174" t="str">
            <v>W1 020613</v>
          </cell>
          <cell r="M2174"/>
          <cell r="N2174" t="str">
            <v>Ablesung</v>
          </cell>
          <cell r="O2174">
            <v>6.2569999999999997</v>
          </cell>
          <cell r="P2174">
            <v>107.5</v>
          </cell>
          <cell r="Q2174"/>
          <cell r="R2174"/>
          <cell r="S2174"/>
          <cell r="T2174"/>
          <cell r="U2174"/>
          <cell r="V2174"/>
          <cell r="W2174"/>
          <cell r="X2174"/>
          <cell r="Y2174">
            <v>50.046999999999997</v>
          </cell>
          <cell r="Z2174">
            <v>625.70000000000005</v>
          </cell>
        </row>
        <row r="2175">
          <cell r="A2175" t="str">
            <v>N0285</v>
          </cell>
          <cell r="B2175" t="str">
            <v xml:space="preserve">Friedrichstrasse 12 </v>
          </cell>
          <cell r="C2175">
            <v>42566</v>
          </cell>
          <cell r="D2175">
            <v>9866602573</v>
          </cell>
          <cell r="E2175" t="str">
            <v>Verrechnet</v>
          </cell>
          <cell r="F2175">
            <v>0.01</v>
          </cell>
          <cell r="G2175">
            <v>0.17</v>
          </cell>
          <cell r="H2175"/>
          <cell r="I2175"/>
          <cell r="J2175" t="str">
            <v>Messung HW Wärme NT</v>
          </cell>
          <cell r="K2175" t="str">
            <v>24.06.2016</v>
          </cell>
          <cell r="L2175" t="str">
            <v>W1 020613</v>
          </cell>
          <cell r="M2175"/>
          <cell r="N2175" t="str">
            <v>Ablesung</v>
          </cell>
          <cell r="O2175">
            <v>2.9390000000000001</v>
          </cell>
          <cell r="P2175">
            <v>50.85</v>
          </cell>
          <cell r="Q2175"/>
          <cell r="R2175"/>
          <cell r="S2175"/>
          <cell r="T2175"/>
          <cell r="U2175"/>
          <cell r="V2175"/>
          <cell r="W2175"/>
          <cell r="X2175"/>
          <cell r="Y2175">
            <v>49.697000000000003</v>
          </cell>
          <cell r="Z2175">
            <v>293.89999999999998</v>
          </cell>
        </row>
        <row r="2176">
          <cell r="A2176" t="str">
            <v>N0285</v>
          </cell>
          <cell r="B2176" t="str">
            <v xml:space="preserve">Friedrichstrasse 12 </v>
          </cell>
          <cell r="C2176">
            <v>42661</v>
          </cell>
          <cell r="D2176">
            <v>9866606032</v>
          </cell>
          <cell r="E2176" t="str">
            <v>Verrechnet</v>
          </cell>
          <cell r="F2176">
            <v>0.01</v>
          </cell>
          <cell r="G2176">
            <v>0.17</v>
          </cell>
          <cell r="H2176"/>
          <cell r="I2176"/>
          <cell r="J2176" t="str">
            <v>Messung HW Wärme NT</v>
          </cell>
          <cell r="K2176" t="str">
            <v>19.09.2016</v>
          </cell>
          <cell r="L2176" t="str">
            <v>W1 020613</v>
          </cell>
          <cell r="M2176"/>
          <cell r="N2176" t="str">
            <v>Ablesung</v>
          </cell>
          <cell r="O2176">
            <v>8.3000000000000004E-2</v>
          </cell>
          <cell r="P2176">
            <v>1.72</v>
          </cell>
          <cell r="Q2176"/>
          <cell r="R2176"/>
          <cell r="S2176"/>
          <cell r="T2176"/>
          <cell r="U2176"/>
          <cell r="V2176"/>
          <cell r="W2176"/>
          <cell r="X2176"/>
          <cell r="Y2176">
            <v>41.493000000000002</v>
          </cell>
          <cell r="Z2176">
            <v>8.3000000000000007</v>
          </cell>
        </row>
        <row r="2177">
          <cell r="A2177" t="str">
            <v>N0285</v>
          </cell>
          <cell r="B2177" t="str">
            <v xml:space="preserve">Friedrichstrasse 12 </v>
          </cell>
          <cell r="C2177">
            <v>42752</v>
          </cell>
          <cell r="D2177">
            <v>9866606628</v>
          </cell>
          <cell r="E2177" t="str">
            <v>Verrechnet</v>
          </cell>
          <cell r="F2177">
            <v>0.01</v>
          </cell>
          <cell r="G2177">
            <v>0.17</v>
          </cell>
          <cell r="H2177"/>
          <cell r="I2177"/>
          <cell r="J2177" t="str">
            <v>Messung HW Wärme NT</v>
          </cell>
          <cell r="K2177" t="str">
            <v>15.12.2016</v>
          </cell>
          <cell r="L2177" t="str">
            <v>W1 020613</v>
          </cell>
          <cell r="M2177"/>
          <cell r="N2177" t="str">
            <v>Ablesung</v>
          </cell>
          <cell r="O2177">
            <v>6.782</v>
          </cell>
          <cell r="P2177">
            <v>121.38</v>
          </cell>
          <cell r="Q2177"/>
          <cell r="R2177"/>
          <cell r="S2177"/>
          <cell r="T2177"/>
          <cell r="U2177"/>
          <cell r="V2177"/>
          <cell r="W2177"/>
          <cell r="X2177"/>
          <cell r="Y2177">
            <v>48.042999999999999</v>
          </cell>
          <cell r="Z2177">
            <v>678.2</v>
          </cell>
        </row>
        <row r="2178">
          <cell r="A2178" t="str">
            <v>N0287</v>
          </cell>
          <cell r="B2178" t="str">
            <v xml:space="preserve">Seebacherstrasse 15 </v>
          </cell>
          <cell r="C2178">
            <v>42478</v>
          </cell>
          <cell r="D2178">
            <v>9866601639</v>
          </cell>
          <cell r="E2178" t="str">
            <v>Gemahnt</v>
          </cell>
          <cell r="F2178">
            <v>0.03</v>
          </cell>
          <cell r="G2178">
            <v>0.5</v>
          </cell>
          <cell r="H2178"/>
          <cell r="I2178"/>
          <cell r="J2178" t="str">
            <v>Messung HW Wärme NT</v>
          </cell>
          <cell r="K2178" t="str">
            <v>17.03.2016</v>
          </cell>
          <cell r="L2178" t="str">
            <v>W1 020748</v>
          </cell>
          <cell r="M2178"/>
          <cell r="N2178" t="str">
            <v>Ablesung</v>
          </cell>
          <cell r="O2178">
            <v>28.42</v>
          </cell>
          <cell r="P2178">
            <v>495.3</v>
          </cell>
          <cell r="Q2178"/>
          <cell r="R2178">
            <v>495</v>
          </cell>
          <cell r="S2178"/>
          <cell r="T2178"/>
          <cell r="U2178"/>
          <cell r="V2178"/>
          <cell r="W2178"/>
          <cell r="X2178"/>
          <cell r="Y2178">
            <v>49.337000000000003</v>
          </cell>
          <cell r="Z2178">
            <v>947.33333333333326</v>
          </cell>
        </row>
        <row r="2179">
          <cell r="A2179" t="str">
            <v>N0287</v>
          </cell>
          <cell r="B2179" t="str">
            <v xml:space="preserve">Seebacherstrasse 15 </v>
          </cell>
          <cell r="C2179">
            <v>42566</v>
          </cell>
          <cell r="D2179">
            <v>9866603955</v>
          </cell>
          <cell r="E2179" t="str">
            <v>Verrechnet</v>
          </cell>
          <cell r="F2179">
            <v>0.03</v>
          </cell>
          <cell r="G2179">
            <v>0.5</v>
          </cell>
          <cell r="H2179"/>
          <cell r="I2179"/>
          <cell r="J2179" t="str">
            <v>Messung HW Wärme NT</v>
          </cell>
          <cell r="K2179" t="str">
            <v>20.06.2016</v>
          </cell>
          <cell r="L2179" t="str">
            <v>W1 020748</v>
          </cell>
          <cell r="M2179"/>
          <cell r="N2179" t="str">
            <v>Ablesung</v>
          </cell>
          <cell r="O2179">
            <v>16.809999999999999</v>
          </cell>
          <cell r="P2179">
            <v>347</v>
          </cell>
          <cell r="Q2179"/>
          <cell r="R2179">
            <v>347</v>
          </cell>
          <cell r="S2179"/>
          <cell r="T2179"/>
          <cell r="U2179"/>
          <cell r="V2179"/>
          <cell r="W2179"/>
          <cell r="X2179"/>
          <cell r="Y2179">
            <v>41.654000000000003</v>
          </cell>
          <cell r="Z2179">
            <v>560.33333333333337</v>
          </cell>
        </row>
        <row r="2180">
          <cell r="A2180" t="str">
            <v>N0287</v>
          </cell>
          <cell r="B2180" t="str">
            <v xml:space="preserve">Seebacherstrasse 15 </v>
          </cell>
          <cell r="C2180">
            <v>42655</v>
          </cell>
          <cell r="D2180">
            <v>9866605696</v>
          </cell>
          <cell r="E2180" t="str">
            <v>Verrechnet</v>
          </cell>
          <cell r="F2180">
            <v>0.03</v>
          </cell>
          <cell r="G2180">
            <v>0.5</v>
          </cell>
          <cell r="H2180"/>
          <cell r="I2180"/>
          <cell r="J2180" t="str">
            <v>Messung HW Wärme NT</v>
          </cell>
          <cell r="K2180" t="str">
            <v>06.09.2016</v>
          </cell>
          <cell r="L2180" t="str">
            <v>W1 020748</v>
          </cell>
          <cell r="M2180"/>
          <cell r="N2180" t="str">
            <v>Ausbau</v>
          </cell>
          <cell r="O2180">
            <v>4.2300000000000004</v>
          </cell>
          <cell r="P2180">
            <v>97.3</v>
          </cell>
          <cell r="Q2180"/>
          <cell r="R2180">
            <v>98</v>
          </cell>
          <cell r="S2180"/>
          <cell r="T2180"/>
          <cell r="U2180"/>
          <cell r="V2180"/>
          <cell r="W2180"/>
          <cell r="X2180"/>
          <cell r="Y2180">
            <v>37.381</v>
          </cell>
          <cell r="Z2180">
            <v>141</v>
          </cell>
        </row>
        <row r="2181">
          <cell r="A2181" t="str">
            <v>N0287</v>
          </cell>
          <cell r="B2181"/>
          <cell r="C2181"/>
          <cell r="D2181"/>
          <cell r="E2181"/>
          <cell r="F2181"/>
          <cell r="G2181"/>
          <cell r="H2181"/>
          <cell r="I2181"/>
          <cell r="J2181" t="str">
            <v>Messung HW Wärme NT</v>
          </cell>
          <cell r="K2181" t="str">
            <v>06.09.2016</v>
          </cell>
          <cell r="L2181" t="str">
            <v>W1 020748</v>
          </cell>
          <cell r="M2181"/>
          <cell r="N2181" t="str">
            <v>Einbau</v>
          </cell>
          <cell r="O2181">
            <v>0</v>
          </cell>
          <cell r="P2181">
            <v>0</v>
          </cell>
          <cell r="Q2181"/>
          <cell r="R2181"/>
          <cell r="S2181"/>
          <cell r="T2181"/>
          <cell r="U2181"/>
          <cell r="V2181"/>
          <cell r="W2181"/>
          <cell r="X2181"/>
          <cell r="Y2181">
            <v>0</v>
          </cell>
          <cell r="Z2181">
            <v>0</v>
          </cell>
        </row>
        <row r="2182">
          <cell r="A2182" t="str">
            <v>N0287</v>
          </cell>
          <cell r="B2182"/>
          <cell r="C2182"/>
          <cell r="D2182"/>
          <cell r="E2182"/>
          <cell r="F2182"/>
          <cell r="G2182"/>
          <cell r="H2182"/>
          <cell r="I2182"/>
          <cell r="J2182" t="str">
            <v>Messung HW Wärme NT</v>
          </cell>
          <cell r="K2182" t="str">
            <v>19.09.2016</v>
          </cell>
          <cell r="L2182" t="str">
            <v>W1 020748</v>
          </cell>
          <cell r="M2182"/>
          <cell r="N2182" t="str">
            <v>Ablesung</v>
          </cell>
          <cell r="O2182">
            <v>8.0000000000000002E-3</v>
          </cell>
          <cell r="P2182">
            <v>0.26</v>
          </cell>
          <cell r="Q2182"/>
          <cell r="R2182"/>
          <cell r="S2182"/>
          <cell r="T2182"/>
          <cell r="U2182"/>
          <cell r="V2182"/>
          <cell r="W2182"/>
          <cell r="X2182"/>
          <cell r="Y2182">
            <v>26.457000000000001</v>
          </cell>
          <cell r="Z2182">
            <v>0.26666666666666</v>
          </cell>
        </row>
        <row r="2183">
          <cell r="A2183" t="str">
            <v>N0287</v>
          </cell>
          <cell r="B2183" t="str">
            <v xml:space="preserve">Seebacherstrasse 15 </v>
          </cell>
          <cell r="C2183">
            <v>42752</v>
          </cell>
          <cell r="D2183">
            <v>9866607741</v>
          </cell>
          <cell r="E2183" t="str">
            <v>Verrechnet</v>
          </cell>
          <cell r="F2183">
            <v>0.03</v>
          </cell>
          <cell r="G2183">
            <v>0.5</v>
          </cell>
          <cell r="H2183"/>
          <cell r="I2183"/>
          <cell r="J2183" t="str">
            <v>Messung HW Wärme NT</v>
          </cell>
          <cell r="K2183" t="str">
            <v>14.12.2016</v>
          </cell>
          <cell r="L2183" t="str">
            <v>W1 020748</v>
          </cell>
          <cell r="M2183"/>
          <cell r="N2183" t="str">
            <v>Ablesung</v>
          </cell>
          <cell r="O2183">
            <v>18.84</v>
          </cell>
          <cell r="P2183">
            <v>331.67</v>
          </cell>
          <cell r="Q2183"/>
          <cell r="R2183"/>
          <cell r="S2183"/>
          <cell r="T2183"/>
          <cell r="U2183"/>
          <cell r="V2183"/>
          <cell r="W2183"/>
          <cell r="X2183"/>
          <cell r="Y2183">
            <v>48.841999999999999</v>
          </cell>
          <cell r="Z2183">
            <v>628</v>
          </cell>
        </row>
        <row r="2184">
          <cell r="A2184" t="str">
            <v>N0288</v>
          </cell>
          <cell r="B2184" t="str">
            <v xml:space="preserve">Tulpenstrasse 9 </v>
          </cell>
          <cell r="C2184">
            <v>42478</v>
          </cell>
          <cell r="D2184">
            <v>9866601640</v>
          </cell>
          <cell r="E2184" t="str">
            <v>Verrechnet</v>
          </cell>
          <cell r="F2184">
            <v>0.06</v>
          </cell>
          <cell r="G2184">
            <v>0.98</v>
          </cell>
          <cell r="H2184"/>
          <cell r="I2184"/>
          <cell r="J2184" t="str">
            <v>Messung HW Wärme NT</v>
          </cell>
          <cell r="K2184" t="str">
            <v>17.03.2016</v>
          </cell>
          <cell r="L2184" t="str">
            <v>W1 020269</v>
          </cell>
          <cell r="M2184"/>
          <cell r="N2184" t="str">
            <v>Ablesung</v>
          </cell>
          <cell r="O2184">
            <v>41.292999999999999</v>
          </cell>
          <cell r="P2184">
            <v>935.69</v>
          </cell>
          <cell r="Q2184"/>
          <cell r="R2184"/>
          <cell r="S2184"/>
          <cell r="T2184"/>
          <cell r="U2184"/>
          <cell r="V2184"/>
          <cell r="W2184"/>
          <cell r="X2184"/>
          <cell r="Y2184">
            <v>37.945999999999998</v>
          </cell>
          <cell r="Z2184">
            <v>688.21666666666658</v>
          </cell>
        </row>
        <row r="2185">
          <cell r="A2185" t="str">
            <v>N0288</v>
          </cell>
          <cell r="B2185" t="str">
            <v xml:space="preserve">Tulpenstrasse 9 </v>
          </cell>
          <cell r="C2185">
            <v>42566</v>
          </cell>
          <cell r="D2185">
            <v>9866603762</v>
          </cell>
          <cell r="E2185" t="str">
            <v>Verrechnet</v>
          </cell>
          <cell r="F2185">
            <v>0.06</v>
          </cell>
          <cell r="G2185">
            <v>0.98</v>
          </cell>
          <cell r="H2185"/>
          <cell r="I2185"/>
          <cell r="J2185" t="str">
            <v>Messung HW Wärme NT</v>
          </cell>
          <cell r="K2185" t="str">
            <v>22.06.2016</v>
          </cell>
          <cell r="L2185" t="str">
            <v>W1 020269</v>
          </cell>
          <cell r="M2185"/>
          <cell r="N2185" t="str">
            <v>Ablesung</v>
          </cell>
          <cell r="O2185">
            <v>22.574000000000002</v>
          </cell>
          <cell r="P2185">
            <v>637.52</v>
          </cell>
          <cell r="Q2185"/>
          <cell r="R2185"/>
          <cell r="S2185"/>
          <cell r="T2185"/>
          <cell r="U2185"/>
          <cell r="V2185"/>
          <cell r="W2185"/>
          <cell r="X2185"/>
          <cell r="Y2185">
            <v>30.446000000000002</v>
          </cell>
          <cell r="Z2185">
            <v>376.23333333333335</v>
          </cell>
        </row>
        <row r="2186">
          <cell r="A2186" t="str">
            <v>N0288</v>
          </cell>
          <cell r="B2186" t="str">
            <v xml:space="preserve">Tulpenstrasse 9 </v>
          </cell>
          <cell r="C2186">
            <v>42655</v>
          </cell>
          <cell r="D2186">
            <v>9866605522</v>
          </cell>
          <cell r="E2186" t="str">
            <v>Gemahnt</v>
          </cell>
          <cell r="F2186">
            <v>0.06</v>
          </cell>
          <cell r="G2186">
            <v>0.98</v>
          </cell>
          <cell r="H2186"/>
          <cell r="I2186"/>
          <cell r="J2186" t="str">
            <v>Messung HW Wärme NT</v>
          </cell>
          <cell r="K2186" t="str">
            <v>15.09.2016</v>
          </cell>
          <cell r="L2186" t="str">
            <v>W1 020269</v>
          </cell>
          <cell r="M2186"/>
          <cell r="N2186" t="str">
            <v>Ablesung</v>
          </cell>
          <cell r="O2186">
            <v>8.7050000000000001</v>
          </cell>
          <cell r="P2186">
            <v>338.82</v>
          </cell>
          <cell r="Q2186"/>
          <cell r="R2186"/>
          <cell r="S2186"/>
          <cell r="T2186"/>
          <cell r="U2186"/>
          <cell r="V2186"/>
          <cell r="W2186"/>
          <cell r="X2186"/>
          <cell r="Y2186">
            <v>22.091000000000001</v>
          </cell>
          <cell r="Z2186">
            <v>145.08333333333331</v>
          </cell>
        </row>
        <row r="2187">
          <cell r="A2187" t="str">
            <v>N0288</v>
          </cell>
          <cell r="B2187" t="str">
            <v xml:space="preserve">Tulpenstrasse 9 </v>
          </cell>
          <cell r="C2187">
            <v>42752</v>
          </cell>
          <cell r="D2187">
            <v>9866607742</v>
          </cell>
          <cell r="E2187" t="str">
            <v>Verrechnet</v>
          </cell>
          <cell r="F2187">
            <v>0.06</v>
          </cell>
          <cell r="G2187">
            <v>0.98</v>
          </cell>
          <cell r="H2187"/>
          <cell r="I2187"/>
          <cell r="J2187" t="str">
            <v>Messung HW Wärme NT</v>
          </cell>
          <cell r="K2187" t="str">
            <v>15.12.2016</v>
          </cell>
          <cell r="L2187" t="str">
            <v>W1 020269</v>
          </cell>
          <cell r="M2187"/>
          <cell r="N2187" t="str">
            <v>Ablesung</v>
          </cell>
          <cell r="O2187">
            <v>32.317</v>
          </cell>
          <cell r="P2187">
            <v>796.48</v>
          </cell>
          <cell r="Q2187"/>
          <cell r="R2187"/>
          <cell r="S2187"/>
          <cell r="T2187"/>
          <cell r="U2187"/>
          <cell r="V2187"/>
          <cell r="W2187"/>
          <cell r="X2187"/>
          <cell r="Y2187">
            <v>34.887999999999998</v>
          </cell>
          <cell r="Z2187">
            <v>538.61666666666667</v>
          </cell>
        </row>
        <row r="2188">
          <cell r="A2188" t="str">
            <v>N0289</v>
          </cell>
          <cell r="B2188" t="str">
            <v xml:space="preserve">Schwamendingenstrasse 91 </v>
          </cell>
          <cell r="C2188">
            <v>42478</v>
          </cell>
          <cell r="D2188">
            <v>9866600824</v>
          </cell>
          <cell r="E2188" t="str">
            <v>Verrechnet</v>
          </cell>
          <cell r="F2188">
            <v>1.4999999999999999E-2</v>
          </cell>
          <cell r="G2188">
            <v>0.25</v>
          </cell>
          <cell r="H2188"/>
          <cell r="I2188"/>
          <cell r="J2188" t="str">
            <v>Messung HW Wärme NT</v>
          </cell>
          <cell r="K2188" t="str">
            <v>18.03.2016</v>
          </cell>
          <cell r="L2188" t="str">
            <v>W1 020460</v>
          </cell>
          <cell r="M2188"/>
          <cell r="N2188" t="str">
            <v>Ablesung</v>
          </cell>
          <cell r="O2188">
            <v>14.204000000000001</v>
          </cell>
          <cell r="P2188">
            <v>317.52999999999997</v>
          </cell>
          <cell r="Q2188"/>
          <cell r="R2188"/>
          <cell r="S2188"/>
          <cell r="T2188"/>
          <cell r="U2188"/>
          <cell r="V2188"/>
          <cell r="W2188"/>
          <cell r="X2188"/>
          <cell r="Y2188">
            <v>38.463000000000001</v>
          </cell>
          <cell r="Z2188">
            <v>946.93333333333328</v>
          </cell>
        </row>
        <row r="2189">
          <cell r="A2189" t="str">
            <v>N0289</v>
          </cell>
          <cell r="B2189" t="str">
            <v xml:space="preserve">Schwamendingenstrasse 91 </v>
          </cell>
          <cell r="C2189">
            <v>42566</v>
          </cell>
          <cell r="D2189">
            <v>9866603107</v>
          </cell>
          <cell r="E2189" t="str">
            <v>Verrechnet</v>
          </cell>
          <cell r="F2189">
            <v>1.4999999999999999E-2</v>
          </cell>
          <cell r="G2189">
            <v>0.25</v>
          </cell>
          <cell r="H2189"/>
          <cell r="I2189"/>
          <cell r="J2189" t="str">
            <v>Messung HW Wärme NT</v>
          </cell>
          <cell r="K2189" t="str">
            <v>22.06.2016</v>
          </cell>
          <cell r="L2189" t="str">
            <v>W1 020460</v>
          </cell>
          <cell r="M2189"/>
          <cell r="N2189" t="str">
            <v>Ablesung</v>
          </cell>
          <cell r="O2189">
            <v>7.4130000000000003</v>
          </cell>
          <cell r="P2189">
            <v>332.8</v>
          </cell>
          <cell r="Q2189"/>
          <cell r="R2189"/>
          <cell r="S2189"/>
          <cell r="T2189"/>
          <cell r="U2189"/>
          <cell r="V2189"/>
          <cell r="W2189"/>
          <cell r="X2189"/>
          <cell r="Y2189">
            <v>19.152999999999999</v>
          </cell>
          <cell r="Z2189">
            <v>494.2</v>
          </cell>
        </row>
        <row r="2190">
          <cell r="A2190" t="str">
            <v>N0289</v>
          </cell>
          <cell r="B2190" t="str">
            <v xml:space="preserve">Schwamendingenstrasse 91 </v>
          </cell>
          <cell r="C2190">
            <v>42655</v>
          </cell>
          <cell r="D2190">
            <v>9866604990</v>
          </cell>
          <cell r="E2190" t="str">
            <v>Gemahnt</v>
          </cell>
          <cell r="F2190">
            <v>1.4999999999999999E-2</v>
          </cell>
          <cell r="G2190">
            <v>0.25</v>
          </cell>
          <cell r="H2190"/>
          <cell r="I2190"/>
          <cell r="J2190" t="str">
            <v>Messung HW Wärme NT</v>
          </cell>
          <cell r="K2190" t="str">
            <v>16.09.2016</v>
          </cell>
          <cell r="L2190" t="str">
            <v>W1 020460</v>
          </cell>
          <cell r="M2190"/>
          <cell r="N2190" t="str">
            <v>Ablesung</v>
          </cell>
          <cell r="O2190">
            <v>1.341</v>
          </cell>
          <cell r="P2190">
            <v>303.27</v>
          </cell>
          <cell r="Q2190"/>
          <cell r="R2190"/>
          <cell r="S2190"/>
          <cell r="T2190"/>
          <cell r="U2190"/>
          <cell r="V2190"/>
          <cell r="W2190"/>
          <cell r="X2190"/>
          <cell r="Y2190">
            <v>3.802</v>
          </cell>
          <cell r="Z2190">
            <v>89.4</v>
          </cell>
        </row>
        <row r="2191">
          <cell r="A2191" t="str">
            <v>N0289</v>
          </cell>
          <cell r="B2191" t="str">
            <v xml:space="preserve">Schwamendingenstrasse 91 </v>
          </cell>
          <cell r="C2191">
            <v>42752</v>
          </cell>
          <cell r="D2191">
            <v>9866606629</v>
          </cell>
          <cell r="E2191" t="str">
            <v>Verrechnet</v>
          </cell>
          <cell r="F2191">
            <v>1.4999999999999999E-2</v>
          </cell>
          <cell r="G2191">
            <v>0.25</v>
          </cell>
          <cell r="H2191"/>
          <cell r="I2191"/>
          <cell r="J2191" t="str">
            <v>Messung HW Wärme NT</v>
          </cell>
          <cell r="K2191" t="str">
            <v>14.12.2016</v>
          </cell>
          <cell r="L2191" t="str">
            <v>W1 020460</v>
          </cell>
          <cell r="M2191"/>
          <cell r="N2191" t="str">
            <v>Ablesung</v>
          </cell>
          <cell r="O2191">
            <v>9.1329999999999991</v>
          </cell>
          <cell r="P2191">
            <v>216.43</v>
          </cell>
          <cell r="Q2191"/>
          <cell r="R2191"/>
          <cell r="S2191"/>
          <cell r="T2191"/>
          <cell r="U2191"/>
          <cell r="V2191"/>
          <cell r="W2191"/>
          <cell r="X2191"/>
          <cell r="Y2191">
            <v>36.283999999999999</v>
          </cell>
          <cell r="Z2191">
            <v>608.86666666666667</v>
          </cell>
        </row>
        <row r="2192">
          <cell r="A2192" t="str">
            <v>N0290</v>
          </cell>
          <cell r="B2192" t="str">
            <v xml:space="preserve">Dübendorfstrasse 16 </v>
          </cell>
          <cell r="C2192">
            <v>42478</v>
          </cell>
          <cell r="D2192">
            <v>9866600591</v>
          </cell>
          <cell r="E2192" t="str">
            <v>Verrechnet</v>
          </cell>
          <cell r="F2192">
            <v>0.03</v>
          </cell>
          <cell r="G2192">
            <v>0.5</v>
          </cell>
          <cell r="H2192"/>
          <cell r="I2192"/>
          <cell r="J2192" t="str">
            <v>Messung HW Wärme NT</v>
          </cell>
          <cell r="K2192" t="str">
            <v>18.03.2016</v>
          </cell>
          <cell r="L2192" t="str">
            <v>R1 1443</v>
          </cell>
          <cell r="M2192" t="str">
            <v>U1 020333</v>
          </cell>
          <cell r="N2192" t="str">
            <v>Ablesung</v>
          </cell>
          <cell r="O2192">
            <v>44.631999999999998</v>
          </cell>
          <cell r="P2192">
            <v>1078.7</v>
          </cell>
          <cell r="Q2192"/>
          <cell r="R2192">
            <v>1079</v>
          </cell>
          <cell r="S2192"/>
          <cell r="T2192"/>
          <cell r="U2192"/>
          <cell r="V2192"/>
          <cell r="W2192"/>
          <cell r="X2192"/>
          <cell r="Y2192">
            <v>35.576999999999998</v>
          </cell>
          <cell r="Z2192">
            <v>1487.7333333333333</v>
          </cell>
        </row>
        <row r="2193">
          <cell r="A2193" t="str">
            <v>N0290</v>
          </cell>
          <cell r="B2193" t="str">
            <v xml:space="preserve">Dübendorfstrasse 16 </v>
          </cell>
          <cell r="C2193">
            <v>42566</v>
          </cell>
          <cell r="D2193">
            <v>9866602574</v>
          </cell>
          <cell r="E2193" t="str">
            <v>Verrechnet</v>
          </cell>
          <cell r="F2193">
            <v>0.03</v>
          </cell>
          <cell r="G2193">
            <v>0.5</v>
          </cell>
          <cell r="H2193"/>
          <cell r="I2193"/>
          <cell r="J2193" t="str">
            <v>Messung HW Wärme NT</v>
          </cell>
          <cell r="K2193" t="str">
            <v>22.06.2016</v>
          </cell>
          <cell r="L2193" t="str">
            <v>R1 1443</v>
          </cell>
          <cell r="M2193" t="str">
            <v>U1 020333</v>
          </cell>
          <cell r="N2193" t="str">
            <v>Ablesung</v>
          </cell>
          <cell r="O2193">
            <v>25.456</v>
          </cell>
          <cell r="P2193">
            <v>505.59</v>
          </cell>
          <cell r="Q2193"/>
          <cell r="R2193">
            <v>505</v>
          </cell>
          <cell r="S2193"/>
          <cell r="T2193"/>
          <cell r="U2193"/>
          <cell r="V2193"/>
          <cell r="W2193"/>
          <cell r="X2193"/>
          <cell r="Y2193">
            <v>43.292000000000002</v>
          </cell>
          <cell r="Z2193">
            <v>848.5333333333333</v>
          </cell>
        </row>
        <row r="2194">
          <cell r="A2194" t="str">
            <v>N0290</v>
          </cell>
          <cell r="B2194" t="str">
            <v xml:space="preserve">Dübendorfstrasse 16 </v>
          </cell>
          <cell r="C2194">
            <v>42655</v>
          </cell>
          <cell r="D2194">
            <v>9866604696</v>
          </cell>
          <cell r="E2194" t="str">
            <v>Verrechnet</v>
          </cell>
          <cell r="F2194">
            <v>0.03</v>
          </cell>
          <cell r="G2194">
            <v>0.5</v>
          </cell>
          <cell r="H2194"/>
          <cell r="I2194"/>
          <cell r="J2194" t="str">
            <v>Messung HW Wärme NT</v>
          </cell>
          <cell r="K2194" t="str">
            <v>16.09.2016</v>
          </cell>
          <cell r="L2194" t="str">
            <v>R1 1443</v>
          </cell>
          <cell r="M2194" t="str">
            <v>U1 020333</v>
          </cell>
          <cell r="N2194" t="str">
            <v>Ablesung</v>
          </cell>
          <cell r="O2194">
            <v>5.9480000000000004</v>
          </cell>
          <cell r="P2194">
            <v>139.72999999999999</v>
          </cell>
          <cell r="Q2194"/>
          <cell r="R2194">
            <v>140</v>
          </cell>
          <cell r="S2194"/>
          <cell r="T2194"/>
          <cell r="U2194"/>
          <cell r="V2194"/>
          <cell r="W2194"/>
          <cell r="X2194"/>
          <cell r="Y2194">
            <v>36.601999999999997</v>
          </cell>
          <cell r="Z2194">
            <v>198.26666666666665</v>
          </cell>
        </row>
        <row r="2195">
          <cell r="A2195" t="str">
            <v>N0290</v>
          </cell>
          <cell r="B2195" t="str">
            <v xml:space="preserve">Dübendorfstrasse 16 </v>
          </cell>
          <cell r="C2195">
            <v>42752</v>
          </cell>
          <cell r="D2195">
            <v>9866606630</v>
          </cell>
          <cell r="E2195" t="str">
            <v>Verrechnet</v>
          </cell>
          <cell r="F2195">
            <v>0.03</v>
          </cell>
          <cell r="G2195">
            <v>0.5</v>
          </cell>
          <cell r="H2195"/>
          <cell r="I2195"/>
          <cell r="J2195" t="str">
            <v>Messung HW Wärme NT</v>
          </cell>
          <cell r="K2195" t="str">
            <v>19.12.2016</v>
          </cell>
          <cell r="L2195" t="str">
            <v>R1 1443</v>
          </cell>
          <cell r="M2195" t="str">
            <v>U1 020333</v>
          </cell>
          <cell r="N2195" t="str">
            <v>Ablesung</v>
          </cell>
          <cell r="O2195">
            <v>37.024000000000001</v>
          </cell>
          <cell r="P2195">
            <v>631.92999999999995</v>
          </cell>
          <cell r="Q2195"/>
          <cell r="R2195">
            <v>632</v>
          </cell>
          <cell r="S2195"/>
          <cell r="T2195"/>
          <cell r="U2195"/>
          <cell r="V2195"/>
          <cell r="W2195"/>
          <cell r="X2195"/>
          <cell r="Y2195">
            <v>50.377000000000002</v>
          </cell>
          <cell r="Z2195">
            <v>1234.1333333333332</v>
          </cell>
        </row>
        <row r="2196">
          <cell r="A2196" t="str">
            <v>N0291</v>
          </cell>
          <cell r="B2196" t="str">
            <v xml:space="preserve">Tramstrasse 135 </v>
          </cell>
          <cell r="C2196">
            <v>42478</v>
          </cell>
          <cell r="D2196">
            <v>9866600961</v>
          </cell>
          <cell r="E2196" t="str">
            <v>Verrechnet</v>
          </cell>
          <cell r="F2196">
            <v>1.4999999999999999E-2</v>
          </cell>
          <cell r="G2196">
            <v>0.25</v>
          </cell>
          <cell r="H2196"/>
          <cell r="I2196"/>
          <cell r="J2196" t="str">
            <v>Messung HW Wärme NT</v>
          </cell>
          <cell r="K2196" t="str">
            <v>20.03.2016</v>
          </cell>
          <cell r="L2196" t="str">
            <v>R1 1360</v>
          </cell>
          <cell r="M2196" t="str">
            <v>U1 020487</v>
          </cell>
          <cell r="N2196" t="str">
            <v>Ablesung</v>
          </cell>
          <cell r="O2196">
            <v>12.393000000000001</v>
          </cell>
          <cell r="P2196">
            <v>359.41</v>
          </cell>
          <cell r="Q2196"/>
          <cell r="R2196">
            <v>359</v>
          </cell>
          <cell r="S2196"/>
          <cell r="T2196"/>
          <cell r="U2196"/>
          <cell r="V2196"/>
          <cell r="W2196"/>
          <cell r="X2196"/>
          <cell r="Y2196">
            <v>29.649000000000001</v>
          </cell>
          <cell r="Z2196">
            <v>826.2</v>
          </cell>
        </row>
        <row r="2197">
          <cell r="A2197" t="str">
            <v>N0291</v>
          </cell>
          <cell r="B2197" t="str">
            <v xml:space="preserve">Tramstrasse 135 </v>
          </cell>
          <cell r="C2197">
            <v>42566</v>
          </cell>
          <cell r="D2197">
            <v>9866603066</v>
          </cell>
          <cell r="E2197" t="str">
            <v>Verrechnet</v>
          </cell>
          <cell r="F2197">
            <v>1.4999999999999999E-2</v>
          </cell>
          <cell r="G2197">
            <v>0.25</v>
          </cell>
          <cell r="H2197"/>
          <cell r="I2197"/>
          <cell r="J2197" t="str">
            <v>Messung HW Wärme NT</v>
          </cell>
          <cell r="K2197" t="str">
            <v>21.06.2016</v>
          </cell>
          <cell r="L2197" t="str">
            <v>R1 1360</v>
          </cell>
          <cell r="M2197" t="str">
            <v>U1 020487</v>
          </cell>
          <cell r="N2197" t="str">
            <v>Ablesung</v>
          </cell>
          <cell r="O2197">
            <v>5.6340000000000003</v>
          </cell>
          <cell r="P2197">
            <v>157.01</v>
          </cell>
          <cell r="Q2197"/>
          <cell r="R2197">
            <v>157</v>
          </cell>
          <cell r="S2197"/>
          <cell r="T2197"/>
          <cell r="U2197"/>
          <cell r="V2197"/>
          <cell r="W2197"/>
          <cell r="X2197"/>
          <cell r="Y2197">
            <v>30.853999999999999</v>
          </cell>
          <cell r="Z2197">
            <v>375.6</v>
          </cell>
        </row>
        <row r="2198">
          <cell r="A2198" t="str">
            <v>N0291</v>
          </cell>
          <cell r="B2198" t="str">
            <v xml:space="preserve">Tramstrasse 135 </v>
          </cell>
          <cell r="C2198">
            <v>42655</v>
          </cell>
          <cell r="D2198">
            <v>9866605000</v>
          </cell>
          <cell r="E2198" t="str">
            <v>Verrechnet</v>
          </cell>
          <cell r="F2198">
            <v>1.4999999999999999E-2</v>
          </cell>
          <cell r="G2198">
            <v>0.25</v>
          </cell>
          <cell r="H2198"/>
          <cell r="I2198"/>
          <cell r="J2198" t="str">
            <v>Messung HW Wärme NT</v>
          </cell>
          <cell r="K2198" t="str">
            <v>19.09.2016</v>
          </cell>
          <cell r="L2198" t="str">
            <v>R1 1360</v>
          </cell>
          <cell r="M2198" t="str">
            <v>U1 020487</v>
          </cell>
          <cell r="N2198" t="str">
            <v>Ablesung</v>
          </cell>
          <cell r="O2198">
            <v>0</v>
          </cell>
          <cell r="P2198">
            <v>0</v>
          </cell>
          <cell r="Q2198"/>
          <cell r="R2198">
            <v>0</v>
          </cell>
          <cell r="S2198"/>
          <cell r="T2198"/>
          <cell r="U2198"/>
          <cell r="V2198"/>
          <cell r="W2198"/>
          <cell r="X2198"/>
          <cell r="Y2198"/>
          <cell r="Z2198">
            <v>0</v>
          </cell>
        </row>
        <row r="2199">
          <cell r="A2199" t="str">
            <v>N0291</v>
          </cell>
          <cell r="B2199" t="str">
            <v xml:space="preserve">Tramstrasse 135 </v>
          </cell>
          <cell r="C2199">
            <v>42752</v>
          </cell>
          <cell r="D2199">
            <v>9866606944</v>
          </cell>
          <cell r="E2199" t="str">
            <v>Verrechnet</v>
          </cell>
          <cell r="F2199">
            <v>1.4999999999999999E-2</v>
          </cell>
          <cell r="G2199">
            <v>0.25</v>
          </cell>
          <cell r="H2199"/>
          <cell r="I2199"/>
          <cell r="J2199" t="str">
            <v>Messung HW Wärme NT</v>
          </cell>
          <cell r="K2199" t="str">
            <v>19.12.2016</v>
          </cell>
          <cell r="L2199" t="str">
            <v>R1 1360</v>
          </cell>
          <cell r="M2199" t="str">
            <v>U1 020487</v>
          </cell>
          <cell r="N2199" t="str">
            <v>Ablesung</v>
          </cell>
          <cell r="O2199">
            <v>8.7140000000000004</v>
          </cell>
          <cell r="P2199">
            <v>237.47</v>
          </cell>
          <cell r="Q2199"/>
          <cell r="R2199">
            <v>238</v>
          </cell>
          <cell r="S2199"/>
          <cell r="T2199"/>
          <cell r="U2199"/>
          <cell r="V2199"/>
          <cell r="W2199"/>
          <cell r="X2199"/>
          <cell r="Y2199">
            <v>31.552</v>
          </cell>
          <cell r="Z2199">
            <v>580.93333333333339</v>
          </cell>
        </row>
        <row r="2200">
          <cell r="A2200" t="str">
            <v>N0292</v>
          </cell>
          <cell r="B2200" t="str">
            <v xml:space="preserve">Riedgrabenweg 18 </v>
          </cell>
          <cell r="C2200">
            <v>42478</v>
          </cell>
          <cell r="D2200">
            <v>9866601834</v>
          </cell>
          <cell r="E2200" t="str">
            <v>Verrechnet</v>
          </cell>
          <cell r="F2200">
            <v>1.4999999999999999E-2</v>
          </cell>
          <cell r="G2200">
            <v>0.25</v>
          </cell>
          <cell r="H2200"/>
          <cell r="I2200"/>
          <cell r="J2200" t="str">
            <v>Messung HW Wärme NT</v>
          </cell>
          <cell r="K2200" t="str">
            <v>17.03.2016</v>
          </cell>
          <cell r="L2200" t="str">
            <v>W3 020208</v>
          </cell>
          <cell r="M2200"/>
          <cell r="N2200" t="str">
            <v>Ablesung</v>
          </cell>
          <cell r="O2200">
            <v>15.208</v>
          </cell>
          <cell r="P2200">
            <v>228.97300000000001</v>
          </cell>
          <cell r="Q2200"/>
          <cell r="R2200"/>
          <cell r="S2200"/>
          <cell r="T2200"/>
          <cell r="U2200"/>
          <cell r="V2200"/>
          <cell r="W2200"/>
          <cell r="X2200"/>
          <cell r="Y2200">
            <v>57.109000000000002</v>
          </cell>
          <cell r="Z2200">
            <v>1013.8666666666667</v>
          </cell>
        </row>
        <row r="2201">
          <cell r="A2201" t="str">
            <v>N0292</v>
          </cell>
          <cell r="B2201" t="str">
            <v xml:space="preserve">Riedgrabenweg 18 </v>
          </cell>
          <cell r="C2201">
            <v>42566</v>
          </cell>
          <cell r="D2201">
            <v>9866603763</v>
          </cell>
          <cell r="E2201" t="str">
            <v>Verrechnet</v>
          </cell>
          <cell r="F2201">
            <v>1.4999999999999999E-2</v>
          </cell>
          <cell r="G2201">
            <v>0.25</v>
          </cell>
          <cell r="H2201"/>
          <cell r="I2201"/>
          <cell r="J2201" t="str">
            <v>Messung HW Wärme NT</v>
          </cell>
          <cell r="K2201" t="str">
            <v>20.06.2016</v>
          </cell>
          <cell r="L2201" t="str">
            <v>W3 020208</v>
          </cell>
          <cell r="M2201"/>
          <cell r="N2201" t="str">
            <v>Ablesung</v>
          </cell>
          <cell r="O2201">
            <v>6.9420000000000002</v>
          </cell>
          <cell r="P2201">
            <v>115.194</v>
          </cell>
          <cell r="Q2201"/>
          <cell r="R2201"/>
          <cell r="S2201"/>
          <cell r="T2201"/>
          <cell r="U2201"/>
          <cell r="V2201"/>
          <cell r="W2201"/>
          <cell r="X2201"/>
          <cell r="Y2201">
            <v>51.817</v>
          </cell>
          <cell r="Z2201">
            <v>462.8</v>
          </cell>
        </row>
        <row r="2202">
          <cell r="A2202" t="str">
            <v>N0292</v>
          </cell>
          <cell r="B2202" t="str">
            <v xml:space="preserve">Riedgrabenweg 18 </v>
          </cell>
          <cell r="C2202">
            <v>42655</v>
          </cell>
          <cell r="D2202">
            <v>9866605857</v>
          </cell>
          <cell r="E2202" t="str">
            <v>Verrechnet</v>
          </cell>
          <cell r="F2202">
            <v>1.4999999999999999E-2</v>
          </cell>
          <cell r="G2202">
            <v>0.25</v>
          </cell>
          <cell r="H2202"/>
          <cell r="I2202"/>
          <cell r="J2202" t="str">
            <v>Messung HW Wärme NT</v>
          </cell>
          <cell r="K2202" t="str">
            <v>19.09.2016</v>
          </cell>
          <cell r="L2202" t="str">
            <v>W3 020208</v>
          </cell>
          <cell r="M2202"/>
          <cell r="N2202" t="str">
            <v>Ablesung</v>
          </cell>
          <cell r="O2202">
            <v>1.4830000000000001</v>
          </cell>
          <cell r="P2202">
            <v>33.838000000000001</v>
          </cell>
          <cell r="Q2202"/>
          <cell r="R2202"/>
          <cell r="S2202"/>
          <cell r="T2202"/>
          <cell r="U2202"/>
          <cell r="V2202"/>
          <cell r="W2202"/>
          <cell r="X2202"/>
          <cell r="Y2202">
            <v>37.683999999999997</v>
          </cell>
          <cell r="Z2202">
            <v>98.86666666666666</v>
          </cell>
        </row>
        <row r="2203">
          <cell r="A2203" t="str">
            <v>N0292</v>
          </cell>
          <cell r="B2203" t="str">
            <v xml:space="preserve">Riedgrabenweg 18 </v>
          </cell>
          <cell r="C2203">
            <v>42752</v>
          </cell>
          <cell r="D2203">
            <v>9866607950</v>
          </cell>
          <cell r="E2203" t="str">
            <v>Verrechnet</v>
          </cell>
          <cell r="F2203">
            <v>1.4999999999999999E-2</v>
          </cell>
          <cell r="G2203">
            <v>0.25</v>
          </cell>
          <cell r="H2203"/>
          <cell r="I2203"/>
          <cell r="J2203" t="str">
            <v>Messung HW Wärme NT</v>
          </cell>
          <cell r="K2203" t="str">
            <v>15.12.2016</v>
          </cell>
          <cell r="L2203" t="str">
            <v>W3 020208</v>
          </cell>
          <cell r="M2203"/>
          <cell r="N2203" t="str">
            <v>Ablesung</v>
          </cell>
          <cell r="O2203">
            <v>10.760999999999999</v>
          </cell>
          <cell r="P2203">
            <v>170.74100000000001</v>
          </cell>
          <cell r="Q2203"/>
          <cell r="R2203"/>
          <cell r="S2203"/>
          <cell r="T2203"/>
          <cell r="U2203"/>
          <cell r="V2203"/>
          <cell r="W2203"/>
          <cell r="X2203"/>
          <cell r="Y2203">
            <v>54.192</v>
          </cell>
          <cell r="Z2203">
            <v>717.4</v>
          </cell>
        </row>
        <row r="2204">
          <cell r="A2204" t="str">
            <v>N0293</v>
          </cell>
          <cell r="B2204" t="str">
            <v xml:space="preserve">Schaffhauserstrasse 459 </v>
          </cell>
          <cell r="C2204">
            <v>42478</v>
          </cell>
          <cell r="D2204">
            <v>9866601295</v>
          </cell>
          <cell r="E2204" t="str">
            <v>Verrechnet</v>
          </cell>
          <cell r="F2204">
            <v>0.1</v>
          </cell>
          <cell r="G2204">
            <v>1.65</v>
          </cell>
          <cell r="H2204"/>
          <cell r="I2204"/>
          <cell r="J2204" t="str">
            <v>Messung HW Wärme NT</v>
          </cell>
          <cell r="K2204" t="str">
            <v>21.03.2016</v>
          </cell>
          <cell r="L2204" t="str">
            <v>W1 020655</v>
          </cell>
          <cell r="M2204"/>
          <cell r="N2204" t="str">
            <v>Ablesung</v>
          </cell>
          <cell r="O2204">
            <v>58.36</v>
          </cell>
          <cell r="P2204">
            <v>1021.04</v>
          </cell>
          <cell r="Q2204"/>
          <cell r="R2204">
            <v>1021.06</v>
          </cell>
          <cell r="S2204"/>
          <cell r="T2204"/>
          <cell r="U2204"/>
          <cell r="V2204"/>
          <cell r="W2204"/>
          <cell r="X2204"/>
          <cell r="Y2204">
            <v>49.146999999999998</v>
          </cell>
          <cell r="Z2204">
            <v>583.6</v>
          </cell>
        </row>
        <row r="2205">
          <cell r="A2205" t="str">
            <v>N0293</v>
          </cell>
          <cell r="B2205" t="str">
            <v xml:space="preserve">Schaffhauserstrasse 459 </v>
          </cell>
          <cell r="C2205">
            <v>42566</v>
          </cell>
          <cell r="D2205">
            <v>9866603163</v>
          </cell>
          <cell r="E2205" t="str">
            <v>Verrechnet</v>
          </cell>
          <cell r="F2205">
            <v>0.1</v>
          </cell>
          <cell r="G2205">
            <v>1.65</v>
          </cell>
          <cell r="H2205"/>
          <cell r="I2205"/>
          <cell r="J2205" t="str">
            <v>Messung HW Wärme NT</v>
          </cell>
          <cell r="K2205" t="str">
            <v>03.05.2016</v>
          </cell>
          <cell r="L2205" t="str">
            <v>W1 020655</v>
          </cell>
          <cell r="M2205"/>
          <cell r="N2205" t="str">
            <v>Ausbau</v>
          </cell>
          <cell r="O2205">
            <v>18.13</v>
          </cell>
          <cell r="P2205">
            <v>376.19</v>
          </cell>
          <cell r="Q2205"/>
          <cell r="R2205">
            <v>376.20699999999999</v>
          </cell>
          <cell r="S2205"/>
          <cell r="T2205"/>
          <cell r="U2205"/>
          <cell r="V2205"/>
          <cell r="W2205"/>
          <cell r="X2205"/>
          <cell r="Y2205">
            <v>41.439</v>
          </cell>
          <cell r="Z2205">
            <v>181.3</v>
          </cell>
        </row>
        <row r="2206">
          <cell r="A2206" t="str">
            <v>N0293</v>
          </cell>
          <cell r="B2206"/>
          <cell r="C2206"/>
          <cell r="D2206"/>
          <cell r="E2206"/>
          <cell r="F2206"/>
          <cell r="G2206"/>
          <cell r="H2206"/>
          <cell r="I2206"/>
          <cell r="J2206" t="str">
            <v>Messung HW Wärme NT</v>
          </cell>
          <cell r="K2206" t="str">
            <v>03.05.2016</v>
          </cell>
          <cell r="L2206" t="str">
            <v>W1 020655</v>
          </cell>
          <cell r="M2206"/>
          <cell r="N2206" t="str">
            <v>Einbau</v>
          </cell>
          <cell r="O2206">
            <v>0</v>
          </cell>
          <cell r="P2206">
            <v>0</v>
          </cell>
          <cell r="Q2206"/>
          <cell r="R2206"/>
          <cell r="S2206"/>
          <cell r="T2206"/>
          <cell r="U2206"/>
          <cell r="V2206"/>
          <cell r="W2206"/>
          <cell r="X2206"/>
          <cell r="Y2206">
            <v>0</v>
          </cell>
          <cell r="Z2206">
            <v>0</v>
          </cell>
        </row>
        <row r="2207">
          <cell r="A2207" t="str">
            <v>N0293</v>
          </cell>
          <cell r="B2207"/>
          <cell r="C2207"/>
          <cell r="D2207"/>
          <cell r="E2207"/>
          <cell r="F2207"/>
          <cell r="G2207"/>
          <cell r="H2207"/>
          <cell r="I2207"/>
          <cell r="J2207" t="str">
            <v>Messung HW Wärme NT</v>
          </cell>
          <cell r="K2207" t="str">
            <v>24.06.2016</v>
          </cell>
          <cell r="L2207" t="str">
            <v>W1 020655</v>
          </cell>
          <cell r="M2207"/>
          <cell r="N2207" t="str">
            <v>Ablesung</v>
          </cell>
          <cell r="O2207">
            <v>11.529</v>
          </cell>
          <cell r="P2207">
            <v>292.57</v>
          </cell>
          <cell r="Q2207"/>
          <cell r="R2207"/>
          <cell r="S2207"/>
          <cell r="T2207"/>
          <cell r="U2207"/>
          <cell r="V2207"/>
          <cell r="W2207"/>
          <cell r="X2207"/>
          <cell r="Y2207">
            <v>33.883000000000003</v>
          </cell>
          <cell r="Z2207">
            <v>115.29</v>
          </cell>
        </row>
        <row r="2208">
          <cell r="A2208" t="str">
            <v>N0293</v>
          </cell>
          <cell r="B2208" t="str">
            <v xml:space="preserve">Schaffhauserstrasse 459 </v>
          </cell>
          <cell r="C2208">
            <v>42662</v>
          </cell>
          <cell r="D2208">
            <v>9866606036</v>
          </cell>
          <cell r="E2208" t="str">
            <v>Verrechnet</v>
          </cell>
          <cell r="F2208">
            <v>0.1</v>
          </cell>
          <cell r="G2208">
            <v>1.65</v>
          </cell>
          <cell r="H2208"/>
          <cell r="I2208"/>
          <cell r="J2208" t="str">
            <v>Messung HW Wärme NT</v>
          </cell>
          <cell r="K2208" t="str">
            <v>21.09.2016</v>
          </cell>
          <cell r="L2208" t="str">
            <v>W1 020655</v>
          </cell>
          <cell r="M2208"/>
          <cell r="N2208" t="str">
            <v>Ablesung</v>
          </cell>
          <cell r="O2208">
            <v>11.489000000000001</v>
          </cell>
          <cell r="P2208">
            <v>369.24</v>
          </cell>
          <cell r="Q2208"/>
          <cell r="R2208"/>
          <cell r="S2208"/>
          <cell r="T2208"/>
          <cell r="U2208"/>
          <cell r="V2208"/>
          <cell r="W2208"/>
          <cell r="X2208"/>
          <cell r="Y2208">
            <v>26.754000000000001</v>
          </cell>
          <cell r="Z2208">
            <v>114.89</v>
          </cell>
        </row>
        <row r="2209">
          <cell r="A2209" t="str">
            <v>N0293</v>
          </cell>
          <cell r="B2209" t="str">
            <v xml:space="preserve">Schaffhauserstrasse 459 </v>
          </cell>
          <cell r="C2209">
            <v>42752</v>
          </cell>
          <cell r="D2209">
            <v>9866607403</v>
          </cell>
          <cell r="E2209" t="str">
            <v>Verrechnet</v>
          </cell>
          <cell r="F2209">
            <v>0.1</v>
          </cell>
          <cell r="G2209">
            <v>1.65</v>
          </cell>
          <cell r="H2209"/>
          <cell r="I2209"/>
          <cell r="J2209" t="str">
            <v>Messung HW Wärme NT</v>
          </cell>
          <cell r="K2209" t="str">
            <v>14.12.2016</v>
          </cell>
          <cell r="L2209" t="str">
            <v>W1 020655</v>
          </cell>
          <cell r="M2209"/>
          <cell r="N2209" t="str">
            <v>Ablesung</v>
          </cell>
          <cell r="O2209">
            <v>39.683</v>
          </cell>
          <cell r="P2209">
            <v>775.8</v>
          </cell>
          <cell r="Q2209"/>
          <cell r="R2209"/>
          <cell r="S2209"/>
          <cell r="T2209"/>
          <cell r="U2209"/>
          <cell r="V2209"/>
          <cell r="W2209"/>
          <cell r="X2209"/>
          <cell r="Y2209">
            <v>43.981999999999999</v>
          </cell>
          <cell r="Z2209">
            <v>396.83</v>
          </cell>
        </row>
        <row r="2210">
          <cell r="A2210" t="str">
            <v>N0294</v>
          </cell>
          <cell r="B2210" t="str">
            <v xml:space="preserve">Regensbergstrasse 153 </v>
          </cell>
          <cell r="C2210">
            <v>42478</v>
          </cell>
          <cell r="D2210">
            <v>9866601641</v>
          </cell>
          <cell r="E2210" t="str">
            <v>Verrechnet</v>
          </cell>
          <cell r="F2210">
            <v>0.35</v>
          </cell>
          <cell r="G2210">
            <v>5.76</v>
          </cell>
          <cell r="H2210"/>
          <cell r="I2210"/>
          <cell r="J2210" t="str">
            <v>Messung HW Wärme NT</v>
          </cell>
          <cell r="K2210" t="str">
            <v>10.02.2016</v>
          </cell>
          <cell r="L2210" t="str">
            <v>W1 050033</v>
          </cell>
          <cell r="M2210"/>
          <cell r="N2210" t="str">
            <v>Ausbau</v>
          </cell>
          <cell r="O2210">
            <v>168</v>
          </cell>
          <cell r="P2210">
            <v>2666</v>
          </cell>
          <cell r="Q2210"/>
          <cell r="R2210">
            <v>2666</v>
          </cell>
          <cell r="S2210"/>
          <cell r="T2210"/>
          <cell r="U2210"/>
          <cell r="V2210"/>
          <cell r="W2210"/>
          <cell r="X2210"/>
          <cell r="Y2210">
            <v>54.183999999999997</v>
          </cell>
          <cell r="Z2210">
            <v>480</v>
          </cell>
        </row>
        <row r="2211">
          <cell r="A2211" t="str">
            <v>N0294</v>
          </cell>
          <cell r="B2211"/>
          <cell r="C2211"/>
          <cell r="D2211"/>
          <cell r="E2211"/>
          <cell r="F2211"/>
          <cell r="G2211"/>
          <cell r="H2211"/>
          <cell r="I2211"/>
          <cell r="J2211" t="str">
            <v>Messung HW Wärme NT</v>
          </cell>
          <cell r="K2211" t="str">
            <v>10.02.2016</v>
          </cell>
          <cell r="L2211" t="str">
            <v>W1 050033</v>
          </cell>
          <cell r="M2211"/>
          <cell r="N2211" t="str">
            <v>Einbau</v>
          </cell>
          <cell r="O2211">
            <v>0</v>
          </cell>
          <cell r="P2211">
            <v>0</v>
          </cell>
          <cell r="Q2211"/>
          <cell r="R2211"/>
          <cell r="S2211"/>
          <cell r="T2211"/>
          <cell r="U2211"/>
          <cell r="V2211"/>
          <cell r="W2211"/>
          <cell r="X2211"/>
          <cell r="Y2211">
            <v>0</v>
          </cell>
          <cell r="Z2211">
            <v>0</v>
          </cell>
        </row>
        <row r="2212">
          <cell r="A2212" t="str">
            <v>N0294</v>
          </cell>
          <cell r="B2212"/>
          <cell r="C2212"/>
          <cell r="D2212"/>
          <cell r="E2212"/>
          <cell r="F2212"/>
          <cell r="G2212"/>
          <cell r="H2212"/>
          <cell r="I2212"/>
          <cell r="J2212" t="str">
            <v>Messung HW Wärme NT</v>
          </cell>
          <cell r="K2212" t="str">
            <v>16.03.2016</v>
          </cell>
          <cell r="L2212" t="str">
            <v>W1 050033</v>
          </cell>
          <cell r="M2212"/>
          <cell r="N2212" t="str">
            <v>Ablesung</v>
          </cell>
          <cell r="O2212">
            <v>122.883</v>
          </cell>
          <cell r="P2212">
            <v>1914.94</v>
          </cell>
          <cell r="Q2212"/>
          <cell r="R2212"/>
          <cell r="S2212"/>
          <cell r="T2212"/>
          <cell r="U2212"/>
          <cell r="V2212"/>
          <cell r="W2212"/>
          <cell r="X2212"/>
          <cell r="Y2212">
            <v>55.177</v>
          </cell>
          <cell r="Z2212">
            <v>351.09428571428572</v>
          </cell>
        </row>
        <row r="2213">
          <cell r="A2213" t="str">
            <v>N0294</v>
          </cell>
          <cell r="B2213" t="str">
            <v xml:space="preserve">Regensbergstrasse 153 </v>
          </cell>
          <cell r="C2213">
            <v>42566</v>
          </cell>
          <cell r="D2213">
            <v>9866603435</v>
          </cell>
          <cell r="E2213" t="str">
            <v>Verrechnet</v>
          </cell>
          <cell r="F2213">
            <v>0.35</v>
          </cell>
          <cell r="G2213">
            <v>5.76</v>
          </cell>
          <cell r="H2213"/>
          <cell r="I2213"/>
          <cell r="J2213" t="str">
            <v>Messung HW Wärme NT</v>
          </cell>
          <cell r="K2213" t="str">
            <v>21.06.2016</v>
          </cell>
          <cell r="L2213" t="str">
            <v>W1 050033</v>
          </cell>
          <cell r="M2213"/>
          <cell r="N2213" t="str">
            <v>Ablesung</v>
          </cell>
          <cell r="O2213">
            <v>92.438999999999993</v>
          </cell>
          <cell r="P2213">
            <v>1748.76</v>
          </cell>
          <cell r="Q2213"/>
          <cell r="R2213"/>
          <cell r="S2213"/>
          <cell r="T2213"/>
          <cell r="U2213"/>
          <cell r="V2213"/>
          <cell r="W2213"/>
          <cell r="X2213"/>
          <cell r="Y2213">
            <v>45.451000000000001</v>
          </cell>
          <cell r="Z2213">
            <v>264.11142857142858</v>
          </cell>
        </row>
        <row r="2214">
          <cell r="A2214" t="str">
            <v>N0294</v>
          </cell>
          <cell r="B2214" t="str">
            <v xml:space="preserve">Regensbergstrasse 153 </v>
          </cell>
          <cell r="C2214">
            <v>42655</v>
          </cell>
          <cell r="D2214">
            <v>9866605523</v>
          </cell>
          <cell r="E2214" t="str">
            <v>Verrechnet</v>
          </cell>
          <cell r="F2214">
            <v>0.35</v>
          </cell>
          <cell r="G2214">
            <v>5.76</v>
          </cell>
          <cell r="H2214"/>
          <cell r="I2214"/>
          <cell r="J2214" t="str">
            <v>Messung HW Wärme NT</v>
          </cell>
          <cell r="K2214" t="str">
            <v>19.09.2016</v>
          </cell>
          <cell r="L2214" t="str">
            <v>W1 050033</v>
          </cell>
          <cell r="M2214"/>
          <cell r="N2214" t="str">
            <v>Ablesung</v>
          </cell>
          <cell r="O2214">
            <v>14.483000000000001</v>
          </cell>
          <cell r="P2214">
            <v>456.53</v>
          </cell>
          <cell r="Q2214"/>
          <cell r="R2214"/>
          <cell r="S2214"/>
          <cell r="T2214"/>
          <cell r="U2214"/>
          <cell r="V2214"/>
          <cell r="W2214"/>
          <cell r="X2214"/>
          <cell r="Y2214">
            <v>27.277999999999999</v>
          </cell>
          <cell r="Z2214">
            <v>41.38</v>
          </cell>
        </row>
        <row r="2215">
          <cell r="A2215" t="str">
            <v>N0294</v>
          </cell>
          <cell r="B2215" t="str">
            <v xml:space="preserve">Regensbergstrasse 153 </v>
          </cell>
          <cell r="C2215">
            <v>42752</v>
          </cell>
          <cell r="D2215">
            <v>9866607743</v>
          </cell>
          <cell r="E2215" t="str">
            <v>Verrechnet</v>
          </cell>
          <cell r="F2215">
            <v>0.35</v>
          </cell>
          <cell r="G2215">
            <v>5.76</v>
          </cell>
          <cell r="H2215"/>
          <cell r="I2215"/>
          <cell r="J2215" t="str">
            <v>Messung HW Wärme NT</v>
          </cell>
          <cell r="K2215" t="str">
            <v>14.12.2016</v>
          </cell>
          <cell r="L2215" t="str">
            <v>W1 050033</v>
          </cell>
          <cell r="M2215"/>
          <cell r="N2215" t="str">
            <v>Ablesung</v>
          </cell>
          <cell r="O2215">
            <v>207.9</v>
          </cell>
          <cell r="P2215">
            <v>3497.64</v>
          </cell>
          <cell r="Q2215"/>
          <cell r="R2215"/>
          <cell r="S2215"/>
          <cell r="T2215"/>
          <cell r="U2215"/>
          <cell r="V2215"/>
          <cell r="W2215"/>
          <cell r="X2215"/>
          <cell r="Y2215">
            <v>51.109000000000002</v>
          </cell>
          <cell r="Z2215">
            <v>594</v>
          </cell>
        </row>
        <row r="2216">
          <cell r="A2216" t="str">
            <v>N0295</v>
          </cell>
          <cell r="B2216" t="str">
            <v xml:space="preserve">Tramstrasse 208 </v>
          </cell>
          <cell r="C2216">
            <v>42478</v>
          </cell>
          <cell r="D2216">
            <v>9866601642</v>
          </cell>
          <cell r="E2216" t="str">
            <v>Verrechnet</v>
          </cell>
          <cell r="F2216">
            <v>0.34</v>
          </cell>
          <cell r="G2216">
            <v>5.59</v>
          </cell>
          <cell r="H2216"/>
          <cell r="I2216"/>
          <cell r="J2216" t="str">
            <v>Messung HW Wärme NT</v>
          </cell>
          <cell r="K2216" t="str">
            <v>17.03.2016</v>
          </cell>
          <cell r="L2216" t="str">
            <v>W1 050002</v>
          </cell>
          <cell r="M2216"/>
          <cell r="N2216" t="str">
            <v>Ablesung</v>
          </cell>
          <cell r="O2216">
            <v>307.84399999999999</v>
          </cell>
          <cell r="P2216">
            <v>5455.27</v>
          </cell>
          <cell r="Q2216"/>
          <cell r="R2216"/>
          <cell r="S2216"/>
          <cell r="T2216"/>
          <cell r="U2216"/>
          <cell r="V2216"/>
          <cell r="W2216"/>
          <cell r="X2216"/>
          <cell r="Y2216">
            <v>48.521999999999998</v>
          </cell>
          <cell r="Z2216">
            <v>905.42352941176466</v>
          </cell>
        </row>
        <row r="2217">
          <cell r="A2217" t="str">
            <v>N0295</v>
          </cell>
          <cell r="B2217" t="str">
            <v xml:space="preserve">Tramstrasse 208 </v>
          </cell>
          <cell r="C2217">
            <v>42566</v>
          </cell>
          <cell r="D2217">
            <v>9866603436</v>
          </cell>
          <cell r="E2217" t="str">
            <v>Verrechnet</v>
          </cell>
          <cell r="F2217">
            <v>0.34</v>
          </cell>
          <cell r="G2217">
            <v>5.59</v>
          </cell>
          <cell r="H2217"/>
          <cell r="I2217"/>
          <cell r="J2217" t="str">
            <v>Messung HW Wärme NT</v>
          </cell>
          <cell r="K2217" t="str">
            <v>21.06.2016</v>
          </cell>
          <cell r="L2217" t="str">
            <v>W1 050002</v>
          </cell>
          <cell r="M2217"/>
          <cell r="N2217" t="str">
            <v>Ablesung</v>
          </cell>
          <cell r="O2217">
            <v>130.626</v>
          </cell>
          <cell r="P2217">
            <v>2747.63</v>
          </cell>
          <cell r="Q2217"/>
          <cell r="R2217"/>
          <cell r="S2217"/>
          <cell r="T2217"/>
          <cell r="U2217"/>
          <cell r="V2217"/>
          <cell r="W2217"/>
          <cell r="X2217"/>
          <cell r="Y2217">
            <v>40.878</v>
          </cell>
          <cell r="Z2217">
            <v>384.19411764705882</v>
          </cell>
        </row>
        <row r="2218">
          <cell r="A2218" t="str">
            <v>N0295</v>
          </cell>
          <cell r="B2218" t="str">
            <v xml:space="preserve">Tramstrasse 208 </v>
          </cell>
          <cell r="C2218">
            <v>42655</v>
          </cell>
          <cell r="D2218">
            <v>9866605524</v>
          </cell>
          <cell r="E2218" t="str">
            <v>Verrechnet</v>
          </cell>
          <cell r="F2218">
            <v>0.34</v>
          </cell>
          <cell r="G2218">
            <v>5.59</v>
          </cell>
          <cell r="H2218"/>
          <cell r="I2218"/>
          <cell r="J2218" t="str">
            <v>Messung HW Wärme NT</v>
          </cell>
          <cell r="K2218" t="str">
            <v>19.09.2016</v>
          </cell>
          <cell r="L2218" t="str">
            <v>W1 050002</v>
          </cell>
          <cell r="M2218"/>
          <cell r="N2218" t="str">
            <v>Ablesung</v>
          </cell>
          <cell r="O2218">
            <v>15.012</v>
          </cell>
          <cell r="P2218">
            <v>383.48</v>
          </cell>
          <cell r="Q2218"/>
          <cell r="R2218"/>
          <cell r="S2218"/>
          <cell r="T2218"/>
          <cell r="U2218"/>
          <cell r="V2218"/>
          <cell r="W2218"/>
          <cell r="X2218"/>
          <cell r="Y2218">
            <v>33.659999999999997</v>
          </cell>
          <cell r="Z2218">
            <v>44.152941176470577</v>
          </cell>
        </row>
        <row r="2219">
          <cell r="A2219" t="str">
            <v>N0295</v>
          </cell>
          <cell r="B2219" t="str">
            <v xml:space="preserve">Tramstrasse 208 </v>
          </cell>
          <cell r="C2219">
            <v>42752</v>
          </cell>
          <cell r="D2219">
            <v>9866607744</v>
          </cell>
          <cell r="E2219" t="str">
            <v>Verrechnet</v>
          </cell>
          <cell r="F2219">
            <v>0.34</v>
          </cell>
          <cell r="G2219">
            <v>5.59</v>
          </cell>
          <cell r="H2219"/>
          <cell r="I2219"/>
          <cell r="J2219" t="str">
            <v>Messung HW Wärme NT</v>
          </cell>
          <cell r="K2219" t="str">
            <v>16.12.2016</v>
          </cell>
          <cell r="L2219" t="str">
            <v>W1 050002</v>
          </cell>
          <cell r="M2219"/>
          <cell r="N2219" t="str">
            <v>Ablesung</v>
          </cell>
          <cell r="O2219">
            <v>224.19499999999999</v>
          </cell>
          <cell r="P2219">
            <v>4406.95</v>
          </cell>
          <cell r="Q2219"/>
          <cell r="R2219"/>
          <cell r="S2219"/>
          <cell r="T2219"/>
          <cell r="U2219"/>
          <cell r="V2219"/>
          <cell r="W2219"/>
          <cell r="X2219"/>
          <cell r="Y2219">
            <v>43.743000000000002</v>
          </cell>
          <cell r="Z2219">
            <v>659.39705882352939</v>
          </cell>
        </row>
        <row r="2220">
          <cell r="A2220" t="str">
            <v>N0296</v>
          </cell>
          <cell r="B2220" t="str">
            <v xml:space="preserve">Schwamendingenstrasse 68 </v>
          </cell>
          <cell r="C2220">
            <v>42478</v>
          </cell>
          <cell r="D2220">
            <v>9866601296</v>
          </cell>
          <cell r="E2220" t="str">
            <v>Verrechnet</v>
          </cell>
          <cell r="F2220">
            <v>3.5999999999999997E-2</v>
          </cell>
          <cell r="G2220">
            <v>0.6</v>
          </cell>
          <cell r="H2220"/>
          <cell r="I2220"/>
          <cell r="J2220" t="str">
            <v>Messung HW Wärme NT</v>
          </cell>
          <cell r="K2220" t="str">
            <v>18.03.2016</v>
          </cell>
          <cell r="L2220" t="str">
            <v>W1 020027</v>
          </cell>
          <cell r="M2220"/>
          <cell r="N2220" t="str">
            <v>Ablesung</v>
          </cell>
          <cell r="O2220">
            <v>41.249000000000002</v>
          </cell>
          <cell r="P2220">
            <v>784.5</v>
          </cell>
          <cell r="Q2220"/>
          <cell r="R2220"/>
          <cell r="S2220"/>
          <cell r="T2220"/>
          <cell r="U2220"/>
          <cell r="V2220"/>
          <cell r="W2220"/>
          <cell r="X2220"/>
          <cell r="Y2220">
            <v>45.210999999999999</v>
          </cell>
          <cell r="Z2220">
            <v>1145.8055555555554</v>
          </cell>
        </row>
        <row r="2221">
          <cell r="A2221" t="str">
            <v>N0296</v>
          </cell>
          <cell r="B2221" t="str">
            <v xml:space="preserve">Schwamendingenstrasse 68 </v>
          </cell>
          <cell r="C2221">
            <v>42566</v>
          </cell>
          <cell r="D2221">
            <v>9866603164</v>
          </cell>
          <cell r="E2221" t="str">
            <v>Verrechnet</v>
          </cell>
          <cell r="F2221">
            <v>3.5999999999999997E-2</v>
          </cell>
          <cell r="G2221">
            <v>0.6</v>
          </cell>
          <cell r="H2221"/>
          <cell r="I2221"/>
          <cell r="J2221" t="str">
            <v>Messung HW Wärme NT</v>
          </cell>
          <cell r="K2221" t="str">
            <v>22.06.2016</v>
          </cell>
          <cell r="L2221" t="str">
            <v>W1 020027</v>
          </cell>
          <cell r="M2221"/>
          <cell r="N2221" t="str">
            <v>Ablesung</v>
          </cell>
          <cell r="O2221">
            <v>24.559000000000001</v>
          </cell>
          <cell r="P2221">
            <v>555.92999999999995</v>
          </cell>
          <cell r="Q2221"/>
          <cell r="R2221"/>
          <cell r="S2221"/>
          <cell r="T2221"/>
          <cell r="U2221"/>
          <cell r="V2221"/>
          <cell r="W2221"/>
          <cell r="X2221"/>
          <cell r="Y2221">
            <v>37.984999999999999</v>
          </cell>
          <cell r="Z2221">
            <v>682.19444444444446</v>
          </cell>
        </row>
        <row r="2222">
          <cell r="A2222" t="str">
            <v>N0296</v>
          </cell>
          <cell r="B2222" t="str">
            <v xml:space="preserve">Schwamendingenstrasse 68 </v>
          </cell>
          <cell r="C2222">
            <v>42655</v>
          </cell>
          <cell r="D2222">
            <v>9866605311</v>
          </cell>
          <cell r="E2222" t="str">
            <v>Verrechnet</v>
          </cell>
          <cell r="F2222">
            <v>3.5999999999999997E-2</v>
          </cell>
          <cell r="G2222">
            <v>0.6</v>
          </cell>
          <cell r="H2222"/>
          <cell r="I2222"/>
          <cell r="J2222" t="str">
            <v>Messung HW Wärme NT</v>
          </cell>
          <cell r="K2222" t="str">
            <v>19.09.2016</v>
          </cell>
          <cell r="L2222" t="str">
            <v>W1 020027</v>
          </cell>
          <cell r="M2222"/>
          <cell r="N2222" t="str">
            <v>Ablesung</v>
          </cell>
          <cell r="O2222">
            <v>10.358000000000001</v>
          </cell>
          <cell r="P2222">
            <v>313.58999999999997</v>
          </cell>
          <cell r="Q2222"/>
          <cell r="R2222"/>
          <cell r="S2222"/>
          <cell r="T2222"/>
          <cell r="U2222"/>
          <cell r="V2222"/>
          <cell r="W2222"/>
          <cell r="X2222"/>
          <cell r="Y2222">
            <v>28.401</v>
          </cell>
          <cell r="Z2222">
            <v>287.72222222222223</v>
          </cell>
        </row>
        <row r="2223">
          <cell r="A2223" t="str">
            <v>N0296</v>
          </cell>
          <cell r="B2223" t="str">
            <v xml:space="preserve">Schwamendingenstrasse 68 </v>
          </cell>
          <cell r="C2223">
            <v>42752</v>
          </cell>
          <cell r="D2223">
            <v>9866606305</v>
          </cell>
          <cell r="E2223" t="str">
            <v>Verrechnet</v>
          </cell>
          <cell r="F2223">
            <v>3.5999999999999997E-2</v>
          </cell>
          <cell r="G2223">
            <v>0.6</v>
          </cell>
          <cell r="H2223"/>
          <cell r="I2223"/>
          <cell r="J2223" t="str">
            <v>Messung HW Wärme NT</v>
          </cell>
          <cell r="K2223" t="str">
            <v>13.12.2016</v>
          </cell>
          <cell r="L2223" t="str">
            <v>W1 020027</v>
          </cell>
          <cell r="M2223"/>
          <cell r="N2223" t="str">
            <v>Ablesung</v>
          </cell>
          <cell r="O2223">
            <v>31.754999999999999</v>
          </cell>
          <cell r="P2223">
            <v>671.39</v>
          </cell>
          <cell r="Q2223"/>
          <cell r="R2223"/>
          <cell r="S2223"/>
          <cell r="T2223"/>
          <cell r="U2223"/>
          <cell r="V2223"/>
          <cell r="W2223"/>
          <cell r="X2223"/>
          <cell r="Y2223">
            <v>40.667999999999999</v>
          </cell>
          <cell r="Z2223">
            <v>882.08333333333326</v>
          </cell>
        </row>
        <row r="2224">
          <cell r="A2224" t="str">
            <v>N0297</v>
          </cell>
          <cell r="B2224" t="str">
            <v xml:space="preserve">Tramstrasse 78 </v>
          </cell>
          <cell r="C2224">
            <v>42478</v>
          </cell>
          <cell r="D2224">
            <v>9866600962</v>
          </cell>
          <cell r="E2224" t="str">
            <v>Verrechnet</v>
          </cell>
          <cell r="F2224">
            <v>2.4E-2</v>
          </cell>
          <cell r="G2224">
            <v>0.4</v>
          </cell>
          <cell r="H2224"/>
          <cell r="I2224"/>
          <cell r="J2224" t="str">
            <v>Messung HW Wärme NT</v>
          </cell>
          <cell r="K2224" t="str">
            <v>17.03.2016</v>
          </cell>
          <cell r="L2224" t="str">
            <v>W1 020026</v>
          </cell>
          <cell r="M2224"/>
          <cell r="N2224" t="str">
            <v>Ablesung</v>
          </cell>
          <cell r="O2224">
            <v>15.817</v>
          </cell>
          <cell r="P2224">
            <v>266.27999999999997</v>
          </cell>
          <cell r="Q2224"/>
          <cell r="R2224"/>
          <cell r="S2224"/>
          <cell r="T2224"/>
          <cell r="U2224"/>
          <cell r="V2224"/>
          <cell r="W2224"/>
          <cell r="X2224"/>
          <cell r="Y2224">
            <v>51.075000000000003</v>
          </cell>
          <cell r="Z2224">
            <v>659.04166666666663</v>
          </cell>
        </row>
        <row r="2225">
          <cell r="A2225" t="str">
            <v>N0297</v>
          </cell>
          <cell r="B2225" t="str">
            <v xml:space="preserve">Tramstrasse 78 </v>
          </cell>
          <cell r="C2225">
            <v>42566</v>
          </cell>
          <cell r="D2225">
            <v>9866603165</v>
          </cell>
          <cell r="E2225" t="str">
            <v>Verrechnet</v>
          </cell>
          <cell r="F2225">
            <v>2.4E-2</v>
          </cell>
          <cell r="G2225">
            <v>0.4</v>
          </cell>
          <cell r="H2225"/>
          <cell r="I2225"/>
          <cell r="J2225" t="str">
            <v>Messung HW Wärme NT</v>
          </cell>
          <cell r="K2225" t="str">
            <v>20.06.2016</v>
          </cell>
          <cell r="L2225" t="str">
            <v>W1 020026</v>
          </cell>
          <cell r="M2225"/>
          <cell r="N2225" t="str">
            <v>Ablesung</v>
          </cell>
          <cell r="O2225">
            <v>7.1130000000000004</v>
          </cell>
          <cell r="P2225">
            <v>127.45</v>
          </cell>
          <cell r="Q2225"/>
          <cell r="R2225"/>
          <cell r="S2225"/>
          <cell r="T2225"/>
          <cell r="U2225"/>
          <cell r="V2225"/>
          <cell r="W2225"/>
          <cell r="X2225"/>
          <cell r="Y2225">
            <v>47.988</v>
          </cell>
          <cell r="Z2225">
            <v>296.375</v>
          </cell>
        </row>
        <row r="2226">
          <cell r="A2226" t="str">
            <v>N0297</v>
          </cell>
          <cell r="B2226" t="str">
            <v xml:space="preserve">Tramstrasse 78 </v>
          </cell>
          <cell r="C2226">
            <v>42655</v>
          </cell>
          <cell r="D2226">
            <v>9866605197</v>
          </cell>
          <cell r="E2226" t="str">
            <v>Verrechnet</v>
          </cell>
          <cell r="F2226">
            <v>2.4E-2</v>
          </cell>
          <cell r="G2226">
            <v>0.4</v>
          </cell>
          <cell r="H2226"/>
          <cell r="I2226"/>
          <cell r="J2226" t="str">
            <v>Messung HW Wärme NT</v>
          </cell>
          <cell r="K2226" t="str">
            <v>19.09.2016</v>
          </cell>
          <cell r="L2226" t="str">
            <v>W1 020026</v>
          </cell>
          <cell r="M2226"/>
          <cell r="N2226" t="str">
            <v>Ablesung</v>
          </cell>
          <cell r="O2226">
            <v>1.381</v>
          </cell>
          <cell r="P2226">
            <v>34.450000000000003</v>
          </cell>
          <cell r="Q2226"/>
          <cell r="R2226"/>
          <cell r="S2226"/>
          <cell r="T2226"/>
          <cell r="U2226"/>
          <cell r="V2226"/>
          <cell r="W2226"/>
          <cell r="X2226"/>
          <cell r="Y2226">
            <v>34.469000000000001</v>
          </cell>
          <cell r="Z2226">
            <v>57.541666666666657</v>
          </cell>
        </row>
        <row r="2227">
          <cell r="A2227" t="str">
            <v>N0297</v>
          </cell>
          <cell r="B2227" t="str">
            <v xml:space="preserve">Tramstrasse 78 </v>
          </cell>
          <cell r="C2227">
            <v>42752</v>
          </cell>
          <cell r="D2227">
            <v>9866607200</v>
          </cell>
          <cell r="E2227" t="str">
            <v>Verrechnet</v>
          </cell>
          <cell r="F2227">
            <v>2.4E-2</v>
          </cell>
          <cell r="G2227">
            <v>0.4</v>
          </cell>
          <cell r="H2227"/>
          <cell r="I2227"/>
          <cell r="J2227" t="str">
            <v>Messung HW Wärme NT</v>
          </cell>
          <cell r="K2227" t="str">
            <v>12.12.2016</v>
          </cell>
          <cell r="L2227" t="str">
            <v>W1 020026</v>
          </cell>
          <cell r="M2227"/>
          <cell r="N2227" t="str">
            <v>Ablesung</v>
          </cell>
          <cell r="O2227">
            <v>10.311</v>
          </cell>
          <cell r="P2227">
            <v>172.4</v>
          </cell>
          <cell r="Q2227"/>
          <cell r="R2227"/>
          <cell r="S2227"/>
          <cell r="T2227"/>
          <cell r="U2227"/>
          <cell r="V2227"/>
          <cell r="W2227"/>
          <cell r="X2227"/>
          <cell r="Y2227">
            <v>51.426000000000002</v>
          </cell>
          <cell r="Z2227">
            <v>429.625</v>
          </cell>
        </row>
        <row r="2228">
          <cell r="A2228" t="str">
            <v>N0298</v>
          </cell>
          <cell r="B2228" t="str">
            <v xml:space="preserve">Arminstrasse 16 </v>
          </cell>
          <cell r="C2228">
            <v>42478</v>
          </cell>
          <cell r="D2228">
            <v>9866601201</v>
          </cell>
          <cell r="E2228" t="str">
            <v>Verrechnet</v>
          </cell>
          <cell r="F2228">
            <v>1.0999999999999999E-2</v>
          </cell>
          <cell r="G2228">
            <v>0.18</v>
          </cell>
          <cell r="H2228"/>
          <cell r="I2228"/>
          <cell r="J2228" t="str">
            <v>Messung HW Wärme NT</v>
          </cell>
          <cell r="K2228" t="str">
            <v>01.04.2016</v>
          </cell>
          <cell r="L2228" t="str">
            <v>R1 1503</v>
          </cell>
          <cell r="M2228" t="str">
            <v>U1 020077</v>
          </cell>
          <cell r="N2228" t="str">
            <v>Ablesung</v>
          </cell>
          <cell r="O2228">
            <v>6.569</v>
          </cell>
          <cell r="P2228">
            <v>110</v>
          </cell>
          <cell r="Q2228"/>
          <cell r="R2228">
            <v>110</v>
          </cell>
          <cell r="S2228"/>
          <cell r="T2228"/>
          <cell r="U2228"/>
          <cell r="V2228"/>
          <cell r="W2228"/>
          <cell r="X2228"/>
          <cell r="Y2228">
            <v>51.347999999999999</v>
          </cell>
          <cell r="Z2228">
            <v>597.18181818181813</v>
          </cell>
        </row>
        <row r="2229">
          <cell r="A2229" t="str">
            <v>N0298</v>
          </cell>
          <cell r="B2229" t="str">
            <v xml:space="preserve">Arminstrasse 16 </v>
          </cell>
          <cell r="C2229">
            <v>42564</v>
          </cell>
          <cell r="D2229">
            <v>9866602203</v>
          </cell>
          <cell r="E2229" t="str">
            <v>Verrechnet</v>
          </cell>
          <cell r="F2229">
            <v>1.0999999999999999E-2</v>
          </cell>
          <cell r="G2229">
            <v>0.18</v>
          </cell>
          <cell r="H2229"/>
          <cell r="I2229"/>
          <cell r="J2229" t="str">
            <v>Messung HW Wärme NT</v>
          </cell>
          <cell r="K2229" t="str">
            <v>18.05.2016</v>
          </cell>
          <cell r="L2229" t="str">
            <v>R1 1503</v>
          </cell>
          <cell r="M2229" t="str">
            <v>U1 020077</v>
          </cell>
          <cell r="N2229" t="str">
            <v>Ablesung</v>
          </cell>
          <cell r="O2229">
            <v>3.5999999999999997E-2</v>
          </cell>
          <cell r="P2229">
            <v>1.22</v>
          </cell>
          <cell r="Q2229"/>
          <cell r="R2229">
            <v>1</v>
          </cell>
          <cell r="S2229"/>
          <cell r="T2229"/>
          <cell r="U2229"/>
          <cell r="V2229"/>
          <cell r="W2229"/>
          <cell r="X2229"/>
          <cell r="Y2229">
            <v>25.372</v>
          </cell>
          <cell r="Z2229">
            <v>3.2727272727272698</v>
          </cell>
        </row>
        <row r="2230">
          <cell r="A2230" t="str">
            <v>N0298</v>
          </cell>
          <cell r="B2230" t="str">
            <v xml:space="preserve">Arminstrasse 16 </v>
          </cell>
          <cell r="C2230">
            <v>42655</v>
          </cell>
          <cell r="D2230">
            <v>9866605241</v>
          </cell>
          <cell r="E2230" t="str">
            <v>Verrechnet</v>
          </cell>
          <cell r="F2230">
            <v>1.0999999999999999E-2</v>
          </cell>
          <cell r="G2230">
            <v>0.18</v>
          </cell>
          <cell r="H2230"/>
          <cell r="I2230"/>
          <cell r="J2230" t="str">
            <v>Messung HW Wärme NT</v>
          </cell>
          <cell r="K2230" t="str">
            <v>30.09.2016</v>
          </cell>
          <cell r="L2230" t="str">
            <v>R1 1503</v>
          </cell>
          <cell r="M2230" t="str">
            <v>U1 020077</v>
          </cell>
          <cell r="N2230" t="str">
            <v>Ablesung</v>
          </cell>
          <cell r="O2230">
            <v>2.528</v>
          </cell>
          <cell r="P2230">
            <v>57.55</v>
          </cell>
          <cell r="Q2230"/>
          <cell r="R2230">
            <v>57</v>
          </cell>
          <cell r="S2230"/>
          <cell r="T2230"/>
          <cell r="U2230"/>
          <cell r="V2230"/>
          <cell r="W2230"/>
          <cell r="X2230"/>
          <cell r="Y2230">
            <v>37.770000000000003</v>
          </cell>
          <cell r="Z2230">
            <v>229.81818181818181</v>
          </cell>
        </row>
        <row r="2231">
          <cell r="A2231" t="str">
            <v>N0298</v>
          </cell>
          <cell r="B2231" t="str">
            <v xml:space="preserve">Arminstrasse 16 </v>
          </cell>
          <cell r="C2231">
            <v>42752</v>
          </cell>
          <cell r="D2231">
            <v>9866607148</v>
          </cell>
          <cell r="E2231" t="str">
            <v>Verrechnet</v>
          </cell>
          <cell r="F2231">
            <v>1.0999999999999999E-2</v>
          </cell>
          <cell r="G2231">
            <v>0.18</v>
          </cell>
          <cell r="H2231"/>
          <cell r="I2231"/>
          <cell r="J2231" t="str">
            <v>Messung HW Wärme NT</v>
          </cell>
          <cell r="K2231" t="str">
            <v>15.12.2016</v>
          </cell>
          <cell r="L2231" t="str">
            <v>R1 1503</v>
          </cell>
          <cell r="M2231" t="str">
            <v>U1 020077</v>
          </cell>
          <cell r="N2231" t="str">
            <v>Ablesung</v>
          </cell>
          <cell r="O2231">
            <v>7.399</v>
          </cell>
          <cell r="P2231">
            <v>227.07</v>
          </cell>
          <cell r="Q2231"/>
          <cell r="R2231">
            <v>229</v>
          </cell>
          <cell r="S2231"/>
          <cell r="T2231"/>
          <cell r="U2231"/>
          <cell r="V2231"/>
          <cell r="W2231"/>
          <cell r="X2231"/>
          <cell r="Y2231">
            <v>28.018000000000001</v>
          </cell>
          <cell r="Z2231">
            <v>672.63636363636363</v>
          </cell>
        </row>
        <row r="2232">
          <cell r="A2232" t="str">
            <v>N0299</v>
          </cell>
          <cell r="B2232" t="str">
            <v xml:space="preserve">Hirzenbachstrasse 67 </v>
          </cell>
          <cell r="C2232">
            <v>42478</v>
          </cell>
          <cell r="D2232">
            <v>9866600264</v>
          </cell>
          <cell r="E2232" t="str">
            <v>Verrechnet</v>
          </cell>
          <cell r="F2232">
            <v>0.74199999999999999</v>
          </cell>
          <cell r="G2232">
            <v>12.2</v>
          </cell>
          <cell r="H2232"/>
          <cell r="I2232"/>
          <cell r="J2232" t="str">
            <v>Messung HW Wärme NT</v>
          </cell>
          <cell r="K2232" t="str">
            <v>17.03.2016</v>
          </cell>
          <cell r="L2232" t="str">
            <v>R1 1405</v>
          </cell>
          <cell r="M2232" t="str">
            <v>U1 050012</v>
          </cell>
          <cell r="N2232" t="str">
            <v>Ablesung</v>
          </cell>
          <cell r="O2232">
            <v>751.54</v>
          </cell>
          <cell r="P2232">
            <v>12174.7</v>
          </cell>
          <cell r="Q2232"/>
          <cell r="R2232">
            <v>12173</v>
          </cell>
          <cell r="S2232"/>
          <cell r="T2232"/>
          <cell r="U2232"/>
          <cell r="V2232"/>
          <cell r="W2232"/>
          <cell r="X2232"/>
          <cell r="Y2232">
            <v>53.078000000000003</v>
          </cell>
          <cell r="Z2232">
            <v>1012.8571428571429</v>
          </cell>
        </row>
        <row r="2233">
          <cell r="A2233" t="str">
            <v>N0299</v>
          </cell>
          <cell r="B2233" t="str">
            <v xml:space="preserve">Hirzenbachstrasse 67 </v>
          </cell>
          <cell r="C2233">
            <v>42566</v>
          </cell>
          <cell r="D2233">
            <v>9866602289</v>
          </cell>
          <cell r="E2233" t="str">
            <v>Verrechnet</v>
          </cell>
          <cell r="F2233">
            <v>0.74199999999999999</v>
          </cell>
          <cell r="G2233">
            <v>12.2</v>
          </cell>
          <cell r="H2233"/>
          <cell r="I2233"/>
          <cell r="J2233" t="str">
            <v>Messung HW Wärme NT</v>
          </cell>
          <cell r="K2233" t="str">
            <v>20.06.2016</v>
          </cell>
          <cell r="L2233" t="str">
            <v>R1 1405</v>
          </cell>
          <cell r="M2233" t="str">
            <v>U1 050012</v>
          </cell>
          <cell r="N2233" t="str">
            <v>Ablesung</v>
          </cell>
          <cell r="O2233">
            <v>446.36</v>
          </cell>
          <cell r="P2233">
            <v>8474.7999999999993</v>
          </cell>
          <cell r="Q2233"/>
          <cell r="R2233">
            <v>8475</v>
          </cell>
          <cell r="S2233"/>
          <cell r="T2233"/>
          <cell r="U2233"/>
          <cell r="V2233"/>
          <cell r="W2233"/>
          <cell r="X2233"/>
          <cell r="Y2233">
            <v>45.286999999999999</v>
          </cell>
          <cell r="Z2233">
            <v>601.56334231805931</v>
          </cell>
        </row>
        <row r="2234">
          <cell r="A2234" t="str">
            <v>N0299</v>
          </cell>
          <cell r="B2234" t="str">
            <v xml:space="preserve">Hirzenbachstrasse 67 </v>
          </cell>
          <cell r="C2234">
            <v>42655</v>
          </cell>
          <cell r="D2234">
            <v>9866604247</v>
          </cell>
          <cell r="E2234" t="str">
            <v>Verrechnet</v>
          </cell>
          <cell r="F2234">
            <v>0.74199999999999999</v>
          </cell>
          <cell r="G2234">
            <v>12.2</v>
          </cell>
          <cell r="H2234"/>
          <cell r="I2234"/>
          <cell r="J2234" t="str">
            <v>Messung HW Wärme NT</v>
          </cell>
          <cell r="K2234" t="str">
            <v>19.09.2016</v>
          </cell>
          <cell r="L2234" t="str">
            <v>R1 1405</v>
          </cell>
          <cell r="M2234" t="str">
            <v>U1 050012</v>
          </cell>
          <cell r="N2234" t="str">
            <v>Ablesung</v>
          </cell>
          <cell r="O2234">
            <v>128.51</v>
          </cell>
          <cell r="P2234">
            <v>3123.9</v>
          </cell>
          <cell r="Q2234"/>
          <cell r="R2234">
            <v>3124</v>
          </cell>
          <cell r="S2234"/>
          <cell r="T2234"/>
          <cell r="U2234"/>
          <cell r="V2234"/>
          <cell r="W2234"/>
          <cell r="X2234"/>
          <cell r="Y2234">
            <v>35.372</v>
          </cell>
          <cell r="Z2234">
            <v>173.19407008086253</v>
          </cell>
        </row>
        <row r="2235">
          <cell r="A2235" t="str">
            <v>N0299</v>
          </cell>
          <cell r="B2235" t="str">
            <v xml:space="preserve">Hirzenbachstrasse 67 </v>
          </cell>
          <cell r="C2235">
            <v>42752</v>
          </cell>
          <cell r="D2235">
            <v>9866606306</v>
          </cell>
          <cell r="E2235" t="str">
            <v>Verrechnet</v>
          </cell>
          <cell r="F2235">
            <v>0.74199999999999999</v>
          </cell>
          <cell r="G2235">
            <v>12.2</v>
          </cell>
          <cell r="H2235"/>
          <cell r="I2235"/>
          <cell r="J2235" t="str">
            <v>Messung HW Wärme NT</v>
          </cell>
          <cell r="K2235" t="str">
            <v>14.12.2016</v>
          </cell>
          <cell r="L2235" t="str">
            <v>R1 1405</v>
          </cell>
          <cell r="M2235" t="str">
            <v>U1 050012</v>
          </cell>
          <cell r="N2235" t="str">
            <v>Ablesung</v>
          </cell>
          <cell r="O2235">
            <v>581.58000000000004</v>
          </cell>
          <cell r="P2235">
            <v>10126.700000000001</v>
          </cell>
          <cell r="Q2235"/>
          <cell r="R2235">
            <v>10126</v>
          </cell>
          <cell r="S2235"/>
          <cell r="T2235"/>
          <cell r="U2235"/>
          <cell r="V2235"/>
          <cell r="W2235"/>
          <cell r="X2235"/>
          <cell r="Y2235">
            <v>49.381</v>
          </cell>
          <cell r="Z2235">
            <v>783.80053908355796</v>
          </cell>
        </row>
        <row r="2236">
          <cell r="A2236" t="str">
            <v>N0300</v>
          </cell>
          <cell r="B2236" t="str">
            <v xml:space="preserve">Roswiesenstrasse 101 </v>
          </cell>
          <cell r="C2236">
            <v>42478</v>
          </cell>
          <cell r="D2236">
            <v>9866600265</v>
          </cell>
          <cell r="E2236" t="str">
            <v>Verrechnet</v>
          </cell>
          <cell r="F2236">
            <v>0.35</v>
          </cell>
          <cell r="G2236">
            <v>5.76</v>
          </cell>
          <cell r="H2236"/>
          <cell r="I2236"/>
          <cell r="J2236" t="str">
            <v>Messung HW Wärme NT</v>
          </cell>
          <cell r="K2236" t="str">
            <v>17.03.2016</v>
          </cell>
          <cell r="L2236" t="str">
            <v>W1 050009</v>
          </cell>
          <cell r="M2236"/>
          <cell r="N2236" t="str">
            <v>Ablesung</v>
          </cell>
          <cell r="O2236">
            <v>261.95600000000002</v>
          </cell>
          <cell r="P2236">
            <v>4847.43</v>
          </cell>
          <cell r="Q2236"/>
          <cell r="R2236"/>
          <cell r="S2236"/>
          <cell r="T2236"/>
          <cell r="U2236"/>
          <cell r="V2236"/>
          <cell r="W2236"/>
          <cell r="X2236"/>
          <cell r="Y2236">
            <v>46.466000000000001</v>
          </cell>
          <cell r="Z2236">
            <v>748.44571428571419</v>
          </cell>
        </row>
        <row r="2237">
          <cell r="A2237" t="str">
            <v>N0300</v>
          </cell>
          <cell r="B2237" t="str">
            <v xml:space="preserve">Roswiesenstrasse 101 </v>
          </cell>
          <cell r="C2237">
            <v>42566</v>
          </cell>
          <cell r="D2237">
            <v>9866602290</v>
          </cell>
          <cell r="E2237" t="str">
            <v>Verrechnet</v>
          </cell>
          <cell r="F2237">
            <v>0.35</v>
          </cell>
          <cell r="G2237">
            <v>5.76</v>
          </cell>
          <cell r="H2237"/>
          <cell r="I2237"/>
          <cell r="J2237" t="str">
            <v>Messung HW Wärme NT</v>
          </cell>
          <cell r="K2237" t="str">
            <v>20.06.2016</v>
          </cell>
          <cell r="L2237" t="str">
            <v>W1 050009</v>
          </cell>
          <cell r="M2237"/>
          <cell r="N2237" t="str">
            <v>Ablesung</v>
          </cell>
          <cell r="O2237">
            <v>151.37899999999999</v>
          </cell>
          <cell r="P2237">
            <v>3352.33</v>
          </cell>
          <cell r="Q2237"/>
          <cell r="R2237"/>
          <cell r="S2237"/>
          <cell r="T2237"/>
          <cell r="U2237"/>
          <cell r="V2237"/>
          <cell r="W2237"/>
          <cell r="X2237"/>
          <cell r="Y2237">
            <v>38.826999999999998</v>
          </cell>
          <cell r="Z2237">
            <v>432.51142857142855</v>
          </cell>
        </row>
        <row r="2238">
          <cell r="A2238" t="str">
            <v>N0300</v>
          </cell>
          <cell r="B2238" t="str">
            <v xml:space="preserve">Roswiesenstrasse 101 </v>
          </cell>
          <cell r="C2238">
            <v>42655</v>
          </cell>
          <cell r="D2238">
            <v>9866604248</v>
          </cell>
          <cell r="E2238" t="str">
            <v>Verrechnet</v>
          </cell>
          <cell r="F2238">
            <v>0.35</v>
          </cell>
          <cell r="G2238">
            <v>5.76</v>
          </cell>
          <cell r="H2238"/>
          <cell r="I2238"/>
          <cell r="J2238" t="str">
            <v>Messung HW Wärme NT</v>
          </cell>
          <cell r="K2238" t="str">
            <v>19.09.2016</v>
          </cell>
          <cell r="L2238" t="str">
            <v>W1 050009</v>
          </cell>
          <cell r="M2238"/>
          <cell r="N2238" t="str">
            <v>Ablesung</v>
          </cell>
          <cell r="O2238">
            <v>47.597999999999999</v>
          </cell>
          <cell r="P2238">
            <v>1420.83</v>
          </cell>
          <cell r="Q2238"/>
          <cell r="R2238"/>
          <cell r="S2238"/>
          <cell r="T2238"/>
          <cell r="U2238"/>
          <cell r="V2238"/>
          <cell r="W2238"/>
          <cell r="X2238"/>
          <cell r="Y2238">
            <v>28.805</v>
          </cell>
          <cell r="Z2238">
            <v>135.99428571428572</v>
          </cell>
        </row>
        <row r="2239">
          <cell r="A2239" t="str">
            <v>N0300</v>
          </cell>
          <cell r="B2239" t="str">
            <v xml:space="preserve">Roswiesenstrasse 101 </v>
          </cell>
          <cell r="C2239">
            <v>42752</v>
          </cell>
          <cell r="D2239">
            <v>9866606307</v>
          </cell>
          <cell r="E2239" t="str">
            <v>Verrechnet</v>
          </cell>
          <cell r="F2239">
            <v>0.35</v>
          </cell>
          <cell r="G2239">
            <v>5.76</v>
          </cell>
          <cell r="H2239"/>
          <cell r="I2239"/>
          <cell r="J2239" t="str">
            <v>Messung HW Wärme NT</v>
          </cell>
          <cell r="K2239" t="str">
            <v>14.12.2016</v>
          </cell>
          <cell r="L2239" t="str">
            <v>W1 050009</v>
          </cell>
          <cell r="M2239"/>
          <cell r="N2239" t="str">
            <v>Ablesung</v>
          </cell>
          <cell r="O2239">
            <v>198.893</v>
          </cell>
          <cell r="P2239">
            <v>4042.24</v>
          </cell>
          <cell r="Q2239"/>
          <cell r="R2239"/>
          <cell r="S2239"/>
          <cell r="T2239"/>
          <cell r="U2239"/>
          <cell r="V2239"/>
          <cell r="W2239"/>
          <cell r="X2239"/>
          <cell r="Y2239">
            <v>42.308</v>
          </cell>
          <cell r="Z2239">
            <v>568.26571428571424</v>
          </cell>
        </row>
        <row r="2240">
          <cell r="A2240" t="str">
            <v>N0301</v>
          </cell>
          <cell r="B2240" t="str">
            <v xml:space="preserve">Herbstweg 62 </v>
          </cell>
          <cell r="C2240">
            <v>42478</v>
          </cell>
          <cell r="D2240">
            <v>9866601835</v>
          </cell>
          <cell r="E2240" t="str">
            <v>Verrechnet</v>
          </cell>
          <cell r="F2240">
            <v>7.0000000000000007E-2</v>
          </cell>
          <cell r="G2240">
            <v>1.1499999999999999</v>
          </cell>
          <cell r="H2240"/>
          <cell r="I2240"/>
          <cell r="J2240" t="str">
            <v>Messung HW Wärme NT</v>
          </cell>
          <cell r="K2240" t="str">
            <v>16.03.2016</v>
          </cell>
          <cell r="L2240" t="str">
            <v>W1 020462</v>
          </cell>
          <cell r="M2240"/>
          <cell r="N2240" t="str">
            <v>Ablesung</v>
          </cell>
          <cell r="O2240">
            <v>60.677999999999997</v>
          </cell>
          <cell r="P2240">
            <v>1104.57</v>
          </cell>
          <cell r="Q2240"/>
          <cell r="R2240"/>
          <cell r="S2240"/>
          <cell r="T2240"/>
          <cell r="U2240"/>
          <cell r="V2240"/>
          <cell r="W2240"/>
          <cell r="X2240"/>
          <cell r="Y2240">
            <v>47.234000000000002</v>
          </cell>
          <cell r="Z2240">
            <v>866.82857142857131</v>
          </cell>
        </row>
        <row r="2241">
          <cell r="A2241" t="str">
            <v>N0301</v>
          </cell>
          <cell r="B2241" t="str">
            <v xml:space="preserve">Herbstweg 62 </v>
          </cell>
          <cell r="C2241">
            <v>42566</v>
          </cell>
          <cell r="D2241">
            <v>9866603764</v>
          </cell>
          <cell r="E2241" t="str">
            <v>Verrechnet</v>
          </cell>
          <cell r="F2241">
            <v>7.0000000000000007E-2</v>
          </cell>
          <cell r="G2241">
            <v>1.1499999999999999</v>
          </cell>
          <cell r="H2241"/>
          <cell r="I2241"/>
          <cell r="J2241" t="str">
            <v>Messung HW Wärme NT</v>
          </cell>
          <cell r="K2241" t="str">
            <v>20.06.2016</v>
          </cell>
          <cell r="L2241" t="str">
            <v>W1 020462</v>
          </cell>
          <cell r="M2241"/>
          <cell r="N2241" t="str">
            <v>Ablesung</v>
          </cell>
          <cell r="O2241">
            <v>24.376000000000001</v>
          </cell>
          <cell r="P2241">
            <v>381.63</v>
          </cell>
          <cell r="Q2241"/>
          <cell r="R2241"/>
          <cell r="S2241"/>
          <cell r="T2241"/>
          <cell r="U2241"/>
          <cell r="V2241"/>
          <cell r="W2241"/>
          <cell r="X2241"/>
          <cell r="Y2241">
            <v>54.920999999999999</v>
          </cell>
          <cell r="Z2241">
            <v>348.22857142857146</v>
          </cell>
        </row>
        <row r="2242">
          <cell r="A2242" t="str">
            <v>N0301</v>
          </cell>
          <cell r="B2242" t="str">
            <v xml:space="preserve">Herbstweg 62 </v>
          </cell>
          <cell r="C2242">
            <v>42655</v>
          </cell>
          <cell r="D2242">
            <v>9866605858</v>
          </cell>
          <cell r="E2242" t="str">
            <v>Verrechnet</v>
          </cell>
          <cell r="F2242">
            <v>7.0000000000000007E-2</v>
          </cell>
          <cell r="G2242">
            <v>1.1499999999999999</v>
          </cell>
          <cell r="H2242"/>
          <cell r="I2242"/>
          <cell r="J2242" t="str">
            <v>Messung HW Wärme NT</v>
          </cell>
          <cell r="K2242" t="str">
            <v>30.09.2016</v>
          </cell>
          <cell r="L2242" t="str">
            <v>W1 020462</v>
          </cell>
          <cell r="M2242"/>
          <cell r="N2242" t="str">
            <v>Ablesung</v>
          </cell>
          <cell r="O2242">
            <v>1.202</v>
          </cell>
          <cell r="P2242">
            <v>498.77</v>
          </cell>
          <cell r="Q2242"/>
          <cell r="R2242"/>
          <cell r="S2242"/>
          <cell r="T2242"/>
          <cell r="U2242"/>
          <cell r="V2242"/>
          <cell r="W2242"/>
          <cell r="X2242"/>
          <cell r="Y2242">
            <v>2.0720000000000001</v>
          </cell>
          <cell r="Z2242">
            <v>17.171428571428571</v>
          </cell>
        </row>
        <row r="2243">
          <cell r="A2243" t="str">
            <v>N0301</v>
          </cell>
          <cell r="B2243" t="str">
            <v xml:space="preserve">Herbstweg 62 </v>
          </cell>
          <cell r="C2243">
            <v>42752</v>
          </cell>
          <cell r="D2243">
            <v>9866607951</v>
          </cell>
          <cell r="E2243" t="str">
            <v>Verrechnet</v>
          </cell>
          <cell r="F2243">
            <v>7.0000000000000007E-2</v>
          </cell>
          <cell r="G2243">
            <v>1.1499999999999999</v>
          </cell>
          <cell r="H2243"/>
          <cell r="I2243"/>
          <cell r="J2243" t="str">
            <v>Messung HW Wärme NT</v>
          </cell>
          <cell r="K2243" t="str">
            <v>16.12.2016</v>
          </cell>
          <cell r="L2243" t="str">
            <v>W1 020462</v>
          </cell>
          <cell r="M2243"/>
          <cell r="N2243" t="str">
            <v>Ablesung</v>
          </cell>
          <cell r="O2243">
            <v>40.265999999999998</v>
          </cell>
          <cell r="P2243">
            <v>655.09</v>
          </cell>
          <cell r="Q2243"/>
          <cell r="R2243"/>
          <cell r="S2243"/>
          <cell r="T2243"/>
          <cell r="U2243"/>
          <cell r="V2243"/>
          <cell r="W2243"/>
          <cell r="X2243"/>
          <cell r="Y2243">
            <v>52.851999999999997</v>
          </cell>
          <cell r="Z2243">
            <v>575.2285714285714</v>
          </cell>
        </row>
        <row r="2244">
          <cell r="A2244" t="str">
            <v>N0302</v>
          </cell>
          <cell r="B2244" t="str">
            <v xml:space="preserve">Herbstweg 63 </v>
          </cell>
          <cell r="C2244">
            <v>42478</v>
          </cell>
          <cell r="D2244">
            <v>9866601836</v>
          </cell>
          <cell r="E2244" t="str">
            <v>Verrechnet</v>
          </cell>
          <cell r="F2244">
            <v>4.9000000000000002E-2</v>
          </cell>
          <cell r="G2244">
            <v>0.8</v>
          </cell>
          <cell r="H2244"/>
          <cell r="I2244"/>
          <cell r="J2244" t="str">
            <v>Messung HW Wärme NT</v>
          </cell>
          <cell r="K2244" t="str">
            <v>16.03.2016</v>
          </cell>
          <cell r="L2244" t="str">
            <v>R1 1489</v>
          </cell>
          <cell r="M2244" t="str">
            <v>U1 020248</v>
          </cell>
          <cell r="N2244" t="str">
            <v>Ablesung</v>
          </cell>
          <cell r="O2244">
            <v>53.526000000000003</v>
          </cell>
          <cell r="P2244">
            <v>800.6</v>
          </cell>
          <cell r="Q2244"/>
          <cell r="R2244">
            <v>801</v>
          </cell>
          <cell r="S2244"/>
          <cell r="T2244"/>
          <cell r="U2244"/>
          <cell r="V2244"/>
          <cell r="W2244"/>
          <cell r="X2244"/>
          <cell r="Y2244">
            <v>57.487000000000002</v>
          </cell>
          <cell r="Z2244">
            <v>1092.3673469387754</v>
          </cell>
        </row>
        <row r="2245">
          <cell r="A2245" t="str">
            <v>N0302</v>
          </cell>
          <cell r="B2245" t="str">
            <v xml:space="preserve">Herbstweg 63 </v>
          </cell>
          <cell r="C2245">
            <v>42566</v>
          </cell>
          <cell r="D2245">
            <v>9866603956</v>
          </cell>
          <cell r="E2245" t="str">
            <v>Verrechnet</v>
          </cell>
          <cell r="F2245">
            <v>4.9000000000000002E-2</v>
          </cell>
          <cell r="G2245">
            <v>0.8</v>
          </cell>
          <cell r="H2245"/>
          <cell r="I2245"/>
          <cell r="J2245" t="str">
            <v>Messung HW Wärme NT</v>
          </cell>
          <cell r="K2245" t="str">
            <v>20.06.2016</v>
          </cell>
          <cell r="L2245" t="str">
            <v>R1 1489</v>
          </cell>
          <cell r="M2245" t="str">
            <v>U1 020248</v>
          </cell>
          <cell r="N2245" t="str">
            <v>Ablesung</v>
          </cell>
          <cell r="O2245">
            <v>25.268000000000001</v>
          </cell>
          <cell r="P2245">
            <v>382.11</v>
          </cell>
          <cell r="Q2245"/>
          <cell r="R2245">
            <v>382</v>
          </cell>
          <cell r="S2245"/>
          <cell r="T2245"/>
          <cell r="U2245"/>
          <cell r="V2245"/>
          <cell r="W2245"/>
          <cell r="X2245"/>
          <cell r="Y2245">
            <v>56.859000000000002</v>
          </cell>
          <cell r="Z2245">
            <v>515.67346938775518</v>
          </cell>
        </row>
        <row r="2246">
          <cell r="A2246" t="str">
            <v>N0302</v>
          </cell>
          <cell r="B2246" t="str">
            <v xml:space="preserve">Herbstweg 63 </v>
          </cell>
          <cell r="C2246">
            <v>42655</v>
          </cell>
          <cell r="D2246">
            <v>9866605960</v>
          </cell>
          <cell r="E2246" t="str">
            <v>Verrechnet</v>
          </cell>
          <cell r="F2246">
            <v>4.9000000000000002E-2</v>
          </cell>
          <cell r="G2246">
            <v>0.8</v>
          </cell>
          <cell r="H2246"/>
          <cell r="I2246"/>
          <cell r="J2246" t="str">
            <v>Messung HW Wärme NT</v>
          </cell>
          <cell r="K2246" t="str">
            <v>19.09.2016</v>
          </cell>
          <cell r="L2246" t="str">
            <v>R1 1489</v>
          </cell>
          <cell r="M2246" t="str">
            <v>U1 020248</v>
          </cell>
          <cell r="N2246" t="str">
            <v>Ablesung</v>
          </cell>
          <cell r="O2246">
            <v>2.0830000000000002</v>
          </cell>
          <cell r="P2246">
            <v>29.57</v>
          </cell>
          <cell r="Q2246"/>
          <cell r="R2246">
            <v>29</v>
          </cell>
          <cell r="S2246"/>
          <cell r="T2246"/>
          <cell r="U2246"/>
          <cell r="V2246"/>
          <cell r="W2246"/>
          <cell r="X2246"/>
          <cell r="Y2246">
            <v>60.57</v>
          </cell>
          <cell r="Z2246">
            <v>42.510204081632651</v>
          </cell>
        </row>
        <row r="2247">
          <cell r="A2247" t="str">
            <v>N0302</v>
          </cell>
          <cell r="B2247" t="str">
            <v xml:space="preserve">Herbstweg 63 </v>
          </cell>
          <cell r="C2247">
            <v>42752</v>
          </cell>
          <cell r="D2247">
            <v>9866607952</v>
          </cell>
          <cell r="E2247" t="str">
            <v>Verrechnet</v>
          </cell>
          <cell r="F2247">
            <v>4.9000000000000002E-2</v>
          </cell>
          <cell r="G2247">
            <v>0.8</v>
          </cell>
          <cell r="H2247"/>
          <cell r="I2247"/>
          <cell r="J2247" t="str">
            <v>Messung HW Wärme NT</v>
          </cell>
          <cell r="K2247" t="str">
            <v>16.12.2016</v>
          </cell>
          <cell r="L2247" t="str">
            <v>R1 1489</v>
          </cell>
          <cell r="M2247" t="str">
            <v>U1 020248</v>
          </cell>
          <cell r="N2247" t="str">
            <v>Ablesung</v>
          </cell>
          <cell r="O2247">
            <v>46.866999999999997</v>
          </cell>
          <cell r="P2247">
            <v>700.41</v>
          </cell>
          <cell r="Q2247"/>
          <cell r="R2247">
            <v>701</v>
          </cell>
          <cell r="S2247"/>
          <cell r="T2247"/>
          <cell r="U2247"/>
          <cell r="V2247"/>
          <cell r="W2247"/>
          <cell r="X2247"/>
          <cell r="Y2247">
            <v>57.534999999999997</v>
          </cell>
          <cell r="Z2247">
            <v>956.46938775510205</v>
          </cell>
        </row>
        <row r="2248">
          <cell r="A2248" t="str">
            <v>N0303</v>
          </cell>
          <cell r="B2248" t="str">
            <v xml:space="preserve">Winterthurerstrasse 534 </v>
          </cell>
          <cell r="C2248">
            <v>42478</v>
          </cell>
          <cell r="D2248">
            <v>9866601202</v>
          </cell>
          <cell r="E2248" t="str">
            <v>Verrechnet</v>
          </cell>
          <cell r="F2248">
            <v>4.2999999999999997E-2</v>
          </cell>
          <cell r="G2248">
            <v>0.7</v>
          </cell>
          <cell r="H2248"/>
          <cell r="I2248"/>
          <cell r="J2248" t="str">
            <v>Messung HW Wärme NT</v>
          </cell>
          <cell r="K2248" t="str">
            <v>04.04.2016</v>
          </cell>
          <cell r="L2248" t="str">
            <v>W1 020318</v>
          </cell>
          <cell r="M2248"/>
          <cell r="N2248" t="str">
            <v>Ablesung</v>
          </cell>
          <cell r="O2248">
            <v>31.902000000000001</v>
          </cell>
          <cell r="P2248">
            <v>744.83</v>
          </cell>
          <cell r="Q2248"/>
          <cell r="R2248"/>
          <cell r="S2248"/>
          <cell r="T2248"/>
          <cell r="U2248"/>
          <cell r="V2248"/>
          <cell r="W2248"/>
          <cell r="X2248"/>
          <cell r="Y2248">
            <v>36.828000000000003</v>
          </cell>
          <cell r="Z2248">
            <v>741.90697674418607</v>
          </cell>
        </row>
        <row r="2249">
          <cell r="A2249" t="str">
            <v>N0303</v>
          </cell>
          <cell r="B2249" t="str">
            <v xml:space="preserve">Winterthurerstrasse 534 </v>
          </cell>
          <cell r="C2249">
            <v>42566</v>
          </cell>
          <cell r="D2249">
            <v>9866603067</v>
          </cell>
          <cell r="E2249" t="str">
            <v>Verrechnet</v>
          </cell>
          <cell r="F2249">
            <v>4.2999999999999997E-2</v>
          </cell>
          <cell r="G2249">
            <v>0.7</v>
          </cell>
          <cell r="H2249"/>
          <cell r="I2249"/>
          <cell r="J2249" t="str">
            <v>Messung HW Wärme NT</v>
          </cell>
          <cell r="K2249" t="str">
            <v>22.06.2016</v>
          </cell>
          <cell r="L2249" t="str">
            <v>W1 020318</v>
          </cell>
          <cell r="M2249"/>
          <cell r="N2249" t="str">
            <v>Ablesung</v>
          </cell>
          <cell r="O2249">
            <v>11.481999999999999</v>
          </cell>
          <cell r="P2249">
            <v>568.1</v>
          </cell>
          <cell r="Q2249"/>
          <cell r="R2249"/>
          <cell r="S2249"/>
          <cell r="T2249"/>
          <cell r="U2249"/>
          <cell r="V2249"/>
          <cell r="W2249"/>
          <cell r="X2249"/>
          <cell r="Y2249">
            <v>17.379000000000001</v>
          </cell>
          <cell r="Z2249">
            <v>267.02325581395348</v>
          </cell>
        </row>
        <row r="2250">
          <cell r="A2250" t="str">
            <v>N0303</v>
          </cell>
          <cell r="B2250" t="str">
            <v xml:space="preserve">Winterthurerstrasse 534 </v>
          </cell>
          <cell r="C2250">
            <v>42655</v>
          </cell>
          <cell r="D2250">
            <v>9866604818</v>
          </cell>
          <cell r="E2250" t="str">
            <v>Verrechnet</v>
          </cell>
          <cell r="F2250">
            <v>4.2999999999999997E-2</v>
          </cell>
          <cell r="G2250">
            <v>0.7</v>
          </cell>
          <cell r="H2250"/>
          <cell r="I2250"/>
          <cell r="J2250" t="str">
            <v>Messung HW Wärme NT</v>
          </cell>
          <cell r="K2250" t="str">
            <v>16.09.2016</v>
          </cell>
          <cell r="L2250" t="str">
            <v>W1 020318</v>
          </cell>
          <cell r="M2250"/>
          <cell r="N2250" t="str">
            <v>Ablesung</v>
          </cell>
          <cell r="O2250">
            <v>8.1929999999999996</v>
          </cell>
          <cell r="P2250">
            <v>536.91999999999996</v>
          </cell>
          <cell r="Q2250"/>
          <cell r="R2250"/>
          <cell r="S2250"/>
          <cell r="T2250"/>
          <cell r="U2250"/>
          <cell r="V2250"/>
          <cell r="W2250"/>
          <cell r="X2250"/>
          <cell r="Y2250">
            <v>13.121</v>
          </cell>
          <cell r="Z2250">
            <v>190.53488372093025</v>
          </cell>
        </row>
        <row r="2251">
          <cell r="A2251" t="str">
            <v>N0303</v>
          </cell>
          <cell r="B2251" t="str">
            <v xml:space="preserve">Winterthurerstrasse 534 </v>
          </cell>
          <cell r="C2251">
            <v>42752</v>
          </cell>
          <cell r="D2251">
            <v>9866607040</v>
          </cell>
          <cell r="E2251" t="str">
            <v>Verrechnet</v>
          </cell>
          <cell r="F2251">
            <v>4.2999999999999997E-2</v>
          </cell>
          <cell r="G2251">
            <v>0.7</v>
          </cell>
          <cell r="H2251"/>
          <cell r="I2251"/>
          <cell r="J2251" t="str">
            <v>Messung HW Wärme NT</v>
          </cell>
          <cell r="K2251" t="str">
            <v>15.12.2016</v>
          </cell>
          <cell r="L2251" t="str">
            <v>W1 020318</v>
          </cell>
          <cell r="M2251"/>
          <cell r="N2251" t="str">
            <v>Ablesung</v>
          </cell>
          <cell r="O2251">
            <v>24.359000000000002</v>
          </cell>
          <cell r="P2251">
            <v>690.92</v>
          </cell>
          <cell r="Q2251"/>
          <cell r="R2251"/>
          <cell r="S2251"/>
          <cell r="T2251"/>
          <cell r="U2251"/>
          <cell r="V2251"/>
          <cell r="W2251"/>
          <cell r="X2251"/>
          <cell r="Y2251">
            <v>30.315000000000001</v>
          </cell>
          <cell r="Z2251">
            <v>566.48837209302326</v>
          </cell>
        </row>
        <row r="2252">
          <cell r="A2252" t="str">
            <v>N0304</v>
          </cell>
          <cell r="B2252" t="str">
            <v xml:space="preserve">Glattstegweg 5 </v>
          </cell>
          <cell r="C2252">
            <v>42478</v>
          </cell>
          <cell r="D2252">
            <v>9866600963</v>
          </cell>
          <cell r="E2252" t="str">
            <v>Verrechnet</v>
          </cell>
          <cell r="F2252">
            <v>2.1000000000000001E-2</v>
          </cell>
          <cell r="G2252">
            <v>0.35</v>
          </cell>
          <cell r="H2252"/>
          <cell r="I2252"/>
          <cell r="J2252" t="str">
            <v>Messung HW Wärme NT</v>
          </cell>
          <cell r="K2252" t="str">
            <v>18.03.2016</v>
          </cell>
          <cell r="L2252" t="str">
            <v>R1 1319</v>
          </cell>
          <cell r="M2252" t="str">
            <v>U1 020197</v>
          </cell>
          <cell r="N2252" t="str">
            <v>Ablesung</v>
          </cell>
          <cell r="O2252">
            <v>26.228000000000002</v>
          </cell>
          <cell r="P2252">
            <v>500.6</v>
          </cell>
          <cell r="Q2252"/>
          <cell r="R2252">
            <v>501</v>
          </cell>
          <cell r="S2252"/>
          <cell r="T2252"/>
          <cell r="U2252"/>
          <cell r="V2252"/>
          <cell r="W2252"/>
          <cell r="X2252"/>
          <cell r="Y2252">
            <v>45.05</v>
          </cell>
          <cell r="Z2252">
            <v>1248.952380952381</v>
          </cell>
        </row>
        <row r="2253">
          <cell r="A2253" t="str">
            <v>N0304</v>
          </cell>
          <cell r="B2253" t="str">
            <v xml:space="preserve">Glattstegweg 5 </v>
          </cell>
          <cell r="C2253">
            <v>42566</v>
          </cell>
          <cell r="D2253">
            <v>9866602857</v>
          </cell>
          <cell r="E2253" t="str">
            <v>Verrechnet</v>
          </cell>
          <cell r="F2253">
            <v>2.1000000000000001E-2</v>
          </cell>
          <cell r="G2253">
            <v>0.35</v>
          </cell>
          <cell r="H2253"/>
          <cell r="I2253"/>
          <cell r="J2253" t="str">
            <v>Messung HW Wärme NT</v>
          </cell>
          <cell r="K2253" t="str">
            <v>21.06.2016</v>
          </cell>
          <cell r="L2253" t="str">
            <v>R1 1319</v>
          </cell>
          <cell r="M2253" t="str">
            <v>U1 020197</v>
          </cell>
          <cell r="N2253" t="str">
            <v>Ablesung</v>
          </cell>
          <cell r="O2253">
            <v>14.56</v>
          </cell>
          <cell r="P2253">
            <v>307.61</v>
          </cell>
          <cell r="Q2253"/>
          <cell r="R2253">
            <v>307</v>
          </cell>
          <cell r="S2253"/>
          <cell r="T2253"/>
          <cell r="U2253"/>
          <cell r="V2253"/>
          <cell r="W2253"/>
          <cell r="X2253"/>
          <cell r="Y2253">
            <v>40.698999999999998</v>
          </cell>
          <cell r="Z2253">
            <v>693.33333333333337</v>
          </cell>
        </row>
        <row r="2254">
          <cell r="A2254" t="str">
            <v>N0304</v>
          </cell>
          <cell r="B2254" t="str">
            <v xml:space="preserve">Glattstegweg 5 </v>
          </cell>
          <cell r="C2254">
            <v>42655</v>
          </cell>
          <cell r="D2254">
            <v>9866604819</v>
          </cell>
          <cell r="E2254" t="str">
            <v>Verrechnet</v>
          </cell>
          <cell r="F2254">
            <v>2.1000000000000001E-2</v>
          </cell>
          <cell r="G2254">
            <v>0.35</v>
          </cell>
          <cell r="H2254"/>
          <cell r="I2254"/>
          <cell r="J2254" t="str">
            <v>Messung HW Wärme NT</v>
          </cell>
          <cell r="K2254" t="str">
            <v>20.09.2016</v>
          </cell>
          <cell r="L2254" t="str">
            <v>R1 1319</v>
          </cell>
          <cell r="M2254" t="str">
            <v>U1 020197</v>
          </cell>
          <cell r="N2254" t="str">
            <v>Ablesung</v>
          </cell>
          <cell r="O2254">
            <v>5.85</v>
          </cell>
          <cell r="P2254">
            <v>151.86000000000001</v>
          </cell>
          <cell r="Q2254"/>
          <cell r="R2254">
            <v>152</v>
          </cell>
          <cell r="S2254"/>
          <cell r="T2254"/>
          <cell r="U2254"/>
          <cell r="V2254"/>
          <cell r="W2254"/>
          <cell r="X2254"/>
          <cell r="Y2254">
            <v>33.122999999999998</v>
          </cell>
          <cell r="Z2254">
            <v>278.57142857142856</v>
          </cell>
        </row>
        <row r="2255">
          <cell r="A2255" t="str">
            <v>N0304</v>
          </cell>
          <cell r="B2255" t="str">
            <v xml:space="preserve">Glattstegweg 5 </v>
          </cell>
          <cell r="C2255">
            <v>42752</v>
          </cell>
          <cell r="D2255">
            <v>9866606945</v>
          </cell>
          <cell r="E2255" t="str">
            <v>Verrechnet</v>
          </cell>
          <cell r="F2255">
            <v>2.1000000000000001E-2</v>
          </cell>
          <cell r="G2255">
            <v>0.35</v>
          </cell>
          <cell r="H2255"/>
          <cell r="I2255"/>
          <cell r="J2255" t="str">
            <v>Messung HW Wärme NT</v>
          </cell>
          <cell r="K2255" t="str">
            <v>15.12.2016</v>
          </cell>
          <cell r="L2255" t="str">
            <v>R1 1319</v>
          </cell>
          <cell r="M2255" t="str">
            <v>U1 020197</v>
          </cell>
          <cell r="N2255" t="str">
            <v>Ablesung</v>
          </cell>
          <cell r="O2255">
            <v>20.686</v>
          </cell>
          <cell r="P2255">
            <v>427.96</v>
          </cell>
          <cell r="Q2255"/>
          <cell r="R2255">
            <v>428</v>
          </cell>
          <cell r="S2255"/>
          <cell r="T2255"/>
          <cell r="U2255"/>
          <cell r="V2255"/>
          <cell r="W2255"/>
          <cell r="X2255"/>
          <cell r="Y2255">
            <v>41.561999999999998</v>
          </cell>
          <cell r="Z2255">
            <v>985.04761904761904</v>
          </cell>
        </row>
        <row r="2256">
          <cell r="A2256" t="str">
            <v>N0305</v>
          </cell>
          <cell r="B2256" t="str">
            <v xml:space="preserve">Winterthurerstrasse 478 </v>
          </cell>
          <cell r="C2256">
            <v>42474</v>
          </cell>
          <cell r="D2256">
            <v>9866601987</v>
          </cell>
          <cell r="E2256" t="str">
            <v>Verrechnet</v>
          </cell>
          <cell r="F2256">
            <v>0.05</v>
          </cell>
          <cell r="G2256">
            <v>0.82</v>
          </cell>
          <cell r="H2256"/>
          <cell r="I2256"/>
          <cell r="J2256" t="str">
            <v>Messung HW Wärme NT</v>
          </cell>
          <cell r="K2256" t="str">
            <v>17.03.2016</v>
          </cell>
          <cell r="L2256" t="str">
            <v>W3 020191</v>
          </cell>
          <cell r="M2256"/>
          <cell r="N2256" t="str">
            <v>Ablesung</v>
          </cell>
          <cell r="O2256">
            <v>44.719000000000001</v>
          </cell>
          <cell r="P2256">
            <v>685.82</v>
          </cell>
          <cell r="Q2256"/>
          <cell r="R2256"/>
          <cell r="S2256"/>
          <cell r="T2256"/>
          <cell r="U2256"/>
          <cell r="V2256"/>
          <cell r="W2256"/>
          <cell r="X2256"/>
          <cell r="Y2256">
            <v>56.066000000000003</v>
          </cell>
          <cell r="Z2256">
            <v>894.38</v>
          </cell>
        </row>
        <row r="2257">
          <cell r="A2257" t="str">
            <v>N0305</v>
          </cell>
          <cell r="B2257" t="str">
            <v xml:space="preserve">Winterthurerstrasse 478 </v>
          </cell>
          <cell r="C2257">
            <v>42566</v>
          </cell>
          <cell r="D2257">
            <v>9866604016</v>
          </cell>
          <cell r="E2257" t="str">
            <v>Gemahnt</v>
          </cell>
          <cell r="F2257">
            <v>0.05</v>
          </cell>
          <cell r="G2257">
            <v>0.82</v>
          </cell>
          <cell r="H2257"/>
          <cell r="I2257"/>
          <cell r="J2257" t="str">
            <v>Messung HW Wärme NT</v>
          </cell>
          <cell r="K2257" t="str">
            <v>23.06.2016</v>
          </cell>
          <cell r="L2257" t="str">
            <v>W3 020191</v>
          </cell>
          <cell r="M2257"/>
          <cell r="N2257" t="str">
            <v>Ablesung</v>
          </cell>
          <cell r="O2257">
            <v>22.324999999999999</v>
          </cell>
          <cell r="P2257">
            <v>428.76900000000001</v>
          </cell>
          <cell r="Q2257"/>
          <cell r="R2257"/>
          <cell r="S2257"/>
          <cell r="T2257"/>
          <cell r="U2257"/>
          <cell r="V2257"/>
          <cell r="W2257"/>
          <cell r="X2257"/>
          <cell r="Y2257">
            <v>44.77</v>
          </cell>
          <cell r="Z2257">
            <v>446.5</v>
          </cell>
        </row>
        <row r="2258">
          <cell r="A2258" t="str">
            <v>N0305</v>
          </cell>
          <cell r="B2258" t="str">
            <v xml:space="preserve">Winterthurerstrasse 478 </v>
          </cell>
          <cell r="C2258">
            <v>42655</v>
          </cell>
          <cell r="D2258">
            <v>9866604760</v>
          </cell>
          <cell r="E2258" t="str">
            <v>Verrechnet</v>
          </cell>
          <cell r="F2258">
            <v>0.05</v>
          </cell>
          <cell r="G2258">
            <v>0.82</v>
          </cell>
          <cell r="H2258"/>
          <cell r="I2258"/>
          <cell r="J2258" t="str">
            <v>Messung HW Wärme NT</v>
          </cell>
          <cell r="K2258" t="str">
            <v>16.09.2016</v>
          </cell>
          <cell r="L2258" t="str">
            <v>W3 020191</v>
          </cell>
          <cell r="M2258"/>
          <cell r="N2258" t="str">
            <v>Ablesung</v>
          </cell>
          <cell r="O2258">
            <v>8.2490000000000006</v>
          </cell>
          <cell r="P2258">
            <v>185.441</v>
          </cell>
          <cell r="Q2258"/>
          <cell r="R2258"/>
          <cell r="S2258"/>
          <cell r="T2258"/>
          <cell r="U2258"/>
          <cell r="V2258"/>
          <cell r="W2258"/>
          <cell r="X2258"/>
          <cell r="Y2258">
            <v>38.249000000000002</v>
          </cell>
          <cell r="Z2258">
            <v>164.98</v>
          </cell>
        </row>
        <row r="2259">
          <cell r="A2259" t="str">
            <v>N0305</v>
          </cell>
          <cell r="B2259" t="str">
            <v xml:space="preserve">Winterthurerstrasse 478 </v>
          </cell>
          <cell r="C2259">
            <v>42752</v>
          </cell>
          <cell r="D2259">
            <v>9866607337</v>
          </cell>
          <cell r="E2259" t="str">
            <v>Verrechnet</v>
          </cell>
          <cell r="F2259">
            <v>0.05</v>
          </cell>
          <cell r="G2259">
            <v>0.82</v>
          </cell>
          <cell r="H2259"/>
          <cell r="I2259"/>
          <cell r="J2259" t="str">
            <v>Messung HW Wärme NT</v>
          </cell>
          <cell r="K2259" t="str">
            <v>16.12.2016</v>
          </cell>
          <cell r="L2259" t="str">
            <v>W3 020191</v>
          </cell>
          <cell r="M2259"/>
          <cell r="N2259" t="str">
            <v>Ablesung</v>
          </cell>
          <cell r="O2259">
            <v>34.027999999999999</v>
          </cell>
          <cell r="P2259">
            <v>603.45899999999995</v>
          </cell>
          <cell r="Q2259"/>
          <cell r="R2259"/>
          <cell r="S2259"/>
          <cell r="T2259"/>
          <cell r="U2259"/>
          <cell r="V2259"/>
          <cell r="W2259"/>
          <cell r="X2259"/>
          <cell r="Y2259">
            <v>48.484999999999999</v>
          </cell>
          <cell r="Z2259">
            <v>680.56</v>
          </cell>
        </row>
        <row r="2260">
          <cell r="A2260" t="str">
            <v>N0306</v>
          </cell>
          <cell r="B2260" t="str">
            <v xml:space="preserve">Schwamendingenstrasse 14 </v>
          </cell>
          <cell r="C2260">
            <v>42478</v>
          </cell>
          <cell r="D2260">
            <v>9866601643</v>
          </cell>
          <cell r="E2260" t="str">
            <v>Verrechnet</v>
          </cell>
          <cell r="F2260">
            <v>0.01</v>
          </cell>
          <cell r="G2260">
            <v>0.16</v>
          </cell>
          <cell r="H2260"/>
          <cell r="I2260"/>
          <cell r="J2260" t="str">
            <v>Messung HW Wärme NT</v>
          </cell>
          <cell r="K2260" t="str">
            <v>18.03.2016</v>
          </cell>
          <cell r="L2260" t="str">
            <v>W3 020241</v>
          </cell>
          <cell r="M2260"/>
          <cell r="N2260" t="str">
            <v>Ablesung</v>
          </cell>
          <cell r="O2260">
            <v>20.329000000000001</v>
          </cell>
          <cell r="P2260">
            <v>391.78300000000002</v>
          </cell>
          <cell r="Q2260"/>
          <cell r="R2260"/>
          <cell r="S2260"/>
          <cell r="T2260"/>
          <cell r="U2260"/>
          <cell r="V2260"/>
          <cell r="W2260"/>
          <cell r="X2260"/>
          <cell r="Y2260">
            <v>44.616</v>
          </cell>
          <cell r="Z2260">
            <v>2032.9</v>
          </cell>
        </row>
        <row r="2261">
          <cell r="A2261" t="str">
            <v>N0306</v>
          </cell>
          <cell r="B2261" t="str">
            <v xml:space="preserve">Schwamendingenstrasse 14 </v>
          </cell>
          <cell r="C2261">
            <v>42566</v>
          </cell>
          <cell r="D2261">
            <v>9866603437</v>
          </cell>
          <cell r="E2261" t="str">
            <v>Verrechnet</v>
          </cell>
          <cell r="F2261">
            <v>0.01</v>
          </cell>
          <cell r="G2261">
            <v>0.16</v>
          </cell>
          <cell r="H2261"/>
          <cell r="I2261"/>
          <cell r="J2261" t="str">
            <v>Messung HW Wärme NT</v>
          </cell>
          <cell r="K2261" t="str">
            <v>23.06.2016</v>
          </cell>
          <cell r="L2261" t="str">
            <v>W3 020241</v>
          </cell>
          <cell r="M2261"/>
          <cell r="N2261" t="str">
            <v>Ablesung</v>
          </cell>
          <cell r="O2261">
            <v>11.757999999999999</v>
          </cell>
          <cell r="P2261">
            <v>251.31700000000001</v>
          </cell>
          <cell r="Q2261"/>
          <cell r="R2261"/>
          <cell r="S2261"/>
          <cell r="T2261"/>
          <cell r="U2261"/>
          <cell r="V2261"/>
          <cell r="W2261"/>
          <cell r="X2261"/>
          <cell r="Y2261">
            <v>40.228000000000002</v>
          </cell>
          <cell r="Z2261">
            <v>1175.8</v>
          </cell>
        </row>
        <row r="2262">
          <cell r="A2262" t="str">
            <v>N0306</v>
          </cell>
          <cell r="B2262" t="str">
            <v xml:space="preserve">Schwamendingenstrasse 14 </v>
          </cell>
          <cell r="C2262">
            <v>42655</v>
          </cell>
          <cell r="D2262">
            <v>9866605697</v>
          </cell>
          <cell r="E2262" t="str">
            <v>Verrechnet</v>
          </cell>
          <cell r="F2262">
            <v>0.01</v>
          </cell>
          <cell r="G2262">
            <v>0.16</v>
          </cell>
          <cell r="H2262"/>
          <cell r="I2262"/>
          <cell r="J2262" t="str">
            <v>Messung HW Wärme NT</v>
          </cell>
          <cell r="K2262" t="str">
            <v>23.09.2016</v>
          </cell>
          <cell r="L2262" t="str">
            <v>W3 020241</v>
          </cell>
          <cell r="M2262"/>
          <cell r="N2262" t="str">
            <v>Ablesung</v>
          </cell>
          <cell r="O2262">
            <v>1.911</v>
          </cell>
          <cell r="P2262">
            <v>44.944000000000003</v>
          </cell>
          <cell r="Q2262"/>
          <cell r="R2262"/>
          <cell r="S2262"/>
          <cell r="T2262"/>
          <cell r="U2262"/>
          <cell r="V2262"/>
          <cell r="W2262"/>
          <cell r="X2262"/>
          <cell r="Y2262">
            <v>36.56</v>
          </cell>
          <cell r="Z2262">
            <v>191.1</v>
          </cell>
        </row>
        <row r="2263">
          <cell r="A2263" t="str">
            <v>N0306</v>
          </cell>
          <cell r="B2263" t="str">
            <v xml:space="preserve">Schwamendingenstrasse 14 </v>
          </cell>
          <cell r="C2263">
            <v>42752</v>
          </cell>
          <cell r="D2263">
            <v>9866607745</v>
          </cell>
          <cell r="E2263" t="str">
            <v>Verrechnet</v>
          </cell>
          <cell r="F2263">
            <v>0.01</v>
          </cell>
          <cell r="G2263">
            <v>0.16</v>
          </cell>
          <cell r="H2263"/>
          <cell r="I2263"/>
          <cell r="J2263" t="str">
            <v>Messung HW Wärme NT</v>
          </cell>
          <cell r="K2263" t="str">
            <v>16.12.2016</v>
          </cell>
          <cell r="L2263" t="str">
            <v>W3 020241</v>
          </cell>
          <cell r="M2263"/>
          <cell r="N2263" t="str">
            <v>Ablesung</v>
          </cell>
          <cell r="O2263">
            <v>15.005000000000001</v>
          </cell>
          <cell r="P2263">
            <v>292.77999999999997</v>
          </cell>
          <cell r="Q2263"/>
          <cell r="R2263"/>
          <cell r="S2263"/>
          <cell r="T2263"/>
          <cell r="U2263"/>
          <cell r="V2263"/>
          <cell r="W2263"/>
          <cell r="X2263"/>
          <cell r="Y2263">
            <v>44.067</v>
          </cell>
          <cell r="Z2263">
            <v>1500.5</v>
          </cell>
        </row>
        <row r="2264">
          <cell r="A2264" t="str">
            <v>N0307</v>
          </cell>
          <cell r="B2264" t="str">
            <v xml:space="preserve">Friedheimstrasse 28 </v>
          </cell>
          <cell r="C2264">
            <v>42478</v>
          </cell>
          <cell r="D2264">
            <v>9866600964</v>
          </cell>
          <cell r="E2264" t="str">
            <v>Verrechnet</v>
          </cell>
          <cell r="F2264">
            <v>5.3999999999999999E-2</v>
          </cell>
          <cell r="G2264">
            <v>0.89</v>
          </cell>
          <cell r="H2264"/>
          <cell r="I2264"/>
          <cell r="J2264" t="str">
            <v>Messung HW Wärme NT</v>
          </cell>
          <cell r="K2264" t="str">
            <v>17.03.2016</v>
          </cell>
          <cell r="L2264" t="str">
            <v>W3 020127</v>
          </cell>
          <cell r="M2264"/>
          <cell r="N2264" t="str">
            <v>Ablesung</v>
          </cell>
          <cell r="O2264">
            <v>37.33</v>
          </cell>
          <cell r="P2264">
            <v>506.11200000000002</v>
          </cell>
          <cell r="Q2264"/>
          <cell r="R2264"/>
          <cell r="S2264"/>
          <cell r="T2264"/>
          <cell r="U2264"/>
          <cell r="V2264"/>
          <cell r="W2264"/>
          <cell r="X2264"/>
          <cell r="Y2264">
            <v>63.420999999999999</v>
          </cell>
          <cell r="Z2264">
            <v>691.2962962962963</v>
          </cell>
        </row>
        <row r="2265">
          <cell r="A2265" t="str">
            <v>N0307</v>
          </cell>
          <cell r="B2265" t="str">
            <v xml:space="preserve">Friedheimstrasse 28 </v>
          </cell>
          <cell r="C2265">
            <v>42566</v>
          </cell>
          <cell r="D2265">
            <v>9866603166</v>
          </cell>
          <cell r="E2265" t="str">
            <v>Verrechnet</v>
          </cell>
          <cell r="F2265">
            <v>5.3999999999999999E-2</v>
          </cell>
          <cell r="G2265">
            <v>0.89</v>
          </cell>
          <cell r="H2265"/>
          <cell r="I2265"/>
          <cell r="J2265" t="str">
            <v>Messung HW Wärme NT</v>
          </cell>
          <cell r="K2265" t="str">
            <v>21.06.2016</v>
          </cell>
          <cell r="L2265" t="str">
            <v>W3 020127</v>
          </cell>
          <cell r="M2265"/>
          <cell r="N2265" t="str">
            <v>Ablesung</v>
          </cell>
          <cell r="O2265">
            <v>19.404</v>
          </cell>
          <cell r="P2265">
            <v>293.09500000000003</v>
          </cell>
          <cell r="Q2265"/>
          <cell r="R2265"/>
          <cell r="S2265"/>
          <cell r="T2265"/>
          <cell r="U2265"/>
          <cell r="V2265"/>
          <cell r="W2265"/>
          <cell r="X2265"/>
          <cell r="Y2265">
            <v>56.924999999999997</v>
          </cell>
          <cell r="Z2265">
            <v>359.33333333333331</v>
          </cell>
        </row>
        <row r="2266">
          <cell r="A2266" t="str">
            <v>N0307</v>
          </cell>
          <cell r="B2266" t="str">
            <v xml:space="preserve">Friedheimstrasse 28 </v>
          </cell>
          <cell r="C2266">
            <v>42655</v>
          </cell>
          <cell r="D2266">
            <v>9866605068</v>
          </cell>
          <cell r="E2266" t="str">
            <v>Verrechnet</v>
          </cell>
          <cell r="F2266">
            <v>5.3999999999999999E-2</v>
          </cell>
          <cell r="G2266">
            <v>0.89</v>
          </cell>
          <cell r="H2266"/>
          <cell r="I2266"/>
          <cell r="J2266" t="str">
            <v>Messung HW Wärme NT</v>
          </cell>
          <cell r="K2266" t="str">
            <v>15.09.2016</v>
          </cell>
          <cell r="L2266" t="str">
            <v>W3 020127</v>
          </cell>
          <cell r="M2266"/>
          <cell r="N2266" t="str">
            <v>Ablesung</v>
          </cell>
          <cell r="O2266">
            <v>3.806</v>
          </cell>
          <cell r="P2266">
            <v>74.533000000000001</v>
          </cell>
          <cell r="Q2266"/>
          <cell r="R2266"/>
          <cell r="S2266"/>
          <cell r="T2266"/>
          <cell r="U2266"/>
          <cell r="V2266"/>
          <cell r="W2266"/>
          <cell r="X2266"/>
          <cell r="Y2266">
            <v>43.908000000000001</v>
          </cell>
          <cell r="Z2266">
            <v>70.481481481481481</v>
          </cell>
        </row>
        <row r="2267">
          <cell r="A2267" t="str">
            <v>N0307</v>
          </cell>
          <cell r="B2267" t="str">
            <v xml:space="preserve">Friedheimstrasse 28 </v>
          </cell>
          <cell r="C2267">
            <v>42752</v>
          </cell>
          <cell r="D2267">
            <v>9866607201</v>
          </cell>
          <cell r="E2267" t="str">
            <v>Verrechnet</v>
          </cell>
          <cell r="F2267">
            <v>5.3999999999999999E-2</v>
          </cell>
          <cell r="G2267">
            <v>0.89</v>
          </cell>
          <cell r="H2267"/>
          <cell r="I2267"/>
          <cell r="J2267" t="str">
            <v>Messung HW Wärme NT</v>
          </cell>
          <cell r="K2267" t="str">
            <v>13.12.2016</v>
          </cell>
          <cell r="L2267" t="str">
            <v>W3 020127</v>
          </cell>
          <cell r="M2267"/>
          <cell r="N2267" t="str">
            <v>Ablesung</v>
          </cell>
          <cell r="O2267">
            <v>27.52</v>
          </cell>
          <cell r="P2267">
            <v>395.93200000000002</v>
          </cell>
          <cell r="Q2267"/>
          <cell r="R2267"/>
          <cell r="S2267"/>
          <cell r="T2267"/>
          <cell r="U2267"/>
          <cell r="V2267"/>
          <cell r="W2267"/>
          <cell r="X2267"/>
          <cell r="Y2267">
            <v>59.765000000000001</v>
          </cell>
          <cell r="Z2267">
            <v>509.62962962962962</v>
          </cell>
        </row>
        <row r="2268">
          <cell r="A2268" t="str">
            <v>N0309</v>
          </cell>
          <cell r="B2268" t="str">
            <v xml:space="preserve">Oerlikonerstrasse 83 </v>
          </cell>
          <cell r="C2268">
            <v>42478</v>
          </cell>
          <cell r="D2268">
            <v>9866600266</v>
          </cell>
          <cell r="E2268" t="str">
            <v>Verrechnet</v>
          </cell>
          <cell r="F2268">
            <v>5.1999999999999998E-2</v>
          </cell>
          <cell r="G2268">
            <v>0.85</v>
          </cell>
          <cell r="H2268"/>
          <cell r="I2268"/>
          <cell r="J2268" t="str">
            <v>Messung HW Wärme NT</v>
          </cell>
          <cell r="K2268" t="str">
            <v>16.03.2016</v>
          </cell>
          <cell r="L2268" t="str">
            <v>R1 973</v>
          </cell>
          <cell r="M2268" t="str">
            <v>U1 20158</v>
          </cell>
          <cell r="N2268" t="str">
            <v>Ablesung</v>
          </cell>
          <cell r="O2268">
            <v>28.369</v>
          </cell>
          <cell r="P2268">
            <v>476.53</v>
          </cell>
          <cell r="Q2268"/>
          <cell r="R2268">
            <v>476</v>
          </cell>
          <cell r="S2268"/>
          <cell r="T2268"/>
          <cell r="U2268"/>
          <cell r="V2268"/>
          <cell r="W2268"/>
          <cell r="X2268"/>
          <cell r="Y2268">
            <v>51.189</v>
          </cell>
          <cell r="Z2268">
            <v>545.55769230769226</v>
          </cell>
        </row>
        <row r="2269">
          <cell r="A2269" t="str">
            <v>N0309</v>
          </cell>
          <cell r="B2269" t="str">
            <v xml:space="preserve">Oerlikonerstrasse 83 </v>
          </cell>
          <cell r="C2269">
            <v>42566</v>
          </cell>
          <cell r="D2269">
            <v>9866602291</v>
          </cell>
          <cell r="E2269" t="str">
            <v>Verrechnet</v>
          </cell>
          <cell r="F2269">
            <v>5.1999999999999998E-2</v>
          </cell>
          <cell r="G2269">
            <v>0.85</v>
          </cell>
          <cell r="H2269"/>
          <cell r="I2269"/>
          <cell r="J2269" t="str">
            <v>Messung HW Wärme NT</v>
          </cell>
          <cell r="K2269" t="str">
            <v>21.06.2016</v>
          </cell>
          <cell r="L2269" t="str">
            <v>R1 973</v>
          </cell>
          <cell r="M2269" t="str">
            <v>U1 20158</v>
          </cell>
          <cell r="N2269" t="str">
            <v>Ablesung</v>
          </cell>
          <cell r="O2269">
            <v>16.716999999999999</v>
          </cell>
          <cell r="P2269">
            <v>313.38</v>
          </cell>
          <cell r="Q2269"/>
          <cell r="R2269">
            <v>314</v>
          </cell>
          <cell r="S2269"/>
          <cell r="T2269"/>
          <cell r="U2269"/>
          <cell r="V2269"/>
          <cell r="W2269"/>
          <cell r="X2269"/>
          <cell r="Y2269">
            <v>45.868000000000002</v>
          </cell>
          <cell r="Z2269">
            <v>321.48076923076923</v>
          </cell>
        </row>
        <row r="2270">
          <cell r="A2270" t="str">
            <v>N0309</v>
          </cell>
          <cell r="B2270" t="str">
            <v xml:space="preserve">Oerlikonerstrasse 83 </v>
          </cell>
          <cell r="C2270">
            <v>42655</v>
          </cell>
          <cell r="D2270">
            <v>9866604249</v>
          </cell>
          <cell r="E2270" t="str">
            <v>Verrechnet</v>
          </cell>
          <cell r="F2270">
            <v>5.1999999999999998E-2</v>
          </cell>
          <cell r="G2270">
            <v>0.85</v>
          </cell>
          <cell r="H2270"/>
          <cell r="I2270"/>
          <cell r="J2270" t="str">
            <v>Messung HW Wärme NT</v>
          </cell>
          <cell r="K2270" t="str">
            <v>19.09.2016</v>
          </cell>
          <cell r="L2270" t="str">
            <v>R1 973</v>
          </cell>
          <cell r="M2270" t="str">
            <v>U1 20158</v>
          </cell>
          <cell r="N2270" t="str">
            <v>Ablesung</v>
          </cell>
          <cell r="O2270">
            <v>5.5330000000000004</v>
          </cell>
          <cell r="P2270">
            <v>132.59</v>
          </cell>
          <cell r="Q2270"/>
          <cell r="R2270">
            <v>132</v>
          </cell>
          <cell r="S2270"/>
          <cell r="T2270"/>
          <cell r="U2270"/>
          <cell r="V2270"/>
          <cell r="W2270"/>
          <cell r="X2270"/>
          <cell r="Y2270">
            <v>35.881</v>
          </cell>
          <cell r="Z2270">
            <v>106.40384615384616</v>
          </cell>
        </row>
        <row r="2271">
          <cell r="A2271" t="str">
            <v>N0309</v>
          </cell>
          <cell r="B2271" t="str">
            <v xml:space="preserve">Oerlikonerstrasse 83 </v>
          </cell>
          <cell r="C2271">
            <v>42752</v>
          </cell>
          <cell r="D2271">
            <v>9866606308</v>
          </cell>
          <cell r="E2271" t="str">
            <v>Verrechnet</v>
          </cell>
          <cell r="F2271">
            <v>5.1999999999999998E-2</v>
          </cell>
          <cell r="G2271">
            <v>0.85</v>
          </cell>
          <cell r="H2271"/>
          <cell r="I2271"/>
          <cell r="J2271" t="str">
            <v>Messung HW Wärme NT</v>
          </cell>
          <cell r="K2271" t="str">
            <v>15.12.2016</v>
          </cell>
          <cell r="L2271" t="str">
            <v>R1 973</v>
          </cell>
          <cell r="M2271" t="str">
            <v>U1 20158</v>
          </cell>
          <cell r="N2271" t="str">
            <v>Ablesung</v>
          </cell>
          <cell r="O2271">
            <v>21.48</v>
          </cell>
          <cell r="P2271">
            <v>392.62</v>
          </cell>
          <cell r="Q2271"/>
          <cell r="R2271">
            <v>393</v>
          </cell>
          <cell r="S2271"/>
          <cell r="T2271"/>
          <cell r="U2271"/>
          <cell r="V2271"/>
          <cell r="W2271"/>
          <cell r="X2271"/>
          <cell r="Y2271">
            <v>47.042000000000002</v>
          </cell>
          <cell r="Z2271">
            <v>413.07692307692304</v>
          </cell>
        </row>
        <row r="2272">
          <cell r="A2272" t="str">
            <v>N0310</v>
          </cell>
          <cell r="B2272" t="str">
            <v xml:space="preserve">Oerlikonerstrasse 87 </v>
          </cell>
          <cell r="C2272">
            <v>42478</v>
          </cell>
          <cell r="D2272">
            <v>9866600267</v>
          </cell>
          <cell r="E2272" t="str">
            <v>Verrechnet</v>
          </cell>
          <cell r="F2272">
            <v>6.7000000000000004E-2</v>
          </cell>
          <cell r="G2272">
            <v>1.1000000000000001</v>
          </cell>
          <cell r="H2272"/>
          <cell r="I2272"/>
          <cell r="J2272" t="str">
            <v>Messung HW Wärme NT</v>
          </cell>
          <cell r="K2272" t="str">
            <v>16.03.2016</v>
          </cell>
          <cell r="L2272" t="str">
            <v>R1 1502</v>
          </cell>
          <cell r="M2272" t="str">
            <v>U1 020006</v>
          </cell>
          <cell r="N2272" t="str">
            <v>Ablesung</v>
          </cell>
          <cell r="O2272">
            <v>41.420999999999999</v>
          </cell>
          <cell r="P2272">
            <v>729.95</v>
          </cell>
          <cell r="Q2272"/>
          <cell r="R2272">
            <v>730</v>
          </cell>
          <cell r="S2272"/>
          <cell r="T2272"/>
          <cell r="U2272"/>
          <cell r="V2272"/>
          <cell r="W2272"/>
          <cell r="X2272"/>
          <cell r="Y2272">
            <v>48.792000000000002</v>
          </cell>
          <cell r="Z2272">
            <v>618.22388059701484</v>
          </cell>
        </row>
        <row r="2273">
          <cell r="A2273" t="str">
            <v>N0310</v>
          </cell>
          <cell r="B2273" t="str">
            <v xml:space="preserve">Oerlikonerstrasse 87 </v>
          </cell>
          <cell r="C2273">
            <v>42566</v>
          </cell>
          <cell r="D2273">
            <v>9866602292</v>
          </cell>
          <cell r="E2273" t="str">
            <v>Verrechnet</v>
          </cell>
          <cell r="F2273">
            <v>6.7000000000000004E-2</v>
          </cell>
          <cell r="G2273">
            <v>1.1000000000000001</v>
          </cell>
          <cell r="H2273"/>
          <cell r="I2273"/>
          <cell r="J2273" t="str">
            <v>Messung HW Wärme NT</v>
          </cell>
          <cell r="K2273" t="str">
            <v>21.06.2016</v>
          </cell>
          <cell r="L2273" t="str">
            <v>R1 1502</v>
          </cell>
          <cell r="M2273" t="str">
            <v>U1 020006</v>
          </cell>
          <cell r="N2273" t="str">
            <v>Ablesung</v>
          </cell>
          <cell r="O2273">
            <v>22.687999999999999</v>
          </cell>
          <cell r="P2273">
            <v>560.23</v>
          </cell>
          <cell r="Q2273"/>
          <cell r="R2273">
            <v>560</v>
          </cell>
          <cell r="S2273"/>
          <cell r="T2273"/>
          <cell r="U2273"/>
          <cell r="V2273"/>
          <cell r="W2273"/>
          <cell r="X2273"/>
          <cell r="Y2273">
            <v>34.822000000000003</v>
          </cell>
          <cell r="Z2273">
            <v>338.62686567164178</v>
          </cell>
        </row>
        <row r="2274">
          <cell r="A2274" t="str">
            <v>N0310</v>
          </cell>
          <cell r="B2274" t="str">
            <v xml:space="preserve">Oerlikonerstrasse 87 </v>
          </cell>
          <cell r="C2274">
            <v>42655</v>
          </cell>
          <cell r="D2274">
            <v>9866604250</v>
          </cell>
          <cell r="E2274" t="str">
            <v>Verrechnet</v>
          </cell>
          <cell r="F2274">
            <v>6.7000000000000004E-2</v>
          </cell>
          <cell r="G2274">
            <v>1.1000000000000001</v>
          </cell>
          <cell r="H2274"/>
          <cell r="I2274"/>
          <cell r="J2274" t="str">
            <v>Messung HW Wärme NT</v>
          </cell>
          <cell r="K2274" t="str">
            <v>19.09.2016</v>
          </cell>
          <cell r="L2274" t="str">
            <v>R1 1502</v>
          </cell>
          <cell r="M2274" t="str">
            <v>U1 020006</v>
          </cell>
          <cell r="N2274" t="str">
            <v>Ablesung</v>
          </cell>
          <cell r="O2274">
            <v>7.2510000000000003</v>
          </cell>
          <cell r="P2274">
            <v>426.43</v>
          </cell>
          <cell r="Q2274"/>
          <cell r="R2274">
            <v>427</v>
          </cell>
          <cell r="S2274"/>
          <cell r="T2274"/>
          <cell r="U2274"/>
          <cell r="V2274"/>
          <cell r="W2274"/>
          <cell r="X2274"/>
          <cell r="Y2274">
            <v>14.621</v>
          </cell>
          <cell r="Z2274">
            <v>108.22388059701493</v>
          </cell>
        </row>
        <row r="2275">
          <cell r="A2275" t="str">
            <v>N0310</v>
          </cell>
          <cell r="B2275" t="str">
            <v xml:space="preserve">Oerlikonerstrasse 87 </v>
          </cell>
          <cell r="C2275">
            <v>42752</v>
          </cell>
          <cell r="D2275">
            <v>9866606309</v>
          </cell>
          <cell r="E2275" t="str">
            <v>Verrechnet</v>
          </cell>
          <cell r="F2275">
            <v>6.7000000000000004E-2</v>
          </cell>
          <cell r="G2275">
            <v>1.1000000000000001</v>
          </cell>
          <cell r="H2275"/>
          <cell r="I2275"/>
          <cell r="J2275" t="str">
            <v>Messung HW Wärme NT</v>
          </cell>
          <cell r="K2275" t="str">
            <v>15.12.2016</v>
          </cell>
          <cell r="L2275" t="str">
            <v>R1 1502</v>
          </cell>
          <cell r="M2275" t="str">
            <v>U1 020006</v>
          </cell>
          <cell r="N2275" t="str">
            <v>Ablesung</v>
          </cell>
          <cell r="O2275">
            <v>29.91</v>
          </cell>
          <cell r="P2275">
            <v>602.24</v>
          </cell>
          <cell r="Q2275"/>
          <cell r="R2275">
            <v>602</v>
          </cell>
          <cell r="S2275"/>
          <cell r="T2275"/>
          <cell r="U2275"/>
          <cell r="V2275"/>
          <cell r="W2275"/>
          <cell r="X2275"/>
          <cell r="Y2275">
            <v>42.704000000000001</v>
          </cell>
          <cell r="Z2275">
            <v>446.41791044776119</v>
          </cell>
        </row>
        <row r="2276">
          <cell r="A2276" t="str">
            <v>N0311</v>
          </cell>
          <cell r="B2276" t="str">
            <v xml:space="preserve">Regensbergstrasse 144 </v>
          </cell>
          <cell r="C2276">
            <v>42478</v>
          </cell>
          <cell r="D2276">
            <v>9866600268</v>
          </cell>
          <cell r="E2276" t="str">
            <v>Verrechnet</v>
          </cell>
          <cell r="F2276">
            <v>0.01</v>
          </cell>
          <cell r="G2276">
            <v>0.16</v>
          </cell>
          <cell r="H2276"/>
          <cell r="I2276"/>
          <cell r="J2276" t="str">
            <v>Messung HW Wärme NT</v>
          </cell>
          <cell r="K2276" t="str">
            <v>16.03.2016</v>
          </cell>
          <cell r="L2276" t="str">
            <v>R3 20091</v>
          </cell>
          <cell r="M2276"/>
          <cell r="N2276" t="str">
            <v>Ablesung</v>
          </cell>
          <cell r="O2276">
            <v>5.5590000000000002</v>
          </cell>
          <cell r="P2276">
            <v>94.186000000000007</v>
          </cell>
          <cell r="Q2276"/>
          <cell r="R2276"/>
          <cell r="S2276"/>
          <cell r="T2276"/>
          <cell r="U2276"/>
          <cell r="V2276"/>
          <cell r="W2276"/>
          <cell r="X2276"/>
          <cell r="Y2276">
            <v>50.749000000000002</v>
          </cell>
          <cell r="Z2276">
            <v>555.9</v>
          </cell>
        </row>
        <row r="2277">
          <cell r="A2277" t="str">
            <v>N0311</v>
          </cell>
          <cell r="B2277" t="str">
            <v xml:space="preserve">Regensbergstrasse 144 </v>
          </cell>
          <cell r="C2277">
            <v>42566</v>
          </cell>
          <cell r="D2277">
            <v>9866602293</v>
          </cell>
          <cell r="E2277" t="str">
            <v>Verrechnet</v>
          </cell>
          <cell r="F2277">
            <v>0.01</v>
          </cell>
          <cell r="G2277">
            <v>0.16</v>
          </cell>
          <cell r="H2277"/>
          <cell r="I2277"/>
          <cell r="J2277" t="str">
            <v>Messung HW Wärme NT</v>
          </cell>
          <cell r="K2277" t="str">
            <v>21.06.2016</v>
          </cell>
          <cell r="L2277" t="str">
            <v>R3 20091</v>
          </cell>
          <cell r="M2277"/>
          <cell r="N2277" t="str">
            <v>Ablesung</v>
          </cell>
          <cell r="O2277">
            <v>2.4649999999999999</v>
          </cell>
          <cell r="P2277">
            <v>43.567</v>
          </cell>
          <cell r="Q2277"/>
          <cell r="R2277"/>
          <cell r="S2277"/>
          <cell r="T2277"/>
          <cell r="U2277"/>
          <cell r="V2277"/>
          <cell r="W2277"/>
          <cell r="X2277"/>
          <cell r="Y2277">
            <v>48.65</v>
          </cell>
          <cell r="Z2277">
            <v>246.5</v>
          </cell>
        </row>
        <row r="2278">
          <cell r="A2278" t="str">
            <v>N0311</v>
          </cell>
          <cell r="B2278" t="str">
            <v xml:space="preserve">Regensbergstrasse 144 </v>
          </cell>
          <cell r="C2278">
            <v>42655</v>
          </cell>
          <cell r="D2278">
            <v>9866604442</v>
          </cell>
          <cell r="E2278" t="str">
            <v>Verrechnet</v>
          </cell>
          <cell r="F2278">
            <v>0.01</v>
          </cell>
          <cell r="G2278">
            <v>0.16</v>
          </cell>
          <cell r="H2278"/>
          <cell r="I2278"/>
          <cell r="J2278" t="str">
            <v>Messung HW Wärme NT</v>
          </cell>
          <cell r="K2278" t="str">
            <v>23.09.2016</v>
          </cell>
          <cell r="L2278" t="str">
            <v>R3 20091</v>
          </cell>
          <cell r="M2278"/>
          <cell r="N2278" t="str">
            <v>Ablesung</v>
          </cell>
          <cell r="O2278">
            <v>6.4000000000000001E-2</v>
          </cell>
          <cell r="P2278">
            <v>1.2070000000000001</v>
          </cell>
          <cell r="Q2278"/>
          <cell r="R2278"/>
          <cell r="S2278"/>
          <cell r="T2278"/>
          <cell r="U2278"/>
          <cell r="V2278"/>
          <cell r="W2278"/>
          <cell r="X2278"/>
          <cell r="Y2278">
            <v>45.591999999999999</v>
          </cell>
          <cell r="Z2278">
            <v>6.4</v>
          </cell>
        </row>
        <row r="2279">
          <cell r="A2279" t="str">
            <v>N0311</v>
          </cell>
          <cell r="B2279" t="str">
            <v xml:space="preserve">Regensbergstrasse 144 </v>
          </cell>
          <cell r="C2279">
            <v>42752</v>
          </cell>
          <cell r="D2279">
            <v>9866606310</v>
          </cell>
          <cell r="E2279" t="str">
            <v>Verrechnet</v>
          </cell>
          <cell r="F2279">
            <v>0.01</v>
          </cell>
          <cell r="G2279">
            <v>0.16</v>
          </cell>
          <cell r="H2279"/>
          <cell r="I2279"/>
          <cell r="J2279" t="str">
            <v>Messung HW Wärme NT</v>
          </cell>
          <cell r="K2279" t="str">
            <v>31.12.2016</v>
          </cell>
          <cell r="L2279" t="str">
            <v>R3 20091</v>
          </cell>
          <cell r="M2279"/>
          <cell r="N2279" t="str">
            <v>Ablesung</v>
          </cell>
          <cell r="O2279">
            <v>4.29</v>
          </cell>
          <cell r="P2279">
            <v>73.3</v>
          </cell>
          <cell r="Q2279"/>
          <cell r="R2279"/>
          <cell r="S2279"/>
          <cell r="T2279"/>
          <cell r="U2279"/>
          <cell r="V2279"/>
          <cell r="W2279"/>
          <cell r="X2279"/>
          <cell r="Y2279">
            <v>50.323999999999998</v>
          </cell>
          <cell r="Z2279">
            <v>429</v>
          </cell>
        </row>
        <row r="2280">
          <cell r="A2280" t="str">
            <v>N0312</v>
          </cell>
          <cell r="B2280" t="str">
            <v xml:space="preserve">Wallisellenstrasse 5 </v>
          </cell>
          <cell r="C2280">
            <v>42478</v>
          </cell>
          <cell r="D2280">
            <v>9866600965</v>
          </cell>
          <cell r="E2280" t="str">
            <v>Verrechnet</v>
          </cell>
          <cell r="F2280">
            <v>7.2999999999999995E-2</v>
          </cell>
          <cell r="G2280">
            <v>1.2</v>
          </cell>
          <cell r="H2280"/>
          <cell r="I2280"/>
          <cell r="J2280" t="str">
            <v>Messung HW Wärme NT</v>
          </cell>
          <cell r="K2280" t="str">
            <v>17.03.2016</v>
          </cell>
          <cell r="L2280" t="str">
            <v>R1 917</v>
          </cell>
          <cell r="M2280" t="str">
            <v>U2 20037</v>
          </cell>
          <cell r="N2280" t="str">
            <v>Ablesung</v>
          </cell>
          <cell r="O2280">
            <v>49.6</v>
          </cell>
          <cell r="P2280">
            <v>889.1</v>
          </cell>
          <cell r="Q2280"/>
          <cell r="R2280">
            <v>889</v>
          </cell>
          <cell r="S2280"/>
          <cell r="T2280"/>
          <cell r="U2280"/>
          <cell r="V2280"/>
          <cell r="W2280"/>
          <cell r="X2280"/>
          <cell r="Y2280">
            <v>47.968000000000004</v>
          </cell>
          <cell r="Z2280">
            <v>679.45205479452056</v>
          </cell>
        </row>
        <row r="2281">
          <cell r="A2281" t="str">
            <v>N0312</v>
          </cell>
          <cell r="B2281" t="str">
            <v xml:space="preserve">Wallisellenstrasse 5 </v>
          </cell>
          <cell r="C2281">
            <v>42566</v>
          </cell>
          <cell r="D2281">
            <v>9866603167</v>
          </cell>
          <cell r="E2281" t="str">
            <v>Verrechnet</v>
          </cell>
          <cell r="F2281">
            <v>7.2999999999999995E-2</v>
          </cell>
          <cell r="G2281">
            <v>1.2</v>
          </cell>
          <cell r="H2281"/>
          <cell r="I2281"/>
          <cell r="J2281" t="str">
            <v>Messung HW Wärme NT</v>
          </cell>
          <cell r="K2281" t="str">
            <v>22.06.2016</v>
          </cell>
          <cell r="L2281" t="str">
            <v>R1 917</v>
          </cell>
          <cell r="M2281" t="str">
            <v>U2 20037</v>
          </cell>
          <cell r="N2281" t="str">
            <v>Ablesung</v>
          </cell>
          <cell r="O2281">
            <v>24.75</v>
          </cell>
          <cell r="P2281">
            <v>619.5</v>
          </cell>
          <cell r="Q2281"/>
          <cell r="R2281">
            <v>620</v>
          </cell>
          <cell r="S2281"/>
          <cell r="T2281"/>
          <cell r="U2281"/>
          <cell r="V2281"/>
          <cell r="W2281"/>
          <cell r="X2281"/>
          <cell r="Y2281">
            <v>34.351999999999997</v>
          </cell>
          <cell r="Z2281">
            <v>339.04109589041099</v>
          </cell>
        </row>
        <row r="2282">
          <cell r="A2282" t="str">
            <v>N0312</v>
          </cell>
          <cell r="B2282" t="str">
            <v xml:space="preserve">Wallisellenstrasse 5 </v>
          </cell>
          <cell r="C2282">
            <v>42655</v>
          </cell>
          <cell r="D2282">
            <v>9866604820</v>
          </cell>
          <cell r="E2282" t="str">
            <v>Verrechnet</v>
          </cell>
          <cell r="F2282">
            <v>7.2999999999999995E-2</v>
          </cell>
          <cell r="G2282">
            <v>1.2</v>
          </cell>
          <cell r="H2282"/>
          <cell r="I2282"/>
          <cell r="J2282" t="str">
            <v>Messung HW Wärme NT</v>
          </cell>
          <cell r="K2282" t="str">
            <v>19.09.2016</v>
          </cell>
          <cell r="L2282" t="str">
            <v>R1 917</v>
          </cell>
          <cell r="M2282" t="str">
            <v>U2 20037</v>
          </cell>
          <cell r="N2282" t="str">
            <v>Ablesung</v>
          </cell>
          <cell r="O2282">
            <v>9.86</v>
          </cell>
          <cell r="P2282">
            <v>331.8</v>
          </cell>
          <cell r="Q2282"/>
          <cell r="R2282">
            <v>332</v>
          </cell>
          <cell r="S2282"/>
          <cell r="T2282"/>
          <cell r="U2282"/>
          <cell r="V2282"/>
          <cell r="W2282"/>
          <cell r="X2282"/>
          <cell r="Y2282">
            <v>25.552</v>
          </cell>
          <cell r="Z2282">
            <v>135.06849315068493</v>
          </cell>
        </row>
        <row r="2283">
          <cell r="A2283" t="str">
            <v>N0312</v>
          </cell>
          <cell r="B2283" t="str">
            <v xml:space="preserve">Wallisellenstrasse 5 </v>
          </cell>
          <cell r="C2283">
            <v>42752</v>
          </cell>
          <cell r="D2283">
            <v>9866607041</v>
          </cell>
          <cell r="E2283" t="str">
            <v>Verrechnet</v>
          </cell>
          <cell r="F2283">
            <v>7.2999999999999995E-2</v>
          </cell>
          <cell r="G2283">
            <v>1.2</v>
          </cell>
          <cell r="H2283"/>
          <cell r="I2283"/>
          <cell r="J2283" t="str">
            <v>Messung HW Wärme NT</v>
          </cell>
          <cell r="K2283" t="str">
            <v>14.12.2016</v>
          </cell>
          <cell r="L2283" t="str">
            <v>R1 917</v>
          </cell>
          <cell r="M2283" t="str">
            <v>U2 20037</v>
          </cell>
          <cell r="N2283" t="str">
            <v>Ablesung</v>
          </cell>
          <cell r="O2283">
            <v>37.65</v>
          </cell>
          <cell r="P2283">
            <v>832.3</v>
          </cell>
          <cell r="Q2283"/>
          <cell r="R2283">
            <v>832</v>
          </cell>
          <cell r="S2283"/>
          <cell r="T2283"/>
          <cell r="U2283"/>
          <cell r="V2283"/>
          <cell r="W2283"/>
          <cell r="X2283"/>
          <cell r="Y2283">
            <v>38.896000000000001</v>
          </cell>
          <cell r="Z2283">
            <v>515.7534246575342</v>
          </cell>
        </row>
        <row r="2284">
          <cell r="A2284" t="str">
            <v>N0313</v>
          </cell>
          <cell r="B2284" t="str">
            <v xml:space="preserve">Glatttalstrasse 61 </v>
          </cell>
          <cell r="C2284">
            <v>42478</v>
          </cell>
          <cell r="D2284">
            <v>9866601297</v>
          </cell>
          <cell r="E2284" t="str">
            <v>Verrechnet</v>
          </cell>
          <cell r="F2284">
            <v>9.9000000000000005E-2</v>
          </cell>
          <cell r="G2284">
            <v>1.63</v>
          </cell>
          <cell r="H2284"/>
          <cell r="I2284"/>
          <cell r="J2284" t="str">
            <v>Messung HW Wärme NT</v>
          </cell>
          <cell r="K2284" t="str">
            <v>15.03.2016</v>
          </cell>
          <cell r="L2284" t="str">
            <v>R1 1450</v>
          </cell>
          <cell r="M2284" t="str">
            <v>U2 025064</v>
          </cell>
          <cell r="N2284" t="str">
            <v>Ablesung</v>
          </cell>
          <cell r="O2284">
            <v>93.97</v>
          </cell>
          <cell r="P2284">
            <v>2530.9</v>
          </cell>
          <cell r="Q2284"/>
          <cell r="R2284">
            <v>2531</v>
          </cell>
          <cell r="S2284"/>
          <cell r="T2284"/>
          <cell r="U2284"/>
          <cell r="V2284"/>
          <cell r="W2284"/>
          <cell r="X2284"/>
          <cell r="Y2284">
            <v>31.925000000000001</v>
          </cell>
          <cell r="Z2284">
            <v>949.19191919191917</v>
          </cell>
        </row>
        <row r="2285">
          <cell r="A2285" t="str">
            <v>N0313</v>
          </cell>
          <cell r="B2285" t="str">
            <v xml:space="preserve">Glatttalstrasse 61 </v>
          </cell>
          <cell r="C2285">
            <v>42566</v>
          </cell>
          <cell r="D2285">
            <v>9866603651</v>
          </cell>
          <cell r="E2285" t="str">
            <v>Verrechnet</v>
          </cell>
          <cell r="F2285">
            <v>9.9000000000000005E-2</v>
          </cell>
          <cell r="G2285">
            <v>1.63</v>
          </cell>
          <cell r="H2285"/>
          <cell r="I2285"/>
          <cell r="J2285" t="str">
            <v>Messung HW Wärme NT</v>
          </cell>
          <cell r="K2285" t="str">
            <v>30.06.2016</v>
          </cell>
          <cell r="L2285" t="str">
            <v>R1 1450</v>
          </cell>
          <cell r="M2285" t="str">
            <v>U2 025064</v>
          </cell>
          <cell r="N2285" t="str">
            <v>Ablesung</v>
          </cell>
          <cell r="O2285">
            <v>53.8</v>
          </cell>
          <cell r="P2285">
            <v>2393.4</v>
          </cell>
          <cell r="Q2285"/>
          <cell r="R2285">
            <v>2393</v>
          </cell>
          <cell r="S2285"/>
          <cell r="T2285"/>
          <cell r="U2285"/>
          <cell r="V2285"/>
          <cell r="W2285"/>
          <cell r="X2285"/>
          <cell r="Y2285">
            <v>19.327999999999999</v>
          </cell>
          <cell r="Z2285">
            <v>543.43434343434342</v>
          </cell>
        </row>
        <row r="2286">
          <cell r="A2286" t="str">
            <v>N0313</v>
          </cell>
          <cell r="B2286" t="str">
            <v xml:space="preserve">Glatttalstrasse 61 </v>
          </cell>
          <cell r="C2286">
            <v>42655</v>
          </cell>
          <cell r="D2286">
            <v>9866605698</v>
          </cell>
          <cell r="E2286" t="str">
            <v>Verrechnet</v>
          </cell>
          <cell r="F2286">
            <v>9.9000000000000005E-2</v>
          </cell>
          <cell r="G2286">
            <v>1.63</v>
          </cell>
          <cell r="H2286"/>
          <cell r="I2286"/>
          <cell r="J2286" t="str">
            <v>Messung HW Wärme NT</v>
          </cell>
          <cell r="K2286" t="str">
            <v>16.09.2016</v>
          </cell>
          <cell r="L2286" t="str">
            <v>R1 1450</v>
          </cell>
          <cell r="M2286" t="str">
            <v>U2 025064</v>
          </cell>
          <cell r="N2286" t="str">
            <v>Ablesung</v>
          </cell>
          <cell r="O2286">
            <v>1.0900000000000001</v>
          </cell>
          <cell r="P2286">
            <v>1393.6</v>
          </cell>
          <cell r="Q2286"/>
          <cell r="R2286">
            <v>1394</v>
          </cell>
          <cell r="S2286"/>
          <cell r="T2286"/>
          <cell r="U2286"/>
          <cell r="V2286"/>
          <cell r="W2286"/>
          <cell r="X2286"/>
          <cell r="Y2286">
            <v>0.67300000000000004</v>
          </cell>
          <cell r="Z2286">
            <v>11.01010101010101</v>
          </cell>
        </row>
        <row r="2287">
          <cell r="A2287" t="str">
            <v>N0313</v>
          </cell>
          <cell r="B2287" t="str">
            <v xml:space="preserve">Glatttalstrasse 61 </v>
          </cell>
          <cell r="C2287">
            <v>42752</v>
          </cell>
          <cell r="D2287">
            <v>9866607569</v>
          </cell>
          <cell r="E2287" t="str">
            <v>Verrechnet</v>
          </cell>
          <cell r="F2287">
            <v>9.9000000000000005E-2</v>
          </cell>
          <cell r="G2287">
            <v>1.63</v>
          </cell>
          <cell r="H2287"/>
          <cell r="I2287"/>
          <cell r="J2287" t="str">
            <v>Messung HW Wärme NT</v>
          </cell>
          <cell r="K2287" t="str">
            <v>28.12.2016</v>
          </cell>
          <cell r="L2287" t="str">
            <v>R1 1450</v>
          </cell>
          <cell r="M2287" t="str">
            <v>U2 025064</v>
          </cell>
          <cell r="N2287" t="str">
            <v>Ablesung</v>
          </cell>
          <cell r="O2287">
            <v>79.37</v>
          </cell>
          <cell r="P2287">
            <v>2469.4850000000001</v>
          </cell>
          <cell r="Q2287"/>
          <cell r="R2287">
            <v>2469.2849999999999</v>
          </cell>
          <cell r="S2287"/>
          <cell r="T2287"/>
          <cell r="U2287"/>
          <cell r="V2287"/>
          <cell r="W2287"/>
          <cell r="X2287"/>
          <cell r="Y2287">
            <v>27.635999999999999</v>
          </cell>
          <cell r="Z2287">
            <v>801.71717171717171</v>
          </cell>
        </row>
        <row r="2288">
          <cell r="A2288" t="str">
            <v>N0314</v>
          </cell>
          <cell r="B2288" t="str">
            <v xml:space="preserve">Luegislandstrasse 163 </v>
          </cell>
          <cell r="C2288">
            <v>42478</v>
          </cell>
          <cell r="D2288">
            <v>9866600269</v>
          </cell>
          <cell r="E2288" t="str">
            <v>Verrechnet</v>
          </cell>
          <cell r="F2288">
            <v>0.128</v>
          </cell>
          <cell r="G2288">
            <v>2.1</v>
          </cell>
          <cell r="H2288"/>
          <cell r="I2288"/>
          <cell r="J2288" t="str">
            <v>Messung HW Wärme NT</v>
          </cell>
          <cell r="K2288" t="str">
            <v>16.03.2016</v>
          </cell>
          <cell r="L2288" t="str">
            <v>R1 1391</v>
          </cell>
          <cell r="M2288" t="str">
            <v>U1 032003</v>
          </cell>
          <cell r="N2288" t="str">
            <v>Ablesung</v>
          </cell>
          <cell r="O2288">
            <v>114.21299999999999</v>
          </cell>
          <cell r="P2288">
            <v>2640.76</v>
          </cell>
          <cell r="Q2288"/>
          <cell r="R2288">
            <v>2640</v>
          </cell>
          <cell r="S2288"/>
          <cell r="T2288"/>
          <cell r="U2288"/>
          <cell r="V2288"/>
          <cell r="W2288"/>
          <cell r="X2288"/>
          <cell r="Y2288">
            <v>37.188000000000002</v>
          </cell>
          <cell r="Z2288">
            <v>892.2890625</v>
          </cell>
        </row>
        <row r="2289">
          <cell r="A2289" t="str">
            <v>N0314</v>
          </cell>
          <cell r="B2289" t="str">
            <v xml:space="preserve">Luegislandstrasse 163 </v>
          </cell>
          <cell r="C2289">
            <v>42566</v>
          </cell>
          <cell r="D2289">
            <v>9866602294</v>
          </cell>
          <cell r="E2289" t="str">
            <v>Verrechnet</v>
          </cell>
          <cell r="F2289">
            <v>0.128</v>
          </cell>
          <cell r="G2289">
            <v>2.1</v>
          </cell>
          <cell r="H2289"/>
          <cell r="I2289"/>
          <cell r="J2289" t="str">
            <v>Messung HW Wärme NT</v>
          </cell>
          <cell r="K2289" t="str">
            <v>21.06.2016</v>
          </cell>
          <cell r="L2289" t="str">
            <v>R1 1391</v>
          </cell>
          <cell r="M2289" t="str">
            <v>U1 032003</v>
          </cell>
          <cell r="N2289" t="str">
            <v>Ablesung</v>
          </cell>
          <cell r="O2289">
            <v>64.346999999999994</v>
          </cell>
          <cell r="P2289">
            <v>1908.94</v>
          </cell>
          <cell r="Q2289"/>
          <cell r="R2289">
            <v>1909</v>
          </cell>
          <cell r="S2289"/>
          <cell r="T2289"/>
          <cell r="U2289"/>
          <cell r="V2289"/>
          <cell r="W2289"/>
          <cell r="X2289"/>
          <cell r="Y2289">
            <v>28.984000000000002</v>
          </cell>
          <cell r="Z2289">
            <v>502.7109375</v>
          </cell>
        </row>
        <row r="2290">
          <cell r="A2290" t="str">
            <v>N0314</v>
          </cell>
          <cell r="B2290" t="str">
            <v xml:space="preserve">Luegislandstrasse 163 </v>
          </cell>
          <cell r="C2290">
            <v>42655</v>
          </cell>
          <cell r="D2290">
            <v>9866604251</v>
          </cell>
          <cell r="E2290" t="str">
            <v>Verrechnet</v>
          </cell>
          <cell r="F2290">
            <v>0.128</v>
          </cell>
          <cell r="G2290">
            <v>2.1</v>
          </cell>
          <cell r="H2290"/>
          <cell r="I2290"/>
          <cell r="J2290" t="str">
            <v>Messung HW Wärme NT</v>
          </cell>
          <cell r="K2290" t="str">
            <v>16.09.2016</v>
          </cell>
          <cell r="L2290" t="str">
            <v>R1 1391</v>
          </cell>
          <cell r="M2290" t="str">
            <v>U1 032003</v>
          </cell>
          <cell r="N2290" t="str">
            <v>Ablesung</v>
          </cell>
          <cell r="O2290">
            <v>20.513000000000002</v>
          </cell>
          <cell r="P2290">
            <v>928.55</v>
          </cell>
          <cell r="Q2290"/>
          <cell r="R2290">
            <v>929</v>
          </cell>
          <cell r="S2290"/>
          <cell r="T2290"/>
          <cell r="U2290"/>
          <cell r="V2290"/>
          <cell r="W2290"/>
          <cell r="X2290"/>
          <cell r="Y2290">
            <v>18.995000000000001</v>
          </cell>
          <cell r="Z2290">
            <v>160.2578125</v>
          </cell>
        </row>
        <row r="2291">
          <cell r="A2291" t="str">
            <v>N0314</v>
          </cell>
          <cell r="B2291" t="str">
            <v xml:space="preserve">Luegislandstrasse 163 </v>
          </cell>
          <cell r="C2291">
            <v>42752</v>
          </cell>
          <cell r="D2291">
            <v>9866606311</v>
          </cell>
          <cell r="E2291" t="str">
            <v>Verrechnet</v>
          </cell>
          <cell r="F2291">
            <v>0.128</v>
          </cell>
          <cell r="G2291">
            <v>2.1</v>
          </cell>
          <cell r="H2291"/>
          <cell r="I2291"/>
          <cell r="J2291" t="str">
            <v>Messung HW Wärme NT</v>
          </cell>
          <cell r="K2291" t="str">
            <v>14.12.2016</v>
          </cell>
          <cell r="L2291" t="str">
            <v>R1 1391</v>
          </cell>
          <cell r="M2291" t="str">
            <v>U1 032003</v>
          </cell>
          <cell r="N2291" t="str">
            <v>Ablesung</v>
          </cell>
          <cell r="O2291">
            <v>85.174000000000007</v>
          </cell>
          <cell r="P2291">
            <v>2194.38</v>
          </cell>
          <cell r="Q2291"/>
          <cell r="R2291">
            <v>2194</v>
          </cell>
          <cell r="S2291"/>
          <cell r="T2291"/>
          <cell r="U2291"/>
          <cell r="V2291"/>
          <cell r="W2291"/>
          <cell r="X2291"/>
          <cell r="Y2291">
            <v>33.375</v>
          </cell>
          <cell r="Z2291">
            <v>665.421875</v>
          </cell>
        </row>
        <row r="2292">
          <cell r="A2292" t="str">
            <v>N0315</v>
          </cell>
          <cell r="B2292" t="str">
            <v xml:space="preserve">Aprikosenstrasse 12 </v>
          </cell>
          <cell r="C2292">
            <v>42478</v>
          </cell>
          <cell r="D2292">
            <v>9866601644</v>
          </cell>
          <cell r="E2292" t="str">
            <v>Verrechnet</v>
          </cell>
          <cell r="F2292">
            <v>0.06</v>
          </cell>
          <cell r="G2292">
            <v>1</v>
          </cell>
          <cell r="H2292"/>
          <cell r="I2292"/>
          <cell r="J2292" t="str">
            <v>Messung HW Wärme NT</v>
          </cell>
          <cell r="K2292" t="str">
            <v>17.03.2016</v>
          </cell>
          <cell r="L2292" t="str">
            <v>W1 020461</v>
          </cell>
          <cell r="M2292"/>
          <cell r="N2292" t="str">
            <v>Ablesung</v>
          </cell>
          <cell r="O2292">
            <v>36.683</v>
          </cell>
          <cell r="P2292">
            <v>577.59</v>
          </cell>
          <cell r="Q2292"/>
          <cell r="R2292"/>
          <cell r="S2292"/>
          <cell r="T2292"/>
          <cell r="U2292"/>
          <cell r="V2292"/>
          <cell r="W2292"/>
          <cell r="X2292"/>
          <cell r="Y2292">
            <v>54.609000000000002</v>
          </cell>
          <cell r="Z2292">
            <v>611.38333333333333</v>
          </cell>
        </row>
        <row r="2293">
          <cell r="A2293" t="str">
            <v>N0315</v>
          </cell>
          <cell r="B2293" t="str">
            <v xml:space="preserve">Aprikosenstrasse 12 </v>
          </cell>
          <cell r="C2293">
            <v>42566</v>
          </cell>
          <cell r="D2293">
            <v>9866603438</v>
          </cell>
          <cell r="E2293" t="str">
            <v>Verrechnet</v>
          </cell>
          <cell r="F2293">
            <v>0.06</v>
          </cell>
          <cell r="G2293">
            <v>1</v>
          </cell>
          <cell r="H2293"/>
          <cell r="I2293"/>
          <cell r="J2293" t="str">
            <v>Messung HW Wärme NT</v>
          </cell>
          <cell r="K2293" t="str">
            <v>21.06.2016</v>
          </cell>
          <cell r="L2293" t="str">
            <v>W1 020461</v>
          </cell>
          <cell r="M2293"/>
          <cell r="N2293" t="str">
            <v>Ablesung</v>
          </cell>
          <cell r="O2293">
            <v>16.03</v>
          </cell>
          <cell r="P2293">
            <v>282.83999999999997</v>
          </cell>
          <cell r="Q2293"/>
          <cell r="R2293"/>
          <cell r="S2293"/>
          <cell r="T2293"/>
          <cell r="U2293"/>
          <cell r="V2293"/>
          <cell r="W2293"/>
          <cell r="X2293"/>
          <cell r="Y2293">
            <v>48.731999999999999</v>
          </cell>
          <cell r="Z2293">
            <v>267.16666666666663</v>
          </cell>
        </row>
        <row r="2294">
          <cell r="A2294" t="str">
            <v>N0315</v>
          </cell>
          <cell r="B2294" t="str">
            <v xml:space="preserve">Aprikosenstrasse 12 </v>
          </cell>
          <cell r="C2294">
            <v>42655</v>
          </cell>
          <cell r="D2294">
            <v>9866605525</v>
          </cell>
          <cell r="E2294" t="str">
            <v>Verrechnet</v>
          </cell>
          <cell r="F2294">
            <v>0.06</v>
          </cell>
          <cell r="G2294">
            <v>1</v>
          </cell>
          <cell r="H2294"/>
          <cell r="I2294"/>
          <cell r="J2294" t="str">
            <v>Messung HW Wärme NT</v>
          </cell>
          <cell r="K2294" t="str">
            <v>16.09.2016</v>
          </cell>
          <cell r="L2294" t="str">
            <v>W1 020461</v>
          </cell>
          <cell r="M2294"/>
          <cell r="N2294" t="str">
            <v>Ablesung</v>
          </cell>
          <cell r="O2294">
            <v>3.2879999999999998</v>
          </cell>
          <cell r="P2294">
            <v>82.53</v>
          </cell>
          <cell r="Q2294"/>
          <cell r="R2294"/>
          <cell r="S2294"/>
          <cell r="T2294"/>
          <cell r="U2294"/>
          <cell r="V2294"/>
          <cell r="W2294"/>
          <cell r="X2294"/>
          <cell r="Y2294">
            <v>34.256</v>
          </cell>
          <cell r="Z2294">
            <v>54.8</v>
          </cell>
        </row>
        <row r="2295">
          <cell r="A2295" t="str">
            <v>N0315</v>
          </cell>
          <cell r="B2295" t="str">
            <v xml:space="preserve">Aprikosenstrasse 12 </v>
          </cell>
          <cell r="C2295">
            <v>42752</v>
          </cell>
          <cell r="D2295">
            <v>9866607746</v>
          </cell>
          <cell r="E2295" t="str">
            <v>Verrechnet</v>
          </cell>
          <cell r="F2295">
            <v>0.06</v>
          </cell>
          <cell r="G2295">
            <v>1</v>
          </cell>
          <cell r="H2295"/>
          <cell r="I2295"/>
          <cell r="J2295" t="str">
            <v>Messung HW Wärme NT</v>
          </cell>
          <cell r="K2295" t="str">
            <v>15.12.2016</v>
          </cell>
          <cell r="L2295" t="str">
            <v>W1 020461</v>
          </cell>
          <cell r="M2295"/>
          <cell r="N2295" t="str">
            <v>Ablesung</v>
          </cell>
          <cell r="O2295">
            <v>27.388999999999999</v>
          </cell>
          <cell r="P2295">
            <v>458.05</v>
          </cell>
          <cell r="Q2295"/>
          <cell r="R2295"/>
          <cell r="S2295"/>
          <cell r="T2295"/>
          <cell r="U2295"/>
          <cell r="V2295"/>
          <cell r="W2295"/>
          <cell r="X2295"/>
          <cell r="Y2295">
            <v>51.414000000000001</v>
          </cell>
          <cell r="Z2295">
            <v>456.48333333333335</v>
          </cell>
        </row>
        <row r="2296">
          <cell r="A2296" t="str">
            <v>N0316</v>
          </cell>
          <cell r="B2296" t="str">
            <v xml:space="preserve">Hagenholzstrasse 104 </v>
          </cell>
          <cell r="C2296">
            <v>42478</v>
          </cell>
          <cell r="D2296">
            <v>9866600270</v>
          </cell>
          <cell r="E2296" t="str">
            <v>Gemahnt</v>
          </cell>
          <cell r="F2296">
            <v>5.1999999999999998E-2</v>
          </cell>
          <cell r="G2296">
            <v>0.85</v>
          </cell>
          <cell r="H2296"/>
          <cell r="I2296"/>
          <cell r="J2296" t="str">
            <v>Messung HW Wärme NT</v>
          </cell>
          <cell r="K2296" t="str">
            <v>15.03.2016</v>
          </cell>
          <cell r="L2296" t="str">
            <v>R1 971</v>
          </cell>
          <cell r="M2296" t="str">
            <v>U1 20471</v>
          </cell>
          <cell r="N2296" t="str">
            <v>Ablesung</v>
          </cell>
          <cell r="O2296">
            <v>48.841999999999999</v>
          </cell>
          <cell r="P2296">
            <v>1389.03</v>
          </cell>
          <cell r="Q2296"/>
          <cell r="R2296">
            <v>1389</v>
          </cell>
          <cell r="S2296"/>
          <cell r="T2296"/>
          <cell r="U2296"/>
          <cell r="V2296"/>
          <cell r="W2296"/>
          <cell r="X2296"/>
          <cell r="Y2296">
            <v>30.234000000000002</v>
          </cell>
          <cell r="Z2296">
            <v>939.26923076923072</v>
          </cell>
        </row>
        <row r="2297">
          <cell r="A2297" t="str">
            <v>N0316</v>
          </cell>
          <cell r="B2297" t="str">
            <v xml:space="preserve">Hagenholzstrasse 104 </v>
          </cell>
          <cell r="C2297">
            <v>42566</v>
          </cell>
          <cell r="D2297">
            <v>9866602295</v>
          </cell>
          <cell r="E2297" t="str">
            <v>Verrechnet</v>
          </cell>
          <cell r="F2297">
            <v>5.1999999999999998E-2</v>
          </cell>
          <cell r="G2297">
            <v>0.85</v>
          </cell>
          <cell r="H2297"/>
          <cell r="I2297"/>
          <cell r="J2297" t="str">
            <v>Messung HW Wärme NT</v>
          </cell>
          <cell r="K2297" t="str">
            <v>20.06.2016</v>
          </cell>
          <cell r="L2297" t="str">
            <v>R1 971</v>
          </cell>
          <cell r="M2297" t="str">
            <v>U1 20471</v>
          </cell>
          <cell r="N2297" t="str">
            <v>Ablesung</v>
          </cell>
          <cell r="O2297">
            <v>20.677</v>
          </cell>
          <cell r="P2297">
            <v>1006.2</v>
          </cell>
          <cell r="Q2297"/>
          <cell r="R2297">
            <v>1007</v>
          </cell>
          <cell r="S2297"/>
          <cell r="T2297"/>
          <cell r="U2297"/>
          <cell r="V2297"/>
          <cell r="W2297"/>
          <cell r="X2297"/>
          <cell r="Y2297">
            <v>17.669</v>
          </cell>
          <cell r="Z2297">
            <v>397.63461538461536</v>
          </cell>
        </row>
        <row r="2298">
          <cell r="A2298" t="str">
            <v>N0316</v>
          </cell>
          <cell r="B2298" t="str">
            <v xml:space="preserve">Hagenholzstrasse 104 </v>
          </cell>
          <cell r="C2298">
            <v>42655</v>
          </cell>
          <cell r="D2298">
            <v>9866604414</v>
          </cell>
          <cell r="E2298" t="str">
            <v>Verrechnet</v>
          </cell>
          <cell r="F2298">
            <v>5.1999999999999998E-2</v>
          </cell>
          <cell r="G2298">
            <v>0.85</v>
          </cell>
          <cell r="H2298"/>
          <cell r="I2298"/>
          <cell r="J2298" t="str">
            <v>Messung HW Wärme NT</v>
          </cell>
          <cell r="K2298" t="str">
            <v>15.09.2016</v>
          </cell>
          <cell r="L2298" t="str">
            <v>R1 971</v>
          </cell>
          <cell r="M2298" t="str">
            <v>U1 20471</v>
          </cell>
          <cell r="N2298" t="str">
            <v>Ablesung</v>
          </cell>
          <cell r="O2298">
            <v>1.36</v>
          </cell>
          <cell r="P2298">
            <v>534.66999999999996</v>
          </cell>
          <cell r="Q2298"/>
          <cell r="R2298">
            <v>534</v>
          </cell>
          <cell r="S2298"/>
          <cell r="T2298"/>
          <cell r="U2298"/>
          <cell r="V2298"/>
          <cell r="W2298"/>
          <cell r="X2298"/>
          <cell r="Y2298">
            <v>2.1869999999999998</v>
          </cell>
          <cell r="Z2298">
            <v>26.15384615384615</v>
          </cell>
        </row>
        <row r="2299">
          <cell r="A2299" t="str">
            <v>N0316</v>
          </cell>
          <cell r="B2299" t="str">
            <v xml:space="preserve">Hagenholzstrasse 104 </v>
          </cell>
          <cell r="C2299">
            <v>42752</v>
          </cell>
          <cell r="D2299">
            <v>9866606312</v>
          </cell>
          <cell r="E2299" t="str">
            <v>Verrechnet</v>
          </cell>
          <cell r="F2299">
            <v>5.1999999999999998E-2</v>
          </cell>
          <cell r="G2299">
            <v>0.85</v>
          </cell>
          <cell r="H2299"/>
          <cell r="I2299"/>
          <cell r="J2299" t="str">
            <v>Messung HW Wärme NT</v>
          </cell>
          <cell r="K2299" t="str">
            <v>13.12.2016</v>
          </cell>
          <cell r="L2299" t="str">
            <v>R1 971</v>
          </cell>
          <cell r="M2299" t="str">
            <v>U1 20471</v>
          </cell>
          <cell r="N2299" t="str">
            <v>Ablesung</v>
          </cell>
          <cell r="O2299">
            <v>26.96</v>
          </cell>
          <cell r="P2299">
            <v>1251.0899999999999</v>
          </cell>
          <cell r="Q2299"/>
          <cell r="R2299">
            <v>1251</v>
          </cell>
          <cell r="S2299"/>
          <cell r="T2299"/>
          <cell r="U2299"/>
          <cell r="V2299"/>
          <cell r="W2299"/>
          <cell r="X2299"/>
          <cell r="Y2299">
            <v>18.529</v>
          </cell>
          <cell r="Z2299">
            <v>518.46153846153845</v>
          </cell>
        </row>
        <row r="2300">
          <cell r="A2300" t="str">
            <v>N0317</v>
          </cell>
          <cell r="B2300" t="str">
            <v xml:space="preserve">Dübendorfstrasse 183 </v>
          </cell>
          <cell r="C2300">
            <v>42478</v>
          </cell>
          <cell r="D2300">
            <v>9866600966</v>
          </cell>
          <cell r="E2300" t="str">
            <v>Verrechnet</v>
          </cell>
          <cell r="F2300">
            <v>7.4999999999999997E-2</v>
          </cell>
          <cell r="G2300">
            <v>1.23</v>
          </cell>
          <cell r="H2300"/>
          <cell r="I2300"/>
          <cell r="J2300" t="str">
            <v>Messung HW Wärme NT</v>
          </cell>
          <cell r="K2300" t="str">
            <v>21.03.2016</v>
          </cell>
          <cell r="L2300" t="str">
            <v>R1 883</v>
          </cell>
          <cell r="M2300" t="str">
            <v>U1 25048</v>
          </cell>
          <cell r="N2300" t="str">
            <v>Ablesung</v>
          </cell>
          <cell r="O2300">
            <v>69.63</v>
          </cell>
          <cell r="P2300">
            <v>1052.7</v>
          </cell>
          <cell r="Q2300"/>
          <cell r="R2300">
            <v>1053</v>
          </cell>
          <cell r="S2300"/>
          <cell r="T2300"/>
          <cell r="U2300"/>
          <cell r="V2300"/>
          <cell r="W2300"/>
          <cell r="X2300"/>
          <cell r="Y2300">
            <v>56.874000000000002</v>
          </cell>
          <cell r="Z2300">
            <v>928.4</v>
          </cell>
        </row>
        <row r="2301">
          <cell r="A2301" t="str">
            <v>N0317</v>
          </cell>
          <cell r="B2301" t="str">
            <v xml:space="preserve">Dübendorfstrasse 183 </v>
          </cell>
          <cell r="C2301">
            <v>42566</v>
          </cell>
          <cell r="D2301">
            <v>9866602858</v>
          </cell>
          <cell r="E2301" t="str">
            <v>Verrechnet</v>
          </cell>
          <cell r="F2301">
            <v>7.4999999999999997E-2</v>
          </cell>
          <cell r="G2301">
            <v>1.23</v>
          </cell>
          <cell r="H2301"/>
          <cell r="I2301"/>
          <cell r="J2301" t="str">
            <v>Messung HW Wärme NT</v>
          </cell>
          <cell r="K2301" t="str">
            <v>22.06.2016</v>
          </cell>
          <cell r="L2301" t="str">
            <v>R1 883</v>
          </cell>
          <cell r="M2301" t="str">
            <v>U1 25048</v>
          </cell>
          <cell r="N2301" t="str">
            <v>Ablesung</v>
          </cell>
          <cell r="O2301">
            <v>33.450000000000003</v>
          </cell>
          <cell r="P2301">
            <v>604.5</v>
          </cell>
          <cell r="Q2301"/>
          <cell r="R2301">
            <v>604</v>
          </cell>
          <cell r="S2301"/>
          <cell r="T2301"/>
          <cell r="U2301"/>
          <cell r="V2301"/>
          <cell r="W2301"/>
          <cell r="X2301"/>
          <cell r="Y2301">
            <v>47.58</v>
          </cell>
          <cell r="Z2301">
            <v>446</v>
          </cell>
        </row>
        <row r="2302">
          <cell r="A2302" t="str">
            <v>N0317</v>
          </cell>
          <cell r="B2302" t="str">
            <v xml:space="preserve">Dübendorfstrasse 183 </v>
          </cell>
          <cell r="C2302">
            <v>42655</v>
          </cell>
          <cell r="D2302">
            <v>9866605069</v>
          </cell>
          <cell r="E2302" t="str">
            <v>Verrechnet</v>
          </cell>
          <cell r="F2302">
            <v>7.4999999999999997E-2</v>
          </cell>
          <cell r="G2302">
            <v>1.23</v>
          </cell>
          <cell r="H2302"/>
          <cell r="I2302"/>
          <cell r="J2302" t="str">
            <v>Messung HW Wärme NT</v>
          </cell>
          <cell r="K2302" t="str">
            <v>16.09.2016</v>
          </cell>
          <cell r="L2302" t="str">
            <v>R1 883</v>
          </cell>
          <cell r="M2302" t="str">
            <v>U1 25048</v>
          </cell>
          <cell r="N2302" t="str">
            <v>Ablesung</v>
          </cell>
          <cell r="O2302">
            <v>9.91</v>
          </cell>
          <cell r="P2302">
            <v>268.10000000000002</v>
          </cell>
          <cell r="Q2302"/>
          <cell r="R2302">
            <v>268</v>
          </cell>
          <cell r="S2302"/>
          <cell r="T2302"/>
          <cell r="U2302"/>
          <cell r="V2302"/>
          <cell r="W2302"/>
          <cell r="X2302"/>
          <cell r="Y2302">
            <v>31.783000000000001</v>
          </cell>
          <cell r="Z2302">
            <v>132.13333333333333</v>
          </cell>
        </row>
        <row r="2303">
          <cell r="A2303" t="str">
            <v>N0317</v>
          </cell>
          <cell r="B2303" t="str">
            <v xml:space="preserve">Dübendorfstrasse 183 </v>
          </cell>
          <cell r="C2303">
            <v>42752</v>
          </cell>
          <cell r="D2303">
            <v>9866607042</v>
          </cell>
          <cell r="E2303" t="str">
            <v>Verrechnet</v>
          </cell>
          <cell r="F2303">
            <v>7.4999999999999997E-2</v>
          </cell>
          <cell r="G2303">
            <v>1.23</v>
          </cell>
          <cell r="H2303"/>
          <cell r="I2303"/>
          <cell r="J2303" t="str">
            <v>Messung HW Wärme NT</v>
          </cell>
          <cell r="K2303" t="str">
            <v>14.12.2016</v>
          </cell>
          <cell r="L2303" t="str">
            <v>R1 883</v>
          </cell>
          <cell r="M2303" t="str">
            <v>U1 25048</v>
          </cell>
          <cell r="N2303" t="str">
            <v>Ablesung</v>
          </cell>
          <cell r="O2303">
            <v>49.14</v>
          </cell>
          <cell r="P2303">
            <v>791.6</v>
          </cell>
          <cell r="Q2303"/>
          <cell r="R2303">
            <v>792</v>
          </cell>
          <cell r="S2303"/>
          <cell r="T2303"/>
          <cell r="U2303"/>
          <cell r="V2303"/>
          <cell r="W2303"/>
          <cell r="X2303"/>
          <cell r="Y2303">
            <v>53.375999999999998</v>
          </cell>
          <cell r="Z2303">
            <v>655.20000000000005</v>
          </cell>
        </row>
        <row r="2304">
          <cell r="A2304" t="str">
            <v>N0318</v>
          </cell>
          <cell r="B2304" t="str">
            <v xml:space="preserve">Friedackerstrasse 42 </v>
          </cell>
          <cell r="C2304">
            <v>42478</v>
          </cell>
          <cell r="D2304">
            <v>9866600592</v>
          </cell>
          <cell r="E2304" t="str">
            <v>Verrechnet</v>
          </cell>
          <cell r="F2304">
            <v>1.4999999999999999E-2</v>
          </cell>
          <cell r="G2304">
            <v>0.25</v>
          </cell>
          <cell r="H2304"/>
          <cell r="I2304"/>
          <cell r="J2304" t="str">
            <v>Messung HW Wärme NT</v>
          </cell>
          <cell r="K2304" t="str">
            <v>17.03.2016</v>
          </cell>
          <cell r="L2304" t="str">
            <v>R1 1495</v>
          </cell>
          <cell r="M2304" t="str">
            <v>U1 020263</v>
          </cell>
          <cell r="N2304" t="str">
            <v>Ablesung</v>
          </cell>
          <cell r="O2304">
            <v>11.583</v>
          </cell>
          <cell r="P2304">
            <v>178.64</v>
          </cell>
          <cell r="Q2304"/>
          <cell r="R2304">
            <v>178</v>
          </cell>
          <cell r="S2304"/>
          <cell r="T2304"/>
          <cell r="U2304"/>
          <cell r="V2304"/>
          <cell r="W2304"/>
          <cell r="X2304"/>
          <cell r="Y2304">
            <v>55.752000000000002</v>
          </cell>
          <cell r="Z2304">
            <v>772.2</v>
          </cell>
        </row>
        <row r="2305">
          <cell r="A2305" t="str">
            <v>N0318</v>
          </cell>
          <cell r="B2305" t="str">
            <v xml:space="preserve">Friedackerstrasse 42 </v>
          </cell>
          <cell r="C2305">
            <v>42566</v>
          </cell>
          <cell r="D2305">
            <v>9866603068</v>
          </cell>
          <cell r="E2305" t="str">
            <v>Verrechnet</v>
          </cell>
          <cell r="F2305">
            <v>1.4999999999999999E-2</v>
          </cell>
          <cell r="G2305">
            <v>0.25</v>
          </cell>
          <cell r="H2305"/>
          <cell r="I2305"/>
          <cell r="J2305" t="str">
            <v>Messung HW Wärme NT</v>
          </cell>
          <cell r="K2305" t="str">
            <v>20.06.2016</v>
          </cell>
          <cell r="L2305" t="str">
            <v>R1 1495</v>
          </cell>
          <cell r="M2305" t="str">
            <v>U1 020263</v>
          </cell>
          <cell r="N2305" t="str">
            <v>Ablesung</v>
          </cell>
          <cell r="O2305">
            <v>4.5629999999999997</v>
          </cell>
          <cell r="P2305">
            <v>75.36</v>
          </cell>
          <cell r="Q2305"/>
          <cell r="R2305">
            <v>76</v>
          </cell>
          <cell r="S2305"/>
          <cell r="T2305"/>
          <cell r="U2305"/>
          <cell r="V2305"/>
          <cell r="W2305"/>
          <cell r="X2305"/>
          <cell r="Y2305">
            <v>52.063000000000002</v>
          </cell>
          <cell r="Z2305">
            <v>304.2</v>
          </cell>
        </row>
        <row r="2306">
          <cell r="A2306" t="str">
            <v>N0318</v>
          </cell>
          <cell r="B2306" t="str">
            <v xml:space="preserve">Friedackerstrasse 42 </v>
          </cell>
          <cell r="C2306">
            <v>42655</v>
          </cell>
          <cell r="D2306">
            <v>9866605001</v>
          </cell>
          <cell r="E2306" t="str">
            <v>Gemahnt</v>
          </cell>
          <cell r="F2306">
            <v>1.4999999999999999E-2</v>
          </cell>
          <cell r="G2306">
            <v>0.25</v>
          </cell>
          <cell r="H2306"/>
          <cell r="I2306"/>
          <cell r="J2306" t="str">
            <v>Messung HW Wärme NT</v>
          </cell>
          <cell r="K2306" t="str">
            <v>15.09.2016</v>
          </cell>
          <cell r="L2306" t="str">
            <v>R1 1495</v>
          </cell>
          <cell r="M2306" t="str">
            <v>U1 020263</v>
          </cell>
          <cell r="N2306" t="str">
            <v>Ablesung</v>
          </cell>
          <cell r="O2306">
            <v>0</v>
          </cell>
          <cell r="P2306">
            <v>0</v>
          </cell>
          <cell r="Q2306"/>
          <cell r="R2306">
            <v>0</v>
          </cell>
          <cell r="S2306"/>
          <cell r="T2306"/>
          <cell r="U2306"/>
          <cell r="V2306"/>
          <cell r="W2306"/>
          <cell r="X2306"/>
          <cell r="Y2306"/>
          <cell r="Z2306">
            <v>0</v>
          </cell>
        </row>
        <row r="2307">
          <cell r="A2307" t="str">
            <v>N0318</v>
          </cell>
          <cell r="B2307" t="str">
            <v xml:space="preserve">Friedackerstrasse 42 </v>
          </cell>
          <cell r="C2307">
            <v>42752</v>
          </cell>
          <cell r="D2307">
            <v>9866606631</v>
          </cell>
          <cell r="E2307" t="str">
            <v>Verrechnet</v>
          </cell>
          <cell r="F2307">
            <v>1.4999999999999999E-2</v>
          </cell>
          <cell r="G2307">
            <v>0.25</v>
          </cell>
          <cell r="H2307"/>
          <cell r="I2307"/>
          <cell r="J2307" t="str">
            <v>Messung HW Wärme NT</v>
          </cell>
          <cell r="K2307" t="str">
            <v>14.12.2016</v>
          </cell>
          <cell r="L2307" t="str">
            <v>R1 1495</v>
          </cell>
          <cell r="M2307" t="str">
            <v>U1 020263</v>
          </cell>
          <cell r="N2307" t="str">
            <v>Ablesung</v>
          </cell>
          <cell r="O2307">
            <v>8.1560000000000006</v>
          </cell>
          <cell r="P2307">
            <v>130</v>
          </cell>
          <cell r="Q2307"/>
          <cell r="R2307">
            <v>130</v>
          </cell>
          <cell r="S2307"/>
          <cell r="T2307"/>
          <cell r="U2307"/>
          <cell r="V2307"/>
          <cell r="W2307"/>
          <cell r="X2307"/>
          <cell r="Y2307">
            <v>53.945</v>
          </cell>
          <cell r="Z2307">
            <v>543.73333333333335</v>
          </cell>
        </row>
        <row r="2308">
          <cell r="A2308" t="str">
            <v>N0319</v>
          </cell>
          <cell r="B2308" t="str">
            <v xml:space="preserve">Friedackerstrasse 54 </v>
          </cell>
          <cell r="C2308">
            <v>42478</v>
          </cell>
          <cell r="D2308">
            <v>9866601298</v>
          </cell>
          <cell r="E2308" t="str">
            <v>Verrechnet</v>
          </cell>
          <cell r="F2308">
            <v>1.4999999999999999E-2</v>
          </cell>
          <cell r="G2308">
            <v>0.25</v>
          </cell>
          <cell r="H2308"/>
          <cell r="I2308"/>
          <cell r="J2308" t="str">
            <v>Messung HW Wärme NT</v>
          </cell>
          <cell r="K2308" t="str">
            <v>17.03.2016</v>
          </cell>
          <cell r="L2308" t="str">
            <v>R1 1491</v>
          </cell>
          <cell r="M2308" t="str">
            <v>U1 020266</v>
          </cell>
          <cell r="N2308" t="str">
            <v>Ablesung</v>
          </cell>
          <cell r="O2308">
            <v>12.103</v>
          </cell>
          <cell r="P2308">
            <v>174.38</v>
          </cell>
          <cell r="Q2308"/>
          <cell r="R2308">
            <v>175</v>
          </cell>
          <cell r="S2308"/>
          <cell r="T2308"/>
          <cell r="U2308"/>
          <cell r="V2308"/>
          <cell r="W2308"/>
          <cell r="X2308"/>
          <cell r="Y2308">
            <v>59.677999999999997</v>
          </cell>
          <cell r="Z2308">
            <v>806.86666666666667</v>
          </cell>
        </row>
        <row r="2309">
          <cell r="A2309" t="str">
            <v>N0319</v>
          </cell>
          <cell r="B2309" t="str">
            <v xml:space="preserve">Friedackerstrasse 54 </v>
          </cell>
          <cell r="C2309">
            <v>42566</v>
          </cell>
          <cell r="D2309">
            <v>9866603439</v>
          </cell>
          <cell r="E2309" t="str">
            <v>Verrechnet</v>
          </cell>
          <cell r="F2309">
            <v>1.4999999999999999E-2</v>
          </cell>
          <cell r="G2309">
            <v>0.25</v>
          </cell>
          <cell r="H2309"/>
          <cell r="I2309"/>
          <cell r="J2309" t="str">
            <v>Messung HW Wärme NT</v>
          </cell>
          <cell r="K2309" t="str">
            <v>20.06.2016</v>
          </cell>
          <cell r="L2309" t="str">
            <v>R1 1491</v>
          </cell>
          <cell r="M2309" t="str">
            <v>U1 020266</v>
          </cell>
          <cell r="N2309" t="str">
            <v>Ablesung</v>
          </cell>
          <cell r="O2309">
            <v>3.7309999999999999</v>
          </cell>
          <cell r="P2309">
            <v>56.26</v>
          </cell>
          <cell r="Q2309"/>
          <cell r="R2309">
            <v>56</v>
          </cell>
          <cell r="S2309"/>
          <cell r="T2309"/>
          <cell r="U2309"/>
          <cell r="V2309"/>
          <cell r="W2309"/>
          <cell r="X2309"/>
          <cell r="Y2309">
            <v>57.021999999999998</v>
          </cell>
          <cell r="Z2309">
            <v>248.73333333333332</v>
          </cell>
        </row>
        <row r="2310">
          <cell r="A2310" t="str">
            <v>N0319</v>
          </cell>
          <cell r="B2310" t="str">
            <v xml:space="preserve">Friedackerstrasse 54 </v>
          </cell>
          <cell r="C2310">
            <v>42655</v>
          </cell>
          <cell r="D2310">
            <v>9866604697</v>
          </cell>
          <cell r="E2310" t="str">
            <v>Gemahnt</v>
          </cell>
          <cell r="F2310">
            <v>1.4999999999999999E-2</v>
          </cell>
          <cell r="G2310">
            <v>0.25</v>
          </cell>
          <cell r="H2310"/>
          <cell r="I2310"/>
          <cell r="J2310" t="str">
            <v>Messung HW Wärme NT</v>
          </cell>
          <cell r="K2310" t="str">
            <v>15.09.2016</v>
          </cell>
          <cell r="L2310" t="str">
            <v>R1 1491</v>
          </cell>
          <cell r="M2310" t="str">
            <v>U1 020266</v>
          </cell>
          <cell r="N2310" t="str">
            <v>Ablesung</v>
          </cell>
          <cell r="O2310">
            <v>0.16800000000000001</v>
          </cell>
          <cell r="P2310">
            <v>2.61</v>
          </cell>
          <cell r="Q2310"/>
          <cell r="R2310">
            <v>2</v>
          </cell>
          <cell r="S2310"/>
          <cell r="T2310"/>
          <cell r="U2310"/>
          <cell r="V2310"/>
          <cell r="W2310"/>
          <cell r="X2310"/>
          <cell r="Y2310">
            <v>55.345999999999997</v>
          </cell>
          <cell r="Z2310">
            <v>11.2</v>
          </cell>
        </row>
        <row r="2311">
          <cell r="A2311" t="str">
            <v>N0319</v>
          </cell>
          <cell r="B2311" t="str">
            <v xml:space="preserve">Friedackerstrasse 54 </v>
          </cell>
          <cell r="C2311">
            <v>42752</v>
          </cell>
          <cell r="D2311">
            <v>9866606632</v>
          </cell>
          <cell r="E2311" t="str">
            <v>Verrechnet</v>
          </cell>
          <cell r="F2311">
            <v>1.4999999999999999E-2</v>
          </cell>
          <cell r="G2311">
            <v>0.25</v>
          </cell>
          <cell r="H2311"/>
          <cell r="I2311"/>
          <cell r="J2311" t="str">
            <v>Messung HW Wärme NT</v>
          </cell>
          <cell r="K2311" t="str">
            <v>14.12.2016</v>
          </cell>
          <cell r="L2311" t="str">
            <v>R1 1491</v>
          </cell>
          <cell r="M2311" t="str">
            <v>U1 020266</v>
          </cell>
          <cell r="N2311" t="str">
            <v>Ablesung</v>
          </cell>
          <cell r="O2311">
            <v>8.4060000000000006</v>
          </cell>
          <cell r="P2311">
            <v>124.08</v>
          </cell>
          <cell r="Q2311"/>
          <cell r="R2311">
            <v>124</v>
          </cell>
          <cell r="S2311"/>
          <cell r="T2311"/>
          <cell r="U2311"/>
          <cell r="V2311"/>
          <cell r="W2311"/>
          <cell r="X2311"/>
          <cell r="Y2311">
            <v>58.252000000000002</v>
          </cell>
          <cell r="Z2311">
            <v>560.4</v>
          </cell>
        </row>
        <row r="2312">
          <cell r="A2312" t="str">
            <v>N0320</v>
          </cell>
          <cell r="B2312" t="str">
            <v xml:space="preserve">Riedgrabenweg 26 </v>
          </cell>
          <cell r="C2312">
            <v>42478</v>
          </cell>
          <cell r="D2312">
            <v>9866600593</v>
          </cell>
          <cell r="E2312" t="str">
            <v>Verrechnet</v>
          </cell>
          <cell r="F2312">
            <v>2.7E-2</v>
          </cell>
          <cell r="G2312">
            <v>0.45</v>
          </cell>
          <cell r="H2312"/>
          <cell r="I2312"/>
          <cell r="J2312" t="str">
            <v>Messung HW Wärme NT</v>
          </cell>
          <cell r="K2312" t="str">
            <v>17.03.2016</v>
          </cell>
          <cell r="L2312" t="str">
            <v>W3 20019</v>
          </cell>
          <cell r="M2312"/>
          <cell r="N2312" t="str">
            <v>Ablesung</v>
          </cell>
          <cell r="O2312">
            <v>23.690999999999999</v>
          </cell>
          <cell r="P2312">
            <v>433.79700000000003</v>
          </cell>
          <cell r="Q2312"/>
          <cell r="R2312"/>
          <cell r="S2312"/>
          <cell r="T2312"/>
          <cell r="U2312"/>
          <cell r="V2312"/>
          <cell r="W2312"/>
          <cell r="X2312"/>
          <cell r="Y2312">
            <v>46.959000000000003</v>
          </cell>
          <cell r="Z2312">
            <v>877.44444444444446</v>
          </cell>
        </row>
        <row r="2313">
          <cell r="A2313" t="str">
            <v>N0320</v>
          </cell>
          <cell r="B2313" t="str">
            <v xml:space="preserve">Riedgrabenweg 26 </v>
          </cell>
          <cell r="C2313">
            <v>42566</v>
          </cell>
          <cell r="D2313">
            <v>9866603069</v>
          </cell>
          <cell r="E2313" t="str">
            <v>Verrechnet</v>
          </cell>
          <cell r="F2313">
            <v>2.7E-2</v>
          </cell>
          <cell r="G2313">
            <v>0.45</v>
          </cell>
          <cell r="H2313"/>
          <cell r="I2313"/>
          <cell r="J2313" t="str">
            <v>Messung HW Wärme NT</v>
          </cell>
          <cell r="K2313" t="str">
            <v>20.06.2016</v>
          </cell>
          <cell r="L2313" t="str">
            <v>W3 20019</v>
          </cell>
          <cell r="M2313"/>
          <cell r="N2313" t="str">
            <v>Ablesung</v>
          </cell>
          <cell r="O2313">
            <v>11.138999999999999</v>
          </cell>
          <cell r="P2313">
            <v>213.49</v>
          </cell>
          <cell r="Q2313"/>
          <cell r="R2313"/>
          <cell r="S2313"/>
          <cell r="T2313"/>
          <cell r="U2313"/>
          <cell r="V2313"/>
          <cell r="W2313"/>
          <cell r="X2313"/>
          <cell r="Y2313">
            <v>44.863</v>
          </cell>
          <cell r="Z2313">
            <v>412.55555555555554</v>
          </cell>
        </row>
        <row r="2314">
          <cell r="A2314" t="str">
            <v>N0320</v>
          </cell>
          <cell r="B2314" t="str">
            <v xml:space="preserve">Riedgrabenweg 26 </v>
          </cell>
          <cell r="C2314">
            <v>42655</v>
          </cell>
          <cell r="D2314">
            <v>9866604821</v>
          </cell>
          <cell r="E2314" t="str">
            <v>Verrechnet</v>
          </cell>
          <cell r="F2314">
            <v>2.7E-2</v>
          </cell>
          <cell r="G2314">
            <v>0.45</v>
          </cell>
          <cell r="H2314"/>
          <cell r="I2314"/>
          <cell r="J2314" t="str">
            <v>Messung HW Wärme NT</v>
          </cell>
          <cell r="K2314" t="str">
            <v>19.09.2016</v>
          </cell>
          <cell r="L2314" t="str">
            <v>W3 20019</v>
          </cell>
          <cell r="M2314"/>
          <cell r="N2314" t="str">
            <v>Ablesung</v>
          </cell>
          <cell r="O2314">
            <v>0.92300000000000004</v>
          </cell>
          <cell r="P2314">
            <v>29.212</v>
          </cell>
          <cell r="Q2314"/>
          <cell r="R2314"/>
          <cell r="S2314"/>
          <cell r="T2314"/>
          <cell r="U2314"/>
          <cell r="V2314"/>
          <cell r="W2314"/>
          <cell r="X2314"/>
          <cell r="Y2314">
            <v>27.167999999999999</v>
          </cell>
          <cell r="Z2314">
            <v>34.185185185185183</v>
          </cell>
        </row>
        <row r="2315">
          <cell r="A2315" t="str">
            <v>N0320</v>
          </cell>
          <cell r="B2315" t="str">
            <v xml:space="preserve">Riedgrabenweg 26 </v>
          </cell>
          <cell r="C2315">
            <v>42752</v>
          </cell>
          <cell r="D2315">
            <v>9866606633</v>
          </cell>
          <cell r="E2315" t="str">
            <v>Verrechnet</v>
          </cell>
          <cell r="F2315">
            <v>2.7E-2</v>
          </cell>
          <cell r="G2315">
            <v>0.45</v>
          </cell>
          <cell r="H2315"/>
          <cell r="I2315"/>
          <cell r="J2315" t="str">
            <v>Messung HW Wärme NT</v>
          </cell>
          <cell r="K2315" t="str">
            <v>15.12.2016</v>
          </cell>
          <cell r="L2315" t="str">
            <v>W3 20019</v>
          </cell>
          <cell r="M2315"/>
          <cell r="N2315" t="str">
            <v>Ablesung</v>
          </cell>
          <cell r="O2315">
            <v>15.917999999999999</v>
          </cell>
          <cell r="P2315">
            <v>289.10700000000003</v>
          </cell>
          <cell r="Q2315"/>
          <cell r="R2315"/>
          <cell r="S2315"/>
          <cell r="T2315"/>
          <cell r="U2315"/>
          <cell r="V2315"/>
          <cell r="W2315"/>
          <cell r="X2315"/>
          <cell r="Y2315">
            <v>47.341999999999999</v>
          </cell>
          <cell r="Z2315">
            <v>589.55555555555554</v>
          </cell>
        </row>
        <row r="2316">
          <cell r="A2316" t="str">
            <v>N0321</v>
          </cell>
          <cell r="B2316" t="str">
            <v xml:space="preserve">Aprikosenstrasse 9 </v>
          </cell>
          <cell r="C2316">
            <v>42478</v>
          </cell>
          <cell r="D2316">
            <v>9866600594</v>
          </cell>
          <cell r="E2316" t="str">
            <v>Verrechnet</v>
          </cell>
          <cell r="F2316">
            <v>2.1000000000000001E-2</v>
          </cell>
          <cell r="G2316">
            <v>0.35</v>
          </cell>
          <cell r="H2316"/>
          <cell r="I2316"/>
          <cell r="J2316" t="str">
            <v>Messung HW Wärme NT</v>
          </cell>
          <cell r="K2316" t="str">
            <v>17.03.2016</v>
          </cell>
          <cell r="L2316" t="str">
            <v>R1 1441</v>
          </cell>
          <cell r="M2316" t="str">
            <v>U1 015027</v>
          </cell>
          <cell r="N2316" t="str">
            <v>Ablesung</v>
          </cell>
          <cell r="O2316">
            <v>19.132000000000001</v>
          </cell>
          <cell r="P2316">
            <v>305.52999999999997</v>
          </cell>
          <cell r="Q2316"/>
          <cell r="R2316">
            <v>306</v>
          </cell>
          <cell r="S2316"/>
          <cell r="T2316"/>
          <cell r="U2316"/>
          <cell r="V2316"/>
          <cell r="W2316"/>
          <cell r="X2316"/>
          <cell r="Y2316">
            <v>53.843000000000004</v>
          </cell>
          <cell r="Z2316">
            <v>911.04761904761904</v>
          </cell>
        </row>
        <row r="2317">
          <cell r="A2317" t="str">
            <v>N0321</v>
          </cell>
          <cell r="B2317" t="str">
            <v xml:space="preserve">Aprikosenstrasse 9 </v>
          </cell>
          <cell r="C2317">
            <v>42566</v>
          </cell>
          <cell r="D2317">
            <v>9866602733</v>
          </cell>
          <cell r="E2317" t="str">
            <v>Verrechnet</v>
          </cell>
          <cell r="F2317">
            <v>2.1000000000000001E-2</v>
          </cell>
          <cell r="G2317">
            <v>0.35</v>
          </cell>
          <cell r="H2317"/>
          <cell r="I2317"/>
          <cell r="J2317" t="str">
            <v>Messung HW Wärme NT</v>
          </cell>
          <cell r="K2317" t="str">
            <v>21.06.2016</v>
          </cell>
          <cell r="L2317" t="str">
            <v>R1 1441</v>
          </cell>
          <cell r="M2317" t="str">
            <v>U1 015027</v>
          </cell>
          <cell r="N2317" t="str">
            <v>Ablesung</v>
          </cell>
          <cell r="O2317">
            <v>7.968</v>
          </cell>
          <cell r="P2317">
            <v>137.9</v>
          </cell>
          <cell r="Q2317"/>
          <cell r="R2317">
            <v>138</v>
          </cell>
          <cell r="S2317"/>
          <cell r="T2317"/>
          <cell r="U2317"/>
          <cell r="V2317"/>
          <cell r="W2317"/>
          <cell r="X2317"/>
          <cell r="Y2317">
            <v>49.683</v>
          </cell>
          <cell r="Z2317">
            <v>379.42857142857144</v>
          </cell>
        </row>
        <row r="2318">
          <cell r="A2318" t="str">
            <v>N0321</v>
          </cell>
          <cell r="B2318" t="str">
            <v xml:space="preserve">Aprikosenstrasse 9 </v>
          </cell>
          <cell r="C2318">
            <v>42655</v>
          </cell>
          <cell r="D2318">
            <v>9866604603</v>
          </cell>
          <cell r="E2318" t="str">
            <v>Verrechnet</v>
          </cell>
          <cell r="F2318">
            <v>2.1000000000000001E-2</v>
          </cell>
          <cell r="G2318">
            <v>0.35</v>
          </cell>
          <cell r="H2318"/>
          <cell r="I2318"/>
          <cell r="J2318" t="str">
            <v>Messung HW Wärme NT</v>
          </cell>
          <cell r="K2318" t="str">
            <v>16.09.2016</v>
          </cell>
          <cell r="L2318" t="str">
            <v>R1 1441</v>
          </cell>
          <cell r="M2318" t="str">
            <v>U1 015027</v>
          </cell>
          <cell r="N2318" t="str">
            <v>Ablesung</v>
          </cell>
          <cell r="O2318">
            <v>1.1220000000000001</v>
          </cell>
          <cell r="P2318">
            <v>27.23</v>
          </cell>
          <cell r="Q2318"/>
          <cell r="R2318">
            <v>27</v>
          </cell>
          <cell r="S2318"/>
          <cell r="T2318"/>
          <cell r="U2318"/>
          <cell r="V2318"/>
          <cell r="W2318"/>
          <cell r="X2318"/>
          <cell r="Y2318">
            <v>35.43</v>
          </cell>
          <cell r="Z2318">
            <v>53.428571428571423</v>
          </cell>
        </row>
        <row r="2319">
          <cell r="A2319" t="str">
            <v>N0321</v>
          </cell>
          <cell r="B2319" t="str">
            <v xml:space="preserve">Aprikosenstrasse 9 </v>
          </cell>
          <cell r="C2319">
            <v>42752</v>
          </cell>
          <cell r="D2319">
            <v>9866606634</v>
          </cell>
          <cell r="E2319" t="str">
            <v>Verrechnet</v>
          </cell>
          <cell r="F2319">
            <v>2.1000000000000001E-2</v>
          </cell>
          <cell r="G2319">
            <v>0.35</v>
          </cell>
          <cell r="H2319"/>
          <cell r="I2319"/>
          <cell r="J2319" t="str">
            <v>Messung HW Wärme NT</v>
          </cell>
          <cell r="K2319" t="str">
            <v>15.12.2016</v>
          </cell>
          <cell r="L2319" t="str">
            <v>R1 1441</v>
          </cell>
          <cell r="M2319" t="str">
            <v>U1 015027</v>
          </cell>
          <cell r="N2319" t="str">
            <v>Ablesung</v>
          </cell>
          <cell r="O2319">
            <v>13.836</v>
          </cell>
          <cell r="P2319">
            <v>246.18</v>
          </cell>
          <cell r="Q2319"/>
          <cell r="R2319">
            <v>246</v>
          </cell>
          <cell r="S2319"/>
          <cell r="T2319"/>
          <cell r="U2319"/>
          <cell r="V2319"/>
          <cell r="W2319"/>
          <cell r="X2319"/>
          <cell r="Y2319">
            <v>48.326000000000001</v>
          </cell>
          <cell r="Z2319">
            <v>658.85714285714289</v>
          </cell>
        </row>
        <row r="2320">
          <cell r="A2320" t="str">
            <v>N0322</v>
          </cell>
          <cell r="B2320" t="str">
            <v xml:space="preserve">Apfelbaumstrasse 28 </v>
          </cell>
          <cell r="C2320">
            <v>42478</v>
          </cell>
          <cell r="D2320">
            <v>9866600271</v>
          </cell>
          <cell r="E2320" t="str">
            <v>Verrechnet</v>
          </cell>
          <cell r="F2320">
            <v>6.7000000000000004E-2</v>
          </cell>
          <cell r="G2320">
            <v>1.1000000000000001</v>
          </cell>
          <cell r="H2320"/>
          <cell r="I2320"/>
          <cell r="J2320" t="str">
            <v>Messung HW Wärme NT</v>
          </cell>
          <cell r="K2320" t="str">
            <v>17.03.2016</v>
          </cell>
          <cell r="L2320" t="str">
            <v>R1 1417</v>
          </cell>
          <cell r="M2320" t="str">
            <v>U1 020169</v>
          </cell>
          <cell r="N2320" t="str">
            <v>Ablesung</v>
          </cell>
          <cell r="O2320">
            <v>30.382000000000001</v>
          </cell>
          <cell r="P2320">
            <v>639.74</v>
          </cell>
          <cell r="Q2320"/>
          <cell r="R2320">
            <v>640</v>
          </cell>
          <cell r="S2320"/>
          <cell r="T2320"/>
          <cell r="U2320"/>
          <cell r="V2320"/>
          <cell r="W2320"/>
          <cell r="X2320"/>
          <cell r="Y2320">
            <v>40.835000000000001</v>
          </cell>
          <cell r="Z2320">
            <v>453.46268656716416</v>
          </cell>
        </row>
        <row r="2321">
          <cell r="A2321" t="str">
            <v>N0322</v>
          </cell>
          <cell r="B2321" t="str">
            <v xml:space="preserve">Apfelbaumstrasse 28 </v>
          </cell>
          <cell r="C2321">
            <v>42566</v>
          </cell>
          <cell r="D2321">
            <v>9866602296</v>
          </cell>
          <cell r="E2321" t="str">
            <v>Verrechnet</v>
          </cell>
          <cell r="F2321">
            <v>6.7000000000000004E-2</v>
          </cell>
          <cell r="G2321">
            <v>1.1000000000000001</v>
          </cell>
          <cell r="H2321"/>
          <cell r="I2321"/>
          <cell r="J2321" t="str">
            <v>Messung HW Wärme NT</v>
          </cell>
          <cell r="K2321" t="str">
            <v>20.06.2016</v>
          </cell>
          <cell r="L2321" t="str">
            <v>R1 1417</v>
          </cell>
          <cell r="M2321" t="str">
            <v>U1 020169</v>
          </cell>
          <cell r="N2321" t="str">
            <v>Ablesung</v>
          </cell>
          <cell r="O2321">
            <v>16.286000000000001</v>
          </cell>
          <cell r="P2321">
            <v>420.47</v>
          </cell>
          <cell r="Q2321"/>
          <cell r="R2321">
            <v>419</v>
          </cell>
          <cell r="S2321"/>
          <cell r="T2321"/>
          <cell r="U2321"/>
          <cell r="V2321"/>
          <cell r="W2321"/>
          <cell r="X2321"/>
          <cell r="Y2321">
            <v>33.304000000000002</v>
          </cell>
          <cell r="Z2321">
            <v>243.07462686567163</v>
          </cell>
        </row>
        <row r="2322">
          <cell r="A2322" t="str">
            <v>N0322</v>
          </cell>
          <cell r="B2322" t="str">
            <v xml:space="preserve">Apfelbaumstrasse 28 </v>
          </cell>
          <cell r="C2322">
            <v>42655</v>
          </cell>
          <cell r="D2322">
            <v>9866604252</v>
          </cell>
          <cell r="E2322" t="str">
            <v>Verrechnet</v>
          </cell>
          <cell r="F2322">
            <v>6.7000000000000004E-2</v>
          </cell>
          <cell r="G2322">
            <v>1.1000000000000001</v>
          </cell>
          <cell r="H2322"/>
          <cell r="I2322"/>
          <cell r="J2322" t="str">
            <v>Messung HW Wärme NT</v>
          </cell>
          <cell r="K2322" t="str">
            <v>16.09.2016</v>
          </cell>
          <cell r="L2322" t="str">
            <v>R1 1417</v>
          </cell>
          <cell r="M2322" t="str">
            <v>U1 020169</v>
          </cell>
          <cell r="N2322" t="str">
            <v>Ablesung</v>
          </cell>
          <cell r="O2322">
            <v>6.6</v>
          </cell>
          <cell r="P2322">
            <v>216.53</v>
          </cell>
          <cell r="Q2322"/>
          <cell r="R2322">
            <v>218</v>
          </cell>
          <cell r="S2322"/>
          <cell r="T2322"/>
          <cell r="U2322"/>
          <cell r="V2322"/>
          <cell r="W2322"/>
          <cell r="X2322"/>
          <cell r="Y2322">
            <v>26.209</v>
          </cell>
          <cell r="Z2322">
            <v>98.507462686567166</v>
          </cell>
        </row>
        <row r="2323">
          <cell r="A2323" t="str">
            <v>N0322</v>
          </cell>
          <cell r="B2323" t="str">
            <v xml:space="preserve">Apfelbaumstrasse 28 </v>
          </cell>
          <cell r="C2323">
            <v>42752</v>
          </cell>
          <cell r="D2323">
            <v>9866606313</v>
          </cell>
          <cell r="E2323" t="str">
            <v>Verrechnet</v>
          </cell>
          <cell r="F2323">
            <v>6.7000000000000004E-2</v>
          </cell>
          <cell r="G2323">
            <v>1.1000000000000001</v>
          </cell>
          <cell r="H2323"/>
          <cell r="I2323"/>
          <cell r="J2323" t="str">
            <v>Messung HW Wärme NT</v>
          </cell>
          <cell r="K2323" t="str">
            <v>14.12.2016</v>
          </cell>
          <cell r="L2323" t="str">
            <v>R1 1417</v>
          </cell>
          <cell r="M2323" t="str">
            <v>U1 020169</v>
          </cell>
          <cell r="N2323" t="str">
            <v>Ablesung</v>
          </cell>
          <cell r="O2323">
            <v>23.181999999999999</v>
          </cell>
          <cell r="P2323">
            <v>533.72</v>
          </cell>
          <cell r="Q2323"/>
          <cell r="R2323">
            <v>533</v>
          </cell>
          <cell r="S2323"/>
          <cell r="T2323"/>
          <cell r="U2323"/>
          <cell r="V2323"/>
          <cell r="W2323"/>
          <cell r="X2323"/>
          <cell r="Y2323">
            <v>37.347000000000001</v>
          </cell>
          <cell r="Z2323">
            <v>346</v>
          </cell>
        </row>
        <row r="2324">
          <cell r="A2324" t="str">
            <v>N0323</v>
          </cell>
          <cell r="B2324" t="str">
            <v xml:space="preserve">Gubelstrasse 54 </v>
          </cell>
          <cell r="C2324">
            <v>42478</v>
          </cell>
          <cell r="D2324">
            <v>9866601837</v>
          </cell>
          <cell r="E2324" t="str">
            <v>Verrechnet</v>
          </cell>
          <cell r="F2324">
            <v>0.03</v>
          </cell>
          <cell r="G2324">
            <v>0.5</v>
          </cell>
          <cell r="H2324"/>
          <cell r="I2324"/>
          <cell r="J2324" t="str">
            <v>Messung HW Wärme NT</v>
          </cell>
          <cell r="K2324" t="str">
            <v>18.03.2016</v>
          </cell>
          <cell r="L2324" t="str">
            <v>R1 1476</v>
          </cell>
          <cell r="M2324" t="str">
            <v>U1 020247</v>
          </cell>
          <cell r="N2324" t="str">
            <v>Ablesung</v>
          </cell>
          <cell r="O2324">
            <v>25.212</v>
          </cell>
          <cell r="P2324">
            <v>435.13</v>
          </cell>
          <cell r="Q2324"/>
          <cell r="R2324">
            <v>435</v>
          </cell>
          <cell r="S2324"/>
          <cell r="T2324"/>
          <cell r="U2324"/>
          <cell r="V2324"/>
          <cell r="W2324"/>
          <cell r="X2324"/>
          <cell r="Y2324">
            <v>49.820999999999998</v>
          </cell>
          <cell r="Z2324">
            <v>840.4</v>
          </cell>
        </row>
        <row r="2325">
          <cell r="A2325" t="str">
            <v>N0323</v>
          </cell>
          <cell r="B2325" t="str">
            <v xml:space="preserve">Gubelstrasse 54 </v>
          </cell>
          <cell r="C2325">
            <v>42566</v>
          </cell>
          <cell r="D2325">
            <v>9866603765</v>
          </cell>
          <cell r="E2325" t="str">
            <v>Verrechnet</v>
          </cell>
          <cell r="F2325">
            <v>0.03</v>
          </cell>
          <cell r="G2325">
            <v>0.5</v>
          </cell>
          <cell r="H2325"/>
          <cell r="I2325"/>
          <cell r="J2325" t="str">
            <v>Messung HW Wärme NT</v>
          </cell>
          <cell r="K2325" t="str">
            <v>22.06.2016</v>
          </cell>
          <cell r="L2325" t="str">
            <v>R1 1476</v>
          </cell>
          <cell r="M2325" t="str">
            <v>U1 020247</v>
          </cell>
          <cell r="N2325" t="str">
            <v>Ablesung</v>
          </cell>
          <cell r="O2325">
            <v>7.9329999999999998</v>
          </cell>
          <cell r="P2325">
            <v>142.27000000000001</v>
          </cell>
          <cell r="Q2325"/>
          <cell r="R2325">
            <v>142</v>
          </cell>
          <cell r="S2325"/>
          <cell r="T2325"/>
          <cell r="U2325"/>
          <cell r="V2325"/>
          <cell r="W2325"/>
          <cell r="X2325"/>
          <cell r="Y2325">
            <v>47.945</v>
          </cell>
          <cell r="Z2325">
            <v>264.43333333333334</v>
          </cell>
        </row>
        <row r="2326">
          <cell r="A2326" t="str">
            <v>N0323</v>
          </cell>
          <cell r="B2326" t="str">
            <v xml:space="preserve">Gubelstrasse 54 </v>
          </cell>
          <cell r="C2326">
            <v>42655</v>
          </cell>
          <cell r="D2326">
            <v>9866605961</v>
          </cell>
          <cell r="E2326" t="str">
            <v>Verrechnet</v>
          </cell>
          <cell r="F2326">
            <v>0.03</v>
          </cell>
          <cell r="G2326">
            <v>0.5</v>
          </cell>
          <cell r="H2326"/>
          <cell r="I2326"/>
          <cell r="J2326" t="str">
            <v>Messung HW Wärme NT</v>
          </cell>
          <cell r="K2326" t="str">
            <v>20.09.2016</v>
          </cell>
          <cell r="L2326" t="str">
            <v>R1 1476</v>
          </cell>
          <cell r="M2326" t="str">
            <v>U1 020247</v>
          </cell>
          <cell r="N2326" t="str">
            <v>Ablesung</v>
          </cell>
          <cell r="O2326">
            <v>7.3999999999999996E-2</v>
          </cell>
          <cell r="P2326">
            <v>1.29</v>
          </cell>
          <cell r="Q2326"/>
          <cell r="R2326">
            <v>2</v>
          </cell>
          <cell r="S2326"/>
          <cell r="T2326"/>
          <cell r="U2326"/>
          <cell r="V2326"/>
          <cell r="W2326"/>
          <cell r="X2326"/>
          <cell r="Y2326">
            <v>49.323999999999998</v>
          </cell>
          <cell r="Z2326">
            <v>2.4666666666666601</v>
          </cell>
        </row>
        <row r="2327">
          <cell r="A2327" t="str">
            <v>N0323</v>
          </cell>
          <cell r="B2327" t="str">
            <v xml:space="preserve">Gubelstrasse 54 </v>
          </cell>
          <cell r="C2327">
            <v>42752</v>
          </cell>
          <cell r="D2327">
            <v>9866607953</v>
          </cell>
          <cell r="E2327" t="str">
            <v>Verrechnet</v>
          </cell>
          <cell r="F2327">
            <v>0.03</v>
          </cell>
          <cell r="G2327">
            <v>0.5</v>
          </cell>
          <cell r="H2327"/>
          <cell r="I2327"/>
          <cell r="J2327" t="str">
            <v>Messung HW Wärme NT</v>
          </cell>
          <cell r="K2327" t="str">
            <v>15.12.2016</v>
          </cell>
          <cell r="L2327" t="str">
            <v>R1 1476</v>
          </cell>
          <cell r="M2327" t="str">
            <v>U1 020247</v>
          </cell>
          <cell r="N2327" t="str">
            <v>Ablesung</v>
          </cell>
          <cell r="O2327">
            <v>16.324999999999999</v>
          </cell>
          <cell r="P2327">
            <v>290.54000000000002</v>
          </cell>
          <cell r="Q2327"/>
          <cell r="R2327">
            <v>290</v>
          </cell>
          <cell r="S2327"/>
          <cell r="T2327"/>
          <cell r="U2327"/>
          <cell r="V2327"/>
          <cell r="W2327"/>
          <cell r="X2327"/>
          <cell r="Y2327">
            <v>48.313000000000002</v>
          </cell>
          <cell r="Z2327">
            <v>544.16666666666663</v>
          </cell>
        </row>
        <row r="2328">
          <cell r="A2328" t="str">
            <v>N0324</v>
          </cell>
          <cell r="B2328" t="str">
            <v xml:space="preserve">Schulstrasse 38 </v>
          </cell>
          <cell r="C2328">
            <v>42478</v>
          </cell>
          <cell r="D2328">
            <v>9866600967</v>
          </cell>
          <cell r="E2328" t="str">
            <v>Verrechnet</v>
          </cell>
          <cell r="F2328">
            <v>5.8000000000000003E-2</v>
          </cell>
          <cell r="G2328">
            <v>0.95</v>
          </cell>
          <cell r="H2328"/>
          <cell r="I2328"/>
          <cell r="J2328" t="str">
            <v>Messung HW Wärme NT</v>
          </cell>
          <cell r="K2328" t="str">
            <v>17.03.2016</v>
          </cell>
          <cell r="L2328" t="str">
            <v>R1 1335</v>
          </cell>
          <cell r="M2328" t="str">
            <v>U1 25009</v>
          </cell>
          <cell r="N2328" t="str">
            <v>Ablesung</v>
          </cell>
          <cell r="O2328">
            <v>48.945999999999998</v>
          </cell>
          <cell r="P2328">
            <v>807.52</v>
          </cell>
          <cell r="Q2328"/>
          <cell r="R2328">
            <v>807</v>
          </cell>
          <cell r="S2328"/>
          <cell r="T2328"/>
          <cell r="U2328"/>
          <cell r="V2328"/>
          <cell r="W2328"/>
          <cell r="X2328"/>
          <cell r="Y2328">
            <v>52.118000000000002</v>
          </cell>
          <cell r="Z2328">
            <v>843.89655172413791</v>
          </cell>
        </row>
        <row r="2329">
          <cell r="A2329" t="str">
            <v>N0324</v>
          </cell>
          <cell r="B2329" t="str">
            <v xml:space="preserve">Schulstrasse 38 </v>
          </cell>
          <cell r="C2329">
            <v>42566</v>
          </cell>
          <cell r="D2329">
            <v>9866603332</v>
          </cell>
          <cell r="E2329" t="str">
            <v>Verrechnet</v>
          </cell>
          <cell r="F2329">
            <v>5.8000000000000003E-2</v>
          </cell>
          <cell r="G2329">
            <v>0.95</v>
          </cell>
          <cell r="H2329"/>
          <cell r="I2329"/>
          <cell r="J2329" t="str">
            <v>Messung HW Wärme NT</v>
          </cell>
          <cell r="K2329" t="str">
            <v>22.06.2016</v>
          </cell>
          <cell r="L2329" t="str">
            <v>R1 1335</v>
          </cell>
          <cell r="M2329" t="str">
            <v>U1 25009</v>
          </cell>
          <cell r="N2329" t="str">
            <v>Ablesung</v>
          </cell>
          <cell r="O2329">
            <v>27.524000000000001</v>
          </cell>
          <cell r="P2329">
            <v>504.87</v>
          </cell>
          <cell r="Q2329"/>
          <cell r="R2329">
            <v>505</v>
          </cell>
          <cell r="S2329"/>
          <cell r="T2329"/>
          <cell r="U2329"/>
          <cell r="V2329"/>
          <cell r="W2329"/>
          <cell r="X2329"/>
          <cell r="Y2329">
            <v>46.875999999999998</v>
          </cell>
          <cell r="Z2329">
            <v>474.55172413793105</v>
          </cell>
        </row>
        <row r="2330">
          <cell r="A2330" t="str">
            <v>N0324</v>
          </cell>
          <cell r="B2330" t="str">
            <v xml:space="preserve">Schulstrasse 38 </v>
          </cell>
          <cell r="C2330">
            <v>42655</v>
          </cell>
          <cell r="D2330">
            <v>9866605070</v>
          </cell>
          <cell r="E2330" t="str">
            <v>Verrechnet</v>
          </cell>
          <cell r="F2330">
            <v>5.8000000000000003E-2</v>
          </cell>
          <cell r="G2330">
            <v>0.95</v>
          </cell>
          <cell r="H2330"/>
          <cell r="I2330"/>
          <cell r="J2330" t="str">
            <v>Messung HW Wärme NT</v>
          </cell>
          <cell r="K2330" t="str">
            <v>19.09.2016</v>
          </cell>
          <cell r="L2330" t="str">
            <v>R1 1335</v>
          </cell>
          <cell r="M2330" t="str">
            <v>U1 25009</v>
          </cell>
          <cell r="N2330" t="str">
            <v>Ablesung</v>
          </cell>
          <cell r="O2330">
            <v>7.6390000000000002</v>
          </cell>
          <cell r="P2330">
            <v>183.41</v>
          </cell>
          <cell r="Q2330"/>
          <cell r="R2330">
            <v>184</v>
          </cell>
          <cell r="S2330"/>
          <cell r="T2330"/>
          <cell r="U2330"/>
          <cell r="V2330"/>
          <cell r="W2330"/>
          <cell r="X2330"/>
          <cell r="Y2330">
            <v>35.811999999999998</v>
          </cell>
          <cell r="Z2330">
            <v>131.70689655172413</v>
          </cell>
        </row>
        <row r="2331">
          <cell r="A2331" t="str">
            <v>N0324</v>
          </cell>
          <cell r="B2331" t="str">
            <v xml:space="preserve">Schulstrasse 38 </v>
          </cell>
          <cell r="C2331">
            <v>42752</v>
          </cell>
          <cell r="D2331">
            <v>9866607202</v>
          </cell>
          <cell r="E2331" t="str">
            <v>Verrechnet</v>
          </cell>
          <cell r="F2331">
            <v>5.8000000000000003E-2</v>
          </cell>
          <cell r="G2331">
            <v>0.95</v>
          </cell>
          <cell r="H2331"/>
          <cell r="I2331"/>
          <cell r="J2331" t="str">
            <v>Messung HW Wärme NT</v>
          </cell>
          <cell r="K2331" t="str">
            <v>15.12.2016</v>
          </cell>
          <cell r="L2331" t="str">
            <v>R1 1335</v>
          </cell>
          <cell r="M2331" t="str">
            <v>U1 25009</v>
          </cell>
          <cell r="N2331" t="str">
            <v>Ablesung</v>
          </cell>
          <cell r="O2331">
            <v>37.307000000000002</v>
          </cell>
          <cell r="P2331">
            <v>647.61</v>
          </cell>
          <cell r="Q2331"/>
          <cell r="R2331">
            <v>647</v>
          </cell>
          <cell r="S2331"/>
          <cell r="T2331"/>
          <cell r="U2331"/>
          <cell r="V2331"/>
          <cell r="W2331"/>
          <cell r="X2331"/>
          <cell r="Y2331">
            <v>49.533000000000001</v>
          </cell>
          <cell r="Z2331">
            <v>643.22413793103453</v>
          </cell>
        </row>
        <row r="2332">
          <cell r="A2332" t="str">
            <v>N0325</v>
          </cell>
          <cell r="B2332" t="str">
            <v xml:space="preserve">Roswiesenstrasse 126 </v>
          </cell>
          <cell r="C2332">
            <v>42478</v>
          </cell>
          <cell r="D2332">
            <v>9866601299</v>
          </cell>
          <cell r="E2332" t="str">
            <v>Verrechnet</v>
          </cell>
          <cell r="F2332">
            <v>3.4000000000000002E-2</v>
          </cell>
          <cell r="G2332">
            <v>0.56000000000000005</v>
          </cell>
          <cell r="H2332"/>
          <cell r="I2332"/>
          <cell r="J2332" t="str">
            <v>Messung HW Wärme NT</v>
          </cell>
          <cell r="K2332" t="str">
            <v>17.03.2016</v>
          </cell>
          <cell r="L2332"/>
          <cell r="M2332"/>
          <cell r="N2332" t="str">
            <v>Ablesung</v>
          </cell>
          <cell r="O2332">
            <v>38.53</v>
          </cell>
          <cell r="P2332">
            <v>787.4</v>
          </cell>
          <cell r="Q2332"/>
          <cell r="R2332">
            <v>787</v>
          </cell>
          <cell r="S2332"/>
          <cell r="T2332"/>
          <cell r="U2332"/>
          <cell r="V2332"/>
          <cell r="W2332"/>
          <cell r="X2332"/>
          <cell r="Y2332">
            <v>42.075000000000003</v>
          </cell>
          <cell r="Z2332">
            <v>1133.2352941176471</v>
          </cell>
        </row>
        <row r="2333">
          <cell r="A2333" t="str">
            <v>N0325</v>
          </cell>
          <cell r="B2333" t="str">
            <v xml:space="preserve">Roswiesenstrasse 126 </v>
          </cell>
          <cell r="C2333">
            <v>42566</v>
          </cell>
          <cell r="D2333">
            <v>9866603168</v>
          </cell>
          <cell r="E2333" t="str">
            <v>Verrechnet</v>
          </cell>
          <cell r="F2333">
            <v>3.4000000000000002E-2</v>
          </cell>
          <cell r="G2333">
            <v>0.56000000000000005</v>
          </cell>
          <cell r="H2333"/>
          <cell r="I2333"/>
          <cell r="J2333" t="str">
            <v>Messung HW Wärme NT</v>
          </cell>
          <cell r="K2333" t="str">
            <v>20.06.2016</v>
          </cell>
          <cell r="L2333"/>
          <cell r="M2333"/>
          <cell r="N2333" t="str">
            <v>Ablesung</v>
          </cell>
          <cell r="O2333">
            <v>18.59</v>
          </cell>
          <cell r="P2333">
            <v>368.2</v>
          </cell>
          <cell r="Q2333"/>
          <cell r="R2333">
            <v>368</v>
          </cell>
          <cell r="S2333"/>
          <cell r="T2333"/>
          <cell r="U2333"/>
          <cell r="V2333"/>
          <cell r="W2333"/>
          <cell r="X2333"/>
          <cell r="Y2333">
            <v>43.412999999999997</v>
          </cell>
          <cell r="Z2333">
            <v>546.76470588235293</v>
          </cell>
        </row>
        <row r="2334">
          <cell r="A2334" t="str">
            <v>N0325</v>
          </cell>
          <cell r="B2334" t="str">
            <v xml:space="preserve">Roswiesenstrasse 126 </v>
          </cell>
          <cell r="C2334">
            <v>42570</v>
          </cell>
          <cell r="D2334">
            <v>9866604038</v>
          </cell>
          <cell r="E2334" t="str">
            <v>Verrechnet</v>
          </cell>
          <cell r="F2334">
            <v>3.4000000000000002E-2</v>
          </cell>
          <cell r="G2334">
            <v>0.56000000000000005</v>
          </cell>
          <cell r="H2334"/>
          <cell r="I2334"/>
          <cell r="J2334" t="str">
            <v>Messung HW Wärme NT</v>
          </cell>
          <cell r="K2334" t="str">
            <v>06.07.2016</v>
          </cell>
          <cell r="L2334"/>
          <cell r="M2334"/>
          <cell r="N2334" t="str">
            <v>Ausbau</v>
          </cell>
          <cell r="O2334">
            <v>0.18</v>
          </cell>
          <cell r="P2334">
            <v>3.6</v>
          </cell>
          <cell r="Q2334"/>
          <cell r="R2334">
            <v>4</v>
          </cell>
          <cell r="S2334"/>
          <cell r="T2334"/>
          <cell r="U2334"/>
          <cell r="V2334"/>
          <cell r="W2334"/>
          <cell r="X2334"/>
          <cell r="Y2334">
            <v>42.991999999999997</v>
          </cell>
          <cell r="Z2334">
            <v>5.2941176470588198</v>
          </cell>
        </row>
        <row r="2335">
          <cell r="A2335" t="str">
            <v>N0326</v>
          </cell>
          <cell r="B2335" t="str">
            <v xml:space="preserve">Friedackerstrasse 40 </v>
          </cell>
          <cell r="C2335">
            <v>42478</v>
          </cell>
          <cell r="D2335">
            <v>9866600595</v>
          </cell>
          <cell r="E2335" t="str">
            <v>Verrechnet</v>
          </cell>
          <cell r="F2335">
            <v>0.02</v>
          </cell>
          <cell r="G2335">
            <v>0.33</v>
          </cell>
          <cell r="H2335"/>
          <cell r="I2335"/>
          <cell r="J2335" t="str">
            <v>Messung HW Wärme NT</v>
          </cell>
          <cell r="K2335" t="str">
            <v>17.03.2016</v>
          </cell>
          <cell r="L2335" t="str">
            <v>R1 1317</v>
          </cell>
          <cell r="M2335" t="str">
            <v>U1 020250</v>
          </cell>
          <cell r="N2335" t="str">
            <v>Ablesung</v>
          </cell>
          <cell r="O2335">
            <v>18.422000000000001</v>
          </cell>
          <cell r="P2335">
            <v>294.77999999999997</v>
          </cell>
          <cell r="Q2335"/>
          <cell r="R2335">
            <v>295</v>
          </cell>
          <cell r="S2335"/>
          <cell r="T2335"/>
          <cell r="U2335"/>
          <cell r="V2335"/>
          <cell r="W2335"/>
          <cell r="X2335"/>
          <cell r="Y2335">
            <v>53.734999999999999</v>
          </cell>
          <cell r="Z2335">
            <v>921.1</v>
          </cell>
        </row>
        <row r="2336">
          <cell r="A2336" t="str">
            <v>N0326</v>
          </cell>
          <cell r="B2336" t="str">
            <v xml:space="preserve">Friedackerstrasse 40 </v>
          </cell>
          <cell r="C2336">
            <v>42566</v>
          </cell>
          <cell r="D2336">
            <v>9866602575</v>
          </cell>
          <cell r="E2336" t="str">
            <v>Verrechnet</v>
          </cell>
          <cell r="F2336">
            <v>0.02</v>
          </cell>
          <cell r="G2336">
            <v>0.33</v>
          </cell>
          <cell r="H2336"/>
          <cell r="I2336"/>
          <cell r="J2336" t="str">
            <v>Messung HW Wärme NT</v>
          </cell>
          <cell r="K2336" t="str">
            <v>20.06.2016</v>
          </cell>
          <cell r="L2336" t="str">
            <v>R1 1317</v>
          </cell>
          <cell r="M2336" t="str">
            <v>U1 020250</v>
          </cell>
          <cell r="N2336" t="str">
            <v>Ablesung</v>
          </cell>
          <cell r="O2336">
            <v>8.452</v>
          </cell>
          <cell r="P2336">
            <v>136.31</v>
          </cell>
          <cell r="Q2336"/>
          <cell r="R2336">
            <v>136</v>
          </cell>
          <cell r="S2336"/>
          <cell r="T2336"/>
          <cell r="U2336"/>
          <cell r="V2336"/>
          <cell r="W2336"/>
          <cell r="X2336"/>
          <cell r="Y2336">
            <v>53.314999999999998</v>
          </cell>
          <cell r="Z2336">
            <v>422.6</v>
          </cell>
        </row>
        <row r="2337">
          <cell r="A2337" t="str">
            <v>N0326</v>
          </cell>
          <cell r="B2337" t="str">
            <v xml:space="preserve">Friedackerstrasse 40 </v>
          </cell>
          <cell r="C2337">
            <v>42655</v>
          </cell>
          <cell r="D2337">
            <v>9866604604</v>
          </cell>
          <cell r="E2337" t="str">
            <v>Verrechnet</v>
          </cell>
          <cell r="F2337">
            <v>0.02</v>
          </cell>
          <cell r="G2337">
            <v>0.33</v>
          </cell>
          <cell r="H2337"/>
          <cell r="I2337"/>
          <cell r="J2337" t="str">
            <v>Messung HW Wärme NT</v>
          </cell>
          <cell r="K2337" t="str">
            <v>15.09.2016</v>
          </cell>
          <cell r="L2337" t="str">
            <v>R1 1317</v>
          </cell>
          <cell r="M2337" t="str">
            <v>U1 020250</v>
          </cell>
          <cell r="N2337" t="str">
            <v>Ablesung</v>
          </cell>
          <cell r="O2337">
            <v>1.466</v>
          </cell>
          <cell r="P2337">
            <v>26.96</v>
          </cell>
          <cell r="Q2337"/>
          <cell r="R2337">
            <v>27</v>
          </cell>
          <cell r="S2337"/>
          <cell r="T2337"/>
          <cell r="U2337"/>
          <cell r="V2337"/>
          <cell r="W2337"/>
          <cell r="X2337"/>
          <cell r="Y2337">
            <v>46.756</v>
          </cell>
          <cell r="Z2337">
            <v>73.3</v>
          </cell>
        </row>
        <row r="2338">
          <cell r="A2338" t="str">
            <v>N0326</v>
          </cell>
          <cell r="B2338" t="str">
            <v xml:space="preserve">Friedackerstrasse 40 </v>
          </cell>
          <cell r="C2338">
            <v>42752</v>
          </cell>
          <cell r="D2338">
            <v>9866606635</v>
          </cell>
          <cell r="E2338" t="str">
            <v>Verrechnet</v>
          </cell>
          <cell r="F2338">
            <v>0.02</v>
          </cell>
          <cell r="G2338">
            <v>0.33</v>
          </cell>
          <cell r="H2338"/>
          <cell r="I2338"/>
          <cell r="J2338" t="str">
            <v>Messung HW Wärme NT</v>
          </cell>
          <cell r="K2338" t="str">
            <v>14.12.2016</v>
          </cell>
          <cell r="L2338" t="str">
            <v>R1 1317</v>
          </cell>
          <cell r="M2338" t="str">
            <v>U1 020250</v>
          </cell>
          <cell r="N2338" t="str">
            <v>Ablesung</v>
          </cell>
          <cell r="O2338">
            <v>13.281000000000001</v>
          </cell>
          <cell r="P2338">
            <v>218.49</v>
          </cell>
          <cell r="Q2338"/>
          <cell r="R2338">
            <v>218</v>
          </cell>
          <cell r="S2338"/>
          <cell r="T2338"/>
          <cell r="U2338"/>
          <cell r="V2338"/>
          <cell r="W2338"/>
          <cell r="X2338"/>
          <cell r="Y2338">
            <v>52.265999999999998</v>
          </cell>
          <cell r="Z2338">
            <v>664.05</v>
          </cell>
        </row>
        <row r="2339">
          <cell r="A2339" t="str">
            <v>N0327</v>
          </cell>
          <cell r="B2339" t="str">
            <v xml:space="preserve">Altwiesenstrasse 342 </v>
          </cell>
          <cell r="C2339">
            <v>42478</v>
          </cell>
          <cell r="D2339">
            <v>9866601300</v>
          </cell>
          <cell r="E2339" t="str">
            <v>Verrechnet</v>
          </cell>
          <cell r="F2339">
            <v>8.0000000000000002E-3</v>
          </cell>
          <cell r="G2339">
            <v>0.13</v>
          </cell>
          <cell r="H2339"/>
          <cell r="I2339"/>
          <cell r="J2339" t="str">
            <v>Messung HW Wärme NT</v>
          </cell>
          <cell r="K2339" t="str">
            <v>17.03.2016</v>
          </cell>
          <cell r="L2339" t="str">
            <v>W1 020558</v>
          </cell>
          <cell r="M2339"/>
          <cell r="N2339" t="str">
            <v>Ablesung</v>
          </cell>
          <cell r="O2339">
            <v>6.6360000000000001</v>
          </cell>
          <cell r="P2339">
            <v>87.75</v>
          </cell>
          <cell r="Q2339"/>
          <cell r="R2339"/>
          <cell r="S2339"/>
          <cell r="T2339"/>
          <cell r="U2339"/>
          <cell r="V2339"/>
          <cell r="W2339"/>
          <cell r="X2339"/>
          <cell r="Y2339">
            <v>65.025000000000006</v>
          </cell>
          <cell r="Z2339">
            <v>829.5</v>
          </cell>
        </row>
        <row r="2340">
          <cell r="A2340" t="str">
            <v>N0327</v>
          </cell>
          <cell r="B2340" t="str">
            <v xml:space="preserve">Altwiesenstrasse 342 </v>
          </cell>
          <cell r="C2340">
            <v>42566</v>
          </cell>
          <cell r="D2340">
            <v>9866603440</v>
          </cell>
          <cell r="E2340" t="str">
            <v>Verrechnet</v>
          </cell>
          <cell r="F2340">
            <v>8.0000000000000002E-3</v>
          </cell>
          <cell r="G2340">
            <v>0.13</v>
          </cell>
          <cell r="H2340"/>
          <cell r="I2340"/>
          <cell r="J2340" t="str">
            <v>Messung HW Wärme NT</v>
          </cell>
          <cell r="K2340" t="str">
            <v>30.06.2016</v>
          </cell>
          <cell r="L2340" t="str">
            <v>W1 020558</v>
          </cell>
          <cell r="M2340"/>
          <cell r="N2340" t="str">
            <v>Ablesung</v>
          </cell>
          <cell r="O2340">
            <v>2.363</v>
          </cell>
          <cell r="P2340">
            <v>42.91</v>
          </cell>
          <cell r="Q2340"/>
          <cell r="R2340"/>
          <cell r="S2340"/>
          <cell r="T2340"/>
          <cell r="U2340"/>
          <cell r="V2340"/>
          <cell r="W2340"/>
          <cell r="X2340"/>
          <cell r="Y2340">
            <v>47.350999999999999</v>
          </cell>
          <cell r="Z2340">
            <v>295.375</v>
          </cell>
        </row>
        <row r="2341">
          <cell r="A2341" t="str">
            <v>N0327</v>
          </cell>
          <cell r="B2341" t="str">
            <v xml:space="preserve">Altwiesenstrasse 342 </v>
          </cell>
          <cell r="C2341">
            <v>42655</v>
          </cell>
          <cell r="D2341">
            <v>9866605776</v>
          </cell>
          <cell r="E2341" t="str">
            <v>Verrechnet</v>
          </cell>
          <cell r="F2341">
            <v>8.0000000000000002E-3</v>
          </cell>
          <cell r="G2341">
            <v>0.13</v>
          </cell>
          <cell r="H2341"/>
          <cell r="I2341"/>
          <cell r="J2341" t="str">
            <v>Messung HW Wärme NT</v>
          </cell>
          <cell r="K2341" t="str">
            <v>15.09.2016</v>
          </cell>
          <cell r="L2341" t="str">
            <v>W1 020558</v>
          </cell>
          <cell r="M2341"/>
          <cell r="N2341" t="str">
            <v>Ablesung</v>
          </cell>
          <cell r="O2341">
            <v>0</v>
          </cell>
          <cell r="P2341">
            <v>0</v>
          </cell>
          <cell r="Q2341"/>
          <cell r="R2341"/>
          <cell r="S2341"/>
          <cell r="T2341"/>
          <cell r="U2341"/>
          <cell r="V2341"/>
          <cell r="W2341"/>
          <cell r="X2341"/>
          <cell r="Y2341"/>
          <cell r="Z2341">
            <v>0</v>
          </cell>
        </row>
        <row r="2342">
          <cell r="A2342" t="str">
            <v>N0327</v>
          </cell>
          <cell r="B2342" t="str">
            <v xml:space="preserve">Altwiesenstrasse 342 </v>
          </cell>
          <cell r="C2342">
            <v>42752</v>
          </cell>
          <cell r="D2342">
            <v>9866607570</v>
          </cell>
          <cell r="E2342" t="str">
            <v>Verrechnet</v>
          </cell>
          <cell r="F2342">
            <v>8.0000000000000002E-3</v>
          </cell>
          <cell r="G2342">
            <v>0.13</v>
          </cell>
          <cell r="H2342"/>
          <cell r="I2342"/>
          <cell r="J2342" t="str">
            <v>Messung HW Wärme NT</v>
          </cell>
          <cell r="K2342" t="str">
            <v>15.12.2016</v>
          </cell>
          <cell r="L2342" t="str">
            <v>W1 020558</v>
          </cell>
          <cell r="M2342"/>
          <cell r="N2342" t="str">
            <v>Ablesung</v>
          </cell>
          <cell r="O2342">
            <v>4.7089999999999996</v>
          </cell>
          <cell r="P2342">
            <v>81.14</v>
          </cell>
          <cell r="Q2342"/>
          <cell r="R2342"/>
          <cell r="S2342"/>
          <cell r="T2342"/>
          <cell r="U2342"/>
          <cell r="V2342"/>
          <cell r="W2342"/>
          <cell r="X2342"/>
          <cell r="Y2342">
            <v>49.902000000000001</v>
          </cell>
          <cell r="Z2342">
            <v>588.625</v>
          </cell>
        </row>
        <row r="2343">
          <cell r="A2343" t="str">
            <v>N0328</v>
          </cell>
          <cell r="B2343" t="str">
            <v xml:space="preserve">Altwiesenstrasse 362 </v>
          </cell>
          <cell r="C2343">
            <v>42478</v>
          </cell>
          <cell r="D2343">
            <v>9866601838</v>
          </cell>
          <cell r="E2343" t="str">
            <v>Verrechnet</v>
          </cell>
          <cell r="F2343">
            <v>8.0000000000000002E-3</v>
          </cell>
          <cell r="G2343">
            <v>0.13</v>
          </cell>
          <cell r="H2343"/>
          <cell r="I2343"/>
          <cell r="J2343" t="str">
            <v>Messung HW Wärme NT</v>
          </cell>
          <cell r="K2343" t="str">
            <v>17.03.2016</v>
          </cell>
          <cell r="L2343" t="str">
            <v>W1 020560</v>
          </cell>
          <cell r="M2343"/>
          <cell r="N2343" t="str">
            <v>Ablesung</v>
          </cell>
          <cell r="O2343">
            <v>6.8310000000000004</v>
          </cell>
          <cell r="P2343">
            <v>130.56</v>
          </cell>
          <cell r="Q2343"/>
          <cell r="R2343"/>
          <cell r="S2343"/>
          <cell r="T2343"/>
          <cell r="U2343"/>
          <cell r="V2343"/>
          <cell r="W2343"/>
          <cell r="X2343"/>
          <cell r="Y2343">
            <v>44.988</v>
          </cell>
          <cell r="Z2343">
            <v>853.875</v>
          </cell>
        </row>
        <row r="2344">
          <cell r="A2344" t="str">
            <v>N0328</v>
          </cell>
          <cell r="B2344" t="str">
            <v xml:space="preserve">Altwiesenstrasse 362 </v>
          </cell>
          <cell r="C2344">
            <v>42566</v>
          </cell>
          <cell r="D2344">
            <v>9866603957</v>
          </cell>
          <cell r="E2344" t="str">
            <v>Verrechnet</v>
          </cell>
          <cell r="F2344">
            <v>8.0000000000000002E-3</v>
          </cell>
          <cell r="G2344">
            <v>0.13</v>
          </cell>
          <cell r="H2344"/>
          <cell r="I2344"/>
          <cell r="J2344" t="str">
            <v>Messung HW Wärme NT</v>
          </cell>
          <cell r="K2344" t="str">
            <v>21.06.2016</v>
          </cell>
          <cell r="L2344" t="str">
            <v>W1 020560</v>
          </cell>
          <cell r="M2344"/>
          <cell r="N2344" t="str">
            <v>Ablesung</v>
          </cell>
          <cell r="O2344">
            <v>3.09</v>
          </cell>
          <cell r="P2344">
            <v>63.03</v>
          </cell>
          <cell r="Q2344"/>
          <cell r="R2344"/>
          <cell r="S2344"/>
          <cell r="T2344"/>
          <cell r="U2344"/>
          <cell r="V2344"/>
          <cell r="W2344"/>
          <cell r="X2344"/>
          <cell r="Y2344">
            <v>42.152999999999999</v>
          </cell>
          <cell r="Z2344">
            <v>386.25</v>
          </cell>
        </row>
        <row r="2345">
          <cell r="A2345" t="str">
            <v>N0328</v>
          </cell>
          <cell r="B2345" t="str">
            <v xml:space="preserve">Altwiesenstrasse 362 </v>
          </cell>
          <cell r="C2345">
            <v>42655</v>
          </cell>
          <cell r="D2345">
            <v>9866605962</v>
          </cell>
          <cell r="E2345" t="str">
            <v>Verrechnet</v>
          </cell>
          <cell r="F2345">
            <v>8.0000000000000002E-3</v>
          </cell>
          <cell r="G2345">
            <v>0.13</v>
          </cell>
          <cell r="H2345"/>
          <cell r="I2345"/>
          <cell r="J2345" t="str">
            <v>Messung HW Wärme NT</v>
          </cell>
          <cell r="K2345" t="str">
            <v>15.09.2016</v>
          </cell>
          <cell r="L2345" t="str">
            <v>W1 020560</v>
          </cell>
          <cell r="M2345"/>
          <cell r="N2345" t="str">
            <v>Ablesung</v>
          </cell>
          <cell r="O2345">
            <v>0.23300000000000001</v>
          </cell>
          <cell r="P2345">
            <v>4</v>
          </cell>
          <cell r="Q2345"/>
          <cell r="R2345"/>
          <cell r="S2345"/>
          <cell r="T2345"/>
          <cell r="U2345"/>
          <cell r="V2345"/>
          <cell r="W2345"/>
          <cell r="X2345"/>
          <cell r="Y2345">
            <v>50.085999999999999</v>
          </cell>
          <cell r="Z2345">
            <v>29.125</v>
          </cell>
        </row>
        <row r="2346">
          <cell r="A2346" t="str">
            <v>N0328</v>
          </cell>
          <cell r="B2346" t="str">
            <v xml:space="preserve">Altwiesenstrasse 362 </v>
          </cell>
          <cell r="C2346">
            <v>42752</v>
          </cell>
          <cell r="D2346">
            <v>9866607954</v>
          </cell>
          <cell r="E2346" t="str">
            <v>Verrechnet</v>
          </cell>
          <cell r="F2346">
            <v>8.0000000000000002E-3</v>
          </cell>
          <cell r="G2346">
            <v>0.13</v>
          </cell>
          <cell r="H2346"/>
          <cell r="I2346"/>
          <cell r="J2346" t="str">
            <v>Messung HW Wärme NT</v>
          </cell>
          <cell r="K2346" t="str">
            <v>15.12.2016</v>
          </cell>
          <cell r="L2346" t="str">
            <v>W1 020560</v>
          </cell>
          <cell r="M2346"/>
          <cell r="N2346" t="str">
            <v>Ablesung</v>
          </cell>
          <cell r="O2346">
            <v>5.0490000000000004</v>
          </cell>
          <cell r="P2346">
            <v>100.05</v>
          </cell>
          <cell r="Q2346"/>
          <cell r="R2346"/>
          <cell r="S2346"/>
          <cell r="T2346"/>
          <cell r="U2346"/>
          <cell r="V2346"/>
          <cell r="W2346"/>
          <cell r="X2346"/>
          <cell r="Y2346">
            <v>43.392000000000003</v>
          </cell>
          <cell r="Z2346">
            <v>631.125</v>
          </cell>
        </row>
        <row r="2347">
          <cell r="A2347" t="str">
            <v>N0329</v>
          </cell>
          <cell r="B2347" t="str">
            <v xml:space="preserve">Riedgrabenweg 30 </v>
          </cell>
          <cell r="C2347">
            <v>42478</v>
          </cell>
          <cell r="D2347">
            <v>9866601839</v>
          </cell>
          <cell r="E2347" t="str">
            <v>Verrechnet</v>
          </cell>
          <cell r="F2347">
            <v>0.02</v>
          </cell>
          <cell r="G2347">
            <v>0.33</v>
          </cell>
          <cell r="H2347"/>
          <cell r="I2347"/>
          <cell r="J2347" t="str">
            <v>Messung HW Wärme NT</v>
          </cell>
          <cell r="K2347" t="str">
            <v>17.03.2016</v>
          </cell>
          <cell r="L2347" t="str">
            <v>W1 020720</v>
          </cell>
          <cell r="M2347"/>
          <cell r="N2347" t="str">
            <v>Ablesung</v>
          </cell>
          <cell r="O2347">
            <v>13.63</v>
          </cell>
          <cell r="P2347">
            <v>243.9</v>
          </cell>
          <cell r="Q2347"/>
          <cell r="R2347">
            <v>244</v>
          </cell>
          <cell r="S2347"/>
          <cell r="T2347"/>
          <cell r="U2347"/>
          <cell r="V2347"/>
          <cell r="W2347"/>
          <cell r="X2347"/>
          <cell r="Y2347">
            <v>48.051000000000002</v>
          </cell>
          <cell r="Z2347">
            <v>681.5</v>
          </cell>
        </row>
        <row r="2348">
          <cell r="A2348" t="str">
            <v>N0329</v>
          </cell>
          <cell r="B2348" t="str">
            <v xml:space="preserve">Riedgrabenweg 30 </v>
          </cell>
          <cell r="C2348">
            <v>42566</v>
          </cell>
          <cell r="D2348">
            <v>9866603958</v>
          </cell>
          <cell r="E2348" t="str">
            <v>Verrechnet</v>
          </cell>
          <cell r="F2348">
            <v>0.02</v>
          </cell>
          <cell r="G2348">
            <v>0.33</v>
          </cell>
          <cell r="H2348"/>
          <cell r="I2348"/>
          <cell r="J2348" t="str">
            <v>Messung HW Wärme NT</v>
          </cell>
          <cell r="K2348" t="str">
            <v>20.06.2016</v>
          </cell>
          <cell r="L2348" t="str">
            <v>W1 020720</v>
          </cell>
          <cell r="M2348"/>
          <cell r="N2348" t="str">
            <v>Ablesung</v>
          </cell>
          <cell r="O2348">
            <v>5.93</v>
          </cell>
          <cell r="P2348">
            <v>115.3</v>
          </cell>
          <cell r="Q2348"/>
          <cell r="R2348">
            <v>115</v>
          </cell>
          <cell r="S2348"/>
          <cell r="T2348"/>
          <cell r="U2348"/>
          <cell r="V2348"/>
          <cell r="W2348"/>
          <cell r="X2348"/>
          <cell r="Y2348">
            <v>44.222999999999999</v>
          </cell>
          <cell r="Z2348">
            <v>296.5</v>
          </cell>
        </row>
        <row r="2349">
          <cell r="A2349" t="str">
            <v>N0329</v>
          </cell>
          <cell r="B2349" t="str">
            <v xml:space="preserve">Riedgrabenweg 30 </v>
          </cell>
          <cell r="C2349">
            <v>42655</v>
          </cell>
          <cell r="D2349">
            <v>9866605859</v>
          </cell>
          <cell r="E2349" t="str">
            <v>Verrechnet</v>
          </cell>
          <cell r="F2349">
            <v>0.02</v>
          </cell>
          <cell r="G2349">
            <v>0.33</v>
          </cell>
          <cell r="H2349"/>
          <cell r="I2349"/>
          <cell r="J2349" t="str">
            <v>Messung HW Wärme NT</v>
          </cell>
          <cell r="K2349" t="str">
            <v>12.07.2016</v>
          </cell>
          <cell r="L2349" t="str">
            <v>W1 020720</v>
          </cell>
          <cell r="M2349"/>
          <cell r="N2349" t="str">
            <v>Ausbau</v>
          </cell>
          <cell r="O2349">
            <v>0.13</v>
          </cell>
          <cell r="P2349">
            <v>4.5</v>
          </cell>
          <cell r="Q2349"/>
          <cell r="R2349">
            <v>5</v>
          </cell>
          <cell r="S2349"/>
          <cell r="T2349"/>
          <cell r="U2349"/>
          <cell r="V2349"/>
          <cell r="W2349"/>
          <cell r="X2349"/>
          <cell r="Y2349">
            <v>24.84</v>
          </cell>
          <cell r="Z2349">
            <v>6.5</v>
          </cell>
        </row>
        <row r="2350">
          <cell r="A2350" t="str">
            <v>N0329</v>
          </cell>
          <cell r="B2350"/>
          <cell r="C2350"/>
          <cell r="D2350"/>
          <cell r="E2350"/>
          <cell r="F2350"/>
          <cell r="G2350"/>
          <cell r="H2350"/>
          <cell r="I2350"/>
          <cell r="J2350" t="str">
            <v>Messung HW Wärme NT</v>
          </cell>
          <cell r="K2350" t="str">
            <v>12.07.2016</v>
          </cell>
          <cell r="L2350" t="str">
            <v>W1 020720</v>
          </cell>
          <cell r="M2350"/>
          <cell r="N2350" t="str">
            <v>Einbau</v>
          </cell>
          <cell r="O2350">
            <v>0</v>
          </cell>
          <cell r="P2350">
            <v>0</v>
          </cell>
          <cell r="Q2350"/>
          <cell r="R2350"/>
          <cell r="S2350"/>
          <cell r="T2350"/>
          <cell r="U2350"/>
          <cell r="V2350"/>
          <cell r="W2350"/>
          <cell r="X2350"/>
          <cell r="Y2350">
            <v>0</v>
          </cell>
          <cell r="Z2350">
            <v>0</v>
          </cell>
        </row>
        <row r="2351">
          <cell r="A2351" t="str">
            <v>N0329</v>
          </cell>
          <cell r="B2351"/>
          <cell r="C2351"/>
          <cell r="D2351"/>
          <cell r="E2351"/>
          <cell r="F2351"/>
          <cell r="G2351"/>
          <cell r="H2351"/>
          <cell r="I2351"/>
          <cell r="J2351" t="str">
            <v>Messung HW Wärme NT</v>
          </cell>
          <cell r="K2351" t="str">
            <v>20.09.2016</v>
          </cell>
          <cell r="L2351" t="str">
            <v>W1 020720</v>
          </cell>
          <cell r="M2351"/>
          <cell r="N2351" t="str">
            <v>Ablesung</v>
          </cell>
          <cell r="O2351">
            <v>0.79700000000000004</v>
          </cell>
          <cell r="P2351">
            <v>21.66</v>
          </cell>
          <cell r="Q2351"/>
          <cell r="R2351"/>
          <cell r="S2351"/>
          <cell r="T2351"/>
          <cell r="U2351"/>
          <cell r="V2351"/>
          <cell r="W2351"/>
          <cell r="X2351"/>
          <cell r="Y2351">
            <v>31.638999999999999</v>
          </cell>
          <cell r="Z2351">
            <v>39.85</v>
          </cell>
        </row>
        <row r="2352">
          <cell r="A2352" t="str">
            <v>N0329</v>
          </cell>
          <cell r="B2352" t="str">
            <v xml:space="preserve">Riedgrabenweg 30 </v>
          </cell>
          <cell r="C2352">
            <v>42752</v>
          </cell>
          <cell r="D2352">
            <v>9866607955</v>
          </cell>
          <cell r="E2352" t="str">
            <v>Verrechnet</v>
          </cell>
          <cell r="F2352">
            <v>0.02</v>
          </cell>
          <cell r="G2352">
            <v>0.33</v>
          </cell>
          <cell r="H2352"/>
          <cell r="I2352"/>
          <cell r="J2352" t="str">
            <v>Messung HW Wärme NT</v>
          </cell>
          <cell r="K2352" t="str">
            <v>15.12.2016</v>
          </cell>
          <cell r="L2352" t="str">
            <v>W1 020720</v>
          </cell>
          <cell r="M2352"/>
          <cell r="N2352" t="str">
            <v>Ablesung</v>
          </cell>
          <cell r="O2352">
            <v>9.9130000000000003</v>
          </cell>
          <cell r="P2352">
            <v>201.71</v>
          </cell>
          <cell r="Q2352"/>
          <cell r="R2352"/>
          <cell r="S2352"/>
          <cell r="T2352"/>
          <cell r="U2352"/>
          <cell r="V2352"/>
          <cell r="W2352"/>
          <cell r="X2352"/>
          <cell r="Y2352">
            <v>42.256999999999998</v>
          </cell>
          <cell r="Z2352">
            <v>495.65</v>
          </cell>
        </row>
        <row r="2353">
          <cell r="A2353" t="str">
            <v>N0330</v>
          </cell>
          <cell r="B2353" t="str">
            <v xml:space="preserve">Schärenmoosstrasse 97 </v>
          </cell>
          <cell r="C2353">
            <v>42478</v>
          </cell>
          <cell r="D2353">
            <v>9866600968</v>
          </cell>
          <cell r="E2353" t="str">
            <v>Gemahnt</v>
          </cell>
          <cell r="F2353">
            <v>0.11600000000000001</v>
          </cell>
          <cell r="G2353">
            <v>1.91</v>
          </cell>
          <cell r="H2353"/>
          <cell r="I2353"/>
          <cell r="J2353" t="str">
            <v>Messung HW Wärme NT</v>
          </cell>
          <cell r="K2353" t="str">
            <v>15.03.2016</v>
          </cell>
          <cell r="L2353" t="str">
            <v>W1 025109</v>
          </cell>
          <cell r="M2353"/>
          <cell r="N2353" t="str">
            <v>Ablesung</v>
          </cell>
          <cell r="O2353">
            <v>60.43</v>
          </cell>
          <cell r="P2353">
            <v>1271.4000000000001</v>
          </cell>
          <cell r="Q2353"/>
          <cell r="R2353">
            <v>1271</v>
          </cell>
          <cell r="S2353"/>
          <cell r="T2353"/>
          <cell r="U2353"/>
          <cell r="V2353"/>
          <cell r="W2353"/>
          <cell r="X2353"/>
          <cell r="Y2353">
            <v>40.869</v>
          </cell>
          <cell r="Z2353">
            <v>520.94827586206895</v>
          </cell>
        </row>
        <row r="2354">
          <cell r="A2354" t="str">
            <v>N0330</v>
          </cell>
          <cell r="B2354" t="str">
            <v xml:space="preserve">Schärenmoosstrasse 97 </v>
          </cell>
          <cell r="C2354">
            <v>42566</v>
          </cell>
          <cell r="D2354">
            <v>9866603169</v>
          </cell>
          <cell r="E2354" t="str">
            <v>Gemahnt</v>
          </cell>
          <cell r="F2354">
            <v>0.11600000000000001</v>
          </cell>
          <cell r="G2354">
            <v>1.91</v>
          </cell>
          <cell r="H2354"/>
          <cell r="I2354"/>
          <cell r="J2354" t="str">
            <v>Messung HW Wärme NT</v>
          </cell>
          <cell r="K2354" t="str">
            <v>20.04.2016</v>
          </cell>
          <cell r="L2354" t="str">
            <v>W1 025109</v>
          </cell>
          <cell r="M2354"/>
          <cell r="N2354" t="str">
            <v>Ausbau</v>
          </cell>
          <cell r="O2354">
            <v>16.2</v>
          </cell>
          <cell r="P2354">
            <v>391.6</v>
          </cell>
          <cell r="Q2354"/>
          <cell r="R2354">
            <v>392</v>
          </cell>
          <cell r="S2354"/>
          <cell r="T2354"/>
          <cell r="U2354"/>
          <cell r="V2354"/>
          <cell r="W2354"/>
          <cell r="X2354"/>
          <cell r="Y2354">
            <v>35.570999999999998</v>
          </cell>
          <cell r="Z2354">
            <v>139.65517241379311</v>
          </cell>
        </row>
        <row r="2355">
          <cell r="A2355" t="str">
            <v>N0330</v>
          </cell>
          <cell r="B2355"/>
          <cell r="C2355"/>
          <cell r="D2355"/>
          <cell r="E2355"/>
          <cell r="F2355"/>
          <cell r="G2355"/>
          <cell r="H2355"/>
          <cell r="I2355"/>
          <cell r="J2355" t="str">
            <v>Messung HW Wärme NT</v>
          </cell>
          <cell r="K2355" t="str">
            <v>20.04.2016</v>
          </cell>
          <cell r="L2355" t="str">
            <v>W1 025109</v>
          </cell>
          <cell r="M2355"/>
          <cell r="N2355" t="str">
            <v>Einbau</v>
          </cell>
          <cell r="O2355">
            <v>0</v>
          </cell>
          <cell r="P2355">
            <v>0</v>
          </cell>
          <cell r="Q2355"/>
          <cell r="R2355"/>
          <cell r="S2355"/>
          <cell r="T2355"/>
          <cell r="U2355"/>
          <cell r="V2355"/>
          <cell r="W2355"/>
          <cell r="X2355"/>
          <cell r="Y2355">
            <v>0</v>
          </cell>
          <cell r="Z2355">
            <v>0</v>
          </cell>
        </row>
        <row r="2356">
          <cell r="A2356" t="str">
            <v>N0330</v>
          </cell>
          <cell r="B2356"/>
          <cell r="C2356"/>
          <cell r="D2356"/>
          <cell r="E2356"/>
          <cell r="F2356"/>
          <cell r="G2356"/>
          <cell r="H2356"/>
          <cell r="I2356"/>
          <cell r="J2356" t="str">
            <v>Messung HW Wärme NT</v>
          </cell>
          <cell r="K2356" t="str">
            <v>20.06.2016</v>
          </cell>
          <cell r="L2356" t="str">
            <v>W1 025109</v>
          </cell>
          <cell r="M2356"/>
          <cell r="N2356" t="str">
            <v>Ablesung</v>
          </cell>
          <cell r="O2356">
            <v>16.649999999999999</v>
          </cell>
          <cell r="P2356">
            <v>439.04</v>
          </cell>
          <cell r="Q2356"/>
          <cell r="R2356"/>
          <cell r="S2356"/>
          <cell r="T2356"/>
          <cell r="U2356"/>
          <cell r="V2356"/>
          <cell r="W2356"/>
          <cell r="X2356"/>
          <cell r="Y2356">
            <v>32.607999999999997</v>
          </cell>
          <cell r="Z2356">
            <v>143.53448275862067</v>
          </cell>
        </row>
        <row r="2357">
          <cell r="A2357" t="str">
            <v>N0330</v>
          </cell>
          <cell r="B2357" t="str">
            <v xml:space="preserve">Schärenmoosstrasse 97 </v>
          </cell>
          <cell r="C2357">
            <v>42655</v>
          </cell>
          <cell r="D2357">
            <v>9866605198</v>
          </cell>
          <cell r="E2357" t="str">
            <v>Gemahnt</v>
          </cell>
          <cell r="F2357">
            <v>0.11600000000000001</v>
          </cell>
          <cell r="G2357">
            <v>1.91</v>
          </cell>
          <cell r="H2357"/>
          <cell r="I2357"/>
          <cell r="J2357" t="str">
            <v>Messung HW Wärme NT</v>
          </cell>
          <cell r="K2357" t="str">
            <v>15.09.2016</v>
          </cell>
          <cell r="L2357" t="str">
            <v>W1 025109</v>
          </cell>
          <cell r="M2357"/>
          <cell r="N2357" t="str">
            <v>Ablesung</v>
          </cell>
          <cell r="O2357">
            <v>0.375</v>
          </cell>
          <cell r="P2357">
            <v>11.8</v>
          </cell>
          <cell r="Q2357"/>
          <cell r="R2357"/>
          <cell r="S2357"/>
          <cell r="T2357"/>
          <cell r="U2357"/>
          <cell r="V2357"/>
          <cell r="W2357"/>
          <cell r="X2357"/>
          <cell r="Y2357">
            <v>27.326000000000001</v>
          </cell>
          <cell r="Z2357">
            <v>3.2327586206896499</v>
          </cell>
        </row>
        <row r="2358">
          <cell r="A2358" t="str">
            <v>N0330</v>
          </cell>
          <cell r="B2358" t="str">
            <v xml:space="preserve">Schärenmoosstrasse 97 </v>
          </cell>
          <cell r="C2358">
            <v>42752</v>
          </cell>
          <cell r="D2358">
            <v>9866607203</v>
          </cell>
          <cell r="E2358" t="str">
            <v>Verrechnet</v>
          </cell>
          <cell r="F2358">
            <v>0.11600000000000001</v>
          </cell>
          <cell r="G2358">
            <v>1.91</v>
          </cell>
          <cell r="H2358"/>
          <cell r="I2358"/>
          <cell r="J2358" t="str">
            <v>Messung HW Wärme NT</v>
          </cell>
          <cell r="K2358" t="str">
            <v>13.12.2016</v>
          </cell>
          <cell r="L2358" t="str">
            <v>W1 025109</v>
          </cell>
          <cell r="M2358"/>
          <cell r="N2358" t="str">
            <v>Ablesung</v>
          </cell>
          <cell r="O2358">
            <v>38.527999999999999</v>
          </cell>
          <cell r="P2358">
            <v>895.08</v>
          </cell>
          <cell r="Q2358"/>
          <cell r="R2358"/>
          <cell r="S2358"/>
          <cell r="T2358"/>
          <cell r="U2358"/>
          <cell r="V2358"/>
          <cell r="W2358"/>
          <cell r="X2358"/>
          <cell r="Y2358">
            <v>37.011000000000003</v>
          </cell>
          <cell r="Z2358">
            <v>332.13793103448273</v>
          </cell>
        </row>
        <row r="2359">
          <cell r="A2359" t="str">
            <v>N0331</v>
          </cell>
          <cell r="B2359" t="str">
            <v xml:space="preserve">Glattwiesenstrasse 86 </v>
          </cell>
          <cell r="C2359">
            <v>42478</v>
          </cell>
          <cell r="D2359">
            <v>9866601766</v>
          </cell>
          <cell r="E2359" t="str">
            <v>Verrechnet</v>
          </cell>
          <cell r="F2359">
            <v>0.47</v>
          </cell>
          <cell r="G2359">
            <v>6</v>
          </cell>
          <cell r="H2359"/>
          <cell r="I2359"/>
          <cell r="J2359" t="str">
            <v>Messung HW Wärme NT</v>
          </cell>
          <cell r="K2359" t="str">
            <v>17.03.2016</v>
          </cell>
          <cell r="L2359" t="str">
            <v>W1 040045</v>
          </cell>
          <cell r="M2359"/>
          <cell r="N2359" t="str">
            <v>Ablesung</v>
          </cell>
          <cell r="O2359">
            <v>174.21299999999999</v>
          </cell>
          <cell r="P2359">
            <v>2649.04</v>
          </cell>
          <cell r="Q2359"/>
          <cell r="R2359"/>
          <cell r="S2359"/>
          <cell r="T2359"/>
          <cell r="U2359"/>
          <cell r="V2359"/>
          <cell r="W2359"/>
          <cell r="X2359"/>
          <cell r="Y2359">
            <v>56.546999999999997</v>
          </cell>
          <cell r="Z2359">
            <v>370.66595744680848</v>
          </cell>
        </row>
        <row r="2360">
          <cell r="A2360" t="str">
            <v>N0331</v>
          </cell>
          <cell r="B2360" t="str">
            <v xml:space="preserve">Glattwiesenstrasse 86 </v>
          </cell>
          <cell r="C2360">
            <v>42566</v>
          </cell>
          <cell r="D2360">
            <v>9866603441</v>
          </cell>
          <cell r="E2360" t="str">
            <v>Verrechnet</v>
          </cell>
          <cell r="F2360">
            <v>0.47</v>
          </cell>
          <cell r="G2360">
            <v>6</v>
          </cell>
          <cell r="H2360"/>
          <cell r="I2360"/>
          <cell r="J2360" t="str">
            <v>Messung HW Wärme NT</v>
          </cell>
          <cell r="K2360" t="str">
            <v>20.06.2016</v>
          </cell>
          <cell r="L2360" t="str">
            <v>W1 040045</v>
          </cell>
          <cell r="M2360"/>
          <cell r="N2360" t="str">
            <v>Ablesung</v>
          </cell>
          <cell r="O2360">
            <v>74.631</v>
          </cell>
          <cell r="P2360">
            <v>1501.71</v>
          </cell>
          <cell r="Q2360"/>
          <cell r="R2360"/>
          <cell r="S2360"/>
          <cell r="T2360"/>
          <cell r="U2360"/>
          <cell r="V2360"/>
          <cell r="W2360"/>
          <cell r="X2360"/>
          <cell r="Y2360">
            <v>42.731999999999999</v>
          </cell>
          <cell r="Z2360">
            <v>158.78936170212765</v>
          </cell>
        </row>
        <row r="2361">
          <cell r="A2361" t="str">
            <v>N0331</v>
          </cell>
          <cell r="B2361" t="str">
            <v xml:space="preserve">Glattwiesenstrasse 86 </v>
          </cell>
          <cell r="C2361">
            <v>42655</v>
          </cell>
          <cell r="D2361">
            <v>9866605526</v>
          </cell>
          <cell r="E2361" t="str">
            <v>Verrechnet</v>
          </cell>
          <cell r="F2361">
            <v>0.47</v>
          </cell>
          <cell r="G2361">
            <v>6</v>
          </cell>
          <cell r="H2361"/>
          <cell r="I2361"/>
          <cell r="J2361" t="str">
            <v>Messung HW Wärme NT</v>
          </cell>
          <cell r="K2361" t="str">
            <v>19.09.2016</v>
          </cell>
          <cell r="L2361" t="str">
            <v>W1 040045</v>
          </cell>
          <cell r="M2361"/>
          <cell r="N2361" t="str">
            <v>Ablesung</v>
          </cell>
          <cell r="O2361">
            <v>19.536000000000001</v>
          </cell>
          <cell r="P2361">
            <v>793.47</v>
          </cell>
          <cell r="Q2361"/>
          <cell r="R2361"/>
          <cell r="S2361"/>
          <cell r="T2361"/>
          <cell r="U2361"/>
          <cell r="V2361"/>
          <cell r="W2361"/>
          <cell r="X2361"/>
          <cell r="Y2361">
            <v>21.17</v>
          </cell>
          <cell r="Z2361">
            <v>41.565957446808511</v>
          </cell>
        </row>
        <row r="2362">
          <cell r="A2362" t="str">
            <v>N0331</v>
          </cell>
          <cell r="B2362" t="str">
            <v xml:space="preserve">Glattwiesenstrasse 86 </v>
          </cell>
          <cell r="C2362">
            <v>42752</v>
          </cell>
          <cell r="D2362">
            <v>9866607747</v>
          </cell>
          <cell r="E2362" t="str">
            <v>Verrechnet</v>
          </cell>
          <cell r="F2362">
            <v>0.47</v>
          </cell>
          <cell r="G2362">
            <v>6</v>
          </cell>
          <cell r="H2362"/>
          <cell r="I2362"/>
          <cell r="J2362" t="str">
            <v>Messung HW Wärme NT</v>
          </cell>
          <cell r="K2362" t="str">
            <v>14.12.2016</v>
          </cell>
          <cell r="L2362" t="str">
            <v>W1 040045</v>
          </cell>
          <cell r="M2362"/>
          <cell r="N2362" t="str">
            <v>Ablesung</v>
          </cell>
          <cell r="O2362">
            <v>123.76300000000001</v>
          </cell>
          <cell r="P2362">
            <v>2087.13</v>
          </cell>
          <cell r="Q2362"/>
          <cell r="R2362"/>
          <cell r="S2362"/>
          <cell r="T2362"/>
          <cell r="U2362"/>
          <cell r="V2362"/>
          <cell r="W2362"/>
          <cell r="X2362"/>
          <cell r="Y2362">
            <v>50.987000000000002</v>
          </cell>
          <cell r="Z2362">
            <v>263.32553191489359</v>
          </cell>
        </row>
        <row r="2363">
          <cell r="A2363" t="str">
            <v>N0332</v>
          </cell>
          <cell r="B2363" t="str">
            <v xml:space="preserve">Thurgauerstrasse 39 </v>
          </cell>
          <cell r="C2363">
            <v>42478</v>
          </cell>
          <cell r="D2363">
            <v>9866600272</v>
          </cell>
          <cell r="E2363" t="str">
            <v>Verrechnet</v>
          </cell>
          <cell r="F2363">
            <v>0.45</v>
          </cell>
          <cell r="G2363">
            <v>7.4</v>
          </cell>
          <cell r="H2363"/>
          <cell r="I2363"/>
          <cell r="J2363" t="str">
            <v>Messung HW Wärme NT</v>
          </cell>
          <cell r="K2363" t="str">
            <v>15.03.2016</v>
          </cell>
          <cell r="L2363" t="str">
            <v>W1 050010</v>
          </cell>
          <cell r="M2363"/>
          <cell r="N2363" t="str">
            <v>Ablesung</v>
          </cell>
          <cell r="O2363">
            <v>327.37</v>
          </cell>
          <cell r="P2363">
            <v>7277.71</v>
          </cell>
          <cell r="Q2363"/>
          <cell r="R2363"/>
          <cell r="S2363"/>
          <cell r="T2363"/>
          <cell r="U2363"/>
          <cell r="V2363"/>
          <cell r="W2363"/>
          <cell r="X2363"/>
          <cell r="Y2363">
            <v>38.677999999999997</v>
          </cell>
          <cell r="Z2363">
            <v>727.48888888888894</v>
          </cell>
        </row>
        <row r="2364">
          <cell r="A2364" t="str">
            <v>N0332</v>
          </cell>
          <cell r="B2364" t="str">
            <v xml:space="preserve">Thurgauerstrasse 39 </v>
          </cell>
          <cell r="C2364">
            <v>42578</v>
          </cell>
          <cell r="D2364">
            <v>9866604053</v>
          </cell>
          <cell r="E2364" t="str">
            <v>Verrechnet</v>
          </cell>
          <cell r="F2364">
            <v>0.45</v>
          </cell>
          <cell r="G2364">
            <v>7.4</v>
          </cell>
          <cell r="H2364"/>
          <cell r="I2364"/>
          <cell r="J2364" t="str">
            <v>Messung HW Wärme NT</v>
          </cell>
          <cell r="K2364" t="str">
            <v>20.06.2016</v>
          </cell>
          <cell r="L2364" t="str">
            <v>W1 050010</v>
          </cell>
          <cell r="M2364"/>
          <cell r="N2364" t="str">
            <v>Ablesung</v>
          </cell>
          <cell r="O2364">
            <v>151.66800000000001</v>
          </cell>
          <cell r="P2364">
            <v>3226.74</v>
          </cell>
          <cell r="Q2364"/>
          <cell r="R2364"/>
          <cell r="S2364"/>
          <cell r="T2364"/>
          <cell r="U2364"/>
          <cell r="V2364"/>
          <cell r="W2364"/>
          <cell r="X2364"/>
          <cell r="Y2364">
            <v>40.415999999999997</v>
          </cell>
          <cell r="Z2364">
            <v>337.04</v>
          </cell>
        </row>
        <row r="2365">
          <cell r="A2365" t="str">
            <v>N0332</v>
          </cell>
          <cell r="B2365" t="str">
            <v xml:space="preserve">Thurgauerstrasse 39 </v>
          </cell>
          <cell r="C2365">
            <v>42655</v>
          </cell>
          <cell r="D2365">
            <v>9866604415</v>
          </cell>
          <cell r="E2365" t="str">
            <v>Verrechnet</v>
          </cell>
          <cell r="F2365">
            <v>0.45</v>
          </cell>
          <cell r="G2365">
            <v>7.4</v>
          </cell>
          <cell r="H2365"/>
          <cell r="I2365"/>
          <cell r="J2365" t="str">
            <v>Messung HW Wärme NT</v>
          </cell>
          <cell r="K2365" t="str">
            <v>15.09.2016</v>
          </cell>
          <cell r="L2365" t="str">
            <v>W1 050010</v>
          </cell>
          <cell r="M2365"/>
          <cell r="N2365" t="str">
            <v>Ablesung</v>
          </cell>
          <cell r="O2365">
            <v>35.869999999999997</v>
          </cell>
          <cell r="P2365">
            <v>1180.55</v>
          </cell>
          <cell r="Q2365"/>
          <cell r="R2365"/>
          <cell r="S2365"/>
          <cell r="T2365"/>
          <cell r="U2365"/>
          <cell r="V2365"/>
          <cell r="W2365"/>
          <cell r="X2365"/>
          <cell r="Y2365">
            <v>26.126000000000001</v>
          </cell>
          <cell r="Z2365">
            <v>79.711111111111109</v>
          </cell>
        </row>
        <row r="2366">
          <cell r="A2366" t="str">
            <v>N0332</v>
          </cell>
          <cell r="B2366" t="str">
            <v xml:space="preserve">Thurgauerstrasse 39 </v>
          </cell>
          <cell r="C2366">
            <v>42752</v>
          </cell>
          <cell r="D2366">
            <v>9866606314</v>
          </cell>
          <cell r="E2366" t="str">
            <v>Verrechnet</v>
          </cell>
          <cell r="F2366">
            <v>0.45</v>
          </cell>
          <cell r="G2366">
            <v>7.4</v>
          </cell>
          <cell r="H2366"/>
          <cell r="I2366"/>
          <cell r="J2366" t="str">
            <v>Messung HW Wärme NT</v>
          </cell>
          <cell r="K2366" t="str">
            <v>13.12.2016</v>
          </cell>
          <cell r="L2366" t="str">
            <v>W1 050010</v>
          </cell>
          <cell r="M2366"/>
          <cell r="N2366" t="str">
            <v>Ablesung</v>
          </cell>
          <cell r="O2366">
            <v>232.33199999999999</v>
          </cell>
          <cell r="P2366">
            <v>4634.18</v>
          </cell>
          <cell r="Q2366"/>
          <cell r="R2366"/>
          <cell r="S2366"/>
          <cell r="T2366"/>
          <cell r="U2366"/>
          <cell r="V2366"/>
          <cell r="W2366"/>
          <cell r="X2366"/>
          <cell r="Y2366">
            <v>43.107999999999997</v>
          </cell>
          <cell r="Z2366">
            <v>516.29333333333341</v>
          </cell>
        </row>
        <row r="2367">
          <cell r="A2367" t="str">
            <v>N0333</v>
          </cell>
          <cell r="B2367" t="str">
            <v xml:space="preserve">Berninastrasse 42 </v>
          </cell>
          <cell r="C2367">
            <v>42478</v>
          </cell>
          <cell r="D2367">
            <v>9866600596</v>
          </cell>
          <cell r="E2367" t="str">
            <v>Verrechnet</v>
          </cell>
          <cell r="F2367">
            <v>0.03</v>
          </cell>
          <cell r="G2367">
            <v>0.5</v>
          </cell>
          <cell r="H2367"/>
          <cell r="I2367"/>
          <cell r="J2367" t="str">
            <v>Messung HW Wärme NT</v>
          </cell>
          <cell r="K2367" t="str">
            <v>16.03.2016</v>
          </cell>
          <cell r="L2367" t="str">
            <v>R1 1487</v>
          </cell>
          <cell r="M2367" t="str">
            <v>U1 020222</v>
          </cell>
          <cell r="N2367" t="str">
            <v>Ablesung</v>
          </cell>
          <cell r="O2367">
            <v>32.162999999999997</v>
          </cell>
          <cell r="P2367">
            <v>593.13</v>
          </cell>
          <cell r="Q2367"/>
          <cell r="R2367">
            <v>593</v>
          </cell>
          <cell r="S2367"/>
          <cell r="T2367"/>
          <cell r="U2367"/>
          <cell r="V2367"/>
          <cell r="W2367"/>
          <cell r="X2367"/>
          <cell r="Y2367">
            <v>46.625999999999998</v>
          </cell>
          <cell r="Z2367">
            <v>1072.0999999999999</v>
          </cell>
        </row>
        <row r="2368">
          <cell r="A2368" t="str">
            <v>N0333</v>
          </cell>
          <cell r="B2368" t="str">
            <v xml:space="preserve">Berninastrasse 42 </v>
          </cell>
          <cell r="C2368">
            <v>42566</v>
          </cell>
          <cell r="D2368">
            <v>9866602859</v>
          </cell>
          <cell r="E2368" t="str">
            <v>Verrechnet</v>
          </cell>
          <cell r="F2368">
            <v>0.03</v>
          </cell>
          <cell r="G2368">
            <v>0.5</v>
          </cell>
          <cell r="H2368"/>
          <cell r="I2368"/>
          <cell r="J2368" t="str">
            <v>Messung HW Wärme NT</v>
          </cell>
          <cell r="K2368" t="str">
            <v>22.06.2016</v>
          </cell>
          <cell r="L2368" t="str">
            <v>R1 1487</v>
          </cell>
          <cell r="M2368" t="str">
            <v>U1 020222</v>
          </cell>
          <cell r="N2368" t="str">
            <v>Ablesung</v>
          </cell>
          <cell r="O2368">
            <v>17.298999999999999</v>
          </cell>
          <cell r="P2368">
            <v>381.57</v>
          </cell>
          <cell r="Q2368"/>
          <cell r="R2368">
            <v>382</v>
          </cell>
          <cell r="S2368"/>
          <cell r="T2368"/>
          <cell r="U2368"/>
          <cell r="V2368"/>
          <cell r="W2368"/>
          <cell r="X2368"/>
          <cell r="Y2368">
            <v>38.981999999999999</v>
          </cell>
          <cell r="Z2368">
            <v>576.63333333333333</v>
          </cell>
        </row>
        <row r="2369">
          <cell r="A2369" t="str">
            <v>N0333</v>
          </cell>
          <cell r="B2369" t="str">
            <v xml:space="preserve">Berninastrasse 42 </v>
          </cell>
          <cell r="C2369">
            <v>42655</v>
          </cell>
          <cell r="D2369">
            <v>9866604822</v>
          </cell>
          <cell r="E2369" t="str">
            <v>Verrechnet</v>
          </cell>
          <cell r="F2369">
            <v>0.03</v>
          </cell>
          <cell r="G2369">
            <v>0.5</v>
          </cell>
          <cell r="H2369"/>
          <cell r="I2369"/>
          <cell r="J2369" t="str">
            <v>Messung HW Wärme NT</v>
          </cell>
          <cell r="K2369" t="str">
            <v>20.09.2016</v>
          </cell>
          <cell r="L2369" t="str">
            <v>R1 1487</v>
          </cell>
          <cell r="M2369" t="str">
            <v>U1 020222</v>
          </cell>
          <cell r="N2369" t="str">
            <v>Ablesung</v>
          </cell>
          <cell r="O2369">
            <v>5.6879999999999997</v>
          </cell>
          <cell r="P2369">
            <v>169.26</v>
          </cell>
          <cell r="Q2369"/>
          <cell r="R2369">
            <v>169</v>
          </cell>
          <cell r="S2369"/>
          <cell r="T2369"/>
          <cell r="U2369"/>
          <cell r="V2369"/>
          <cell r="W2369"/>
          <cell r="X2369"/>
          <cell r="Y2369">
            <v>28.895</v>
          </cell>
          <cell r="Z2369">
            <v>189.6</v>
          </cell>
        </row>
        <row r="2370">
          <cell r="A2370" t="str">
            <v>N0333</v>
          </cell>
          <cell r="B2370" t="str">
            <v xml:space="preserve">Berninastrasse 42 </v>
          </cell>
          <cell r="C2370">
            <v>42752</v>
          </cell>
          <cell r="D2370">
            <v>9866606636</v>
          </cell>
          <cell r="E2370" t="str">
            <v>Verrechnet</v>
          </cell>
          <cell r="F2370">
            <v>0.03</v>
          </cell>
          <cell r="G2370">
            <v>0.5</v>
          </cell>
          <cell r="H2370"/>
          <cell r="I2370"/>
          <cell r="J2370" t="str">
            <v>Messung HW Wärme NT</v>
          </cell>
          <cell r="K2370" t="str">
            <v>13.12.2016</v>
          </cell>
          <cell r="L2370" t="str">
            <v>R1 1487</v>
          </cell>
          <cell r="M2370" t="str">
            <v>U1 020222</v>
          </cell>
          <cell r="N2370" t="str">
            <v>Ablesung</v>
          </cell>
          <cell r="O2370">
            <v>23.228000000000002</v>
          </cell>
          <cell r="P2370">
            <v>463.2</v>
          </cell>
          <cell r="Q2370"/>
          <cell r="R2370">
            <v>463</v>
          </cell>
          <cell r="S2370"/>
          <cell r="T2370"/>
          <cell r="U2370"/>
          <cell r="V2370"/>
          <cell r="W2370"/>
          <cell r="X2370"/>
          <cell r="Y2370">
            <v>43.118000000000002</v>
          </cell>
          <cell r="Z2370">
            <v>774.26666666666677</v>
          </cell>
        </row>
        <row r="2371">
          <cell r="A2371" t="str">
            <v>N0334</v>
          </cell>
          <cell r="B2371" t="str">
            <v xml:space="preserve">Altwiesenstrasse 384 </v>
          </cell>
          <cell r="C2371">
            <v>42478</v>
          </cell>
          <cell r="D2371">
            <v>9866600969</v>
          </cell>
          <cell r="E2371" t="str">
            <v>Verrechnet</v>
          </cell>
          <cell r="F2371">
            <v>8.0000000000000002E-3</v>
          </cell>
          <cell r="G2371">
            <v>0.13</v>
          </cell>
          <cell r="H2371"/>
          <cell r="I2371"/>
          <cell r="J2371" t="str">
            <v>Messung HW Wärme NT</v>
          </cell>
          <cell r="K2371" t="str">
            <v>17.03.2016</v>
          </cell>
          <cell r="L2371" t="str">
            <v>R1 1497</v>
          </cell>
          <cell r="M2371" t="str">
            <v>U1 020307</v>
          </cell>
          <cell r="N2371" t="str">
            <v>Ablesung</v>
          </cell>
          <cell r="O2371">
            <v>7.5419999999999998</v>
          </cell>
          <cell r="P2371">
            <v>149.74</v>
          </cell>
          <cell r="Q2371"/>
          <cell r="R2371">
            <v>150</v>
          </cell>
          <cell r="S2371"/>
          <cell r="T2371"/>
          <cell r="U2371"/>
          <cell r="V2371"/>
          <cell r="W2371"/>
          <cell r="X2371"/>
          <cell r="Y2371">
            <v>43.308</v>
          </cell>
          <cell r="Z2371">
            <v>942.75</v>
          </cell>
        </row>
        <row r="2372">
          <cell r="A2372" t="str">
            <v>N0334</v>
          </cell>
          <cell r="B2372" t="str">
            <v xml:space="preserve">Altwiesenstrasse 384 </v>
          </cell>
          <cell r="C2372">
            <v>42566</v>
          </cell>
          <cell r="D2372">
            <v>9866603333</v>
          </cell>
          <cell r="E2372" t="str">
            <v>Verrechnet</v>
          </cell>
          <cell r="F2372">
            <v>8.0000000000000002E-3</v>
          </cell>
          <cell r="G2372">
            <v>0.13</v>
          </cell>
          <cell r="H2372"/>
          <cell r="I2372"/>
          <cell r="J2372" t="str">
            <v>Messung HW Wärme NT</v>
          </cell>
          <cell r="K2372" t="str">
            <v>21.06.2016</v>
          </cell>
          <cell r="L2372" t="str">
            <v>R1 1497</v>
          </cell>
          <cell r="M2372" t="str">
            <v>U1 020307</v>
          </cell>
          <cell r="N2372" t="str">
            <v>Ablesung</v>
          </cell>
          <cell r="O2372">
            <v>3.1859999999999999</v>
          </cell>
          <cell r="P2372">
            <v>66.89</v>
          </cell>
          <cell r="Q2372"/>
          <cell r="R2372">
            <v>67</v>
          </cell>
          <cell r="S2372"/>
          <cell r="T2372"/>
          <cell r="U2372"/>
          <cell r="V2372"/>
          <cell r="W2372"/>
          <cell r="X2372"/>
          <cell r="Y2372">
            <v>40.954999999999998</v>
          </cell>
          <cell r="Z2372">
            <v>398.25</v>
          </cell>
        </row>
        <row r="2373">
          <cell r="A2373" t="str">
            <v>N0334</v>
          </cell>
          <cell r="B2373" t="str">
            <v xml:space="preserve">Altwiesenstrasse 384 </v>
          </cell>
          <cell r="C2373">
            <v>42655</v>
          </cell>
          <cell r="D2373">
            <v>9866605199</v>
          </cell>
          <cell r="E2373" t="str">
            <v>Verrechnet</v>
          </cell>
          <cell r="F2373">
            <v>8.0000000000000002E-3</v>
          </cell>
          <cell r="G2373">
            <v>0.13</v>
          </cell>
          <cell r="H2373"/>
          <cell r="I2373"/>
          <cell r="J2373" t="str">
            <v>Messung HW Wärme NT</v>
          </cell>
          <cell r="K2373" t="str">
            <v>15.09.2016</v>
          </cell>
          <cell r="L2373" t="str">
            <v>R1 1497</v>
          </cell>
          <cell r="M2373" t="str">
            <v>U1 020307</v>
          </cell>
          <cell r="N2373" t="str">
            <v>Ablesung</v>
          </cell>
          <cell r="O2373">
            <v>0.55500000000000005</v>
          </cell>
          <cell r="P2373">
            <v>15.57</v>
          </cell>
          <cell r="Q2373"/>
          <cell r="R2373">
            <v>15</v>
          </cell>
          <cell r="S2373"/>
          <cell r="T2373"/>
          <cell r="U2373"/>
          <cell r="V2373"/>
          <cell r="W2373"/>
          <cell r="X2373"/>
          <cell r="Y2373">
            <v>30.65</v>
          </cell>
          <cell r="Z2373">
            <v>69.375</v>
          </cell>
        </row>
        <row r="2374">
          <cell r="A2374" t="str">
            <v>N0334</v>
          </cell>
          <cell r="B2374" t="str">
            <v xml:space="preserve">Altwiesenstrasse 384 </v>
          </cell>
          <cell r="C2374">
            <v>42752</v>
          </cell>
          <cell r="D2374">
            <v>9866607204</v>
          </cell>
          <cell r="E2374" t="str">
            <v>Verrechnet</v>
          </cell>
          <cell r="F2374">
            <v>8.0000000000000002E-3</v>
          </cell>
          <cell r="G2374">
            <v>0.13</v>
          </cell>
          <cell r="H2374"/>
          <cell r="I2374"/>
          <cell r="J2374" t="str">
            <v>Messung HW Wärme NT</v>
          </cell>
          <cell r="K2374" t="str">
            <v>15.12.2016</v>
          </cell>
          <cell r="L2374" t="str">
            <v>R1 1497</v>
          </cell>
          <cell r="M2374" t="str">
            <v>U1 020307</v>
          </cell>
          <cell r="N2374" t="str">
            <v>Ablesung</v>
          </cell>
          <cell r="O2374">
            <v>5.6059999999999999</v>
          </cell>
          <cell r="P2374">
            <v>114.52</v>
          </cell>
          <cell r="Q2374"/>
          <cell r="R2374">
            <v>115</v>
          </cell>
          <cell r="S2374"/>
          <cell r="T2374"/>
          <cell r="U2374"/>
          <cell r="V2374"/>
          <cell r="W2374"/>
          <cell r="X2374"/>
          <cell r="Y2374">
            <v>42.091000000000001</v>
          </cell>
          <cell r="Z2374">
            <v>700.75</v>
          </cell>
        </row>
        <row r="2375">
          <cell r="A2375" t="str">
            <v>N0335</v>
          </cell>
          <cell r="B2375" t="str">
            <v xml:space="preserve">Neunbrunnenstrasse 14 </v>
          </cell>
          <cell r="C2375">
            <v>42478</v>
          </cell>
          <cell r="D2375">
            <v>9866601645</v>
          </cell>
          <cell r="E2375" t="str">
            <v>Verrechnet</v>
          </cell>
          <cell r="F2375">
            <v>0.7</v>
          </cell>
          <cell r="G2375">
            <v>9.1999999999999993</v>
          </cell>
          <cell r="H2375"/>
          <cell r="I2375"/>
          <cell r="J2375" t="str">
            <v>Messung HW Wärme NT</v>
          </cell>
          <cell r="K2375" t="str">
            <v>18.03.2016</v>
          </cell>
          <cell r="L2375" t="str">
            <v>R1 141</v>
          </cell>
          <cell r="M2375" t="str">
            <v>U1 400029</v>
          </cell>
          <cell r="N2375" t="str">
            <v>Ablesung</v>
          </cell>
          <cell r="O2375">
            <v>610.17600000000004</v>
          </cell>
          <cell r="P2375">
            <v>20446.87</v>
          </cell>
          <cell r="Q2375"/>
          <cell r="R2375">
            <v>20447</v>
          </cell>
          <cell r="S2375"/>
          <cell r="T2375"/>
          <cell r="U2375"/>
          <cell r="V2375"/>
          <cell r="W2375"/>
          <cell r="X2375"/>
          <cell r="Y2375">
            <v>25.66</v>
          </cell>
          <cell r="Z2375">
            <v>871.68</v>
          </cell>
        </row>
        <row r="2376">
          <cell r="A2376" t="str">
            <v>N0335</v>
          </cell>
          <cell r="B2376" t="str">
            <v xml:space="preserve">Neunbrunnenstrasse 14 </v>
          </cell>
          <cell r="C2376">
            <v>42566</v>
          </cell>
          <cell r="D2376">
            <v>9866603766</v>
          </cell>
          <cell r="E2376" t="str">
            <v>Verrechnet</v>
          </cell>
          <cell r="F2376">
            <v>0.7</v>
          </cell>
          <cell r="G2376">
            <v>9.1999999999999993</v>
          </cell>
          <cell r="H2376"/>
          <cell r="I2376"/>
          <cell r="J2376" t="str">
            <v>Messung HW Wärme NT</v>
          </cell>
          <cell r="K2376" t="str">
            <v>22.06.2016</v>
          </cell>
          <cell r="L2376" t="str">
            <v>R1 141</v>
          </cell>
          <cell r="M2376" t="str">
            <v>U1 400029</v>
          </cell>
          <cell r="N2376" t="str">
            <v>Ablesung</v>
          </cell>
          <cell r="O2376">
            <v>372.51499999999999</v>
          </cell>
          <cell r="P2376">
            <v>19779.11</v>
          </cell>
          <cell r="Q2376"/>
          <cell r="R2376">
            <v>19779</v>
          </cell>
          <cell r="S2376"/>
          <cell r="T2376"/>
          <cell r="U2376"/>
          <cell r="V2376"/>
          <cell r="W2376"/>
          <cell r="X2376"/>
          <cell r="Y2376">
            <v>16.193999999999999</v>
          </cell>
          <cell r="Z2376">
            <v>532.16428571428571</v>
          </cell>
        </row>
        <row r="2377">
          <cell r="A2377" t="str">
            <v>N0335</v>
          </cell>
          <cell r="B2377" t="str">
            <v xml:space="preserve">Neunbrunnenstrasse 14 </v>
          </cell>
          <cell r="C2377">
            <v>42655</v>
          </cell>
          <cell r="D2377">
            <v>9866605527</v>
          </cell>
          <cell r="E2377" t="str">
            <v>Verrechnet</v>
          </cell>
          <cell r="F2377">
            <v>0.7</v>
          </cell>
          <cell r="G2377">
            <v>9.1999999999999993</v>
          </cell>
          <cell r="H2377"/>
          <cell r="I2377"/>
          <cell r="J2377" t="str">
            <v>Messung HW Wärme NT</v>
          </cell>
          <cell r="K2377" t="str">
            <v>20.09.2016</v>
          </cell>
          <cell r="L2377" t="str">
            <v>R1 141</v>
          </cell>
          <cell r="M2377" t="str">
            <v>U1 400029</v>
          </cell>
          <cell r="N2377" t="str">
            <v>Ablesung</v>
          </cell>
          <cell r="O2377">
            <v>115.126</v>
          </cell>
          <cell r="P2377">
            <v>18888.46</v>
          </cell>
          <cell r="Q2377"/>
          <cell r="R2377">
            <v>18888</v>
          </cell>
          <cell r="S2377"/>
          <cell r="T2377"/>
          <cell r="U2377"/>
          <cell r="V2377"/>
          <cell r="W2377"/>
          <cell r="X2377"/>
          <cell r="Y2377">
            <v>5.2409999999999997</v>
          </cell>
          <cell r="Z2377">
            <v>164.46571428571428</v>
          </cell>
        </row>
        <row r="2378">
          <cell r="A2378" t="str">
            <v>N0335</v>
          </cell>
          <cell r="B2378" t="str">
            <v xml:space="preserve">Neunbrunnenstrasse 14 </v>
          </cell>
          <cell r="C2378">
            <v>42752</v>
          </cell>
          <cell r="D2378">
            <v>9866607748</v>
          </cell>
          <cell r="E2378" t="str">
            <v>Verrechnet</v>
          </cell>
          <cell r="F2378">
            <v>0.7</v>
          </cell>
          <cell r="G2378">
            <v>9.1999999999999993</v>
          </cell>
          <cell r="H2378"/>
          <cell r="I2378"/>
          <cell r="J2378" t="str">
            <v>Messung HW Wärme NT</v>
          </cell>
          <cell r="K2378" t="str">
            <v>14.12.2016</v>
          </cell>
          <cell r="L2378" t="str">
            <v>R1 141</v>
          </cell>
          <cell r="M2378" t="str">
            <v>U1 400029</v>
          </cell>
          <cell r="N2378" t="str">
            <v>Ablesung</v>
          </cell>
          <cell r="O2378">
            <v>457.16500000000002</v>
          </cell>
          <cell r="P2378">
            <v>18835.64</v>
          </cell>
          <cell r="Q2378"/>
          <cell r="R2378">
            <v>18836</v>
          </cell>
          <cell r="S2378"/>
          <cell r="T2378"/>
          <cell r="U2378"/>
          <cell r="V2378"/>
          <cell r="W2378"/>
          <cell r="X2378"/>
          <cell r="Y2378">
            <v>20.87</v>
          </cell>
          <cell r="Z2378">
            <v>653.09285714285716</v>
          </cell>
        </row>
        <row r="2379">
          <cell r="A2379" t="str">
            <v>N0336</v>
          </cell>
          <cell r="B2379" t="str">
            <v xml:space="preserve">Dübendorfstrasse 32 </v>
          </cell>
          <cell r="C2379">
            <v>42478</v>
          </cell>
          <cell r="D2379">
            <v>9866600273</v>
          </cell>
          <cell r="E2379" t="str">
            <v>Verrechnet</v>
          </cell>
          <cell r="F2379">
            <v>3.7999999999999999E-2</v>
          </cell>
          <cell r="G2379">
            <v>0.63</v>
          </cell>
          <cell r="H2379"/>
          <cell r="I2379"/>
          <cell r="J2379" t="str">
            <v>Messung HW Wärme NT</v>
          </cell>
          <cell r="K2379" t="str">
            <v>18.03.2016</v>
          </cell>
          <cell r="L2379" t="str">
            <v>R1 1367</v>
          </cell>
          <cell r="M2379" t="str">
            <v>U1 020101</v>
          </cell>
          <cell r="N2379" t="str">
            <v>Ablesung</v>
          </cell>
          <cell r="O2379">
            <v>30.992000000000001</v>
          </cell>
          <cell r="P2379">
            <v>468.57</v>
          </cell>
          <cell r="Q2379"/>
          <cell r="R2379">
            <v>468</v>
          </cell>
          <cell r="S2379"/>
          <cell r="T2379"/>
          <cell r="U2379"/>
          <cell r="V2379"/>
          <cell r="W2379"/>
          <cell r="X2379"/>
          <cell r="Y2379">
            <v>56.872</v>
          </cell>
          <cell r="Z2379">
            <v>815.57894736842115</v>
          </cell>
        </row>
        <row r="2380">
          <cell r="A2380" t="str">
            <v>N0336</v>
          </cell>
          <cell r="B2380" t="str">
            <v xml:space="preserve">Dübendorfstrasse 32 </v>
          </cell>
          <cell r="C2380">
            <v>42566</v>
          </cell>
          <cell r="D2380">
            <v>9866602298</v>
          </cell>
          <cell r="E2380" t="str">
            <v>Verrechnet</v>
          </cell>
          <cell r="F2380">
            <v>3.7999999999999999E-2</v>
          </cell>
          <cell r="G2380">
            <v>0.63</v>
          </cell>
          <cell r="H2380"/>
          <cell r="I2380"/>
          <cell r="J2380" t="str">
            <v>Messung HW Wärme NT</v>
          </cell>
          <cell r="K2380" t="str">
            <v>22.06.2016</v>
          </cell>
          <cell r="L2380" t="str">
            <v>R1 1367</v>
          </cell>
          <cell r="M2380" t="str">
            <v>U1 020101</v>
          </cell>
          <cell r="N2380" t="str">
            <v>Ablesung</v>
          </cell>
          <cell r="O2380">
            <v>16.201000000000001</v>
          </cell>
          <cell r="P2380">
            <v>285.63</v>
          </cell>
          <cell r="Q2380"/>
          <cell r="R2380">
            <v>286</v>
          </cell>
          <cell r="S2380"/>
          <cell r="T2380"/>
          <cell r="U2380"/>
          <cell r="V2380"/>
          <cell r="W2380"/>
          <cell r="X2380"/>
          <cell r="Y2380">
            <v>48.771000000000001</v>
          </cell>
          <cell r="Z2380">
            <v>426.34210526315792</v>
          </cell>
        </row>
        <row r="2381">
          <cell r="A2381" t="str">
            <v>N0336</v>
          </cell>
          <cell r="B2381" t="str">
            <v xml:space="preserve">Dübendorfstrasse 32 </v>
          </cell>
          <cell r="C2381">
            <v>42655</v>
          </cell>
          <cell r="D2381">
            <v>9866604253</v>
          </cell>
          <cell r="E2381" t="str">
            <v>Verrechnet</v>
          </cell>
          <cell r="F2381">
            <v>3.7999999999999999E-2</v>
          </cell>
          <cell r="G2381">
            <v>0.63</v>
          </cell>
          <cell r="H2381"/>
          <cell r="I2381"/>
          <cell r="J2381" t="str">
            <v>Messung HW Wärme NT</v>
          </cell>
          <cell r="K2381" t="str">
            <v>16.09.2016</v>
          </cell>
          <cell r="L2381" t="str">
            <v>R1 1367</v>
          </cell>
          <cell r="M2381" t="str">
            <v>U1 020101</v>
          </cell>
          <cell r="N2381" t="str">
            <v>Ablesung</v>
          </cell>
          <cell r="O2381">
            <v>4.109</v>
          </cell>
          <cell r="P2381">
            <v>104.12</v>
          </cell>
          <cell r="Q2381"/>
          <cell r="R2381">
            <v>104</v>
          </cell>
          <cell r="S2381"/>
          <cell r="T2381"/>
          <cell r="U2381"/>
          <cell r="V2381"/>
          <cell r="W2381"/>
          <cell r="X2381"/>
          <cell r="Y2381">
            <v>33.933</v>
          </cell>
          <cell r="Z2381">
            <v>108.13157894736842</v>
          </cell>
        </row>
        <row r="2382">
          <cell r="A2382" t="str">
            <v>N0336</v>
          </cell>
          <cell r="B2382" t="str">
            <v xml:space="preserve">Dübendorfstrasse 32 </v>
          </cell>
          <cell r="C2382">
            <v>42752</v>
          </cell>
          <cell r="D2382">
            <v>9866606315</v>
          </cell>
          <cell r="E2382" t="str">
            <v>Verrechnet</v>
          </cell>
          <cell r="F2382">
            <v>3.7999999999999999E-2</v>
          </cell>
          <cell r="G2382">
            <v>0.63</v>
          </cell>
          <cell r="H2382"/>
          <cell r="I2382"/>
          <cell r="J2382" t="str">
            <v>Messung HW Wärme NT</v>
          </cell>
          <cell r="K2382" t="str">
            <v>19.12.2016</v>
          </cell>
          <cell r="L2382" t="str">
            <v>R1 1367</v>
          </cell>
          <cell r="M2382" t="str">
            <v>U1 020101</v>
          </cell>
          <cell r="N2382" t="str">
            <v>Ablesung</v>
          </cell>
          <cell r="O2382">
            <v>24.596</v>
          </cell>
          <cell r="P2382">
            <v>389.85</v>
          </cell>
          <cell r="Q2382"/>
          <cell r="R2382">
            <v>390</v>
          </cell>
          <cell r="S2382"/>
          <cell r="T2382"/>
          <cell r="U2382"/>
          <cell r="V2382"/>
          <cell r="W2382"/>
          <cell r="X2382"/>
          <cell r="Y2382">
            <v>54.247999999999998</v>
          </cell>
          <cell r="Z2382">
            <v>647.26315789473676</v>
          </cell>
        </row>
        <row r="2383">
          <cell r="A2383" t="str">
            <v>N0337</v>
          </cell>
          <cell r="B2383" t="str">
            <v xml:space="preserve">Herbstweg 127 </v>
          </cell>
          <cell r="C2383">
            <v>42478</v>
          </cell>
          <cell r="D2383">
            <v>9866600970</v>
          </cell>
          <cell r="E2383" t="str">
            <v>Verrechnet</v>
          </cell>
          <cell r="F2383">
            <v>6.0000000000000001E-3</v>
          </cell>
          <cell r="G2383">
            <v>0.1</v>
          </cell>
          <cell r="H2383"/>
          <cell r="I2383"/>
          <cell r="J2383" t="str">
            <v>Messung HW Wärme NT</v>
          </cell>
          <cell r="K2383" t="str">
            <v>23.03.2016</v>
          </cell>
          <cell r="L2383" t="str">
            <v>R1 1438</v>
          </cell>
          <cell r="M2383" t="str">
            <v>U1 020260</v>
          </cell>
          <cell r="N2383" t="str">
            <v>Ablesung</v>
          </cell>
          <cell r="O2383">
            <v>7.7350000000000003</v>
          </cell>
          <cell r="P2383">
            <v>127.36</v>
          </cell>
          <cell r="Q2383"/>
          <cell r="R2383">
            <v>126</v>
          </cell>
          <cell r="S2383"/>
          <cell r="T2383"/>
          <cell r="U2383"/>
          <cell r="V2383"/>
          <cell r="W2383"/>
          <cell r="X2383"/>
          <cell r="Y2383">
            <v>52.220999999999997</v>
          </cell>
          <cell r="Z2383">
            <v>1289.1666666666667</v>
          </cell>
        </row>
        <row r="2384">
          <cell r="A2384" t="str">
            <v>N0337</v>
          </cell>
          <cell r="B2384" t="str">
            <v xml:space="preserve">Herbstweg 127 </v>
          </cell>
          <cell r="C2384">
            <v>42566</v>
          </cell>
          <cell r="D2384">
            <v>9866602860</v>
          </cell>
          <cell r="E2384" t="str">
            <v>Verrechnet</v>
          </cell>
          <cell r="F2384">
            <v>6.0000000000000001E-3</v>
          </cell>
          <cell r="G2384">
            <v>0.1</v>
          </cell>
          <cell r="H2384"/>
          <cell r="I2384"/>
          <cell r="J2384" t="str">
            <v>Messung HW Wärme NT</v>
          </cell>
          <cell r="K2384" t="str">
            <v>21.06.2016</v>
          </cell>
          <cell r="L2384" t="str">
            <v>R1 1438</v>
          </cell>
          <cell r="M2384" t="str">
            <v>U1 020260</v>
          </cell>
          <cell r="N2384" t="str">
            <v>Ablesung</v>
          </cell>
          <cell r="O2384">
            <v>2.7010000000000001</v>
          </cell>
          <cell r="P2384">
            <v>47.54</v>
          </cell>
          <cell r="Q2384"/>
          <cell r="R2384">
            <v>47</v>
          </cell>
          <cell r="S2384"/>
          <cell r="T2384"/>
          <cell r="U2384"/>
          <cell r="V2384"/>
          <cell r="W2384"/>
          <cell r="X2384"/>
          <cell r="Y2384">
            <v>48.851999999999997</v>
          </cell>
          <cell r="Z2384">
            <v>450.16666666666663</v>
          </cell>
        </row>
        <row r="2385">
          <cell r="A2385" t="str">
            <v>N0337</v>
          </cell>
          <cell r="B2385" t="str">
            <v xml:space="preserve">Herbstweg 127 </v>
          </cell>
          <cell r="C2385">
            <v>42655</v>
          </cell>
          <cell r="D2385">
            <v>9866605200</v>
          </cell>
          <cell r="E2385" t="str">
            <v>Verrechnet</v>
          </cell>
          <cell r="F2385">
            <v>6.0000000000000001E-3</v>
          </cell>
          <cell r="G2385">
            <v>0.1</v>
          </cell>
          <cell r="H2385"/>
          <cell r="I2385"/>
          <cell r="J2385" t="str">
            <v>Messung HW Wärme NT</v>
          </cell>
          <cell r="K2385" t="str">
            <v>21.09.2016</v>
          </cell>
          <cell r="L2385" t="str">
            <v>R1 1438</v>
          </cell>
          <cell r="M2385" t="str">
            <v>U1 020260</v>
          </cell>
          <cell r="N2385" t="str">
            <v>Ablesung</v>
          </cell>
          <cell r="O2385">
            <v>0.08</v>
          </cell>
          <cell r="P2385">
            <v>1.55</v>
          </cell>
          <cell r="Q2385"/>
          <cell r="R2385">
            <v>1</v>
          </cell>
          <cell r="S2385"/>
          <cell r="T2385"/>
          <cell r="U2385"/>
          <cell r="V2385"/>
          <cell r="W2385"/>
          <cell r="X2385"/>
          <cell r="Y2385">
            <v>44.378999999999998</v>
          </cell>
          <cell r="Z2385">
            <v>13.33333333333333</v>
          </cell>
        </row>
        <row r="2386">
          <cell r="A2386" t="str">
            <v>N0337</v>
          </cell>
          <cell r="B2386" t="str">
            <v xml:space="preserve">Herbstweg 127 </v>
          </cell>
          <cell r="C2386">
            <v>42752</v>
          </cell>
          <cell r="D2386">
            <v>9866607043</v>
          </cell>
          <cell r="E2386" t="str">
            <v>Verrechnet</v>
          </cell>
          <cell r="F2386">
            <v>6.0000000000000001E-3</v>
          </cell>
          <cell r="G2386">
            <v>0.1</v>
          </cell>
          <cell r="H2386"/>
          <cell r="I2386"/>
          <cell r="J2386" t="str">
            <v>Messung HW Wärme NT</v>
          </cell>
          <cell r="K2386" t="str">
            <v>15.12.2016</v>
          </cell>
          <cell r="L2386" t="str">
            <v>R1 1438</v>
          </cell>
          <cell r="M2386" t="str">
            <v>U1 020260</v>
          </cell>
          <cell r="N2386" t="str">
            <v>Ablesung</v>
          </cell>
          <cell r="O2386">
            <v>5.2960000000000003</v>
          </cell>
          <cell r="P2386">
            <v>88.48</v>
          </cell>
          <cell r="Q2386"/>
          <cell r="R2386">
            <v>91</v>
          </cell>
          <cell r="S2386"/>
          <cell r="T2386"/>
          <cell r="U2386"/>
          <cell r="V2386"/>
          <cell r="W2386"/>
          <cell r="X2386"/>
          <cell r="Y2386">
            <v>51.466000000000001</v>
          </cell>
          <cell r="Z2386">
            <v>882.66666666666674</v>
          </cell>
        </row>
        <row r="2387">
          <cell r="A2387" t="str">
            <v>N0338</v>
          </cell>
          <cell r="B2387" t="str">
            <v xml:space="preserve">Gubelhangstrasse 13 </v>
          </cell>
          <cell r="C2387">
            <v>42478</v>
          </cell>
          <cell r="D2387">
            <v>9866600971</v>
          </cell>
          <cell r="E2387" t="str">
            <v>Gemahnt</v>
          </cell>
          <cell r="F2387">
            <v>3.4000000000000002E-2</v>
          </cell>
          <cell r="G2387">
            <v>0.56000000000000005</v>
          </cell>
          <cell r="H2387"/>
          <cell r="I2387"/>
          <cell r="J2387" t="str">
            <v>Messung HW Wärme NT</v>
          </cell>
          <cell r="K2387" t="str">
            <v>18.03.2016</v>
          </cell>
          <cell r="L2387" t="str">
            <v>R1 1471</v>
          </cell>
          <cell r="M2387" t="str">
            <v>U1 020264</v>
          </cell>
          <cell r="N2387" t="str">
            <v>Ablesung</v>
          </cell>
          <cell r="O2387">
            <v>25.818999999999999</v>
          </cell>
          <cell r="P2387">
            <v>379.02</v>
          </cell>
          <cell r="Q2387"/>
          <cell r="R2387">
            <v>380</v>
          </cell>
          <cell r="S2387"/>
          <cell r="T2387"/>
          <cell r="U2387"/>
          <cell r="V2387"/>
          <cell r="W2387"/>
          <cell r="X2387"/>
          <cell r="Y2387">
            <v>58.573</v>
          </cell>
          <cell r="Z2387">
            <v>759.38235294117646</v>
          </cell>
        </row>
        <row r="2388">
          <cell r="A2388" t="str">
            <v>N0338</v>
          </cell>
          <cell r="B2388" t="str">
            <v xml:space="preserve">Gubelhangstrasse 13 </v>
          </cell>
          <cell r="C2388">
            <v>42566</v>
          </cell>
          <cell r="D2388">
            <v>9866603170</v>
          </cell>
          <cell r="E2388" t="str">
            <v>Verrechnet</v>
          </cell>
          <cell r="F2388">
            <v>3.4000000000000002E-2</v>
          </cell>
          <cell r="G2388">
            <v>0.56000000000000005</v>
          </cell>
          <cell r="H2388"/>
          <cell r="I2388"/>
          <cell r="J2388" t="str">
            <v>Messung HW Wärme NT</v>
          </cell>
          <cell r="K2388" t="str">
            <v>22.06.2016</v>
          </cell>
          <cell r="L2388" t="str">
            <v>R1 1471</v>
          </cell>
          <cell r="M2388" t="str">
            <v>U1 020264</v>
          </cell>
          <cell r="N2388" t="str">
            <v>Ablesung</v>
          </cell>
          <cell r="O2388">
            <v>13.086</v>
          </cell>
          <cell r="P2388">
            <v>208.37</v>
          </cell>
          <cell r="Q2388"/>
          <cell r="R2388">
            <v>208</v>
          </cell>
          <cell r="S2388"/>
          <cell r="T2388"/>
          <cell r="U2388"/>
          <cell r="V2388"/>
          <cell r="W2388"/>
          <cell r="X2388"/>
          <cell r="Y2388">
            <v>54</v>
          </cell>
          <cell r="Z2388">
            <v>384.88235294117646</v>
          </cell>
        </row>
        <row r="2389">
          <cell r="A2389" t="str">
            <v>N0338</v>
          </cell>
          <cell r="B2389" t="str">
            <v xml:space="preserve">Gubelhangstrasse 13 </v>
          </cell>
          <cell r="C2389">
            <v>42655</v>
          </cell>
          <cell r="D2389">
            <v>9866605201</v>
          </cell>
          <cell r="E2389" t="str">
            <v>Verrechnet</v>
          </cell>
          <cell r="F2389">
            <v>3.4000000000000002E-2</v>
          </cell>
          <cell r="G2389">
            <v>0.56000000000000005</v>
          </cell>
          <cell r="H2389"/>
          <cell r="I2389"/>
          <cell r="J2389" t="str">
            <v>Messung HW Wärme NT</v>
          </cell>
          <cell r="K2389" t="str">
            <v>20.09.2016</v>
          </cell>
          <cell r="L2389" t="str">
            <v>R1 1471</v>
          </cell>
          <cell r="M2389" t="str">
            <v>U1 020264</v>
          </cell>
          <cell r="N2389" t="str">
            <v>Ablesung</v>
          </cell>
          <cell r="O2389">
            <v>1.05</v>
          </cell>
          <cell r="P2389">
            <v>17.14</v>
          </cell>
          <cell r="Q2389"/>
          <cell r="R2389">
            <v>17</v>
          </cell>
          <cell r="S2389"/>
          <cell r="T2389"/>
          <cell r="U2389"/>
          <cell r="V2389"/>
          <cell r="W2389"/>
          <cell r="X2389"/>
          <cell r="Y2389">
            <v>52.673999999999999</v>
          </cell>
          <cell r="Z2389">
            <v>30.882352941176471</v>
          </cell>
        </row>
        <row r="2390">
          <cell r="A2390" t="str">
            <v>N0338</v>
          </cell>
          <cell r="B2390" t="str">
            <v xml:space="preserve">Gubelhangstrasse 13 </v>
          </cell>
          <cell r="C2390">
            <v>42752</v>
          </cell>
          <cell r="D2390">
            <v>9866607205</v>
          </cell>
          <cell r="E2390" t="str">
            <v>Verrechnet</v>
          </cell>
          <cell r="F2390">
            <v>3.4000000000000002E-2</v>
          </cell>
          <cell r="G2390">
            <v>0.56000000000000005</v>
          </cell>
          <cell r="H2390"/>
          <cell r="I2390"/>
          <cell r="J2390" t="str">
            <v>Messung HW Wärme NT</v>
          </cell>
          <cell r="K2390" t="str">
            <v>15.12.2016</v>
          </cell>
          <cell r="L2390" t="str">
            <v>R1 1471</v>
          </cell>
          <cell r="M2390" t="str">
            <v>U1 020264</v>
          </cell>
          <cell r="N2390" t="str">
            <v>Ablesung</v>
          </cell>
          <cell r="O2390">
            <v>17.957000000000001</v>
          </cell>
          <cell r="P2390">
            <v>270.51</v>
          </cell>
          <cell r="Q2390"/>
          <cell r="R2390">
            <v>271</v>
          </cell>
          <cell r="S2390"/>
          <cell r="T2390"/>
          <cell r="U2390"/>
          <cell r="V2390"/>
          <cell r="W2390"/>
          <cell r="X2390"/>
          <cell r="Y2390">
            <v>57.078000000000003</v>
          </cell>
          <cell r="Z2390">
            <v>528.14705882352939</v>
          </cell>
        </row>
        <row r="2391">
          <cell r="A2391" t="str">
            <v>N0339</v>
          </cell>
          <cell r="B2391" t="str">
            <v>Schaffhauserstrasse 230a</v>
          </cell>
          <cell r="C2391">
            <v>42478</v>
          </cell>
          <cell r="D2391">
            <v>9866600972</v>
          </cell>
          <cell r="E2391" t="str">
            <v>Verrechnet</v>
          </cell>
          <cell r="F2391">
            <v>7.4999999999999997E-2</v>
          </cell>
          <cell r="G2391">
            <v>1.23</v>
          </cell>
          <cell r="H2391"/>
          <cell r="I2391"/>
          <cell r="J2391" t="str">
            <v>Messung HW Wärme NT</v>
          </cell>
          <cell r="K2391" t="str">
            <v>16.03.2016</v>
          </cell>
          <cell r="L2391" t="str">
            <v>R1 900</v>
          </cell>
          <cell r="M2391" t="str">
            <v>U1 25011</v>
          </cell>
          <cell r="N2391" t="str">
            <v>Ablesung</v>
          </cell>
          <cell r="O2391">
            <v>66.87</v>
          </cell>
          <cell r="P2391">
            <v>922.1</v>
          </cell>
          <cell r="Q2391"/>
          <cell r="R2391">
            <v>922</v>
          </cell>
          <cell r="S2391"/>
          <cell r="T2391"/>
          <cell r="U2391"/>
          <cell r="V2391"/>
          <cell r="W2391"/>
          <cell r="X2391"/>
          <cell r="Y2391">
            <v>62.354999999999997</v>
          </cell>
          <cell r="Z2391">
            <v>891.6</v>
          </cell>
        </row>
        <row r="2392">
          <cell r="A2392" t="str">
            <v>N0339</v>
          </cell>
          <cell r="B2392" t="str">
            <v>Schaffhauserstrasse 230a</v>
          </cell>
          <cell r="C2392">
            <v>42566</v>
          </cell>
          <cell r="D2392">
            <v>9866603070</v>
          </cell>
          <cell r="E2392" t="str">
            <v>Verrechnet</v>
          </cell>
          <cell r="F2392">
            <v>7.4999999999999997E-2</v>
          </cell>
          <cell r="G2392">
            <v>1.23</v>
          </cell>
          <cell r="H2392"/>
          <cell r="I2392"/>
          <cell r="J2392" t="str">
            <v>Messung HW Wärme NT</v>
          </cell>
          <cell r="K2392" t="str">
            <v>22.06.2016</v>
          </cell>
          <cell r="L2392" t="str">
            <v>R1 900</v>
          </cell>
          <cell r="M2392" t="str">
            <v>U1 25011</v>
          </cell>
          <cell r="N2392" t="str">
            <v>Ablesung</v>
          </cell>
          <cell r="O2392">
            <v>40.67</v>
          </cell>
          <cell r="P2392">
            <v>613.9</v>
          </cell>
          <cell r="Q2392"/>
          <cell r="R2392">
            <v>614</v>
          </cell>
          <cell r="S2392"/>
          <cell r="T2392"/>
          <cell r="U2392"/>
          <cell r="V2392"/>
          <cell r="W2392"/>
          <cell r="X2392"/>
          <cell r="Y2392">
            <v>56.963999999999999</v>
          </cell>
          <cell r="Z2392">
            <v>542.26666666666665</v>
          </cell>
        </row>
        <row r="2393">
          <cell r="A2393" t="str">
            <v>N0339</v>
          </cell>
          <cell r="B2393" t="str">
            <v>Schaffhauserstrasse 230a</v>
          </cell>
          <cell r="C2393">
            <v>42655</v>
          </cell>
          <cell r="D2393">
            <v>9866605071</v>
          </cell>
          <cell r="E2393" t="str">
            <v>Verrechnet</v>
          </cell>
          <cell r="F2393">
            <v>7.4999999999999997E-2</v>
          </cell>
          <cell r="G2393">
            <v>1.23</v>
          </cell>
          <cell r="H2393"/>
          <cell r="I2393"/>
          <cell r="J2393" t="str">
            <v>Messung HW Wärme NT</v>
          </cell>
          <cell r="K2393" t="str">
            <v>20.09.2016</v>
          </cell>
          <cell r="L2393" t="str">
            <v>R1 900</v>
          </cell>
          <cell r="M2393" t="str">
            <v>U1 25011</v>
          </cell>
          <cell r="N2393" t="str">
            <v>Ablesung</v>
          </cell>
          <cell r="O2393">
            <v>13.66</v>
          </cell>
          <cell r="P2393">
            <v>238.8</v>
          </cell>
          <cell r="Q2393"/>
          <cell r="R2393">
            <v>239</v>
          </cell>
          <cell r="S2393"/>
          <cell r="T2393"/>
          <cell r="U2393"/>
          <cell r="V2393"/>
          <cell r="W2393"/>
          <cell r="X2393"/>
          <cell r="Y2393">
            <v>49.185000000000002</v>
          </cell>
          <cell r="Z2393">
            <v>182.13333333333333</v>
          </cell>
        </row>
        <row r="2394">
          <cell r="A2394" t="str">
            <v>N0339</v>
          </cell>
          <cell r="B2394" t="str">
            <v>Schaffhauserstrasse 230a</v>
          </cell>
          <cell r="C2394">
            <v>42752</v>
          </cell>
          <cell r="D2394">
            <v>9866607044</v>
          </cell>
          <cell r="E2394" t="str">
            <v>Verrechnet</v>
          </cell>
          <cell r="F2394">
            <v>7.4999999999999997E-2</v>
          </cell>
          <cell r="G2394">
            <v>1.23</v>
          </cell>
          <cell r="H2394"/>
          <cell r="I2394"/>
          <cell r="J2394" t="str">
            <v>Messung HW Wärme NT</v>
          </cell>
          <cell r="K2394" t="str">
            <v>14.12.2016</v>
          </cell>
          <cell r="L2394" t="str">
            <v>R1 900</v>
          </cell>
          <cell r="M2394" t="str">
            <v>U1 25011</v>
          </cell>
          <cell r="N2394" t="str">
            <v>Ablesung</v>
          </cell>
          <cell r="O2394">
            <v>52.93</v>
          </cell>
          <cell r="P2394">
            <v>765.2</v>
          </cell>
          <cell r="Q2394"/>
          <cell r="R2394">
            <v>765</v>
          </cell>
          <cell r="S2394"/>
          <cell r="T2394"/>
          <cell r="U2394"/>
          <cell r="V2394"/>
          <cell r="W2394"/>
          <cell r="X2394"/>
          <cell r="Y2394">
            <v>59.476999999999997</v>
          </cell>
          <cell r="Z2394">
            <v>705.73333333333335</v>
          </cell>
        </row>
        <row r="2395">
          <cell r="A2395" t="str">
            <v>N0340</v>
          </cell>
          <cell r="B2395" t="str">
            <v xml:space="preserve">Probusweg 6 </v>
          </cell>
          <cell r="C2395">
            <v>42478</v>
          </cell>
          <cell r="D2395">
            <v>9866601301</v>
          </cell>
          <cell r="E2395" t="str">
            <v>Verrechnet</v>
          </cell>
          <cell r="F2395">
            <v>2.5999999999999999E-2</v>
          </cell>
          <cell r="G2395">
            <v>0.43</v>
          </cell>
          <cell r="H2395"/>
          <cell r="I2395"/>
          <cell r="J2395" t="str">
            <v>Messung HW Wärme NT</v>
          </cell>
          <cell r="K2395" t="str">
            <v>18.03.2016</v>
          </cell>
          <cell r="L2395" t="str">
            <v>W1 020698</v>
          </cell>
          <cell r="M2395"/>
          <cell r="N2395" t="str">
            <v>Ablesung</v>
          </cell>
          <cell r="O2395">
            <v>34.56</v>
          </cell>
          <cell r="P2395">
            <v>625.70000000000005</v>
          </cell>
          <cell r="Q2395"/>
          <cell r="R2395">
            <v>626</v>
          </cell>
          <cell r="S2395"/>
          <cell r="T2395"/>
          <cell r="U2395"/>
          <cell r="V2395"/>
          <cell r="W2395"/>
          <cell r="X2395"/>
          <cell r="Y2395">
            <v>47.493000000000002</v>
          </cell>
          <cell r="Z2395">
            <v>1329.2307692307693</v>
          </cell>
        </row>
        <row r="2396">
          <cell r="A2396" t="str">
            <v>N0340</v>
          </cell>
          <cell r="B2396" t="str">
            <v xml:space="preserve">Probusweg 6 </v>
          </cell>
          <cell r="C2396">
            <v>42566</v>
          </cell>
          <cell r="D2396">
            <v>9866603171</v>
          </cell>
          <cell r="E2396" t="str">
            <v>Verrechnet</v>
          </cell>
          <cell r="F2396">
            <v>2.5999999999999999E-2</v>
          </cell>
          <cell r="G2396">
            <v>0.43</v>
          </cell>
          <cell r="H2396"/>
          <cell r="I2396"/>
          <cell r="J2396" t="str">
            <v>Messung HW Wärme NT</v>
          </cell>
          <cell r="K2396" t="str">
            <v>02.06.2016</v>
          </cell>
          <cell r="L2396" t="str">
            <v>W1 020698</v>
          </cell>
          <cell r="M2396"/>
          <cell r="N2396" t="str">
            <v>Ausbau</v>
          </cell>
          <cell r="O2396">
            <v>14.71</v>
          </cell>
          <cell r="P2396">
            <v>306.2</v>
          </cell>
          <cell r="Q2396"/>
          <cell r="R2396">
            <v>306</v>
          </cell>
          <cell r="S2396"/>
          <cell r="T2396"/>
          <cell r="U2396"/>
          <cell r="V2396"/>
          <cell r="W2396"/>
          <cell r="X2396"/>
          <cell r="Y2396">
            <v>41.307000000000002</v>
          </cell>
          <cell r="Z2396">
            <v>565.76923076923072</v>
          </cell>
        </row>
        <row r="2397">
          <cell r="A2397" t="str">
            <v>N0340</v>
          </cell>
          <cell r="B2397"/>
          <cell r="C2397"/>
          <cell r="D2397"/>
          <cell r="E2397"/>
          <cell r="F2397"/>
          <cell r="G2397"/>
          <cell r="H2397"/>
          <cell r="I2397"/>
          <cell r="J2397" t="str">
            <v>Messung HW Wärme NT</v>
          </cell>
          <cell r="K2397" t="str">
            <v>02.06.2016</v>
          </cell>
          <cell r="L2397" t="str">
            <v>W1 020698</v>
          </cell>
          <cell r="M2397"/>
          <cell r="N2397" t="str">
            <v>Einbau</v>
          </cell>
          <cell r="O2397">
            <v>0</v>
          </cell>
          <cell r="P2397">
            <v>0</v>
          </cell>
          <cell r="Q2397"/>
          <cell r="R2397"/>
          <cell r="S2397"/>
          <cell r="T2397"/>
          <cell r="U2397"/>
          <cell r="V2397"/>
          <cell r="W2397"/>
          <cell r="X2397"/>
          <cell r="Y2397">
            <v>0</v>
          </cell>
          <cell r="Z2397">
            <v>0</v>
          </cell>
        </row>
        <row r="2398">
          <cell r="A2398" t="str">
            <v>N0340</v>
          </cell>
          <cell r="B2398"/>
          <cell r="C2398"/>
          <cell r="D2398"/>
          <cell r="E2398"/>
          <cell r="F2398"/>
          <cell r="G2398"/>
          <cell r="H2398"/>
          <cell r="I2398"/>
          <cell r="J2398" t="str">
            <v>Messung HW Wärme NT</v>
          </cell>
          <cell r="K2398" t="str">
            <v>21.06.2016</v>
          </cell>
          <cell r="L2398" t="str">
            <v>W1 020698</v>
          </cell>
          <cell r="M2398"/>
          <cell r="N2398" t="str">
            <v>Ablesung</v>
          </cell>
          <cell r="O2398">
            <v>1.734</v>
          </cell>
          <cell r="P2398">
            <v>42.13</v>
          </cell>
          <cell r="Q2398"/>
          <cell r="R2398"/>
          <cell r="S2398"/>
          <cell r="T2398"/>
          <cell r="U2398"/>
          <cell r="V2398"/>
          <cell r="W2398"/>
          <cell r="X2398"/>
          <cell r="Y2398">
            <v>35.39</v>
          </cell>
          <cell r="Z2398">
            <v>66.692307692307693</v>
          </cell>
        </row>
        <row r="2399">
          <cell r="A2399" t="str">
            <v>N0340</v>
          </cell>
          <cell r="B2399" t="str">
            <v xml:space="preserve">Probusweg 6 </v>
          </cell>
          <cell r="C2399">
            <v>42655</v>
          </cell>
          <cell r="D2399">
            <v>9866605405</v>
          </cell>
          <cell r="E2399" t="str">
            <v>Gemahnt</v>
          </cell>
          <cell r="F2399">
            <v>2.5999999999999999E-2</v>
          </cell>
          <cell r="G2399">
            <v>0.43</v>
          </cell>
          <cell r="H2399"/>
          <cell r="I2399"/>
          <cell r="J2399" t="str">
            <v>Messung HW Wärme NT</v>
          </cell>
          <cell r="K2399" t="str">
            <v>16.09.2016</v>
          </cell>
          <cell r="L2399" t="str">
            <v>W1 020698</v>
          </cell>
          <cell r="M2399"/>
          <cell r="N2399" t="str">
            <v>Ablesung</v>
          </cell>
          <cell r="O2399">
            <v>4.5359999999999996</v>
          </cell>
          <cell r="P2399">
            <v>118.9</v>
          </cell>
          <cell r="Q2399"/>
          <cell r="R2399"/>
          <cell r="S2399"/>
          <cell r="T2399"/>
          <cell r="U2399"/>
          <cell r="V2399"/>
          <cell r="W2399"/>
          <cell r="X2399"/>
          <cell r="Y2399">
            <v>32.802999999999997</v>
          </cell>
          <cell r="Z2399">
            <v>174.46153846153845</v>
          </cell>
        </row>
        <row r="2400">
          <cell r="A2400" t="str">
            <v>N0340</v>
          </cell>
          <cell r="B2400" t="str">
            <v xml:space="preserve">Probusweg 6 </v>
          </cell>
          <cell r="C2400">
            <v>42752</v>
          </cell>
          <cell r="D2400">
            <v>9866607404</v>
          </cell>
          <cell r="E2400" t="str">
            <v>Verrechnet</v>
          </cell>
          <cell r="F2400">
            <v>2.5999999999999999E-2</v>
          </cell>
          <cell r="G2400">
            <v>0.43</v>
          </cell>
          <cell r="H2400"/>
          <cell r="I2400"/>
          <cell r="J2400" t="str">
            <v>Messung HW Wärme NT</v>
          </cell>
          <cell r="K2400" t="str">
            <v>12.12.2016</v>
          </cell>
          <cell r="L2400" t="str">
            <v>W1 020698</v>
          </cell>
          <cell r="M2400"/>
          <cell r="N2400" t="str">
            <v>Ablesung</v>
          </cell>
          <cell r="O2400">
            <v>22.318999999999999</v>
          </cell>
          <cell r="P2400">
            <v>436.77</v>
          </cell>
          <cell r="Q2400"/>
          <cell r="R2400"/>
          <cell r="S2400"/>
          <cell r="T2400"/>
          <cell r="U2400"/>
          <cell r="V2400"/>
          <cell r="W2400"/>
          <cell r="X2400"/>
          <cell r="Y2400">
            <v>43.938000000000002</v>
          </cell>
          <cell r="Z2400">
            <v>858.42307692307691</v>
          </cell>
        </row>
        <row r="2401">
          <cell r="A2401" t="str">
            <v>N0341</v>
          </cell>
          <cell r="B2401" t="str">
            <v xml:space="preserve">Allenmoosstrasse 54 </v>
          </cell>
          <cell r="C2401">
            <v>42478</v>
          </cell>
          <cell r="D2401">
            <v>9866600973</v>
          </cell>
          <cell r="E2401" t="str">
            <v>Verrechnet</v>
          </cell>
          <cell r="F2401">
            <v>0.255</v>
          </cell>
          <cell r="G2401">
            <v>4.2</v>
          </cell>
          <cell r="H2401"/>
          <cell r="I2401"/>
          <cell r="J2401" t="str">
            <v>Messung HW Wärme NT</v>
          </cell>
          <cell r="K2401" t="str">
            <v>17.03.2016</v>
          </cell>
          <cell r="L2401" t="str">
            <v>R3 1302</v>
          </cell>
          <cell r="M2401"/>
          <cell r="N2401" t="str">
            <v>Ablesung</v>
          </cell>
          <cell r="O2401">
            <v>199.5</v>
          </cell>
          <cell r="P2401">
            <v>3497.65</v>
          </cell>
          <cell r="Q2401"/>
          <cell r="R2401"/>
          <cell r="S2401"/>
          <cell r="T2401"/>
          <cell r="U2401"/>
          <cell r="V2401"/>
          <cell r="W2401"/>
          <cell r="X2401"/>
          <cell r="Y2401">
            <v>49.043999999999997</v>
          </cell>
          <cell r="Z2401">
            <v>782.35294117647061</v>
          </cell>
        </row>
        <row r="2402">
          <cell r="A2402" t="str">
            <v>N0341</v>
          </cell>
          <cell r="B2402" t="str">
            <v xml:space="preserve">Allenmoosstrasse 54 </v>
          </cell>
          <cell r="C2402">
            <v>42566</v>
          </cell>
          <cell r="D2402">
            <v>9866602861</v>
          </cell>
          <cell r="E2402" t="str">
            <v>Verrechnet</v>
          </cell>
          <cell r="F2402">
            <v>0.255</v>
          </cell>
          <cell r="G2402">
            <v>4.2</v>
          </cell>
          <cell r="H2402"/>
          <cell r="I2402"/>
          <cell r="J2402" t="str">
            <v>Messung HW Wärme NT</v>
          </cell>
          <cell r="K2402" t="str">
            <v>21.06.2016</v>
          </cell>
          <cell r="L2402" t="str">
            <v>R3 1302</v>
          </cell>
          <cell r="M2402"/>
          <cell r="N2402" t="str">
            <v>Ablesung</v>
          </cell>
          <cell r="O2402">
            <v>110.331</v>
          </cell>
          <cell r="P2402">
            <v>2330.48</v>
          </cell>
          <cell r="Q2402"/>
          <cell r="R2402"/>
          <cell r="S2402"/>
          <cell r="T2402"/>
          <cell r="U2402"/>
          <cell r="V2402"/>
          <cell r="W2402"/>
          <cell r="X2402"/>
          <cell r="Y2402">
            <v>40.707000000000001</v>
          </cell>
          <cell r="Z2402">
            <v>432.67058823529408</v>
          </cell>
        </row>
        <row r="2403">
          <cell r="A2403" t="str">
            <v>N0341</v>
          </cell>
          <cell r="B2403" t="str">
            <v xml:space="preserve">Allenmoosstrasse 54 </v>
          </cell>
          <cell r="C2403">
            <v>42655</v>
          </cell>
          <cell r="D2403">
            <v>9866605072</v>
          </cell>
          <cell r="E2403" t="str">
            <v>Verrechnet</v>
          </cell>
          <cell r="F2403">
            <v>0.255</v>
          </cell>
          <cell r="G2403">
            <v>4.2</v>
          </cell>
          <cell r="H2403"/>
          <cell r="I2403"/>
          <cell r="J2403" t="str">
            <v>Messung HW Wärme NT</v>
          </cell>
          <cell r="K2403" t="str">
            <v>20.09.2016</v>
          </cell>
          <cell r="L2403" t="str">
            <v>R3 1302</v>
          </cell>
          <cell r="M2403"/>
          <cell r="N2403" t="str">
            <v>Ablesung</v>
          </cell>
          <cell r="O2403">
            <v>34.438000000000002</v>
          </cell>
          <cell r="P2403">
            <v>1086.53</v>
          </cell>
          <cell r="Q2403"/>
          <cell r="R2403"/>
          <cell r="S2403"/>
          <cell r="T2403"/>
          <cell r="U2403"/>
          <cell r="V2403"/>
          <cell r="W2403"/>
          <cell r="X2403"/>
          <cell r="Y2403">
            <v>27.253</v>
          </cell>
          <cell r="Z2403">
            <v>135.05098039215687</v>
          </cell>
        </row>
        <row r="2404">
          <cell r="A2404" t="str">
            <v>N0341</v>
          </cell>
          <cell r="B2404" t="str">
            <v xml:space="preserve">Allenmoosstrasse 54 </v>
          </cell>
          <cell r="C2404">
            <v>42752</v>
          </cell>
          <cell r="D2404">
            <v>9866607045</v>
          </cell>
          <cell r="E2404" t="str">
            <v>Verrechnet</v>
          </cell>
          <cell r="F2404">
            <v>0.255</v>
          </cell>
          <cell r="G2404">
            <v>4.2</v>
          </cell>
          <cell r="H2404"/>
          <cell r="I2404"/>
          <cell r="J2404" t="str">
            <v>Messung HW Wärme NT</v>
          </cell>
          <cell r="K2404" t="str">
            <v>14.12.2016</v>
          </cell>
          <cell r="L2404" t="str">
            <v>R3 1302</v>
          </cell>
          <cell r="M2404"/>
          <cell r="N2404" t="str">
            <v>Ablesung</v>
          </cell>
          <cell r="O2404">
            <v>147.363</v>
          </cell>
          <cell r="P2404">
            <v>2740.83</v>
          </cell>
          <cell r="Q2404"/>
          <cell r="R2404"/>
          <cell r="S2404"/>
          <cell r="T2404"/>
          <cell r="U2404"/>
          <cell r="V2404"/>
          <cell r="W2404"/>
          <cell r="X2404"/>
          <cell r="Y2404">
            <v>46.23</v>
          </cell>
          <cell r="Z2404">
            <v>577.89411764705881</v>
          </cell>
        </row>
        <row r="2405">
          <cell r="A2405" t="str">
            <v>N0342</v>
          </cell>
          <cell r="B2405" t="str">
            <v xml:space="preserve">Friedheimstrasse 27 </v>
          </cell>
          <cell r="C2405">
            <v>42478</v>
          </cell>
          <cell r="D2405">
            <v>9866600274</v>
          </cell>
          <cell r="E2405" t="str">
            <v>Verrechnet</v>
          </cell>
          <cell r="F2405">
            <v>1.6E-2</v>
          </cell>
          <cell r="G2405">
            <v>0.26</v>
          </cell>
          <cell r="H2405"/>
          <cell r="I2405"/>
          <cell r="J2405" t="str">
            <v>Messung HW Wärme NT</v>
          </cell>
          <cell r="K2405" t="str">
            <v>17.03.2016</v>
          </cell>
          <cell r="L2405" t="str">
            <v>R1 1523</v>
          </cell>
          <cell r="M2405" t="str">
            <v>U1 020409</v>
          </cell>
          <cell r="N2405" t="str">
            <v>Ablesung</v>
          </cell>
          <cell r="O2405">
            <v>10.78</v>
          </cell>
          <cell r="P2405">
            <v>192.55</v>
          </cell>
          <cell r="Q2405"/>
          <cell r="R2405">
            <v>193</v>
          </cell>
          <cell r="S2405"/>
          <cell r="T2405"/>
          <cell r="U2405"/>
          <cell r="V2405"/>
          <cell r="W2405"/>
          <cell r="X2405"/>
          <cell r="Y2405">
            <v>48.139000000000003</v>
          </cell>
          <cell r="Z2405">
            <v>673.75</v>
          </cell>
        </row>
        <row r="2406">
          <cell r="A2406" t="str">
            <v>N0342</v>
          </cell>
          <cell r="B2406" t="str">
            <v xml:space="preserve">Friedheimstrasse 27 </v>
          </cell>
          <cell r="C2406">
            <v>42566</v>
          </cell>
          <cell r="D2406">
            <v>9866602299</v>
          </cell>
          <cell r="E2406" t="str">
            <v>Verrechnet</v>
          </cell>
          <cell r="F2406">
            <v>1.6E-2</v>
          </cell>
          <cell r="G2406">
            <v>0.26</v>
          </cell>
          <cell r="H2406"/>
          <cell r="I2406"/>
          <cell r="J2406" t="str">
            <v>Messung HW Wärme NT</v>
          </cell>
          <cell r="K2406" t="str">
            <v>20.06.2016</v>
          </cell>
          <cell r="L2406" t="str">
            <v>R1 1523</v>
          </cell>
          <cell r="M2406" t="str">
            <v>U1 020409</v>
          </cell>
          <cell r="N2406" t="str">
            <v>Ablesung</v>
          </cell>
          <cell r="O2406">
            <v>5.3949999999999996</v>
          </cell>
          <cell r="P2406">
            <v>116.23</v>
          </cell>
          <cell r="Q2406"/>
          <cell r="R2406">
            <v>116</v>
          </cell>
          <cell r="S2406"/>
          <cell r="T2406"/>
          <cell r="U2406"/>
          <cell r="V2406"/>
          <cell r="W2406"/>
          <cell r="X2406"/>
          <cell r="Y2406">
            <v>39.911000000000001</v>
          </cell>
          <cell r="Z2406">
            <v>337.1875</v>
          </cell>
        </row>
        <row r="2407">
          <cell r="A2407" t="str">
            <v>N0342</v>
          </cell>
          <cell r="B2407" t="str">
            <v xml:space="preserve">Friedheimstrasse 27 </v>
          </cell>
          <cell r="C2407">
            <v>42655</v>
          </cell>
          <cell r="D2407">
            <v>9866604254</v>
          </cell>
          <cell r="E2407" t="str">
            <v>Verrechnet</v>
          </cell>
          <cell r="F2407">
            <v>1.6E-2</v>
          </cell>
          <cell r="G2407">
            <v>0.26</v>
          </cell>
          <cell r="H2407"/>
          <cell r="I2407"/>
          <cell r="J2407" t="str">
            <v>Messung HW Wärme NT</v>
          </cell>
          <cell r="K2407" t="str">
            <v>15.09.2016</v>
          </cell>
          <cell r="L2407" t="str">
            <v>R1 1523</v>
          </cell>
          <cell r="M2407" t="str">
            <v>U1 020409</v>
          </cell>
          <cell r="N2407" t="str">
            <v>Ablesung</v>
          </cell>
          <cell r="O2407">
            <v>1.3779999999999999</v>
          </cell>
          <cell r="P2407">
            <v>71.87</v>
          </cell>
          <cell r="Q2407"/>
          <cell r="R2407">
            <v>72</v>
          </cell>
          <cell r="S2407"/>
          <cell r="T2407"/>
          <cell r="U2407"/>
          <cell r="V2407"/>
          <cell r="W2407"/>
          <cell r="X2407"/>
          <cell r="Y2407">
            <v>16.486000000000001</v>
          </cell>
          <cell r="Z2407">
            <v>86.125</v>
          </cell>
        </row>
        <row r="2408">
          <cell r="A2408" t="str">
            <v>N0342</v>
          </cell>
          <cell r="B2408" t="str">
            <v xml:space="preserve">Friedheimstrasse 27 </v>
          </cell>
          <cell r="C2408">
            <v>42752</v>
          </cell>
          <cell r="D2408">
            <v>9866606316</v>
          </cell>
          <cell r="E2408" t="str">
            <v>Verrechnet</v>
          </cell>
          <cell r="F2408">
            <v>1.6E-2</v>
          </cell>
          <cell r="G2408">
            <v>0.26</v>
          </cell>
          <cell r="H2408"/>
          <cell r="I2408"/>
          <cell r="J2408" t="str">
            <v>Messung HW Wärme NT</v>
          </cell>
          <cell r="K2408" t="str">
            <v>13.12.2016</v>
          </cell>
          <cell r="L2408" t="str">
            <v>R1 1523</v>
          </cell>
          <cell r="M2408" t="str">
            <v>U1 020409</v>
          </cell>
          <cell r="N2408" t="str">
            <v>Ablesung</v>
          </cell>
          <cell r="O2408">
            <v>8.6379999999999999</v>
          </cell>
          <cell r="P2408">
            <v>170.05</v>
          </cell>
          <cell r="Q2408"/>
          <cell r="R2408">
            <v>170</v>
          </cell>
          <cell r="S2408"/>
          <cell r="T2408"/>
          <cell r="U2408"/>
          <cell r="V2408"/>
          <cell r="W2408"/>
          <cell r="X2408"/>
          <cell r="Y2408">
            <v>43.677</v>
          </cell>
          <cell r="Z2408">
            <v>539.875</v>
          </cell>
        </row>
        <row r="2409">
          <cell r="A2409" t="str">
            <v>N0343</v>
          </cell>
          <cell r="B2409" t="str">
            <v xml:space="preserve">Riedgrabenweg 29 </v>
          </cell>
          <cell r="C2409">
            <v>42478</v>
          </cell>
          <cell r="D2409">
            <v>9866600857</v>
          </cell>
          <cell r="E2409" t="str">
            <v>Verrechnet</v>
          </cell>
          <cell r="F2409">
            <v>1.0999999999999999E-2</v>
          </cell>
          <cell r="G2409">
            <v>0.18</v>
          </cell>
          <cell r="H2409"/>
          <cell r="I2409"/>
          <cell r="J2409" t="str">
            <v>Messung HW Wärme NT</v>
          </cell>
          <cell r="K2409" t="str">
            <v>06.04.2016</v>
          </cell>
          <cell r="L2409" t="str">
            <v>W1 020741</v>
          </cell>
          <cell r="M2409"/>
          <cell r="N2409" t="str">
            <v>Ablesung</v>
          </cell>
          <cell r="O2409">
            <v>12.78</v>
          </cell>
          <cell r="P2409">
            <v>1042</v>
          </cell>
          <cell r="Q2409"/>
          <cell r="R2409">
            <v>1044</v>
          </cell>
          <cell r="S2409"/>
          <cell r="T2409"/>
          <cell r="U2409"/>
          <cell r="V2409"/>
          <cell r="W2409"/>
          <cell r="X2409"/>
          <cell r="Y2409">
            <v>10.545999999999999</v>
          </cell>
          <cell r="Z2409">
            <v>1161.8181818181818</v>
          </cell>
        </row>
        <row r="2410">
          <cell r="A2410" t="str">
            <v>N0343</v>
          </cell>
          <cell r="B2410" t="str">
            <v xml:space="preserve">Riedgrabenweg 29 </v>
          </cell>
          <cell r="C2410">
            <v>42741</v>
          </cell>
          <cell r="D2410">
            <v>9866606202</v>
          </cell>
          <cell r="E2410" t="str">
            <v>Verrechnet</v>
          </cell>
          <cell r="F2410">
            <v>1.0999999999999999E-2</v>
          </cell>
          <cell r="G2410">
            <v>0.18</v>
          </cell>
          <cell r="H2410"/>
          <cell r="I2410"/>
          <cell r="J2410" t="str">
            <v>Messung HW Wärme NT</v>
          </cell>
          <cell r="K2410" t="str">
            <v>20.06.2016</v>
          </cell>
          <cell r="L2410" t="str">
            <v>W1 020741</v>
          </cell>
          <cell r="M2410"/>
          <cell r="N2410" t="str">
            <v>Ablesung</v>
          </cell>
          <cell r="O2410">
            <v>2.44</v>
          </cell>
          <cell r="P2410">
            <v>554.4</v>
          </cell>
          <cell r="Q2410"/>
          <cell r="R2410">
            <v>553</v>
          </cell>
          <cell r="S2410"/>
          <cell r="T2410"/>
          <cell r="U2410"/>
          <cell r="V2410"/>
          <cell r="W2410"/>
          <cell r="X2410"/>
          <cell r="Y2410">
            <v>3.7839999999999998</v>
          </cell>
          <cell r="Z2410">
            <v>221.81818181818181</v>
          </cell>
        </row>
        <row r="2411">
          <cell r="A2411" t="str">
            <v>N0343</v>
          </cell>
          <cell r="B2411" t="str">
            <v xml:space="preserve">Riedgrabenweg 29 </v>
          </cell>
          <cell r="C2411">
            <v>42655</v>
          </cell>
          <cell r="D2411">
            <v>9866604991</v>
          </cell>
          <cell r="E2411" t="str">
            <v>Verrechnet</v>
          </cell>
          <cell r="F2411">
            <v>1.0999999999999999E-2</v>
          </cell>
          <cell r="G2411">
            <v>0.18</v>
          </cell>
          <cell r="H2411"/>
          <cell r="I2411"/>
          <cell r="J2411" t="str">
            <v>Messung HW Wärme NT</v>
          </cell>
          <cell r="K2411" t="str">
            <v>22.08.2016</v>
          </cell>
          <cell r="L2411" t="str">
            <v>W1 020741</v>
          </cell>
          <cell r="M2411"/>
          <cell r="N2411" t="str">
            <v>Ausbau</v>
          </cell>
          <cell r="O2411">
            <v>0.93</v>
          </cell>
          <cell r="P2411">
            <v>460.4</v>
          </cell>
          <cell r="Q2411"/>
          <cell r="R2411">
            <v>460</v>
          </cell>
          <cell r="S2411"/>
          <cell r="T2411"/>
          <cell r="U2411"/>
          <cell r="V2411"/>
          <cell r="W2411"/>
          <cell r="X2411"/>
          <cell r="Y2411">
            <v>1.7370000000000001</v>
          </cell>
          <cell r="Z2411">
            <v>84.545454545454547</v>
          </cell>
        </row>
        <row r="2412">
          <cell r="A2412" t="str">
            <v>N0343</v>
          </cell>
          <cell r="B2412"/>
          <cell r="C2412"/>
          <cell r="D2412"/>
          <cell r="E2412"/>
          <cell r="F2412"/>
          <cell r="G2412"/>
          <cell r="H2412"/>
          <cell r="I2412"/>
          <cell r="J2412" t="str">
            <v>Messung HW Wärme NT</v>
          </cell>
          <cell r="K2412" t="str">
            <v>22.08.2016</v>
          </cell>
          <cell r="L2412" t="str">
            <v>W1 020741</v>
          </cell>
          <cell r="M2412"/>
          <cell r="N2412" t="str">
            <v>Einbau</v>
          </cell>
          <cell r="O2412">
            <v>0</v>
          </cell>
          <cell r="P2412">
            <v>0</v>
          </cell>
          <cell r="Q2412"/>
          <cell r="R2412"/>
          <cell r="S2412"/>
          <cell r="T2412"/>
          <cell r="U2412"/>
          <cell r="V2412"/>
          <cell r="W2412"/>
          <cell r="X2412"/>
          <cell r="Y2412">
            <v>0</v>
          </cell>
          <cell r="Z2412">
            <v>0</v>
          </cell>
        </row>
        <row r="2413">
          <cell r="A2413" t="str">
            <v>N0343</v>
          </cell>
          <cell r="B2413"/>
          <cell r="C2413"/>
          <cell r="D2413"/>
          <cell r="E2413"/>
          <cell r="F2413"/>
          <cell r="G2413"/>
          <cell r="H2413"/>
          <cell r="I2413"/>
          <cell r="J2413" t="str">
            <v>Messung HW Wärme NT</v>
          </cell>
          <cell r="K2413" t="str">
            <v>30.09.2016</v>
          </cell>
          <cell r="L2413" t="str">
            <v>W1 020741</v>
          </cell>
          <cell r="M2413"/>
          <cell r="N2413" t="str">
            <v>Ablesung</v>
          </cell>
          <cell r="O2413">
            <v>0.41799999999999998</v>
          </cell>
          <cell r="P2413">
            <v>12.061</v>
          </cell>
          <cell r="Q2413"/>
          <cell r="R2413"/>
          <cell r="S2413"/>
          <cell r="T2413"/>
          <cell r="U2413"/>
          <cell r="V2413"/>
          <cell r="W2413"/>
          <cell r="X2413"/>
          <cell r="Y2413">
            <v>29.8</v>
          </cell>
          <cell r="Z2413">
            <v>38</v>
          </cell>
        </row>
        <row r="2414">
          <cell r="A2414" t="str">
            <v>N0343</v>
          </cell>
          <cell r="B2414" t="str">
            <v xml:space="preserve">Riedgrabenweg 29 </v>
          </cell>
          <cell r="C2414">
            <v>42752</v>
          </cell>
          <cell r="D2414">
            <v>9866606898</v>
          </cell>
          <cell r="E2414" t="str">
            <v>Verrechnet</v>
          </cell>
          <cell r="F2414">
            <v>1.0999999999999999E-2</v>
          </cell>
          <cell r="G2414">
            <v>0.18</v>
          </cell>
          <cell r="H2414"/>
          <cell r="I2414"/>
          <cell r="J2414" t="str">
            <v>Messung HW Wärme NT</v>
          </cell>
          <cell r="K2414" t="str">
            <v>23.12.2016</v>
          </cell>
          <cell r="L2414" t="str">
            <v>W1 020741</v>
          </cell>
          <cell r="M2414"/>
          <cell r="N2414" t="str">
            <v>Ablesung</v>
          </cell>
          <cell r="O2414">
            <v>6.835</v>
          </cell>
          <cell r="P2414">
            <v>504.96899999999999</v>
          </cell>
          <cell r="Q2414"/>
          <cell r="R2414"/>
          <cell r="S2414"/>
          <cell r="T2414"/>
          <cell r="U2414"/>
          <cell r="V2414"/>
          <cell r="W2414"/>
          <cell r="X2414"/>
          <cell r="Y2414">
            <v>11.638</v>
          </cell>
          <cell r="Z2414">
            <v>621.36363636363637</v>
          </cell>
        </row>
        <row r="2415">
          <cell r="A2415" t="str">
            <v>N0344</v>
          </cell>
          <cell r="B2415" t="str">
            <v xml:space="preserve">Altwiesenstrasse 144 </v>
          </cell>
          <cell r="C2415">
            <v>42478</v>
          </cell>
          <cell r="D2415">
            <v>9866600974</v>
          </cell>
          <cell r="E2415" t="str">
            <v>Verrechnet</v>
          </cell>
          <cell r="F2415">
            <v>0.08</v>
          </cell>
          <cell r="G2415">
            <v>1.32</v>
          </cell>
          <cell r="H2415"/>
          <cell r="I2415"/>
          <cell r="J2415" t="str">
            <v>Messung HW Wärme NT</v>
          </cell>
          <cell r="K2415" t="str">
            <v>21.03.2016</v>
          </cell>
          <cell r="L2415" t="str">
            <v>W1 0200605</v>
          </cell>
          <cell r="M2415"/>
          <cell r="N2415" t="str">
            <v>Ablesung</v>
          </cell>
          <cell r="O2415">
            <v>41.234000000000002</v>
          </cell>
          <cell r="P2415">
            <v>560.13</v>
          </cell>
          <cell r="Q2415"/>
          <cell r="R2415"/>
          <cell r="S2415"/>
          <cell r="T2415"/>
          <cell r="U2415"/>
          <cell r="V2415"/>
          <cell r="W2415"/>
          <cell r="X2415"/>
          <cell r="Y2415">
            <v>63.298000000000002</v>
          </cell>
          <cell r="Z2415">
            <v>515.42499999999995</v>
          </cell>
        </row>
        <row r="2416">
          <cell r="A2416" t="str">
            <v>N0344</v>
          </cell>
          <cell r="B2416" t="str">
            <v xml:space="preserve">Altwiesenstrasse 144 </v>
          </cell>
          <cell r="C2416">
            <v>42566</v>
          </cell>
          <cell r="D2416">
            <v>9866602862</v>
          </cell>
          <cell r="E2416" t="str">
            <v>Verrechnet</v>
          </cell>
          <cell r="F2416">
            <v>0.08</v>
          </cell>
          <cell r="G2416">
            <v>1.32</v>
          </cell>
          <cell r="H2416"/>
          <cell r="I2416"/>
          <cell r="J2416" t="str">
            <v>Messung HW Wärme NT</v>
          </cell>
          <cell r="K2416" t="str">
            <v>22.06.2016</v>
          </cell>
          <cell r="L2416" t="str">
            <v>W1 0200605</v>
          </cell>
          <cell r="M2416"/>
          <cell r="N2416" t="str">
            <v>Ablesung</v>
          </cell>
          <cell r="O2416">
            <v>21.916</v>
          </cell>
          <cell r="P2416">
            <v>358.13</v>
          </cell>
          <cell r="Q2416"/>
          <cell r="R2416"/>
          <cell r="S2416"/>
          <cell r="T2416"/>
          <cell r="U2416"/>
          <cell r="V2416"/>
          <cell r="W2416"/>
          <cell r="X2416"/>
          <cell r="Y2416">
            <v>52.619</v>
          </cell>
          <cell r="Z2416">
            <v>273.95</v>
          </cell>
        </row>
        <row r="2417">
          <cell r="A2417" t="str">
            <v>N0344</v>
          </cell>
          <cell r="B2417" t="str">
            <v xml:space="preserve">Altwiesenstrasse 144 </v>
          </cell>
          <cell r="C2417">
            <v>42655</v>
          </cell>
          <cell r="D2417">
            <v>9866605073</v>
          </cell>
          <cell r="E2417" t="str">
            <v>Verrechnet</v>
          </cell>
          <cell r="F2417">
            <v>0.08</v>
          </cell>
          <cell r="G2417">
            <v>1.32</v>
          </cell>
          <cell r="H2417"/>
          <cell r="I2417"/>
          <cell r="J2417" t="str">
            <v>Messung HW Wärme NT</v>
          </cell>
          <cell r="K2417" t="str">
            <v>16.09.2016</v>
          </cell>
          <cell r="L2417" t="str">
            <v>W1 0200605</v>
          </cell>
          <cell r="M2417"/>
          <cell r="N2417" t="str">
            <v>Ablesung</v>
          </cell>
          <cell r="O2417">
            <v>7.79</v>
          </cell>
          <cell r="P2417">
            <v>169.73</v>
          </cell>
          <cell r="Q2417"/>
          <cell r="R2417"/>
          <cell r="S2417"/>
          <cell r="T2417"/>
          <cell r="U2417"/>
          <cell r="V2417"/>
          <cell r="W2417"/>
          <cell r="X2417"/>
          <cell r="Y2417">
            <v>39.463999999999999</v>
          </cell>
          <cell r="Z2417">
            <v>97.375</v>
          </cell>
        </row>
        <row r="2418">
          <cell r="A2418" t="str">
            <v>N0344</v>
          </cell>
          <cell r="B2418" t="str">
            <v xml:space="preserve">Altwiesenstrasse 144 </v>
          </cell>
          <cell r="C2418">
            <v>42752</v>
          </cell>
          <cell r="D2418">
            <v>9866607046</v>
          </cell>
          <cell r="E2418" t="str">
            <v>Verrechnet</v>
          </cell>
          <cell r="F2418">
            <v>0.08</v>
          </cell>
          <cell r="G2418">
            <v>1.32</v>
          </cell>
          <cell r="H2418"/>
          <cell r="I2418"/>
          <cell r="J2418" t="str">
            <v>Messung HW Wärme NT</v>
          </cell>
          <cell r="K2418" t="str">
            <v>14.12.2016</v>
          </cell>
          <cell r="L2418" t="str">
            <v>W1 0200605</v>
          </cell>
          <cell r="M2418"/>
          <cell r="N2418" t="str">
            <v>Ablesung</v>
          </cell>
          <cell r="O2418">
            <v>30.411000000000001</v>
          </cell>
          <cell r="P2418">
            <v>442.56</v>
          </cell>
          <cell r="Q2418"/>
          <cell r="R2418"/>
          <cell r="S2418"/>
          <cell r="T2418"/>
          <cell r="U2418"/>
          <cell r="V2418"/>
          <cell r="W2418"/>
          <cell r="X2418"/>
          <cell r="Y2418">
            <v>59.085000000000001</v>
          </cell>
          <cell r="Z2418">
            <v>380.13749999999999</v>
          </cell>
        </row>
        <row r="2419">
          <cell r="A2419" t="str">
            <v>N0345</v>
          </cell>
          <cell r="B2419" t="str">
            <v xml:space="preserve">Roswiesenstrasse 185 </v>
          </cell>
          <cell r="C2419">
            <v>42478</v>
          </cell>
          <cell r="D2419">
            <v>9866601302</v>
          </cell>
          <cell r="E2419" t="str">
            <v>Verrechnet</v>
          </cell>
          <cell r="F2419">
            <v>0.14599999999999999</v>
          </cell>
          <cell r="G2419">
            <v>2.4</v>
          </cell>
          <cell r="H2419"/>
          <cell r="I2419"/>
          <cell r="J2419" t="str">
            <v>Messung HW Wärme NT</v>
          </cell>
          <cell r="K2419" t="str">
            <v>18.03.2016</v>
          </cell>
          <cell r="L2419" t="str">
            <v>W1 025079</v>
          </cell>
          <cell r="M2419"/>
          <cell r="N2419" t="str">
            <v>Ablesung</v>
          </cell>
          <cell r="O2419">
            <v>133.036</v>
          </cell>
          <cell r="P2419">
            <v>2149.9499999999998</v>
          </cell>
          <cell r="Q2419"/>
          <cell r="R2419"/>
          <cell r="S2419"/>
          <cell r="T2419"/>
          <cell r="U2419"/>
          <cell r="V2419"/>
          <cell r="W2419"/>
          <cell r="X2419"/>
          <cell r="Y2419">
            <v>53.206000000000003</v>
          </cell>
          <cell r="Z2419">
            <v>911.20547945205476</v>
          </cell>
        </row>
        <row r="2420">
          <cell r="A2420" t="str">
            <v>N0345</v>
          </cell>
          <cell r="B2420" t="str">
            <v xml:space="preserve">Roswiesenstrasse 185 </v>
          </cell>
          <cell r="C2420">
            <v>42566</v>
          </cell>
          <cell r="D2420">
            <v>9866603172</v>
          </cell>
          <cell r="E2420" t="str">
            <v>Verrechnet</v>
          </cell>
          <cell r="F2420">
            <v>0.14599999999999999</v>
          </cell>
          <cell r="G2420">
            <v>2.4</v>
          </cell>
          <cell r="H2420"/>
          <cell r="I2420"/>
          <cell r="J2420" t="str">
            <v>Messung HW Wärme NT</v>
          </cell>
          <cell r="K2420" t="str">
            <v>21.06.2016</v>
          </cell>
          <cell r="L2420" t="str">
            <v>W1 025079</v>
          </cell>
          <cell r="M2420"/>
          <cell r="N2420" t="str">
            <v>Ablesung</v>
          </cell>
          <cell r="O2420">
            <v>78.126000000000005</v>
          </cell>
          <cell r="P2420">
            <v>1487.89</v>
          </cell>
          <cell r="Q2420"/>
          <cell r="R2420"/>
          <cell r="S2420"/>
          <cell r="T2420"/>
          <cell r="U2420"/>
          <cell r="V2420"/>
          <cell r="W2420"/>
          <cell r="X2420"/>
          <cell r="Y2420">
            <v>45.149000000000001</v>
          </cell>
          <cell r="Z2420">
            <v>535.10958904109589</v>
          </cell>
        </row>
        <row r="2421">
          <cell r="A2421" t="str">
            <v>N0345</v>
          </cell>
          <cell r="B2421" t="str">
            <v xml:space="preserve">Roswiesenstrasse 185 </v>
          </cell>
          <cell r="C2421">
            <v>42655</v>
          </cell>
          <cell r="D2421">
            <v>9866605312</v>
          </cell>
          <cell r="E2421" t="str">
            <v>Verrechnet</v>
          </cell>
          <cell r="F2421">
            <v>0.14599999999999999</v>
          </cell>
          <cell r="G2421">
            <v>2.4</v>
          </cell>
          <cell r="H2421"/>
          <cell r="I2421"/>
          <cell r="J2421" t="str">
            <v>Messung HW Wärme NT</v>
          </cell>
          <cell r="K2421" t="str">
            <v>20.09.2016</v>
          </cell>
          <cell r="L2421" t="str">
            <v>W1 025079</v>
          </cell>
          <cell r="M2421"/>
          <cell r="N2421" t="str">
            <v>Ablesung</v>
          </cell>
          <cell r="O2421">
            <v>27.852</v>
          </cell>
          <cell r="P2421">
            <v>684.48</v>
          </cell>
          <cell r="Q2421"/>
          <cell r="R2421"/>
          <cell r="S2421"/>
          <cell r="T2421"/>
          <cell r="U2421"/>
          <cell r="V2421"/>
          <cell r="W2421"/>
          <cell r="X2421"/>
          <cell r="Y2421">
            <v>34.988</v>
          </cell>
          <cell r="Z2421">
            <v>190.76712328767124</v>
          </cell>
        </row>
        <row r="2422">
          <cell r="A2422" t="str">
            <v>N0345</v>
          </cell>
          <cell r="B2422" t="str">
            <v xml:space="preserve">Roswiesenstrasse 185 </v>
          </cell>
          <cell r="C2422">
            <v>42752</v>
          </cell>
          <cell r="D2422">
            <v>9866607405</v>
          </cell>
          <cell r="E2422" t="str">
            <v>Verrechnet</v>
          </cell>
          <cell r="F2422">
            <v>0.14599999999999999</v>
          </cell>
          <cell r="G2422">
            <v>2.4</v>
          </cell>
          <cell r="H2422"/>
          <cell r="I2422"/>
          <cell r="J2422" t="str">
            <v>Messung HW Wärme NT</v>
          </cell>
          <cell r="K2422" t="str">
            <v>15.12.2016</v>
          </cell>
          <cell r="L2422" t="str">
            <v>W1 025079</v>
          </cell>
          <cell r="M2422"/>
          <cell r="N2422" t="str">
            <v>Ablesung</v>
          </cell>
          <cell r="O2422">
            <v>97.418999999999997</v>
          </cell>
          <cell r="P2422">
            <v>1800.69</v>
          </cell>
          <cell r="Q2422"/>
          <cell r="R2422"/>
          <cell r="S2422"/>
          <cell r="T2422"/>
          <cell r="U2422"/>
          <cell r="V2422"/>
          <cell r="W2422"/>
          <cell r="X2422"/>
          <cell r="Y2422">
            <v>46.518000000000001</v>
          </cell>
          <cell r="Z2422">
            <v>667.2534246575342</v>
          </cell>
        </row>
        <row r="2423">
          <cell r="A2423" t="str">
            <v>N0346</v>
          </cell>
          <cell r="B2423" t="str">
            <v xml:space="preserve">Altwiesenstrasse 360 </v>
          </cell>
          <cell r="C2423">
            <v>42478</v>
          </cell>
          <cell r="D2423">
            <v>9866601840</v>
          </cell>
          <cell r="E2423" t="str">
            <v>Verrechnet</v>
          </cell>
          <cell r="F2423">
            <v>6.0000000000000001E-3</v>
          </cell>
          <cell r="G2423">
            <v>0.1</v>
          </cell>
          <cell r="H2423"/>
          <cell r="I2423"/>
          <cell r="J2423" t="str">
            <v>Messung HW Wärme NT</v>
          </cell>
          <cell r="K2423" t="str">
            <v>31.03.2016</v>
          </cell>
          <cell r="L2423" t="str">
            <v>W1 020208</v>
          </cell>
          <cell r="M2423"/>
          <cell r="N2423" t="str">
            <v>Ablesung</v>
          </cell>
          <cell r="O2423">
            <v>5.8460000000000001</v>
          </cell>
          <cell r="P2423">
            <v>135.61000000000001</v>
          </cell>
          <cell r="Q2423"/>
          <cell r="R2423"/>
          <cell r="S2423"/>
          <cell r="T2423"/>
          <cell r="U2423"/>
          <cell r="V2423"/>
          <cell r="W2423"/>
          <cell r="X2423"/>
          <cell r="Y2423">
            <v>37.067</v>
          </cell>
          <cell r="Z2423">
            <v>974.33333333333326</v>
          </cell>
        </row>
        <row r="2424">
          <cell r="A2424" t="str">
            <v>N0346</v>
          </cell>
          <cell r="B2424" t="str">
            <v xml:space="preserve">Altwiesenstrasse 360 </v>
          </cell>
          <cell r="C2424">
            <v>42566</v>
          </cell>
          <cell r="D2424">
            <v>9866603959</v>
          </cell>
          <cell r="E2424" t="str">
            <v>Verrechnet</v>
          </cell>
          <cell r="F2424">
            <v>6.0000000000000001E-3</v>
          </cell>
          <cell r="G2424">
            <v>0.1</v>
          </cell>
          <cell r="H2424"/>
          <cell r="I2424"/>
          <cell r="J2424" t="str">
            <v>Messung HW Wärme NT</v>
          </cell>
          <cell r="K2424" t="str">
            <v>30.06.2016</v>
          </cell>
          <cell r="L2424" t="str">
            <v>W1 020208</v>
          </cell>
          <cell r="M2424"/>
          <cell r="N2424" t="str">
            <v>Ablesung</v>
          </cell>
          <cell r="O2424">
            <v>1.5029999999999999</v>
          </cell>
          <cell r="P2424">
            <v>35.6</v>
          </cell>
          <cell r="Q2424"/>
          <cell r="R2424"/>
          <cell r="S2424"/>
          <cell r="T2424"/>
          <cell r="U2424"/>
          <cell r="V2424"/>
          <cell r="W2424"/>
          <cell r="X2424"/>
          <cell r="Y2424">
            <v>36.302</v>
          </cell>
          <cell r="Z2424">
            <v>250.5</v>
          </cell>
        </row>
        <row r="2425">
          <cell r="A2425" t="str">
            <v>N0346</v>
          </cell>
          <cell r="B2425" t="str">
            <v xml:space="preserve">Altwiesenstrasse 360 </v>
          </cell>
          <cell r="C2425">
            <v>42655</v>
          </cell>
          <cell r="D2425">
            <v>9866606010</v>
          </cell>
          <cell r="E2425" t="str">
            <v>Verrechnet</v>
          </cell>
          <cell r="F2425">
            <v>6.0000000000000001E-3</v>
          </cell>
          <cell r="G2425">
            <v>0.1</v>
          </cell>
          <cell r="H2425"/>
          <cell r="I2425"/>
          <cell r="J2425" t="str">
            <v>Messung HW Wärme NT</v>
          </cell>
          <cell r="K2425" t="str">
            <v>03.10.2016</v>
          </cell>
          <cell r="L2425" t="str">
            <v>W1 020208</v>
          </cell>
          <cell r="M2425"/>
          <cell r="N2425" t="str">
            <v>Ablesung</v>
          </cell>
          <cell r="O2425">
            <v>0.77100000000000002</v>
          </cell>
          <cell r="P2425">
            <v>22.71</v>
          </cell>
          <cell r="Q2425"/>
          <cell r="R2425"/>
          <cell r="S2425"/>
          <cell r="T2425"/>
          <cell r="U2425"/>
          <cell r="V2425"/>
          <cell r="W2425"/>
          <cell r="X2425"/>
          <cell r="Y2425">
            <v>29.192</v>
          </cell>
          <cell r="Z2425">
            <v>128.5</v>
          </cell>
        </row>
        <row r="2426">
          <cell r="A2426" t="str">
            <v>N0346</v>
          </cell>
          <cell r="B2426" t="str">
            <v xml:space="preserve">Altwiesenstrasse 360 </v>
          </cell>
          <cell r="C2426">
            <v>42752</v>
          </cell>
          <cell r="D2426">
            <v>9866608083</v>
          </cell>
          <cell r="E2426" t="str">
            <v>Verrechnet</v>
          </cell>
          <cell r="F2426">
            <v>6.0000000000000001E-3</v>
          </cell>
          <cell r="G2426">
            <v>0.1</v>
          </cell>
          <cell r="H2426"/>
          <cell r="I2426"/>
          <cell r="J2426" t="str">
            <v>Messung HW Wärme NT</v>
          </cell>
          <cell r="K2426" t="str">
            <v>15.12.2016</v>
          </cell>
          <cell r="L2426" t="str">
            <v>W1 020208</v>
          </cell>
          <cell r="M2426"/>
          <cell r="N2426" t="str">
            <v>Ablesung</v>
          </cell>
          <cell r="O2426">
            <v>3.738</v>
          </cell>
          <cell r="P2426">
            <v>79.290000000000006</v>
          </cell>
          <cell r="Q2426"/>
          <cell r="R2426"/>
          <cell r="S2426"/>
          <cell r="T2426"/>
          <cell r="U2426"/>
          <cell r="V2426"/>
          <cell r="W2426"/>
          <cell r="X2426"/>
          <cell r="Y2426">
            <v>40.536000000000001</v>
          </cell>
          <cell r="Z2426">
            <v>623</v>
          </cell>
        </row>
        <row r="2427">
          <cell r="A2427" t="str">
            <v>N0347</v>
          </cell>
          <cell r="B2427" t="str">
            <v xml:space="preserve">Oerlikonerstrasse 75 </v>
          </cell>
          <cell r="C2427">
            <v>42478</v>
          </cell>
          <cell r="D2427">
            <v>9866600975</v>
          </cell>
          <cell r="E2427" t="str">
            <v>Verrechnet</v>
          </cell>
          <cell r="F2427">
            <v>0.10299999999999999</v>
          </cell>
          <cell r="G2427">
            <v>1.7</v>
          </cell>
          <cell r="H2427"/>
          <cell r="I2427"/>
          <cell r="J2427" t="str">
            <v>Messung HW Wärme NT</v>
          </cell>
          <cell r="K2427" t="str">
            <v>16.03.2016</v>
          </cell>
          <cell r="L2427" t="str">
            <v>W1 025063</v>
          </cell>
          <cell r="M2427" t="str">
            <v>U2 25074</v>
          </cell>
          <cell r="N2427" t="str">
            <v>Ablesung</v>
          </cell>
          <cell r="O2427">
            <v>96.869</v>
          </cell>
          <cell r="P2427">
            <v>1267.9000000000001</v>
          </cell>
          <cell r="Q2427"/>
          <cell r="R2427"/>
          <cell r="S2427"/>
          <cell r="T2427"/>
          <cell r="U2427"/>
          <cell r="V2427"/>
          <cell r="W2427"/>
          <cell r="X2427"/>
          <cell r="Y2427">
            <v>65.692999999999998</v>
          </cell>
          <cell r="Z2427">
            <v>940.47572815533988</v>
          </cell>
        </row>
        <row r="2428">
          <cell r="A2428" t="str">
            <v>N0347</v>
          </cell>
          <cell r="B2428" t="str">
            <v xml:space="preserve">Oerlikonerstrasse 75 </v>
          </cell>
          <cell r="C2428">
            <v>42566</v>
          </cell>
          <cell r="D2428">
            <v>9866602863</v>
          </cell>
          <cell r="E2428" t="str">
            <v>Verrechnet</v>
          </cell>
          <cell r="F2428">
            <v>0.10299999999999999</v>
          </cell>
          <cell r="G2428">
            <v>1.7</v>
          </cell>
          <cell r="H2428"/>
          <cell r="I2428"/>
          <cell r="J2428" t="str">
            <v>Messung HW Wärme NT</v>
          </cell>
          <cell r="K2428" t="str">
            <v>21.06.2016</v>
          </cell>
          <cell r="L2428" t="str">
            <v>W1 025063</v>
          </cell>
          <cell r="M2428" t="str">
            <v>U2 25074</v>
          </cell>
          <cell r="N2428" t="str">
            <v>Ablesung</v>
          </cell>
          <cell r="O2428">
            <v>48.485999999999997</v>
          </cell>
          <cell r="P2428">
            <v>741.36</v>
          </cell>
          <cell r="Q2428"/>
          <cell r="R2428"/>
          <cell r="S2428"/>
          <cell r="T2428"/>
          <cell r="U2428"/>
          <cell r="V2428"/>
          <cell r="W2428"/>
          <cell r="X2428"/>
          <cell r="Y2428">
            <v>56.234999999999999</v>
          </cell>
          <cell r="Z2428">
            <v>470.73786407766994</v>
          </cell>
        </row>
        <row r="2429">
          <cell r="A2429" t="str">
            <v>N0347</v>
          </cell>
          <cell r="B2429" t="str">
            <v xml:space="preserve">Oerlikonerstrasse 75 </v>
          </cell>
          <cell r="C2429">
            <v>42655</v>
          </cell>
          <cell r="D2429">
            <v>9866604823</v>
          </cell>
          <cell r="E2429" t="str">
            <v>Verrechnet</v>
          </cell>
          <cell r="F2429">
            <v>0.10299999999999999</v>
          </cell>
          <cell r="G2429">
            <v>1.7</v>
          </cell>
          <cell r="H2429"/>
          <cell r="I2429"/>
          <cell r="J2429" t="str">
            <v>Messung HW Wärme NT</v>
          </cell>
          <cell r="K2429" t="str">
            <v>19.09.2016</v>
          </cell>
          <cell r="L2429" t="str">
            <v>W1 025063</v>
          </cell>
          <cell r="M2429" t="str">
            <v>U2 25074</v>
          </cell>
          <cell r="N2429" t="str">
            <v>Ablesung</v>
          </cell>
          <cell r="O2429">
            <v>12.579000000000001</v>
          </cell>
          <cell r="P2429">
            <v>256.92</v>
          </cell>
          <cell r="Q2429"/>
          <cell r="R2429"/>
          <cell r="S2429"/>
          <cell r="T2429"/>
          <cell r="U2429"/>
          <cell r="V2429"/>
          <cell r="W2429"/>
          <cell r="X2429"/>
          <cell r="Y2429">
            <v>42.098999999999997</v>
          </cell>
          <cell r="Z2429">
            <v>122.126213592233</v>
          </cell>
        </row>
        <row r="2430">
          <cell r="A2430" t="str">
            <v>N0347</v>
          </cell>
          <cell r="B2430" t="str">
            <v xml:space="preserve">Oerlikonerstrasse 75 </v>
          </cell>
          <cell r="C2430">
            <v>42752</v>
          </cell>
          <cell r="D2430">
            <v>9866606946</v>
          </cell>
          <cell r="E2430" t="str">
            <v>Verrechnet</v>
          </cell>
          <cell r="F2430">
            <v>0.10299999999999999</v>
          </cell>
          <cell r="G2430">
            <v>1.7</v>
          </cell>
          <cell r="H2430"/>
          <cell r="I2430"/>
          <cell r="J2430" t="str">
            <v>Messung HW Wärme NT</v>
          </cell>
          <cell r="K2430" t="str">
            <v>15.12.2016</v>
          </cell>
          <cell r="L2430" t="str">
            <v>W1 025063</v>
          </cell>
          <cell r="M2430" t="str">
            <v>U2 25074</v>
          </cell>
          <cell r="N2430" t="str">
            <v>Ablesung</v>
          </cell>
          <cell r="O2430">
            <v>83.132999999999996</v>
          </cell>
          <cell r="P2430">
            <v>1204.8</v>
          </cell>
          <cell r="Q2430"/>
          <cell r="R2430"/>
          <cell r="S2430"/>
          <cell r="T2430"/>
          <cell r="U2430"/>
          <cell r="V2430"/>
          <cell r="W2430"/>
          <cell r="X2430"/>
          <cell r="Y2430">
            <v>59.331000000000003</v>
          </cell>
          <cell r="Z2430">
            <v>807.11650485436894</v>
          </cell>
        </row>
        <row r="2431">
          <cell r="A2431" t="str">
            <v>N0348</v>
          </cell>
          <cell r="B2431" t="str">
            <v xml:space="preserve">Dörflistrasse 45 </v>
          </cell>
          <cell r="C2431">
            <v>42478</v>
          </cell>
          <cell r="D2431">
            <v>9866601303</v>
          </cell>
          <cell r="E2431" t="str">
            <v>Verrechnet</v>
          </cell>
          <cell r="F2431">
            <v>2.5000000000000001E-2</v>
          </cell>
          <cell r="G2431">
            <v>0.4</v>
          </cell>
          <cell r="H2431"/>
          <cell r="I2431"/>
          <cell r="J2431" t="str">
            <v>Messung HW Wärme NT</v>
          </cell>
          <cell r="K2431" t="str">
            <v>17.03.2016</v>
          </cell>
          <cell r="L2431" t="str">
            <v>R1 1477</v>
          </cell>
          <cell r="M2431" t="str">
            <v>U1 015017</v>
          </cell>
          <cell r="N2431" t="str">
            <v>Ablesung</v>
          </cell>
          <cell r="O2431">
            <v>24.238</v>
          </cell>
          <cell r="P2431">
            <v>361.83</v>
          </cell>
          <cell r="Q2431"/>
          <cell r="R2431">
            <v>362</v>
          </cell>
          <cell r="S2431"/>
          <cell r="T2431"/>
          <cell r="U2431"/>
          <cell r="V2431"/>
          <cell r="W2431"/>
          <cell r="X2431"/>
          <cell r="Y2431">
            <v>57.598999999999997</v>
          </cell>
          <cell r="Z2431">
            <v>969.52</v>
          </cell>
        </row>
        <row r="2432">
          <cell r="A2432" t="str">
            <v>N0348</v>
          </cell>
          <cell r="B2432" t="str">
            <v xml:space="preserve">Dörflistrasse 45 </v>
          </cell>
          <cell r="C2432">
            <v>42566</v>
          </cell>
          <cell r="D2432">
            <v>9866603173</v>
          </cell>
          <cell r="E2432" t="str">
            <v>Verrechnet</v>
          </cell>
          <cell r="F2432">
            <v>2.5000000000000001E-2</v>
          </cell>
          <cell r="G2432">
            <v>0.4</v>
          </cell>
          <cell r="H2432"/>
          <cell r="I2432"/>
          <cell r="J2432" t="str">
            <v>Messung HW Wärme NT</v>
          </cell>
          <cell r="K2432" t="str">
            <v>21.06.2016</v>
          </cell>
          <cell r="L2432" t="str">
            <v>R1 1477</v>
          </cell>
          <cell r="M2432" t="str">
            <v>U1 015017</v>
          </cell>
          <cell r="N2432" t="str">
            <v>Ablesung</v>
          </cell>
          <cell r="O2432">
            <v>11.093999999999999</v>
          </cell>
          <cell r="P2432">
            <v>189.59</v>
          </cell>
          <cell r="Q2432"/>
          <cell r="R2432">
            <v>189</v>
          </cell>
          <cell r="S2432"/>
          <cell r="T2432"/>
          <cell r="U2432"/>
          <cell r="V2432"/>
          <cell r="W2432"/>
          <cell r="X2432"/>
          <cell r="Y2432">
            <v>50.314</v>
          </cell>
          <cell r="Z2432">
            <v>443.76</v>
          </cell>
        </row>
        <row r="2433">
          <cell r="A2433" t="str">
            <v>N0348</v>
          </cell>
          <cell r="B2433" t="str">
            <v xml:space="preserve">Dörflistrasse 45 </v>
          </cell>
          <cell r="C2433">
            <v>42655</v>
          </cell>
          <cell r="D2433">
            <v>9866605074</v>
          </cell>
          <cell r="E2433" t="str">
            <v>Verrechnet</v>
          </cell>
          <cell r="F2433">
            <v>2.5000000000000001E-2</v>
          </cell>
          <cell r="G2433">
            <v>0.4</v>
          </cell>
          <cell r="H2433"/>
          <cell r="I2433"/>
          <cell r="J2433" t="str">
            <v>Messung HW Wärme NT</v>
          </cell>
          <cell r="K2433" t="str">
            <v>19.09.2016</v>
          </cell>
          <cell r="L2433" t="str">
            <v>R1 1477</v>
          </cell>
          <cell r="M2433" t="str">
            <v>U1 015017</v>
          </cell>
          <cell r="N2433" t="str">
            <v>Ablesung</v>
          </cell>
          <cell r="O2433">
            <v>0.81299999999999994</v>
          </cell>
          <cell r="P2433">
            <v>25.55</v>
          </cell>
          <cell r="Q2433"/>
          <cell r="R2433">
            <v>26</v>
          </cell>
          <cell r="S2433"/>
          <cell r="T2433"/>
          <cell r="U2433"/>
          <cell r="V2433"/>
          <cell r="W2433"/>
          <cell r="X2433"/>
          <cell r="Y2433">
            <v>27.36</v>
          </cell>
          <cell r="Z2433">
            <v>32.520000000000003</v>
          </cell>
        </row>
        <row r="2434">
          <cell r="A2434" t="str">
            <v>N0348</v>
          </cell>
          <cell r="B2434" t="str">
            <v xml:space="preserve">Dörflistrasse 45 </v>
          </cell>
          <cell r="C2434">
            <v>42752</v>
          </cell>
          <cell r="D2434">
            <v>9866607206</v>
          </cell>
          <cell r="E2434" t="str">
            <v>Verrechnet</v>
          </cell>
          <cell r="F2434">
            <v>2.5000000000000001E-2</v>
          </cell>
          <cell r="G2434">
            <v>0.4</v>
          </cell>
          <cell r="H2434"/>
          <cell r="I2434"/>
          <cell r="J2434" t="str">
            <v>Messung HW Wärme NT</v>
          </cell>
          <cell r="K2434" t="str">
            <v>13.12.2016</v>
          </cell>
          <cell r="L2434" t="str">
            <v>R1 1477</v>
          </cell>
          <cell r="M2434" t="str">
            <v>U1 015017</v>
          </cell>
          <cell r="N2434" t="str">
            <v>Ablesung</v>
          </cell>
          <cell r="O2434">
            <v>14.749000000000001</v>
          </cell>
          <cell r="P2434">
            <v>270.82</v>
          </cell>
          <cell r="Q2434"/>
          <cell r="R2434">
            <v>270</v>
          </cell>
          <cell r="S2434"/>
          <cell r="T2434"/>
          <cell r="U2434"/>
          <cell r="V2434"/>
          <cell r="W2434"/>
          <cell r="X2434"/>
          <cell r="Y2434">
            <v>46.828000000000003</v>
          </cell>
          <cell r="Z2434">
            <v>589.96</v>
          </cell>
        </row>
        <row r="2435">
          <cell r="A2435" t="str">
            <v>N0349</v>
          </cell>
          <cell r="B2435" t="str">
            <v xml:space="preserve">Friedheimstrasse 23 </v>
          </cell>
          <cell r="C2435">
            <v>42478</v>
          </cell>
          <cell r="D2435">
            <v>9866600597</v>
          </cell>
          <cell r="E2435" t="str">
            <v>Verrechnet</v>
          </cell>
          <cell r="F2435">
            <v>8.0000000000000002E-3</v>
          </cell>
          <cell r="G2435">
            <v>0.13</v>
          </cell>
          <cell r="H2435"/>
          <cell r="I2435"/>
          <cell r="J2435" t="str">
            <v>Messung HW Wärme NT</v>
          </cell>
          <cell r="K2435" t="str">
            <v>17.03.2016</v>
          </cell>
          <cell r="L2435" t="str">
            <v>W3 20011</v>
          </cell>
          <cell r="M2435"/>
          <cell r="N2435" t="str">
            <v>Ablesung</v>
          </cell>
          <cell r="O2435">
            <v>6.7590000000000003</v>
          </cell>
          <cell r="P2435">
            <v>132.495</v>
          </cell>
          <cell r="Q2435"/>
          <cell r="R2435"/>
          <cell r="S2435"/>
          <cell r="T2435"/>
          <cell r="U2435"/>
          <cell r="V2435"/>
          <cell r="W2435"/>
          <cell r="X2435"/>
          <cell r="Y2435">
            <v>43.863</v>
          </cell>
          <cell r="Z2435">
            <v>844.875</v>
          </cell>
        </row>
        <row r="2436">
          <cell r="A2436" t="str">
            <v>N0349</v>
          </cell>
          <cell r="B2436" t="str">
            <v xml:space="preserve">Friedheimstrasse 23 </v>
          </cell>
          <cell r="C2436">
            <v>42566</v>
          </cell>
          <cell r="D2436">
            <v>9866602734</v>
          </cell>
          <cell r="E2436" t="str">
            <v>Verrechnet</v>
          </cell>
          <cell r="F2436">
            <v>8.0000000000000002E-3</v>
          </cell>
          <cell r="G2436">
            <v>0.13</v>
          </cell>
          <cell r="H2436"/>
          <cell r="I2436"/>
          <cell r="J2436" t="str">
            <v>Messung HW Wärme NT</v>
          </cell>
          <cell r="K2436" t="str">
            <v>20.06.2016</v>
          </cell>
          <cell r="L2436" t="str">
            <v>W3 20011</v>
          </cell>
          <cell r="M2436"/>
          <cell r="N2436" t="str">
            <v>Ablesung</v>
          </cell>
          <cell r="O2436">
            <v>2.0019999999999998</v>
          </cell>
          <cell r="P2436">
            <v>45.671999999999997</v>
          </cell>
          <cell r="Q2436"/>
          <cell r="R2436"/>
          <cell r="S2436"/>
          <cell r="T2436"/>
          <cell r="U2436"/>
          <cell r="V2436"/>
          <cell r="W2436"/>
          <cell r="X2436"/>
          <cell r="Y2436">
            <v>37.691000000000003</v>
          </cell>
          <cell r="Z2436">
            <v>250.25</v>
          </cell>
        </row>
        <row r="2437">
          <cell r="A2437" t="str">
            <v>N0349</v>
          </cell>
          <cell r="B2437" t="str">
            <v xml:space="preserve">Friedheimstrasse 23 </v>
          </cell>
          <cell r="C2437">
            <v>42655</v>
          </cell>
          <cell r="D2437">
            <v>9866604738</v>
          </cell>
          <cell r="E2437" t="str">
            <v>Verrechnet</v>
          </cell>
          <cell r="F2437">
            <v>8.0000000000000002E-3</v>
          </cell>
          <cell r="G2437">
            <v>0.13</v>
          </cell>
          <cell r="H2437"/>
          <cell r="I2437"/>
          <cell r="J2437" t="str">
            <v>Messung HW Wärme NT</v>
          </cell>
          <cell r="K2437" t="str">
            <v>15.09.2016</v>
          </cell>
          <cell r="L2437" t="str">
            <v>W3 20011</v>
          </cell>
          <cell r="M2437"/>
          <cell r="N2437" t="str">
            <v>Ablesung</v>
          </cell>
          <cell r="O2437">
            <v>0</v>
          </cell>
          <cell r="P2437">
            <v>0</v>
          </cell>
          <cell r="Q2437"/>
          <cell r="R2437"/>
          <cell r="S2437"/>
          <cell r="T2437"/>
          <cell r="U2437"/>
          <cell r="V2437"/>
          <cell r="W2437"/>
          <cell r="X2437"/>
          <cell r="Y2437"/>
          <cell r="Z2437">
            <v>0</v>
          </cell>
        </row>
        <row r="2438">
          <cell r="A2438" t="str">
            <v>N0349</v>
          </cell>
          <cell r="B2438" t="str">
            <v xml:space="preserve">Friedheimstrasse 23 </v>
          </cell>
          <cell r="C2438">
            <v>42752</v>
          </cell>
          <cell r="D2438">
            <v>9866606637</v>
          </cell>
          <cell r="E2438" t="str">
            <v>Verrechnet</v>
          </cell>
          <cell r="F2438">
            <v>8.0000000000000002E-3</v>
          </cell>
          <cell r="G2438">
            <v>0.13</v>
          </cell>
          <cell r="H2438"/>
          <cell r="I2438"/>
          <cell r="J2438" t="str">
            <v>Messung HW Wärme NT</v>
          </cell>
          <cell r="K2438" t="str">
            <v>13.12.2016</v>
          </cell>
          <cell r="L2438" t="str">
            <v>W3 20011</v>
          </cell>
          <cell r="M2438"/>
          <cell r="N2438" t="str">
            <v>Ablesung</v>
          </cell>
          <cell r="O2438">
            <v>4.3949999999999996</v>
          </cell>
          <cell r="P2438">
            <v>85.37</v>
          </cell>
          <cell r="Q2438"/>
          <cell r="R2438"/>
          <cell r="S2438"/>
          <cell r="T2438"/>
          <cell r="U2438"/>
          <cell r="V2438"/>
          <cell r="W2438"/>
          <cell r="X2438"/>
          <cell r="Y2438">
            <v>44.265999999999998</v>
          </cell>
          <cell r="Z2438">
            <v>549.375</v>
          </cell>
        </row>
        <row r="2439">
          <cell r="A2439" t="str">
            <v>N0350</v>
          </cell>
          <cell r="B2439" t="str">
            <v xml:space="preserve">Brüggliäcker 40 </v>
          </cell>
          <cell r="C2439">
            <v>42478</v>
          </cell>
          <cell r="D2439">
            <v>9866600976</v>
          </cell>
          <cell r="E2439" t="str">
            <v>Verrechnet</v>
          </cell>
          <cell r="F2439">
            <v>0.01</v>
          </cell>
          <cell r="G2439">
            <v>0.16</v>
          </cell>
          <cell r="H2439"/>
          <cell r="I2439"/>
          <cell r="J2439" t="str">
            <v>Messung HW Wärme NT</v>
          </cell>
          <cell r="K2439" t="str">
            <v>17.03.2016</v>
          </cell>
          <cell r="L2439" t="str">
            <v>R1 1516</v>
          </cell>
          <cell r="M2439" t="str">
            <v>U1 020406</v>
          </cell>
          <cell r="N2439" t="str">
            <v>Ablesung</v>
          </cell>
          <cell r="O2439">
            <v>8.4760000000000009</v>
          </cell>
          <cell r="P2439">
            <v>132.28</v>
          </cell>
          <cell r="Q2439"/>
          <cell r="R2439">
            <v>133</v>
          </cell>
          <cell r="S2439"/>
          <cell r="T2439"/>
          <cell r="U2439"/>
          <cell r="V2439"/>
          <cell r="W2439"/>
          <cell r="X2439"/>
          <cell r="Y2439">
            <v>55.095999999999997</v>
          </cell>
          <cell r="Z2439">
            <v>847.6</v>
          </cell>
        </row>
        <row r="2440">
          <cell r="A2440" t="str">
            <v>N0350</v>
          </cell>
          <cell r="B2440" t="str">
            <v xml:space="preserve">Brüggliäcker 40 </v>
          </cell>
          <cell r="C2440">
            <v>42676</v>
          </cell>
          <cell r="D2440">
            <v>9866606085</v>
          </cell>
          <cell r="E2440" t="str">
            <v>Verrechnet</v>
          </cell>
          <cell r="F2440">
            <v>0.01</v>
          </cell>
          <cell r="G2440">
            <v>0.16</v>
          </cell>
          <cell r="H2440"/>
          <cell r="I2440"/>
          <cell r="J2440" t="str">
            <v>Messung HW Wärme NT</v>
          </cell>
          <cell r="K2440" t="str">
            <v>21.06.2016</v>
          </cell>
          <cell r="L2440" t="str">
            <v>R1 1516</v>
          </cell>
          <cell r="M2440" t="str">
            <v>U1 020406</v>
          </cell>
          <cell r="N2440" t="str">
            <v>Ablesung</v>
          </cell>
          <cell r="O2440">
            <v>4.2530000000000001</v>
          </cell>
          <cell r="P2440">
            <v>76.33</v>
          </cell>
          <cell r="Q2440"/>
          <cell r="R2440">
            <v>376</v>
          </cell>
          <cell r="S2440"/>
          <cell r="T2440"/>
          <cell r="U2440"/>
          <cell r="V2440"/>
          <cell r="W2440"/>
          <cell r="X2440"/>
          <cell r="Y2440">
            <v>47.908999999999999</v>
          </cell>
          <cell r="Z2440">
            <v>425.3</v>
          </cell>
        </row>
        <row r="2441">
          <cell r="A2441" t="str">
            <v>N0350</v>
          </cell>
          <cell r="B2441" t="str">
            <v xml:space="preserve">Brüggliäcker 40 </v>
          </cell>
          <cell r="C2441">
            <v>42655</v>
          </cell>
          <cell r="D2441">
            <v>9866605075</v>
          </cell>
          <cell r="E2441" t="str">
            <v>Verrechnet</v>
          </cell>
          <cell r="F2441">
            <v>0.01</v>
          </cell>
          <cell r="G2441">
            <v>0.16</v>
          </cell>
          <cell r="H2441"/>
          <cell r="I2441"/>
          <cell r="J2441" t="str">
            <v>Messung HW Wärme NT</v>
          </cell>
          <cell r="K2441" t="str">
            <v>26.09.2016</v>
          </cell>
          <cell r="L2441" t="str">
            <v>R1 1516</v>
          </cell>
          <cell r="M2441" t="str">
            <v>U1 020406</v>
          </cell>
          <cell r="N2441" t="str">
            <v>Ablesung</v>
          </cell>
          <cell r="O2441">
            <v>0.879</v>
          </cell>
          <cell r="P2441">
            <v>24.12</v>
          </cell>
          <cell r="Q2441"/>
          <cell r="R2441">
            <v>24</v>
          </cell>
          <cell r="S2441"/>
          <cell r="T2441"/>
          <cell r="U2441"/>
          <cell r="V2441"/>
          <cell r="W2441"/>
          <cell r="X2441"/>
          <cell r="Y2441">
            <v>31.335000000000001</v>
          </cell>
          <cell r="Z2441">
            <v>87.9</v>
          </cell>
        </row>
        <row r="2442">
          <cell r="A2442" t="str">
            <v>N0350</v>
          </cell>
          <cell r="B2442" t="str">
            <v xml:space="preserve">Brüggliäcker 40 </v>
          </cell>
          <cell r="C2442">
            <v>42752</v>
          </cell>
          <cell r="D2442">
            <v>9866607207</v>
          </cell>
          <cell r="E2442" t="str">
            <v>Verrechnet</v>
          </cell>
          <cell r="F2442">
            <v>0.01</v>
          </cell>
          <cell r="G2442">
            <v>0.16</v>
          </cell>
          <cell r="H2442"/>
          <cell r="I2442"/>
          <cell r="J2442" t="str">
            <v>Messung HW Wärme NT</v>
          </cell>
          <cell r="K2442" t="str">
            <v>15.12.2016</v>
          </cell>
          <cell r="L2442" t="str">
            <v>R1 1516</v>
          </cell>
          <cell r="M2442" t="str">
            <v>U1 020406</v>
          </cell>
          <cell r="N2442" t="str">
            <v>Ablesung</v>
          </cell>
          <cell r="O2442">
            <v>5.8789999999999996</v>
          </cell>
          <cell r="P2442">
            <v>96.19</v>
          </cell>
          <cell r="Q2442"/>
          <cell r="R2442">
            <v>0</v>
          </cell>
          <cell r="S2442"/>
          <cell r="T2442"/>
          <cell r="U2442"/>
          <cell r="V2442"/>
          <cell r="W2442"/>
          <cell r="X2442"/>
          <cell r="Y2442">
            <v>52.552999999999997</v>
          </cell>
          <cell r="Z2442">
            <v>587.9</v>
          </cell>
        </row>
        <row r="2443">
          <cell r="A2443" t="str">
            <v>N0351</v>
          </cell>
          <cell r="B2443" t="str">
            <v xml:space="preserve">Kühriedweg 28 </v>
          </cell>
          <cell r="C2443">
            <v>42478</v>
          </cell>
          <cell r="D2443">
            <v>9866601304</v>
          </cell>
          <cell r="E2443" t="str">
            <v>Verrechnet</v>
          </cell>
          <cell r="F2443">
            <v>0.13600000000000001</v>
          </cell>
          <cell r="G2443">
            <v>2.2400000000000002</v>
          </cell>
          <cell r="H2443"/>
          <cell r="I2443"/>
          <cell r="J2443" t="str">
            <v>Messung HW Wärme NT</v>
          </cell>
          <cell r="K2443" t="str">
            <v>17.03.2016</v>
          </cell>
          <cell r="L2443" t="str">
            <v>U1 25029</v>
          </cell>
          <cell r="M2443" t="str">
            <v>R1 888</v>
          </cell>
          <cell r="N2443" t="str">
            <v>Ablesung</v>
          </cell>
          <cell r="O2443">
            <v>113.11</v>
          </cell>
          <cell r="P2443">
            <v>2889.8</v>
          </cell>
          <cell r="Q2443"/>
          <cell r="R2443">
            <v>2890</v>
          </cell>
          <cell r="S2443"/>
          <cell r="T2443"/>
          <cell r="U2443"/>
          <cell r="V2443"/>
          <cell r="W2443"/>
          <cell r="X2443"/>
          <cell r="Y2443">
            <v>33.655000000000001</v>
          </cell>
          <cell r="Z2443">
            <v>831.69117647058818</v>
          </cell>
        </row>
        <row r="2444">
          <cell r="A2444" t="str">
            <v>N0351</v>
          </cell>
          <cell r="B2444" t="str">
            <v xml:space="preserve">Kühriedweg 28 </v>
          </cell>
          <cell r="C2444">
            <v>42566</v>
          </cell>
          <cell r="D2444">
            <v>9866603174</v>
          </cell>
          <cell r="E2444" t="str">
            <v>Verrechnet</v>
          </cell>
          <cell r="F2444">
            <v>0.13600000000000001</v>
          </cell>
          <cell r="G2444">
            <v>2.2400000000000002</v>
          </cell>
          <cell r="H2444"/>
          <cell r="I2444"/>
          <cell r="J2444" t="str">
            <v>Messung HW Wärme NT</v>
          </cell>
          <cell r="K2444" t="str">
            <v>20.06.2016</v>
          </cell>
          <cell r="L2444" t="str">
            <v>U1 25029</v>
          </cell>
          <cell r="M2444" t="str">
            <v>R1 888</v>
          </cell>
          <cell r="N2444" t="str">
            <v>Ablesung</v>
          </cell>
          <cell r="O2444">
            <v>63.31</v>
          </cell>
          <cell r="P2444">
            <v>1862.8</v>
          </cell>
          <cell r="Q2444"/>
          <cell r="R2444">
            <v>1863</v>
          </cell>
          <cell r="S2444"/>
          <cell r="T2444"/>
          <cell r="U2444"/>
          <cell r="V2444"/>
          <cell r="W2444"/>
          <cell r="X2444"/>
          <cell r="Y2444">
            <v>29.222999999999999</v>
          </cell>
          <cell r="Z2444">
            <v>465.51470588235298</v>
          </cell>
        </row>
        <row r="2445">
          <cell r="A2445" t="str">
            <v>N0351</v>
          </cell>
          <cell r="B2445" t="str">
            <v xml:space="preserve">Kühriedweg 28 </v>
          </cell>
          <cell r="C2445">
            <v>42655</v>
          </cell>
          <cell r="D2445">
            <v>9866605406</v>
          </cell>
          <cell r="E2445" t="str">
            <v>Verrechnet</v>
          </cell>
          <cell r="F2445">
            <v>0.13600000000000001</v>
          </cell>
          <cell r="G2445">
            <v>2.2400000000000002</v>
          </cell>
          <cell r="H2445"/>
          <cell r="I2445"/>
          <cell r="J2445" t="str">
            <v>Messung HW Wärme NT</v>
          </cell>
          <cell r="K2445" t="str">
            <v>19.09.2016</v>
          </cell>
          <cell r="L2445" t="str">
            <v>U1 25029</v>
          </cell>
          <cell r="M2445" t="str">
            <v>R1 888</v>
          </cell>
          <cell r="N2445" t="str">
            <v>Ablesung</v>
          </cell>
          <cell r="O2445">
            <v>22.09</v>
          </cell>
          <cell r="P2445">
            <v>836.4</v>
          </cell>
          <cell r="Q2445"/>
          <cell r="R2445">
            <v>836</v>
          </cell>
          <cell r="S2445"/>
          <cell r="T2445"/>
          <cell r="U2445"/>
          <cell r="V2445"/>
          <cell r="W2445"/>
          <cell r="X2445"/>
          <cell r="Y2445">
            <v>22.709</v>
          </cell>
          <cell r="Z2445">
            <v>162.42647058823528</v>
          </cell>
        </row>
        <row r="2446">
          <cell r="A2446" t="str">
            <v>N0351</v>
          </cell>
          <cell r="B2446" t="str">
            <v xml:space="preserve">Kühriedweg 28 </v>
          </cell>
          <cell r="C2446">
            <v>42752</v>
          </cell>
          <cell r="D2446">
            <v>9866607406</v>
          </cell>
          <cell r="E2446" t="str">
            <v>Verrechnet</v>
          </cell>
          <cell r="F2446">
            <v>0.13600000000000001</v>
          </cell>
          <cell r="G2446">
            <v>2.2400000000000002</v>
          </cell>
          <cell r="H2446"/>
          <cell r="I2446"/>
          <cell r="J2446" t="str">
            <v>Messung HW Wärme NT</v>
          </cell>
          <cell r="K2446" t="str">
            <v>12.12.2016</v>
          </cell>
          <cell r="L2446" t="str">
            <v>U1 25029</v>
          </cell>
          <cell r="M2446" t="str">
            <v>R1 888</v>
          </cell>
          <cell r="N2446" t="str">
            <v>Ablesung</v>
          </cell>
          <cell r="O2446">
            <v>82.58</v>
          </cell>
          <cell r="P2446">
            <v>2248.3000000000002</v>
          </cell>
          <cell r="Q2446"/>
          <cell r="R2446">
            <v>2249</v>
          </cell>
          <cell r="S2446"/>
          <cell r="T2446"/>
          <cell r="U2446"/>
          <cell r="V2446"/>
          <cell r="W2446"/>
          <cell r="X2446"/>
          <cell r="Y2446">
            <v>31.582000000000001</v>
          </cell>
          <cell r="Z2446">
            <v>607.20588235294122</v>
          </cell>
        </row>
        <row r="2447">
          <cell r="A2447" t="str">
            <v>N0352</v>
          </cell>
          <cell r="B2447" t="str">
            <v xml:space="preserve">Greifenseestrasse 60 </v>
          </cell>
          <cell r="C2447">
            <v>42478</v>
          </cell>
          <cell r="D2447">
            <v>9866601305</v>
          </cell>
          <cell r="E2447" t="str">
            <v>Verrechnet</v>
          </cell>
          <cell r="F2447">
            <v>0.125</v>
          </cell>
          <cell r="G2447">
            <v>2.06</v>
          </cell>
          <cell r="H2447"/>
          <cell r="I2447"/>
          <cell r="J2447" t="str">
            <v>Messung HW Wärme NT</v>
          </cell>
          <cell r="K2447" t="str">
            <v>17.03.2016</v>
          </cell>
          <cell r="L2447" t="str">
            <v>R1 1449</v>
          </cell>
          <cell r="M2447" t="str">
            <v>U2 25049</v>
          </cell>
          <cell r="N2447" t="str">
            <v>Ablesung</v>
          </cell>
          <cell r="O2447">
            <v>89.99</v>
          </cell>
          <cell r="P2447">
            <v>1830.9</v>
          </cell>
          <cell r="Q2447"/>
          <cell r="R2447">
            <v>1830.89</v>
          </cell>
          <cell r="S2447"/>
          <cell r="T2447"/>
          <cell r="U2447"/>
          <cell r="V2447"/>
          <cell r="W2447"/>
          <cell r="X2447"/>
          <cell r="Y2447">
            <v>42.262</v>
          </cell>
          <cell r="Z2447">
            <v>719.92</v>
          </cell>
        </row>
        <row r="2448">
          <cell r="A2448" t="str">
            <v>N0352</v>
          </cell>
          <cell r="B2448" t="str">
            <v xml:space="preserve">Greifenseestrasse 60 </v>
          </cell>
          <cell r="C2448">
            <v>42566</v>
          </cell>
          <cell r="D2448">
            <v>9866603334</v>
          </cell>
          <cell r="E2448" t="str">
            <v>Verrechnet</v>
          </cell>
          <cell r="F2448">
            <v>0.125</v>
          </cell>
          <cell r="G2448">
            <v>2.06</v>
          </cell>
          <cell r="H2448"/>
          <cell r="I2448"/>
          <cell r="J2448" t="str">
            <v>Messung HW Wärme NT</v>
          </cell>
          <cell r="K2448" t="str">
            <v>20.06.2016</v>
          </cell>
          <cell r="L2448" t="str">
            <v>R1 1449</v>
          </cell>
          <cell r="M2448" t="str">
            <v>U2 25049</v>
          </cell>
          <cell r="N2448" t="str">
            <v>Ablesung</v>
          </cell>
          <cell r="O2448">
            <v>56.85</v>
          </cell>
          <cell r="P2448">
            <v>1234</v>
          </cell>
          <cell r="Q2448"/>
          <cell r="R2448">
            <v>1233.94</v>
          </cell>
          <cell r="S2448"/>
          <cell r="T2448"/>
          <cell r="U2448"/>
          <cell r="V2448"/>
          <cell r="W2448"/>
          <cell r="X2448"/>
          <cell r="Y2448">
            <v>39.613</v>
          </cell>
          <cell r="Z2448">
            <v>454.8</v>
          </cell>
        </row>
        <row r="2449">
          <cell r="A2449" t="str">
            <v>N0352</v>
          </cell>
          <cell r="B2449" t="str">
            <v xml:space="preserve">Greifenseestrasse 60 </v>
          </cell>
          <cell r="C2449">
            <v>42662</v>
          </cell>
          <cell r="D2449">
            <v>9866606037</v>
          </cell>
          <cell r="E2449" t="str">
            <v>Verrechnet</v>
          </cell>
          <cell r="F2449">
            <v>0.125</v>
          </cell>
          <cell r="G2449">
            <v>2.06</v>
          </cell>
          <cell r="H2449"/>
          <cell r="I2449"/>
          <cell r="J2449" t="str">
            <v>Messung HW Wärme NT</v>
          </cell>
          <cell r="K2449" t="str">
            <v>19.09.2016</v>
          </cell>
          <cell r="L2449" t="str">
            <v>R1 1449</v>
          </cell>
          <cell r="M2449" t="str">
            <v>U2 25049</v>
          </cell>
          <cell r="N2449" t="str">
            <v>Ablesung</v>
          </cell>
          <cell r="O2449">
            <v>21.12</v>
          </cell>
          <cell r="P2449">
            <v>543.29999999999995</v>
          </cell>
          <cell r="Q2449"/>
          <cell r="R2449">
            <v>543.27</v>
          </cell>
          <cell r="S2449"/>
          <cell r="T2449"/>
          <cell r="U2449"/>
          <cell r="V2449"/>
          <cell r="W2449"/>
          <cell r="X2449"/>
          <cell r="Y2449">
            <v>33.424999999999997</v>
          </cell>
          <cell r="Z2449">
            <v>168.96</v>
          </cell>
        </row>
        <row r="2450">
          <cell r="A2450" t="str">
            <v>N0352</v>
          </cell>
          <cell r="B2450" t="str">
            <v xml:space="preserve">Greifenseestrasse 60 </v>
          </cell>
          <cell r="C2450">
            <v>42752</v>
          </cell>
          <cell r="D2450">
            <v>9866607407</v>
          </cell>
          <cell r="E2450" t="str">
            <v>Verrechnet</v>
          </cell>
          <cell r="F2450">
            <v>0.125</v>
          </cell>
          <cell r="G2450">
            <v>2.06</v>
          </cell>
          <cell r="H2450"/>
          <cell r="I2450"/>
          <cell r="J2450" t="str">
            <v>Messung HW Wärme NT</v>
          </cell>
          <cell r="K2450" t="str">
            <v>12.12.2016</v>
          </cell>
          <cell r="L2450" t="str">
            <v>R1 1449</v>
          </cell>
          <cell r="M2450" t="str">
            <v>U2 25049</v>
          </cell>
          <cell r="N2450" t="str">
            <v>Ablesung</v>
          </cell>
          <cell r="O2450">
            <v>62.02</v>
          </cell>
          <cell r="P2450">
            <v>1221.3</v>
          </cell>
          <cell r="Q2450"/>
          <cell r="R2450">
            <v>1221.32</v>
          </cell>
          <cell r="S2450"/>
          <cell r="T2450"/>
          <cell r="U2450"/>
          <cell r="V2450"/>
          <cell r="W2450"/>
          <cell r="X2450"/>
          <cell r="Y2450">
            <v>43.664999999999999</v>
          </cell>
          <cell r="Z2450">
            <v>496.16</v>
          </cell>
        </row>
        <row r="2451">
          <cell r="A2451" t="str">
            <v>N0356</v>
          </cell>
          <cell r="B2451" t="str">
            <v xml:space="preserve">Grosswiesenstrasse 153 </v>
          </cell>
          <cell r="C2451">
            <v>42478</v>
          </cell>
          <cell r="D2451">
            <v>9866601306</v>
          </cell>
          <cell r="E2451" t="str">
            <v>Verrechnet</v>
          </cell>
          <cell r="F2451">
            <v>0.3</v>
          </cell>
          <cell r="G2451">
            <v>4.88</v>
          </cell>
          <cell r="H2451"/>
          <cell r="I2451"/>
          <cell r="J2451" t="str">
            <v>Messung HW Wärme NT</v>
          </cell>
          <cell r="K2451" t="str">
            <v>17.03.2016</v>
          </cell>
          <cell r="L2451" t="str">
            <v>W1 025036</v>
          </cell>
          <cell r="M2451"/>
          <cell r="N2451" t="str">
            <v>Ablesung</v>
          </cell>
          <cell r="O2451">
            <v>276.39</v>
          </cell>
          <cell r="P2451">
            <v>5185.8100000000004</v>
          </cell>
          <cell r="Q2451"/>
          <cell r="R2451"/>
          <cell r="S2451"/>
          <cell r="T2451"/>
          <cell r="U2451"/>
          <cell r="V2451"/>
          <cell r="W2451"/>
          <cell r="X2451"/>
          <cell r="Y2451">
            <v>45.826999999999998</v>
          </cell>
          <cell r="Z2451">
            <v>921.3</v>
          </cell>
        </row>
        <row r="2452">
          <cell r="A2452" t="str">
            <v>N0356</v>
          </cell>
          <cell r="B2452" t="str">
            <v xml:space="preserve">Grosswiesenstrasse 153 </v>
          </cell>
          <cell r="C2452">
            <v>42566</v>
          </cell>
          <cell r="D2452">
            <v>9866603175</v>
          </cell>
          <cell r="E2452" t="str">
            <v>Verrechnet</v>
          </cell>
          <cell r="F2452">
            <v>0.3</v>
          </cell>
          <cell r="G2452">
            <v>4.88</v>
          </cell>
          <cell r="H2452"/>
          <cell r="I2452"/>
          <cell r="J2452" t="str">
            <v>Messung HW Wärme NT</v>
          </cell>
          <cell r="K2452" t="str">
            <v>20.06.2016</v>
          </cell>
          <cell r="L2452" t="str">
            <v>W1 025036</v>
          </cell>
          <cell r="M2452"/>
          <cell r="N2452" t="str">
            <v>Ablesung</v>
          </cell>
          <cell r="O2452">
            <v>142.82300000000001</v>
          </cell>
          <cell r="P2452">
            <v>3099.4</v>
          </cell>
          <cell r="Q2452"/>
          <cell r="R2452"/>
          <cell r="S2452"/>
          <cell r="T2452"/>
          <cell r="U2452"/>
          <cell r="V2452"/>
          <cell r="W2452"/>
          <cell r="X2452"/>
          <cell r="Y2452">
            <v>39.622</v>
          </cell>
          <cell r="Z2452">
            <v>476.07666666666665</v>
          </cell>
        </row>
        <row r="2453">
          <cell r="A2453" t="str">
            <v>N0356</v>
          </cell>
          <cell r="B2453" t="str">
            <v xml:space="preserve">Grosswiesenstrasse 153 </v>
          </cell>
          <cell r="C2453">
            <v>42655</v>
          </cell>
          <cell r="D2453">
            <v>9866605076</v>
          </cell>
          <cell r="E2453" t="str">
            <v>Verrechnet</v>
          </cell>
          <cell r="F2453">
            <v>0.3</v>
          </cell>
          <cell r="G2453">
            <v>4.88</v>
          </cell>
          <cell r="H2453"/>
          <cell r="I2453"/>
          <cell r="J2453" t="str">
            <v>Messung HW Wärme NT</v>
          </cell>
          <cell r="K2453" t="str">
            <v>19.09.2016</v>
          </cell>
          <cell r="L2453" t="str">
            <v>W1 025036</v>
          </cell>
          <cell r="M2453"/>
          <cell r="N2453" t="str">
            <v>Ablesung</v>
          </cell>
          <cell r="O2453">
            <v>34.74</v>
          </cell>
          <cell r="P2453">
            <v>907.05</v>
          </cell>
          <cell r="Q2453"/>
          <cell r="R2453"/>
          <cell r="S2453"/>
          <cell r="T2453"/>
          <cell r="U2453"/>
          <cell r="V2453"/>
          <cell r="W2453"/>
          <cell r="X2453"/>
          <cell r="Y2453">
            <v>32.932000000000002</v>
          </cell>
          <cell r="Z2453">
            <v>115.8</v>
          </cell>
        </row>
        <row r="2454">
          <cell r="A2454" t="str">
            <v>N0356</v>
          </cell>
          <cell r="B2454" t="str">
            <v xml:space="preserve">Grosswiesenstrasse 153 </v>
          </cell>
          <cell r="C2454">
            <v>42752</v>
          </cell>
          <cell r="D2454">
            <v>9866607208</v>
          </cell>
          <cell r="E2454" t="str">
            <v>Verrechnet</v>
          </cell>
          <cell r="F2454">
            <v>0.3</v>
          </cell>
          <cell r="G2454">
            <v>4.88</v>
          </cell>
          <cell r="H2454"/>
          <cell r="I2454"/>
          <cell r="J2454" t="str">
            <v>Messung HW Wärme NT</v>
          </cell>
          <cell r="K2454" t="str">
            <v>14.12.2016</v>
          </cell>
          <cell r="L2454" t="str">
            <v>W1 025036</v>
          </cell>
          <cell r="M2454"/>
          <cell r="N2454" t="str">
            <v>Ablesung</v>
          </cell>
          <cell r="O2454">
            <v>159.21600000000001</v>
          </cell>
          <cell r="P2454">
            <v>3233.77</v>
          </cell>
          <cell r="Q2454"/>
          <cell r="R2454"/>
          <cell r="S2454"/>
          <cell r="T2454"/>
          <cell r="U2454"/>
          <cell r="V2454"/>
          <cell r="W2454"/>
          <cell r="X2454"/>
          <cell r="Y2454">
            <v>42.335000000000001</v>
          </cell>
          <cell r="Z2454">
            <v>530.72</v>
          </cell>
        </row>
        <row r="2455">
          <cell r="A2455" t="str">
            <v>N0357</v>
          </cell>
          <cell r="B2455" t="str">
            <v xml:space="preserve">Probusweg 24 </v>
          </cell>
          <cell r="C2455">
            <v>42478</v>
          </cell>
          <cell r="D2455">
            <v>9866600977</v>
          </cell>
          <cell r="E2455" t="str">
            <v>Verrechnet</v>
          </cell>
          <cell r="F2455">
            <v>2.9000000000000001E-2</v>
          </cell>
          <cell r="G2455">
            <v>0.48</v>
          </cell>
          <cell r="H2455"/>
          <cell r="I2455"/>
          <cell r="J2455" t="str">
            <v>Messung HW Wärme NT</v>
          </cell>
          <cell r="K2455" t="str">
            <v>18.03.2016</v>
          </cell>
          <cell r="L2455" t="str">
            <v>W3 020197</v>
          </cell>
          <cell r="M2455"/>
          <cell r="N2455" t="str">
            <v>Ablesung</v>
          </cell>
          <cell r="O2455">
            <v>32.453000000000003</v>
          </cell>
          <cell r="P2455">
            <v>510.529</v>
          </cell>
          <cell r="Q2455"/>
          <cell r="R2455"/>
          <cell r="S2455"/>
          <cell r="T2455"/>
          <cell r="U2455"/>
          <cell r="V2455"/>
          <cell r="W2455"/>
          <cell r="X2455"/>
          <cell r="Y2455">
            <v>54.658000000000001</v>
          </cell>
          <cell r="Z2455">
            <v>1119.0689655172414</v>
          </cell>
        </row>
        <row r="2456">
          <cell r="A2456" t="str">
            <v>N0357</v>
          </cell>
          <cell r="B2456" t="str">
            <v xml:space="preserve">Probusweg 24 </v>
          </cell>
          <cell r="C2456">
            <v>42566</v>
          </cell>
          <cell r="D2456">
            <v>9866603071</v>
          </cell>
          <cell r="E2456" t="str">
            <v>Verrechnet</v>
          </cell>
          <cell r="F2456">
            <v>2.9000000000000001E-2</v>
          </cell>
          <cell r="G2456">
            <v>0.48</v>
          </cell>
          <cell r="H2456"/>
          <cell r="I2456"/>
          <cell r="J2456" t="str">
            <v>Messung HW Wärme NT</v>
          </cell>
          <cell r="K2456" t="str">
            <v>21.06.2016</v>
          </cell>
          <cell r="L2456" t="str">
            <v>W3 020197</v>
          </cell>
          <cell r="M2456"/>
          <cell r="N2456" t="str">
            <v>Ablesung</v>
          </cell>
          <cell r="O2456">
            <v>15.239000000000001</v>
          </cell>
          <cell r="P2456">
            <v>249.70400000000001</v>
          </cell>
          <cell r="Q2456"/>
          <cell r="R2456"/>
          <cell r="S2456"/>
          <cell r="T2456"/>
          <cell r="U2456"/>
          <cell r="V2456"/>
          <cell r="W2456"/>
          <cell r="X2456"/>
          <cell r="Y2456">
            <v>52.475000000000001</v>
          </cell>
          <cell r="Z2456">
            <v>525.48275862068965</v>
          </cell>
        </row>
        <row r="2457">
          <cell r="A2457" t="str">
            <v>N0357</v>
          </cell>
          <cell r="B2457" t="str">
            <v xml:space="preserve">Probusweg 24 </v>
          </cell>
          <cell r="C2457">
            <v>42655</v>
          </cell>
          <cell r="D2457">
            <v>9866604824</v>
          </cell>
          <cell r="E2457" t="str">
            <v>Verrechnet</v>
          </cell>
          <cell r="F2457">
            <v>2.9000000000000001E-2</v>
          </cell>
          <cell r="G2457">
            <v>0.48</v>
          </cell>
          <cell r="H2457"/>
          <cell r="I2457"/>
          <cell r="J2457" t="str">
            <v>Messung HW Wärme NT</v>
          </cell>
          <cell r="K2457" t="str">
            <v>16.09.2016</v>
          </cell>
          <cell r="L2457" t="str">
            <v>W3 020197</v>
          </cell>
          <cell r="M2457"/>
          <cell r="N2457" t="str">
            <v>Ablesung</v>
          </cell>
          <cell r="O2457">
            <v>2.6659999999999999</v>
          </cell>
          <cell r="P2457">
            <v>53.280999999999999</v>
          </cell>
          <cell r="Q2457"/>
          <cell r="R2457"/>
          <cell r="S2457"/>
          <cell r="T2457"/>
          <cell r="U2457"/>
          <cell r="V2457"/>
          <cell r="W2457"/>
          <cell r="X2457"/>
          <cell r="Y2457">
            <v>43.024000000000001</v>
          </cell>
          <cell r="Z2457">
            <v>91.931034482758619</v>
          </cell>
        </row>
        <row r="2458">
          <cell r="A2458" t="str">
            <v>N0357</v>
          </cell>
          <cell r="B2458" t="str">
            <v xml:space="preserve">Probusweg 24 </v>
          </cell>
          <cell r="C2458">
            <v>42752</v>
          </cell>
          <cell r="D2458">
            <v>9866607047</v>
          </cell>
          <cell r="E2458" t="str">
            <v>Verrechnet</v>
          </cell>
          <cell r="F2458">
            <v>2.9000000000000001E-2</v>
          </cell>
          <cell r="G2458">
            <v>0.48</v>
          </cell>
          <cell r="H2458"/>
          <cell r="I2458"/>
          <cell r="J2458" t="str">
            <v>Messung HW Wärme NT</v>
          </cell>
          <cell r="K2458" t="str">
            <v>12.12.2016</v>
          </cell>
          <cell r="L2458" t="str">
            <v>W3 020197</v>
          </cell>
          <cell r="M2458"/>
          <cell r="N2458" t="str">
            <v>Ablesung</v>
          </cell>
          <cell r="O2458">
            <v>21.675000000000001</v>
          </cell>
          <cell r="P2458">
            <v>352.48399999999998</v>
          </cell>
          <cell r="Q2458"/>
          <cell r="R2458"/>
          <cell r="S2458"/>
          <cell r="T2458"/>
          <cell r="U2458"/>
          <cell r="V2458"/>
          <cell r="W2458"/>
          <cell r="X2458"/>
          <cell r="Y2458">
            <v>52.874000000000002</v>
          </cell>
          <cell r="Z2458">
            <v>747.41379310344837</v>
          </cell>
        </row>
        <row r="2459">
          <cell r="A2459" t="str">
            <v>N0358</v>
          </cell>
          <cell r="B2459" t="str">
            <v xml:space="preserve">Schaffhauserstrasse 473 </v>
          </cell>
          <cell r="C2459">
            <v>42478</v>
          </cell>
          <cell r="D2459">
            <v>9866601841</v>
          </cell>
          <cell r="E2459" t="str">
            <v>Verrechnet</v>
          </cell>
          <cell r="F2459">
            <v>4.5999999999999999E-2</v>
          </cell>
          <cell r="G2459">
            <v>0.75</v>
          </cell>
          <cell r="H2459"/>
          <cell r="I2459"/>
          <cell r="J2459" t="str">
            <v>Messung HW Wärme NT</v>
          </cell>
          <cell r="K2459" t="str">
            <v>15.03.2016</v>
          </cell>
          <cell r="L2459" t="str">
            <v>W1 020757</v>
          </cell>
          <cell r="M2459"/>
          <cell r="N2459" t="str">
            <v>Ablesung</v>
          </cell>
          <cell r="O2459">
            <v>24.33</v>
          </cell>
          <cell r="P2459">
            <v>581.29999999999995</v>
          </cell>
          <cell r="Q2459"/>
          <cell r="R2459">
            <v>581</v>
          </cell>
          <cell r="S2459"/>
          <cell r="T2459"/>
          <cell r="U2459"/>
          <cell r="V2459"/>
          <cell r="W2459"/>
          <cell r="X2459"/>
          <cell r="Y2459">
            <v>35.988</v>
          </cell>
          <cell r="Z2459">
            <v>528.91304347826087</v>
          </cell>
        </row>
        <row r="2460">
          <cell r="A2460" t="str">
            <v>N0358</v>
          </cell>
          <cell r="B2460" t="str">
            <v xml:space="preserve">Schaffhauserstrasse 473 </v>
          </cell>
          <cell r="C2460">
            <v>42566</v>
          </cell>
          <cell r="D2460">
            <v>9866603960</v>
          </cell>
          <cell r="E2460" t="str">
            <v>Verrechnet</v>
          </cell>
          <cell r="F2460">
            <v>4.5999999999999999E-2</v>
          </cell>
          <cell r="G2460">
            <v>0.75</v>
          </cell>
          <cell r="H2460"/>
          <cell r="I2460"/>
          <cell r="J2460" t="str">
            <v>Messung HW Wärme NT</v>
          </cell>
          <cell r="K2460" t="str">
            <v>21.06.2016</v>
          </cell>
          <cell r="L2460" t="str">
            <v>W1 020757</v>
          </cell>
          <cell r="M2460"/>
          <cell r="N2460" t="str">
            <v>Ablesung</v>
          </cell>
          <cell r="O2460">
            <v>13.37</v>
          </cell>
          <cell r="P2460">
            <v>325.39999999999998</v>
          </cell>
          <cell r="Q2460"/>
          <cell r="R2460">
            <v>326</v>
          </cell>
          <cell r="S2460"/>
          <cell r="T2460"/>
          <cell r="U2460"/>
          <cell r="V2460"/>
          <cell r="W2460"/>
          <cell r="X2460"/>
          <cell r="Y2460">
            <v>35.329000000000001</v>
          </cell>
          <cell r="Z2460">
            <v>290.6521739130435</v>
          </cell>
        </row>
        <row r="2461">
          <cell r="A2461" t="str">
            <v>N0358</v>
          </cell>
          <cell r="B2461" t="str">
            <v xml:space="preserve">Schaffhauserstrasse 473 </v>
          </cell>
          <cell r="C2461">
            <v>42655</v>
          </cell>
          <cell r="D2461">
            <v>9866605860</v>
          </cell>
          <cell r="E2461" t="str">
            <v>Verrechnet</v>
          </cell>
          <cell r="F2461">
            <v>4.5999999999999999E-2</v>
          </cell>
          <cell r="G2461">
            <v>0.75</v>
          </cell>
          <cell r="H2461"/>
          <cell r="I2461"/>
          <cell r="J2461" t="str">
            <v>Messung HW Wärme NT</v>
          </cell>
          <cell r="K2461" t="str">
            <v>15.09.2016</v>
          </cell>
          <cell r="L2461" t="str">
            <v>W1 020757</v>
          </cell>
          <cell r="M2461"/>
          <cell r="N2461" t="str">
            <v>Ablesung</v>
          </cell>
          <cell r="O2461">
            <v>0.27</v>
          </cell>
          <cell r="P2461">
            <v>7.2</v>
          </cell>
          <cell r="Q2461"/>
          <cell r="R2461">
            <v>7</v>
          </cell>
          <cell r="S2461"/>
          <cell r="T2461"/>
          <cell r="U2461"/>
          <cell r="V2461"/>
          <cell r="W2461"/>
          <cell r="X2461"/>
          <cell r="Y2461">
            <v>32.244</v>
          </cell>
          <cell r="Z2461">
            <v>5.8695652173913002</v>
          </cell>
        </row>
        <row r="2462">
          <cell r="A2462" t="str">
            <v>N0358</v>
          </cell>
          <cell r="B2462" t="str">
            <v xml:space="preserve">Schaffhauserstrasse 473 </v>
          </cell>
          <cell r="C2462">
            <v>42752</v>
          </cell>
          <cell r="D2462">
            <v>9866607956</v>
          </cell>
          <cell r="E2462" t="str">
            <v>Verrechnet</v>
          </cell>
          <cell r="F2462">
            <v>4.5999999999999999E-2</v>
          </cell>
          <cell r="G2462">
            <v>0.75</v>
          </cell>
          <cell r="H2462"/>
          <cell r="I2462"/>
          <cell r="J2462" t="str">
            <v>Messung HW Wärme NT</v>
          </cell>
          <cell r="K2462" t="str">
            <v>13.10.2016</v>
          </cell>
          <cell r="L2462" t="str">
            <v>W1 020757</v>
          </cell>
          <cell r="M2462"/>
          <cell r="N2462" t="str">
            <v>Ausbau</v>
          </cell>
          <cell r="O2462">
            <v>3.26</v>
          </cell>
          <cell r="P2462">
            <v>80.8</v>
          </cell>
          <cell r="Q2462"/>
          <cell r="R2462">
            <v>81</v>
          </cell>
          <cell r="S2462"/>
          <cell r="T2462"/>
          <cell r="U2462"/>
          <cell r="V2462"/>
          <cell r="W2462"/>
          <cell r="X2462"/>
          <cell r="Y2462">
            <v>34.692</v>
          </cell>
          <cell r="Z2462">
            <v>70.869565217391298</v>
          </cell>
        </row>
        <row r="2463">
          <cell r="A2463" t="str">
            <v>N0358</v>
          </cell>
          <cell r="B2463"/>
          <cell r="C2463"/>
          <cell r="D2463"/>
          <cell r="E2463"/>
          <cell r="F2463"/>
          <cell r="G2463"/>
          <cell r="H2463"/>
          <cell r="I2463"/>
          <cell r="J2463" t="str">
            <v>Messung HW Wärme NT</v>
          </cell>
          <cell r="K2463" t="str">
            <v>13.10.2016</v>
          </cell>
          <cell r="L2463" t="str">
            <v>W1 020757</v>
          </cell>
          <cell r="M2463"/>
          <cell r="N2463" t="str">
            <v>Einbau</v>
          </cell>
          <cell r="O2463">
            <v>0</v>
          </cell>
          <cell r="P2463">
            <v>0</v>
          </cell>
          <cell r="Q2463"/>
          <cell r="R2463"/>
          <cell r="S2463"/>
          <cell r="T2463"/>
          <cell r="U2463"/>
          <cell r="V2463"/>
          <cell r="W2463"/>
          <cell r="X2463"/>
          <cell r="Y2463">
            <v>0</v>
          </cell>
          <cell r="Z2463">
            <v>0</v>
          </cell>
        </row>
        <row r="2464">
          <cell r="A2464" t="str">
            <v>N0358</v>
          </cell>
          <cell r="B2464"/>
          <cell r="C2464"/>
          <cell r="D2464"/>
          <cell r="E2464"/>
          <cell r="F2464"/>
          <cell r="G2464"/>
          <cell r="H2464"/>
          <cell r="I2464"/>
          <cell r="J2464" t="str">
            <v>Messung HW Wärme NT</v>
          </cell>
          <cell r="K2464" t="str">
            <v>19.12.2016</v>
          </cell>
          <cell r="L2464" t="str">
            <v>W1 020757</v>
          </cell>
          <cell r="M2464"/>
          <cell r="N2464" t="str">
            <v>Ablesung</v>
          </cell>
          <cell r="O2464">
            <v>13.127000000000001</v>
          </cell>
          <cell r="P2464">
            <v>345.04</v>
          </cell>
          <cell r="Q2464"/>
          <cell r="R2464"/>
          <cell r="S2464"/>
          <cell r="T2464"/>
          <cell r="U2464"/>
          <cell r="V2464"/>
          <cell r="W2464"/>
          <cell r="X2464"/>
          <cell r="Y2464">
            <v>32.713000000000001</v>
          </cell>
          <cell r="Z2464">
            <v>285.36956521739125</v>
          </cell>
        </row>
        <row r="2465">
          <cell r="A2465" t="str">
            <v>N0359</v>
          </cell>
          <cell r="B2465" t="str">
            <v xml:space="preserve">Querstrasse 10 </v>
          </cell>
          <cell r="C2465">
            <v>42478</v>
          </cell>
          <cell r="D2465">
            <v>9866601307</v>
          </cell>
          <cell r="E2465" t="str">
            <v>Verrechnet</v>
          </cell>
          <cell r="F2465">
            <v>3.5999999999999997E-2</v>
          </cell>
          <cell r="G2465">
            <v>0.6</v>
          </cell>
          <cell r="H2465"/>
          <cell r="I2465"/>
          <cell r="J2465" t="str">
            <v>Messung HW Wärme NT</v>
          </cell>
          <cell r="K2465" t="str">
            <v>17.03.2016</v>
          </cell>
          <cell r="L2465" t="str">
            <v>W1 020706</v>
          </cell>
          <cell r="M2465"/>
          <cell r="N2465" t="str">
            <v>Ablesung</v>
          </cell>
          <cell r="O2465">
            <v>25.452000000000002</v>
          </cell>
          <cell r="P2465">
            <v>406.24</v>
          </cell>
          <cell r="Q2465"/>
          <cell r="R2465"/>
          <cell r="S2465"/>
          <cell r="T2465"/>
          <cell r="U2465"/>
          <cell r="V2465"/>
          <cell r="W2465"/>
          <cell r="X2465"/>
          <cell r="Y2465">
            <v>53.872</v>
          </cell>
          <cell r="Z2465">
            <v>707</v>
          </cell>
        </row>
        <row r="2466">
          <cell r="A2466" t="str">
            <v>N0359</v>
          </cell>
          <cell r="B2466" t="str">
            <v xml:space="preserve">Querstrasse 10 </v>
          </cell>
          <cell r="C2466">
            <v>42566</v>
          </cell>
          <cell r="D2466">
            <v>9866603442</v>
          </cell>
          <cell r="E2466" t="str">
            <v>Verrechnet</v>
          </cell>
          <cell r="F2466">
            <v>3.5999999999999997E-2</v>
          </cell>
          <cell r="G2466">
            <v>0.6</v>
          </cell>
          <cell r="H2466"/>
          <cell r="I2466"/>
          <cell r="J2466" t="str">
            <v>Messung HW Wärme NT</v>
          </cell>
          <cell r="K2466" t="str">
            <v>21.06.2016</v>
          </cell>
          <cell r="L2466" t="str">
            <v>W1 020706</v>
          </cell>
          <cell r="M2466"/>
          <cell r="N2466" t="str">
            <v>Ausbau</v>
          </cell>
          <cell r="O2466">
            <v>12.957000000000001</v>
          </cell>
          <cell r="P2466">
            <v>242.35</v>
          </cell>
          <cell r="Q2466"/>
          <cell r="R2466"/>
          <cell r="S2466"/>
          <cell r="T2466"/>
          <cell r="U2466"/>
          <cell r="V2466"/>
          <cell r="W2466"/>
          <cell r="X2466"/>
          <cell r="Y2466">
            <v>45.970999999999997</v>
          </cell>
          <cell r="Z2466">
            <v>359.91666666666663</v>
          </cell>
        </row>
        <row r="2467">
          <cell r="A2467" t="str">
            <v>N0359</v>
          </cell>
          <cell r="B2467"/>
          <cell r="C2467"/>
          <cell r="D2467"/>
          <cell r="E2467"/>
          <cell r="F2467"/>
          <cell r="G2467"/>
          <cell r="H2467"/>
          <cell r="I2467"/>
          <cell r="J2467" t="str">
            <v>Messung HW Wärme NT</v>
          </cell>
          <cell r="K2467" t="str">
            <v>21.06.2016</v>
          </cell>
          <cell r="L2467" t="str">
            <v>W1 020706</v>
          </cell>
          <cell r="M2467"/>
          <cell r="N2467" t="str">
            <v>Einbau</v>
          </cell>
          <cell r="O2467">
            <v>0</v>
          </cell>
          <cell r="P2467">
            <v>0</v>
          </cell>
          <cell r="Q2467"/>
          <cell r="R2467"/>
          <cell r="S2467"/>
          <cell r="T2467"/>
          <cell r="U2467"/>
          <cell r="V2467"/>
          <cell r="W2467"/>
          <cell r="X2467"/>
          <cell r="Y2467">
            <v>0</v>
          </cell>
          <cell r="Z2467">
            <v>0</v>
          </cell>
        </row>
        <row r="2468">
          <cell r="A2468" t="str">
            <v>N0359</v>
          </cell>
          <cell r="B2468"/>
          <cell r="C2468"/>
          <cell r="D2468"/>
          <cell r="E2468"/>
          <cell r="F2468"/>
          <cell r="G2468"/>
          <cell r="H2468"/>
          <cell r="I2468"/>
          <cell r="J2468" t="str">
            <v>Messung HW Wärme NT</v>
          </cell>
          <cell r="K2468" t="str">
            <v>22.06.2016</v>
          </cell>
          <cell r="L2468" t="str">
            <v>W1 020706</v>
          </cell>
          <cell r="M2468"/>
          <cell r="N2468" t="str">
            <v>Ablesung</v>
          </cell>
          <cell r="O2468">
            <v>5.1999999999999998E-2</v>
          </cell>
          <cell r="P2468">
            <v>1.29</v>
          </cell>
          <cell r="Q2468"/>
          <cell r="R2468"/>
          <cell r="S2468"/>
          <cell r="T2468"/>
          <cell r="U2468"/>
          <cell r="V2468"/>
          <cell r="W2468"/>
          <cell r="X2468"/>
          <cell r="Y2468">
            <v>34.659999999999997</v>
          </cell>
          <cell r="Z2468">
            <v>1.44444444444444</v>
          </cell>
        </row>
        <row r="2469">
          <cell r="A2469" t="str">
            <v>N0359</v>
          </cell>
          <cell r="B2469" t="str">
            <v xml:space="preserve">Querstrasse 10 </v>
          </cell>
          <cell r="C2469">
            <v>42655</v>
          </cell>
          <cell r="D2469">
            <v>9866605528</v>
          </cell>
          <cell r="E2469" t="str">
            <v>Verrechnet</v>
          </cell>
          <cell r="F2469">
            <v>3.5999999999999997E-2</v>
          </cell>
          <cell r="G2469">
            <v>0.6</v>
          </cell>
          <cell r="H2469"/>
          <cell r="I2469"/>
          <cell r="J2469" t="str">
            <v>Messung HW Wärme NT</v>
          </cell>
          <cell r="K2469" t="str">
            <v>19.09.2016</v>
          </cell>
          <cell r="L2469" t="str">
            <v>W1 020706</v>
          </cell>
          <cell r="M2469"/>
          <cell r="N2469" t="str">
            <v>Ablesung</v>
          </cell>
          <cell r="O2469">
            <v>3.14</v>
          </cell>
          <cell r="P2469">
            <v>86.6</v>
          </cell>
          <cell r="Q2469"/>
          <cell r="R2469"/>
          <cell r="S2469"/>
          <cell r="T2469"/>
          <cell r="U2469"/>
          <cell r="V2469"/>
          <cell r="W2469"/>
          <cell r="X2469"/>
          <cell r="Y2469">
            <v>31.177</v>
          </cell>
          <cell r="Z2469">
            <v>87.222222222222214</v>
          </cell>
        </row>
        <row r="2470">
          <cell r="A2470" t="str">
            <v>N0359</v>
          </cell>
          <cell r="B2470" t="str">
            <v xml:space="preserve">Querstrasse 10 </v>
          </cell>
          <cell r="C2470">
            <v>42752</v>
          </cell>
          <cell r="D2470">
            <v>9866607571</v>
          </cell>
          <cell r="E2470" t="str">
            <v>Verrechnet</v>
          </cell>
          <cell r="F2470">
            <v>3.5999999999999997E-2</v>
          </cell>
          <cell r="G2470">
            <v>0.6</v>
          </cell>
          <cell r="H2470"/>
          <cell r="I2470"/>
          <cell r="J2470" t="str">
            <v>Messung HW Wärme NT</v>
          </cell>
          <cell r="K2470" t="str">
            <v>22.12.2016</v>
          </cell>
          <cell r="L2470" t="str">
            <v>W1 020706</v>
          </cell>
          <cell r="M2470"/>
          <cell r="N2470" t="str">
            <v>Ablesung</v>
          </cell>
          <cell r="O2470">
            <v>19.518000000000001</v>
          </cell>
          <cell r="P2470">
            <v>355.59</v>
          </cell>
          <cell r="Q2470"/>
          <cell r="R2470"/>
          <cell r="S2470"/>
          <cell r="T2470"/>
          <cell r="U2470"/>
          <cell r="V2470"/>
          <cell r="W2470"/>
          <cell r="X2470"/>
          <cell r="Y2470">
            <v>47.195999999999998</v>
          </cell>
          <cell r="Z2470">
            <v>542.16666666666663</v>
          </cell>
        </row>
        <row r="2471">
          <cell r="A2471" t="str">
            <v>N0360</v>
          </cell>
          <cell r="B2471" t="str">
            <v xml:space="preserve">Edisonstrasse 20 </v>
          </cell>
          <cell r="C2471">
            <v>42478</v>
          </cell>
          <cell r="D2471">
            <v>9866600275</v>
          </cell>
          <cell r="E2471" t="str">
            <v>Verrechnet</v>
          </cell>
          <cell r="F2471">
            <v>2.5000000000000001E-2</v>
          </cell>
          <cell r="G2471">
            <v>0.41</v>
          </cell>
          <cell r="H2471"/>
          <cell r="I2471"/>
          <cell r="J2471" t="str">
            <v>Messung HW Wärme NT</v>
          </cell>
          <cell r="K2471" t="str">
            <v>17.03.2016</v>
          </cell>
          <cell r="L2471" t="str">
            <v>W1 020165</v>
          </cell>
          <cell r="M2471"/>
          <cell r="N2471" t="str">
            <v>Ablesung</v>
          </cell>
          <cell r="O2471">
            <v>21.481000000000002</v>
          </cell>
          <cell r="P2471">
            <v>305.49</v>
          </cell>
          <cell r="Q2471"/>
          <cell r="R2471"/>
          <cell r="S2471"/>
          <cell r="T2471"/>
          <cell r="U2471"/>
          <cell r="V2471"/>
          <cell r="W2471"/>
          <cell r="X2471"/>
          <cell r="Y2471">
            <v>60.460999999999999</v>
          </cell>
          <cell r="Z2471">
            <v>859.24</v>
          </cell>
        </row>
        <row r="2472">
          <cell r="A2472" t="str">
            <v>N0360</v>
          </cell>
          <cell r="B2472" t="str">
            <v xml:space="preserve">Edisonstrasse 20 </v>
          </cell>
          <cell r="C2472">
            <v>42566</v>
          </cell>
          <cell r="D2472">
            <v>9866602480</v>
          </cell>
          <cell r="E2472" t="str">
            <v>Gemahnt</v>
          </cell>
          <cell r="F2472">
            <v>2.5000000000000001E-2</v>
          </cell>
          <cell r="G2472">
            <v>0.41</v>
          </cell>
          <cell r="H2472"/>
          <cell r="I2472"/>
          <cell r="J2472" t="str">
            <v>Messung HW Wärme NT</v>
          </cell>
          <cell r="K2472" t="str">
            <v>21.06.2016</v>
          </cell>
          <cell r="L2472" t="str">
            <v>W1 020165</v>
          </cell>
          <cell r="M2472"/>
          <cell r="N2472" t="str">
            <v>Ablesung</v>
          </cell>
          <cell r="O2472">
            <v>7.8929999999999998</v>
          </cell>
          <cell r="P2472">
            <v>117.17</v>
          </cell>
          <cell r="Q2472"/>
          <cell r="R2472"/>
          <cell r="S2472"/>
          <cell r="T2472"/>
          <cell r="U2472"/>
          <cell r="V2472"/>
          <cell r="W2472"/>
          <cell r="X2472"/>
          <cell r="Y2472">
            <v>57.921999999999997</v>
          </cell>
          <cell r="Z2472">
            <v>315.72000000000003</v>
          </cell>
        </row>
        <row r="2473">
          <cell r="A2473" t="str">
            <v>N0360</v>
          </cell>
          <cell r="B2473" t="str">
            <v xml:space="preserve">Edisonstrasse 20 </v>
          </cell>
          <cell r="C2473">
            <v>42655</v>
          </cell>
          <cell r="D2473">
            <v>9866604454</v>
          </cell>
          <cell r="E2473" t="str">
            <v>Verrechnet</v>
          </cell>
          <cell r="F2473">
            <v>2.5000000000000001E-2</v>
          </cell>
          <cell r="G2473">
            <v>0.41</v>
          </cell>
          <cell r="H2473"/>
          <cell r="I2473"/>
          <cell r="J2473" t="str">
            <v>Messung HW Wärme NT</v>
          </cell>
          <cell r="K2473" t="str">
            <v>19.09.2016</v>
          </cell>
          <cell r="L2473" t="str">
            <v>W1 020165</v>
          </cell>
          <cell r="M2473"/>
          <cell r="N2473" t="str">
            <v>Ablesung</v>
          </cell>
          <cell r="O2473">
            <v>0</v>
          </cell>
          <cell r="P2473">
            <v>0</v>
          </cell>
          <cell r="Q2473"/>
          <cell r="R2473"/>
          <cell r="S2473"/>
          <cell r="T2473"/>
          <cell r="U2473"/>
          <cell r="V2473"/>
          <cell r="W2473"/>
          <cell r="X2473"/>
          <cell r="Y2473"/>
          <cell r="Z2473">
            <v>0</v>
          </cell>
        </row>
        <row r="2474">
          <cell r="A2474" t="str">
            <v>N0360</v>
          </cell>
          <cell r="B2474" t="str">
            <v xml:space="preserve">Edisonstrasse 20 </v>
          </cell>
          <cell r="C2474">
            <v>42752</v>
          </cell>
          <cell r="D2474">
            <v>9866606317</v>
          </cell>
          <cell r="E2474" t="str">
            <v>Verrechnet</v>
          </cell>
          <cell r="F2474">
            <v>2.5000000000000001E-2</v>
          </cell>
          <cell r="G2474">
            <v>0.41</v>
          </cell>
          <cell r="H2474"/>
          <cell r="I2474"/>
          <cell r="J2474" t="str">
            <v>Messung HW Wärme NT</v>
          </cell>
          <cell r="K2474" t="str">
            <v>14.12.2016</v>
          </cell>
          <cell r="L2474" t="str">
            <v>W1 020165</v>
          </cell>
          <cell r="M2474"/>
          <cell r="N2474" t="str">
            <v>Ablesung</v>
          </cell>
          <cell r="O2474">
            <v>14.541</v>
          </cell>
          <cell r="P2474">
            <v>212.77</v>
          </cell>
          <cell r="Q2474"/>
          <cell r="R2474"/>
          <cell r="S2474"/>
          <cell r="T2474"/>
          <cell r="U2474"/>
          <cell r="V2474"/>
          <cell r="W2474"/>
          <cell r="X2474"/>
          <cell r="Y2474">
            <v>58.762999999999998</v>
          </cell>
          <cell r="Z2474">
            <v>581.64</v>
          </cell>
        </row>
        <row r="2475">
          <cell r="A2475" t="str">
            <v>N0361</v>
          </cell>
          <cell r="B2475" t="str">
            <v xml:space="preserve">Altwiesenstrasse 152 </v>
          </cell>
          <cell r="C2475">
            <v>42478</v>
          </cell>
          <cell r="D2475">
            <v>9866600978</v>
          </cell>
          <cell r="E2475" t="str">
            <v>Verrechnet</v>
          </cell>
          <cell r="F2475">
            <v>6.7000000000000004E-2</v>
          </cell>
          <cell r="G2475">
            <v>1.1000000000000001</v>
          </cell>
          <cell r="H2475"/>
          <cell r="I2475"/>
          <cell r="J2475" t="str">
            <v>Messung HW Wärme NT</v>
          </cell>
          <cell r="K2475" t="str">
            <v>21.03.2016</v>
          </cell>
          <cell r="L2475" t="str">
            <v>W1 020604</v>
          </cell>
          <cell r="M2475"/>
          <cell r="N2475" t="str">
            <v>Ablesung</v>
          </cell>
          <cell r="O2475">
            <v>81.625</v>
          </cell>
          <cell r="P2475">
            <v>1153.05</v>
          </cell>
          <cell r="Q2475"/>
          <cell r="R2475"/>
          <cell r="S2475"/>
          <cell r="T2475"/>
          <cell r="U2475"/>
          <cell r="V2475"/>
          <cell r="W2475"/>
          <cell r="X2475"/>
          <cell r="Y2475">
            <v>60.869</v>
          </cell>
          <cell r="Z2475">
            <v>1218.2835820895521</v>
          </cell>
        </row>
        <row r="2476">
          <cell r="A2476" t="str">
            <v>N0361</v>
          </cell>
          <cell r="B2476" t="str">
            <v xml:space="preserve">Altwiesenstrasse 152 </v>
          </cell>
          <cell r="C2476">
            <v>42566</v>
          </cell>
          <cell r="D2476">
            <v>9866602864</v>
          </cell>
          <cell r="E2476" t="str">
            <v>Verrechnet</v>
          </cell>
          <cell r="F2476">
            <v>6.7000000000000004E-2</v>
          </cell>
          <cell r="G2476">
            <v>1.1000000000000001</v>
          </cell>
          <cell r="H2476"/>
          <cell r="I2476"/>
          <cell r="J2476" t="str">
            <v>Messung HW Wärme NT</v>
          </cell>
          <cell r="K2476" t="str">
            <v>22.06.2016</v>
          </cell>
          <cell r="L2476" t="str">
            <v>W1 020604</v>
          </cell>
          <cell r="M2476"/>
          <cell r="N2476" t="str">
            <v>Ablesung</v>
          </cell>
          <cell r="O2476">
            <v>41.662999999999997</v>
          </cell>
          <cell r="P2476">
            <v>676.32</v>
          </cell>
          <cell r="Q2476"/>
          <cell r="R2476"/>
          <cell r="S2476"/>
          <cell r="T2476"/>
          <cell r="U2476"/>
          <cell r="V2476"/>
          <cell r="W2476"/>
          <cell r="X2476"/>
          <cell r="Y2476">
            <v>52.969000000000001</v>
          </cell>
          <cell r="Z2476">
            <v>621.83582089552237</v>
          </cell>
        </row>
        <row r="2477">
          <cell r="A2477" t="str">
            <v>N0361</v>
          </cell>
          <cell r="B2477" t="str">
            <v xml:space="preserve">Altwiesenstrasse 152 </v>
          </cell>
          <cell r="C2477">
            <v>42655</v>
          </cell>
          <cell r="D2477">
            <v>9866605077</v>
          </cell>
          <cell r="E2477" t="str">
            <v>Verrechnet</v>
          </cell>
          <cell r="F2477">
            <v>6.7000000000000004E-2</v>
          </cell>
          <cell r="G2477">
            <v>1.1000000000000001</v>
          </cell>
          <cell r="H2477"/>
          <cell r="I2477"/>
          <cell r="J2477" t="str">
            <v>Messung HW Wärme NT</v>
          </cell>
          <cell r="K2477" t="str">
            <v>16.09.2016</v>
          </cell>
          <cell r="L2477" t="str">
            <v>W1 020604</v>
          </cell>
          <cell r="M2477"/>
          <cell r="N2477" t="str">
            <v>Ablesung</v>
          </cell>
          <cell r="O2477">
            <v>13.472</v>
          </cell>
          <cell r="P2477">
            <v>289.52999999999997</v>
          </cell>
          <cell r="Q2477"/>
          <cell r="R2477"/>
          <cell r="S2477"/>
          <cell r="T2477"/>
          <cell r="U2477"/>
          <cell r="V2477"/>
          <cell r="W2477"/>
          <cell r="X2477"/>
          <cell r="Y2477">
            <v>40.009</v>
          </cell>
          <cell r="Z2477">
            <v>201.07462686567163</v>
          </cell>
        </row>
        <row r="2478">
          <cell r="A2478" t="str">
            <v>N0361</v>
          </cell>
          <cell r="B2478" t="str">
            <v xml:space="preserve">Altwiesenstrasse 152 </v>
          </cell>
          <cell r="C2478">
            <v>42752</v>
          </cell>
          <cell r="D2478">
            <v>9866607048</v>
          </cell>
          <cell r="E2478" t="str">
            <v>Verrechnet</v>
          </cell>
          <cell r="F2478">
            <v>6.7000000000000004E-2</v>
          </cell>
          <cell r="G2478">
            <v>1.1000000000000001</v>
          </cell>
          <cell r="H2478"/>
          <cell r="I2478"/>
          <cell r="J2478" t="str">
            <v>Messung HW Wärme NT</v>
          </cell>
          <cell r="K2478" t="str">
            <v>14.12.2016</v>
          </cell>
          <cell r="L2478" t="str">
            <v>W1 020604</v>
          </cell>
          <cell r="M2478"/>
          <cell r="N2478" t="str">
            <v>Ablesung</v>
          </cell>
          <cell r="O2478">
            <v>61.432000000000002</v>
          </cell>
          <cell r="P2478">
            <v>921.05</v>
          </cell>
          <cell r="Q2478"/>
          <cell r="R2478"/>
          <cell r="S2478"/>
          <cell r="T2478"/>
          <cell r="U2478"/>
          <cell r="V2478"/>
          <cell r="W2478"/>
          <cell r="X2478"/>
          <cell r="Y2478">
            <v>57.35</v>
          </cell>
          <cell r="Z2478">
            <v>916.8955223880597</v>
          </cell>
        </row>
        <row r="2479">
          <cell r="A2479" t="str">
            <v>N0362</v>
          </cell>
          <cell r="B2479" t="str">
            <v xml:space="preserve">Altwiesenstrasse 142 </v>
          </cell>
          <cell r="C2479">
            <v>42478</v>
          </cell>
          <cell r="D2479">
            <v>9866600979</v>
          </cell>
          <cell r="E2479" t="str">
            <v>Verrechnet</v>
          </cell>
          <cell r="F2479">
            <v>4.5999999999999999E-2</v>
          </cell>
          <cell r="G2479">
            <v>0.75</v>
          </cell>
          <cell r="H2479"/>
          <cell r="I2479"/>
          <cell r="J2479" t="str">
            <v>Messung HW Wärme NT</v>
          </cell>
          <cell r="K2479" t="str">
            <v>21.03.2016</v>
          </cell>
          <cell r="L2479" t="str">
            <v>R1 1485</v>
          </cell>
          <cell r="M2479" t="str">
            <v>U1 020198</v>
          </cell>
          <cell r="N2479" t="str">
            <v>Ablesung</v>
          </cell>
          <cell r="O2479">
            <v>57.287999999999997</v>
          </cell>
          <cell r="P2479">
            <v>825.15</v>
          </cell>
          <cell r="Q2479"/>
          <cell r="R2479">
            <v>825</v>
          </cell>
          <cell r="S2479"/>
          <cell r="T2479"/>
          <cell r="U2479"/>
          <cell r="V2479"/>
          <cell r="W2479"/>
          <cell r="X2479"/>
          <cell r="Y2479">
            <v>59.697000000000003</v>
          </cell>
          <cell r="Z2479">
            <v>1245.391304347826</v>
          </cell>
        </row>
        <row r="2480">
          <cell r="A2480" t="str">
            <v>N0362</v>
          </cell>
          <cell r="B2480" t="str">
            <v xml:space="preserve">Altwiesenstrasse 142 </v>
          </cell>
          <cell r="C2480">
            <v>42566</v>
          </cell>
          <cell r="D2480">
            <v>9866603072</v>
          </cell>
          <cell r="E2480" t="str">
            <v>Verrechnet</v>
          </cell>
          <cell r="F2480">
            <v>4.5999999999999999E-2</v>
          </cell>
          <cell r="G2480">
            <v>0.75</v>
          </cell>
          <cell r="H2480"/>
          <cell r="I2480"/>
          <cell r="J2480" t="str">
            <v>Messung HW Wärme NT</v>
          </cell>
          <cell r="K2480" t="str">
            <v>22.06.2016</v>
          </cell>
          <cell r="L2480" t="str">
            <v>R1 1485</v>
          </cell>
          <cell r="M2480" t="str">
            <v>U1 020198</v>
          </cell>
          <cell r="N2480" t="str">
            <v>Ablesung</v>
          </cell>
          <cell r="O2480">
            <v>33.491</v>
          </cell>
          <cell r="P2480">
            <v>536.55999999999995</v>
          </cell>
          <cell r="Q2480"/>
          <cell r="R2480">
            <v>537</v>
          </cell>
          <cell r="S2480"/>
          <cell r="T2480"/>
          <cell r="U2480"/>
          <cell r="V2480"/>
          <cell r="W2480"/>
          <cell r="X2480"/>
          <cell r="Y2480">
            <v>53.67</v>
          </cell>
          <cell r="Z2480">
            <v>728.06521739130437</v>
          </cell>
        </row>
        <row r="2481">
          <cell r="A2481" t="str">
            <v>N0362</v>
          </cell>
          <cell r="B2481" t="str">
            <v xml:space="preserve">Altwiesenstrasse 142 </v>
          </cell>
          <cell r="C2481">
            <v>42655</v>
          </cell>
          <cell r="D2481">
            <v>9866605078</v>
          </cell>
          <cell r="E2481" t="str">
            <v>Verrechnet</v>
          </cell>
          <cell r="F2481">
            <v>4.5999999999999999E-2</v>
          </cell>
          <cell r="G2481">
            <v>0.75</v>
          </cell>
          <cell r="H2481"/>
          <cell r="I2481"/>
          <cell r="J2481" t="str">
            <v>Messung HW Wärme NT</v>
          </cell>
          <cell r="K2481" t="str">
            <v>16.09.2016</v>
          </cell>
          <cell r="L2481" t="str">
            <v>R1 1485</v>
          </cell>
          <cell r="M2481" t="str">
            <v>U1 020198</v>
          </cell>
          <cell r="N2481" t="str">
            <v>Ablesung</v>
          </cell>
          <cell r="O2481">
            <v>10.130000000000001</v>
          </cell>
          <cell r="P2481">
            <v>205.93</v>
          </cell>
          <cell r="Q2481"/>
          <cell r="R2481">
            <v>206</v>
          </cell>
          <cell r="S2481"/>
          <cell r="T2481"/>
          <cell r="U2481"/>
          <cell r="V2481"/>
          <cell r="W2481"/>
          <cell r="X2481"/>
          <cell r="Y2481">
            <v>42.296999999999997</v>
          </cell>
          <cell r="Z2481">
            <v>220.21739130434784</v>
          </cell>
        </row>
        <row r="2482">
          <cell r="A2482" t="str">
            <v>N0362</v>
          </cell>
          <cell r="B2482" t="str">
            <v xml:space="preserve">Altwiesenstrasse 142 </v>
          </cell>
          <cell r="C2482">
            <v>42752</v>
          </cell>
          <cell r="D2482">
            <v>9866607049</v>
          </cell>
          <cell r="E2482" t="str">
            <v>Verrechnet</v>
          </cell>
          <cell r="F2482">
            <v>4.5999999999999999E-2</v>
          </cell>
          <cell r="G2482">
            <v>0.75</v>
          </cell>
          <cell r="H2482"/>
          <cell r="I2482"/>
          <cell r="J2482" t="str">
            <v>Messung HW Wärme NT</v>
          </cell>
          <cell r="K2482" t="str">
            <v>14.12.2016</v>
          </cell>
          <cell r="L2482" t="str">
            <v>R1 1485</v>
          </cell>
          <cell r="M2482" t="str">
            <v>U1 020198</v>
          </cell>
          <cell r="N2482" t="str">
            <v>Ablesung</v>
          </cell>
          <cell r="O2482">
            <v>42.393999999999998</v>
          </cell>
          <cell r="P2482">
            <v>647.99</v>
          </cell>
          <cell r="Q2482"/>
          <cell r="R2482">
            <v>648</v>
          </cell>
          <cell r="S2482"/>
          <cell r="T2482"/>
          <cell r="U2482"/>
          <cell r="V2482"/>
          <cell r="W2482"/>
          <cell r="X2482"/>
          <cell r="Y2482">
            <v>56.253999999999998</v>
          </cell>
          <cell r="Z2482">
            <v>921.60869565217388</v>
          </cell>
        </row>
        <row r="2483">
          <cell r="A2483" t="str">
            <v>N0363</v>
          </cell>
          <cell r="B2483" t="str">
            <v xml:space="preserve">Dübendorfstrasse 165 </v>
          </cell>
          <cell r="C2483">
            <v>42478</v>
          </cell>
          <cell r="D2483">
            <v>9866600980</v>
          </cell>
          <cell r="E2483" t="str">
            <v>Verrechnet</v>
          </cell>
          <cell r="F2483">
            <v>6.7000000000000004E-2</v>
          </cell>
          <cell r="G2483">
            <v>1.1000000000000001</v>
          </cell>
          <cell r="H2483"/>
          <cell r="I2483"/>
          <cell r="J2483" t="str">
            <v>Messung HW Wärme NT</v>
          </cell>
          <cell r="K2483" t="str">
            <v>21.03.2016</v>
          </cell>
          <cell r="L2483" t="str">
            <v>W1 020200</v>
          </cell>
          <cell r="M2483"/>
          <cell r="N2483" t="str">
            <v>Ablesung</v>
          </cell>
          <cell r="O2483">
            <v>55.749000000000002</v>
          </cell>
          <cell r="P2483">
            <v>743.98</v>
          </cell>
          <cell r="Q2483"/>
          <cell r="R2483"/>
          <cell r="S2483"/>
          <cell r="T2483"/>
          <cell r="U2483"/>
          <cell r="V2483"/>
          <cell r="W2483"/>
          <cell r="X2483"/>
          <cell r="Y2483">
            <v>64.430999999999997</v>
          </cell>
          <cell r="Z2483">
            <v>832.07462686567169</v>
          </cell>
        </row>
        <row r="2484">
          <cell r="A2484" t="str">
            <v>N0363</v>
          </cell>
          <cell r="B2484" t="str">
            <v xml:space="preserve">Dübendorfstrasse 165 </v>
          </cell>
          <cell r="C2484">
            <v>42566</v>
          </cell>
          <cell r="D2484">
            <v>9866602865</v>
          </cell>
          <cell r="E2484" t="str">
            <v>Verrechnet</v>
          </cell>
          <cell r="F2484">
            <v>6.7000000000000004E-2</v>
          </cell>
          <cell r="G2484">
            <v>1.1000000000000001</v>
          </cell>
          <cell r="H2484"/>
          <cell r="I2484"/>
          <cell r="J2484" t="str">
            <v>Messung HW Wärme NT</v>
          </cell>
          <cell r="K2484" t="str">
            <v>22.06.2016</v>
          </cell>
          <cell r="L2484" t="str">
            <v>W1 020200</v>
          </cell>
          <cell r="M2484"/>
          <cell r="N2484" t="str">
            <v>Ablesung</v>
          </cell>
          <cell r="O2484">
            <v>31.343</v>
          </cell>
          <cell r="P2484">
            <v>500.67</v>
          </cell>
          <cell r="Q2484"/>
          <cell r="R2484"/>
          <cell r="S2484"/>
          <cell r="T2484"/>
          <cell r="U2484"/>
          <cell r="V2484"/>
          <cell r="W2484"/>
          <cell r="X2484"/>
          <cell r="Y2484">
            <v>53.828000000000003</v>
          </cell>
          <cell r="Z2484">
            <v>467.80597014925377</v>
          </cell>
        </row>
        <row r="2485">
          <cell r="A2485" t="str">
            <v>N0363</v>
          </cell>
          <cell r="B2485" t="str">
            <v xml:space="preserve">Dübendorfstrasse 165 </v>
          </cell>
          <cell r="C2485">
            <v>42655</v>
          </cell>
          <cell r="D2485">
            <v>9866605079</v>
          </cell>
          <cell r="E2485" t="str">
            <v>Verrechnet</v>
          </cell>
          <cell r="F2485">
            <v>6.7000000000000004E-2</v>
          </cell>
          <cell r="G2485">
            <v>1.1000000000000001</v>
          </cell>
          <cell r="H2485"/>
          <cell r="I2485"/>
          <cell r="J2485" t="str">
            <v>Messung HW Wärme NT</v>
          </cell>
          <cell r="K2485" t="str">
            <v>16.09.2016</v>
          </cell>
          <cell r="L2485" t="str">
            <v>W1 020200</v>
          </cell>
          <cell r="M2485"/>
          <cell r="N2485" t="str">
            <v>Ablesung</v>
          </cell>
          <cell r="O2485">
            <v>9.2490000000000006</v>
          </cell>
          <cell r="P2485">
            <v>205.59</v>
          </cell>
          <cell r="Q2485"/>
          <cell r="R2485"/>
          <cell r="S2485"/>
          <cell r="T2485"/>
          <cell r="U2485"/>
          <cell r="V2485"/>
          <cell r="W2485"/>
          <cell r="X2485"/>
          <cell r="Y2485">
            <v>38.682000000000002</v>
          </cell>
          <cell r="Z2485">
            <v>138.04477611940297</v>
          </cell>
        </row>
        <row r="2486">
          <cell r="A2486" t="str">
            <v>N0363</v>
          </cell>
          <cell r="B2486" t="str">
            <v xml:space="preserve">Dübendorfstrasse 165 </v>
          </cell>
          <cell r="C2486">
            <v>42752</v>
          </cell>
          <cell r="D2486">
            <v>9866607050</v>
          </cell>
          <cell r="E2486" t="str">
            <v>Verrechnet</v>
          </cell>
          <cell r="F2486">
            <v>6.7000000000000004E-2</v>
          </cell>
          <cell r="G2486">
            <v>1.1000000000000001</v>
          </cell>
          <cell r="H2486"/>
          <cell r="I2486"/>
          <cell r="J2486" t="str">
            <v>Messung HW Wärme NT</v>
          </cell>
          <cell r="K2486" t="str">
            <v>14.12.2016</v>
          </cell>
          <cell r="L2486" t="str">
            <v>W1 020200</v>
          </cell>
          <cell r="M2486"/>
          <cell r="N2486" t="str">
            <v>Ablesung</v>
          </cell>
          <cell r="O2486">
            <v>50.203000000000003</v>
          </cell>
          <cell r="P2486">
            <v>737.05</v>
          </cell>
          <cell r="Q2486"/>
          <cell r="R2486"/>
          <cell r="S2486"/>
          <cell r="T2486"/>
          <cell r="U2486"/>
          <cell r="V2486"/>
          <cell r="W2486"/>
          <cell r="X2486"/>
          <cell r="Y2486">
            <v>58.567</v>
          </cell>
          <cell r="Z2486">
            <v>749.29850746268653</v>
          </cell>
        </row>
        <row r="2487">
          <cell r="A2487" t="str">
            <v>N0364</v>
          </cell>
          <cell r="B2487" t="str">
            <v xml:space="preserve">Luchswiesenstrasse 33 </v>
          </cell>
          <cell r="C2487">
            <v>42478</v>
          </cell>
          <cell r="D2487">
            <v>9866600276</v>
          </cell>
          <cell r="E2487" t="str">
            <v>Verrechnet</v>
          </cell>
          <cell r="F2487">
            <v>0.91200000000000003</v>
          </cell>
          <cell r="G2487">
            <v>15</v>
          </cell>
          <cell r="H2487"/>
          <cell r="I2487"/>
          <cell r="J2487" t="str">
            <v>Messung HW Wärme NT</v>
          </cell>
          <cell r="K2487" t="str">
            <v>17.03.2016</v>
          </cell>
          <cell r="L2487" t="str">
            <v>R1 0671</v>
          </cell>
          <cell r="M2487" t="str">
            <v>U1 065014</v>
          </cell>
          <cell r="N2487" t="str">
            <v>Ablesung</v>
          </cell>
          <cell r="O2487">
            <v>630.14</v>
          </cell>
          <cell r="P2487">
            <v>11399.5</v>
          </cell>
          <cell r="Q2487"/>
          <cell r="R2487">
            <v>11399</v>
          </cell>
          <cell r="S2487"/>
          <cell r="T2487"/>
          <cell r="U2487"/>
          <cell r="V2487"/>
          <cell r="W2487"/>
          <cell r="X2487"/>
          <cell r="Y2487">
            <v>47.53</v>
          </cell>
          <cell r="Z2487">
            <v>690.94298245614027</v>
          </cell>
        </row>
        <row r="2488">
          <cell r="A2488" t="str">
            <v>N0364</v>
          </cell>
          <cell r="B2488" t="str">
            <v xml:space="preserve">Luchswiesenstrasse 33 </v>
          </cell>
          <cell r="C2488">
            <v>42566</v>
          </cell>
          <cell r="D2488">
            <v>9866602300</v>
          </cell>
          <cell r="E2488" t="str">
            <v>Verrechnet</v>
          </cell>
          <cell r="F2488">
            <v>0.91200000000000003</v>
          </cell>
          <cell r="G2488">
            <v>15</v>
          </cell>
          <cell r="H2488"/>
          <cell r="I2488"/>
          <cell r="J2488" t="str">
            <v>Messung HW Wärme NT</v>
          </cell>
          <cell r="K2488" t="str">
            <v>20.06.2016</v>
          </cell>
          <cell r="L2488" t="str">
            <v>R1 0671</v>
          </cell>
          <cell r="M2488" t="str">
            <v>U1 065014</v>
          </cell>
          <cell r="N2488" t="str">
            <v>Ablesung</v>
          </cell>
          <cell r="O2488">
            <v>366.54</v>
          </cell>
          <cell r="P2488">
            <v>7790.3</v>
          </cell>
          <cell r="Q2488"/>
          <cell r="R2488">
            <v>7790</v>
          </cell>
          <cell r="S2488"/>
          <cell r="T2488"/>
          <cell r="U2488"/>
          <cell r="V2488"/>
          <cell r="W2488"/>
          <cell r="X2488"/>
          <cell r="Y2488">
            <v>40.456000000000003</v>
          </cell>
          <cell r="Z2488">
            <v>401.90789473684208</v>
          </cell>
        </row>
        <row r="2489">
          <cell r="A2489" t="str">
            <v>N0364</v>
          </cell>
          <cell r="B2489" t="str">
            <v xml:space="preserve">Luchswiesenstrasse 33 </v>
          </cell>
          <cell r="C2489">
            <v>42655</v>
          </cell>
          <cell r="D2489">
            <v>9866604255</v>
          </cell>
          <cell r="E2489" t="str">
            <v>Verrechnet</v>
          </cell>
          <cell r="F2489">
            <v>0.91200000000000003</v>
          </cell>
          <cell r="G2489">
            <v>15</v>
          </cell>
          <cell r="H2489"/>
          <cell r="I2489"/>
          <cell r="J2489" t="str">
            <v>Messung HW Wärme NT</v>
          </cell>
          <cell r="K2489" t="str">
            <v>19.09.2016</v>
          </cell>
          <cell r="L2489" t="str">
            <v>R1 0671</v>
          </cell>
          <cell r="M2489" t="str">
            <v>U1 065014</v>
          </cell>
          <cell r="N2489" t="str">
            <v>Ablesung</v>
          </cell>
          <cell r="O2489">
            <v>98.97</v>
          </cell>
          <cell r="P2489">
            <v>2847.3</v>
          </cell>
          <cell r="Q2489"/>
          <cell r="R2489">
            <v>2847</v>
          </cell>
          <cell r="S2489"/>
          <cell r="T2489"/>
          <cell r="U2489"/>
          <cell r="V2489"/>
          <cell r="W2489"/>
          <cell r="X2489"/>
          <cell r="Y2489">
            <v>29.888000000000002</v>
          </cell>
          <cell r="Z2489">
            <v>108.51973684210526</v>
          </cell>
        </row>
        <row r="2490">
          <cell r="A2490" t="str">
            <v>N0364</v>
          </cell>
          <cell r="B2490" t="str">
            <v xml:space="preserve">Luchswiesenstrasse 33 </v>
          </cell>
          <cell r="C2490">
            <v>42752</v>
          </cell>
          <cell r="D2490">
            <v>9866606318</v>
          </cell>
          <cell r="E2490" t="str">
            <v>Verrechnet</v>
          </cell>
          <cell r="F2490">
            <v>0.91200000000000003</v>
          </cell>
          <cell r="G2490">
            <v>15</v>
          </cell>
          <cell r="H2490"/>
          <cell r="I2490"/>
          <cell r="J2490" t="str">
            <v>Messung HW Wärme NT</v>
          </cell>
          <cell r="K2490" t="str">
            <v>14.12.2016</v>
          </cell>
          <cell r="L2490" t="str">
            <v>R1 0671</v>
          </cell>
          <cell r="M2490" t="str">
            <v>U1 065014</v>
          </cell>
          <cell r="N2490" t="str">
            <v>Ablesung</v>
          </cell>
          <cell r="O2490">
            <v>469.41</v>
          </cell>
          <cell r="P2490">
            <v>9234.9</v>
          </cell>
          <cell r="Q2490"/>
          <cell r="R2490">
            <v>9235</v>
          </cell>
          <cell r="S2490"/>
          <cell r="T2490"/>
          <cell r="U2490"/>
          <cell r="V2490"/>
          <cell r="W2490"/>
          <cell r="X2490"/>
          <cell r="Y2490">
            <v>43.706000000000003</v>
          </cell>
          <cell r="Z2490">
            <v>514.70394736842104</v>
          </cell>
        </row>
        <row r="2491">
          <cell r="A2491" t="str">
            <v>N0365</v>
          </cell>
          <cell r="B2491" t="str">
            <v xml:space="preserve">Oerlikonerstrasse 91 </v>
          </cell>
          <cell r="C2491">
            <v>42478</v>
          </cell>
          <cell r="D2491">
            <v>9866600598</v>
          </cell>
          <cell r="E2491" t="str">
            <v>Verrechnet</v>
          </cell>
          <cell r="F2491">
            <v>2.8000000000000001E-2</v>
          </cell>
          <cell r="G2491">
            <v>0.46</v>
          </cell>
          <cell r="H2491"/>
          <cell r="I2491"/>
          <cell r="J2491" t="str">
            <v>Messung HW Wärme NT</v>
          </cell>
          <cell r="K2491" t="str">
            <v>16.03.2016</v>
          </cell>
          <cell r="L2491" t="str">
            <v>W1 020703</v>
          </cell>
          <cell r="M2491"/>
          <cell r="N2491" t="str">
            <v>Ablesung</v>
          </cell>
          <cell r="O2491">
            <v>19.97</v>
          </cell>
          <cell r="P2491">
            <v>347.5</v>
          </cell>
          <cell r="Q2491"/>
          <cell r="R2491">
            <v>348</v>
          </cell>
          <cell r="S2491"/>
          <cell r="T2491"/>
          <cell r="U2491"/>
          <cell r="V2491"/>
          <cell r="W2491"/>
          <cell r="X2491"/>
          <cell r="Y2491">
            <v>49.412999999999997</v>
          </cell>
          <cell r="Z2491">
            <v>713.21428571428567</v>
          </cell>
        </row>
        <row r="2492">
          <cell r="A2492" t="str">
            <v>N0365</v>
          </cell>
          <cell r="B2492" t="str">
            <v xml:space="preserve">Oerlikonerstrasse 91 </v>
          </cell>
          <cell r="C2492">
            <v>42566</v>
          </cell>
          <cell r="D2492">
            <v>9866602866</v>
          </cell>
          <cell r="E2492" t="str">
            <v>Verrechnet</v>
          </cell>
          <cell r="F2492">
            <v>2.8000000000000001E-2</v>
          </cell>
          <cell r="G2492">
            <v>0.46</v>
          </cell>
          <cell r="H2492"/>
          <cell r="I2492"/>
          <cell r="J2492" t="str">
            <v>Messung HW Wärme NT</v>
          </cell>
          <cell r="K2492" t="str">
            <v>06.06.2016</v>
          </cell>
          <cell r="L2492" t="str">
            <v>W1 020703</v>
          </cell>
          <cell r="M2492"/>
          <cell r="N2492" t="str">
            <v>Ausbau</v>
          </cell>
          <cell r="O2492">
            <v>8.98</v>
          </cell>
          <cell r="P2492">
            <v>173.2</v>
          </cell>
          <cell r="Q2492"/>
          <cell r="R2492">
            <v>173</v>
          </cell>
          <cell r="S2492"/>
          <cell r="T2492"/>
          <cell r="U2492"/>
          <cell r="V2492"/>
          <cell r="W2492"/>
          <cell r="X2492"/>
          <cell r="Y2492">
            <v>44.581000000000003</v>
          </cell>
          <cell r="Z2492">
            <v>320.71428571428572</v>
          </cell>
        </row>
        <row r="2493">
          <cell r="A2493" t="str">
            <v>N0365</v>
          </cell>
          <cell r="B2493"/>
          <cell r="C2493"/>
          <cell r="D2493"/>
          <cell r="E2493"/>
          <cell r="F2493"/>
          <cell r="G2493"/>
          <cell r="H2493"/>
          <cell r="I2493"/>
          <cell r="J2493" t="str">
            <v>Messung HW Wärme NT</v>
          </cell>
          <cell r="K2493" t="str">
            <v>06.06.2016</v>
          </cell>
          <cell r="L2493" t="str">
            <v>W1 020703</v>
          </cell>
          <cell r="M2493"/>
          <cell r="N2493" t="str">
            <v>Einbau</v>
          </cell>
          <cell r="O2493">
            <v>0</v>
          </cell>
          <cell r="P2493">
            <v>0</v>
          </cell>
          <cell r="Q2493"/>
          <cell r="R2493"/>
          <cell r="S2493"/>
          <cell r="T2493"/>
          <cell r="U2493"/>
          <cell r="V2493"/>
          <cell r="W2493"/>
          <cell r="X2493"/>
          <cell r="Y2493">
            <v>0</v>
          </cell>
          <cell r="Z2493">
            <v>0</v>
          </cell>
        </row>
        <row r="2494">
          <cell r="A2494" t="str">
            <v>N0365</v>
          </cell>
          <cell r="B2494"/>
          <cell r="C2494"/>
          <cell r="D2494"/>
          <cell r="E2494"/>
          <cell r="F2494"/>
          <cell r="G2494"/>
          <cell r="H2494"/>
          <cell r="I2494"/>
          <cell r="J2494" t="str">
            <v>Messung HW Wärme NT</v>
          </cell>
          <cell r="K2494" t="str">
            <v>21.06.2016</v>
          </cell>
          <cell r="L2494" t="str">
            <v>W1 020703</v>
          </cell>
          <cell r="M2494"/>
          <cell r="N2494" t="str">
            <v>Ablesung</v>
          </cell>
          <cell r="O2494">
            <v>0.85</v>
          </cell>
          <cell r="P2494">
            <v>20.59</v>
          </cell>
          <cell r="Q2494"/>
          <cell r="R2494"/>
          <cell r="S2494"/>
          <cell r="T2494"/>
          <cell r="U2494"/>
          <cell r="V2494"/>
          <cell r="W2494"/>
          <cell r="X2494"/>
          <cell r="Y2494">
            <v>35.496000000000002</v>
          </cell>
          <cell r="Z2494">
            <v>30.357142857142851</v>
          </cell>
        </row>
        <row r="2495">
          <cell r="A2495" t="str">
            <v>N0365</v>
          </cell>
          <cell r="B2495" t="str">
            <v xml:space="preserve">Oerlikonerstrasse 91 </v>
          </cell>
          <cell r="C2495">
            <v>42655</v>
          </cell>
          <cell r="D2495">
            <v>9866604825</v>
          </cell>
          <cell r="E2495" t="str">
            <v>Verrechnet</v>
          </cell>
          <cell r="F2495">
            <v>2.8000000000000001E-2</v>
          </cell>
          <cell r="G2495">
            <v>0.46</v>
          </cell>
          <cell r="H2495"/>
          <cell r="I2495"/>
          <cell r="J2495" t="str">
            <v>Messung HW Wärme NT</v>
          </cell>
          <cell r="K2495" t="str">
            <v>19.09.2016</v>
          </cell>
          <cell r="L2495" t="str">
            <v>W1 020703</v>
          </cell>
          <cell r="M2495"/>
          <cell r="N2495" t="str">
            <v>Ablesung</v>
          </cell>
          <cell r="O2495">
            <v>2.367</v>
          </cell>
          <cell r="P2495">
            <v>86.15</v>
          </cell>
          <cell r="Q2495"/>
          <cell r="R2495"/>
          <cell r="S2495"/>
          <cell r="T2495"/>
          <cell r="U2495"/>
          <cell r="V2495"/>
          <cell r="W2495"/>
          <cell r="X2495"/>
          <cell r="Y2495">
            <v>23.625</v>
          </cell>
          <cell r="Z2495">
            <v>84.535714285714278</v>
          </cell>
        </row>
        <row r="2496">
          <cell r="A2496" t="str">
            <v>N0365</v>
          </cell>
          <cell r="B2496" t="str">
            <v xml:space="preserve">Oerlikonerstrasse 91 </v>
          </cell>
          <cell r="C2496">
            <v>42752</v>
          </cell>
          <cell r="D2496">
            <v>9866606638</v>
          </cell>
          <cell r="E2496" t="str">
            <v>Verrechnet</v>
          </cell>
          <cell r="F2496">
            <v>2.8000000000000001E-2</v>
          </cell>
          <cell r="G2496">
            <v>0.46</v>
          </cell>
          <cell r="H2496"/>
          <cell r="I2496"/>
          <cell r="J2496" t="str">
            <v>Messung HW Wärme NT</v>
          </cell>
          <cell r="K2496" t="str">
            <v>15.12.2016</v>
          </cell>
          <cell r="L2496" t="str">
            <v>W1 020703</v>
          </cell>
          <cell r="M2496"/>
          <cell r="N2496" t="str">
            <v>Ablesung</v>
          </cell>
          <cell r="O2496">
            <v>15.151</v>
          </cell>
          <cell r="P2496">
            <v>286.91000000000003</v>
          </cell>
          <cell r="Q2496"/>
          <cell r="R2496"/>
          <cell r="S2496"/>
          <cell r="T2496"/>
          <cell r="U2496"/>
          <cell r="V2496"/>
          <cell r="W2496"/>
          <cell r="X2496"/>
          <cell r="Y2496">
            <v>45.405999999999999</v>
          </cell>
          <cell r="Z2496">
            <v>541.10714285714289</v>
          </cell>
        </row>
        <row r="2497">
          <cell r="A2497" t="str">
            <v>N0366</v>
          </cell>
          <cell r="B2497" t="str">
            <v xml:space="preserve">Grünhaldenstrasse 19 </v>
          </cell>
          <cell r="C2497">
            <v>42478</v>
          </cell>
          <cell r="D2497">
            <v>9866600277</v>
          </cell>
          <cell r="E2497" t="str">
            <v>Verrechnet</v>
          </cell>
          <cell r="F2497">
            <v>0.28499999999999998</v>
          </cell>
          <cell r="G2497">
            <v>4.7</v>
          </cell>
          <cell r="H2497"/>
          <cell r="I2497"/>
          <cell r="J2497" t="str">
            <v>Messung HW Wärme NT</v>
          </cell>
          <cell r="K2497" t="str">
            <v>21.03.2016</v>
          </cell>
          <cell r="L2497" t="str">
            <v>W1 040036</v>
          </cell>
          <cell r="M2497"/>
          <cell r="N2497" t="str">
            <v>Ablesung</v>
          </cell>
          <cell r="O2497">
            <v>267.065</v>
          </cell>
          <cell r="P2497">
            <v>5424.45</v>
          </cell>
          <cell r="Q2497"/>
          <cell r="R2497"/>
          <cell r="S2497"/>
          <cell r="T2497"/>
          <cell r="U2497"/>
          <cell r="V2497"/>
          <cell r="W2497"/>
          <cell r="X2497"/>
          <cell r="Y2497">
            <v>42.332999999999998</v>
          </cell>
          <cell r="Z2497">
            <v>937.07017543859649</v>
          </cell>
        </row>
        <row r="2498">
          <cell r="A2498" t="str">
            <v>N0366</v>
          </cell>
          <cell r="B2498" t="str">
            <v xml:space="preserve">Grünhaldenstrasse 19 </v>
          </cell>
          <cell r="C2498">
            <v>42566</v>
          </cell>
          <cell r="D2498">
            <v>9866602301</v>
          </cell>
          <cell r="E2498" t="str">
            <v>Verrechnet</v>
          </cell>
          <cell r="F2498">
            <v>0.28499999999999998</v>
          </cell>
          <cell r="G2498">
            <v>4.7</v>
          </cell>
          <cell r="H2498"/>
          <cell r="I2498"/>
          <cell r="J2498" t="str">
            <v>Messung HW Wärme NT</v>
          </cell>
          <cell r="K2498" t="str">
            <v>22.06.2016</v>
          </cell>
          <cell r="L2498" t="str">
            <v>W1 040036</v>
          </cell>
          <cell r="M2498"/>
          <cell r="N2498" t="str">
            <v>Ablesung</v>
          </cell>
          <cell r="O2498">
            <v>139.00299999999999</v>
          </cell>
          <cell r="P2498">
            <v>3535.3</v>
          </cell>
          <cell r="Q2498"/>
          <cell r="R2498"/>
          <cell r="S2498"/>
          <cell r="T2498"/>
          <cell r="U2498"/>
          <cell r="V2498"/>
          <cell r="W2498"/>
          <cell r="X2498"/>
          <cell r="Y2498">
            <v>33.808</v>
          </cell>
          <cell r="Z2498">
            <v>487.72982456140352</v>
          </cell>
        </row>
        <row r="2499">
          <cell r="A2499" t="str">
            <v>N0366</v>
          </cell>
          <cell r="B2499" t="str">
            <v xml:space="preserve">Grünhaldenstrasse 19 </v>
          </cell>
          <cell r="C2499">
            <v>42655</v>
          </cell>
          <cell r="D2499">
            <v>9866604256</v>
          </cell>
          <cell r="E2499" t="str">
            <v>Verrechnet</v>
          </cell>
          <cell r="F2499">
            <v>0.28499999999999998</v>
          </cell>
          <cell r="G2499">
            <v>4.7</v>
          </cell>
          <cell r="H2499"/>
          <cell r="I2499"/>
          <cell r="J2499" t="str">
            <v>Messung HW Wärme NT</v>
          </cell>
          <cell r="K2499" t="str">
            <v>21.09.2016</v>
          </cell>
          <cell r="L2499" t="str">
            <v>W1 040036</v>
          </cell>
          <cell r="M2499"/>
          <cell r="N2499" t="str">
            <v>Ablesung</v>
          </cell>
          <cell r="O2499">
            <v>55.078000000000003</v>
          </cell>
          <cell r="P2499">
            <v>1681.66</v>
          </cell>
          <cell r="Q2499"/>
          <cell r="R2499"/>
          <cell r="S2499"/>
          <cell r="T2499"/>
          <cell r="U2499"/>
          <cell r="V2499"/>
          <cell r="W2499"/>
          <cell r="X2499"/>
          <cell r="Y2499">
            <v>28.161999999999999</v>
          </cell>
          <cell r="Z2499">
            <v>193.25614035087719</v>
          </cell>
        </row>
        <row r="2500">
          <cell r="A2500" t="str">
            <v>N0366</v>
          </cell>
          <cell r="B2500" t="str">
            <v xml:space="preserve">Grünhaldenstrasse 19 </v>
          </cell>
          <cell r="C2500">
            <v>42752</v>
          </cell>
          <cell r="D2500">
            <v>9866606319</v>
          </cell>
          <cell r="E2500" t="str">
            <v>Verrechnet</v>
          </cell>
          <cell r="F2500">
            <v>0.28499999999999998</v>
          </cell>
          <cell r="G2500">
            <v>4.7</v>
          </cell>
          <cell r="H2500"/>
          <cell r="I2500"/>
          <cell r="J2500" t="str">
            <v>Messung HW Wärme NT</v>
          </cell>
          <cell r="K2500" t="str">
            <v>14.12.2016</v>
          </cell>
          <cell r="L2500" t="str">
            <v>W1 040036</v>
          </cell>
          <cell r="M2500"/>
          <cell r="N2500" t="str">
            <v>Ablesung</v>
          </cell>
          <cell r="O2500">
            <v>209.249</v>
          </cell>
          <cell r="P2500">
            <v>5346.85</v>
          </cell>
          <cell r="Q2500"/>
          <cell r="R2500"/>
          <cell r="S2500"/>
          <cell r="T2500"/>
          <cell r="U2500"/>
          <cell r="V2500"/>
          <cell r="W2500"/>
          <cell r="X2500"/>
          <cell r="Y2500">
            <v>33.65</v>
          </cell>
          <cell r="Z2500">
            <v>734.20701754385971</v>
          </cell>
        </row>
        <row r="2501">
          <cell r="A2501" t="str">
            <v>N0367</v>
          </cell>
          <cell r="B2501" t="str">
            <v xml:space="preserve">Friedrichstrasse 29 </v>
          </cell>
          <cell r="C2501">
            <v>42478</v>
          </cell>
          <cell r="D2501">
            <v>9866601308</v>
          </cell>
          <cell r="E2501" t="str">
            <v>Verrechnet</v>
          </cell>
          <cell r="F2501">
            <v>1.7000000000000001E-2</v>
          </cell>
          <cell r="G2501">
            <v>0.28000000000000003</v>
          </cell>
          <cell r="H2501"/>
          <cell r="I2501"/>
          <cell r="J2501" t="str">
            <v>Messung HW Wärme NT</v>
          </cell>
          <cell r="K2501" t="str">
            <v>21.03.2016</v>
          </cell>
          <cell r="L2501" t="str">
            <v>R1 1508</v>
          </cell>
          <cell r="M2501" t="str">
            <v>U1 020128</v>
          </cell>
          <cell r="N2501" t="str">
            <v>Ablesung</v>
          </cell>
          <cell r="O2501">
            <v>24.457000000000001</v>
          </cell>
          <cell r="P2501">
            <v>362.21</v>
          </cell>
          <cell r="Q2501"/>
          <cell r="R2501">
            <v>363</v>
          </cell>
          <cell r="S2501"/>
          <cell r="T2501"/>
          <cell r="U2501"/>
          <cell r="V2501"/>
          <cell r="W2501"/>
          <cell r="X2501"/>
          <cell r="Y2501">
            <v>58.058</v>
          </cell>
          <cell r="Z2501">
            <v>1438.6470588235295</v>
          </cell>
        </row>
        <row r="2502">
          <cell r="A2502" t="str">
            <v>N0367</v>
          </cell>
          <cell r="B2502" t="str">
            <v xml:space="preserve">Friedrichstrasse 29 </v>
          </cell>
          <cell r="C2502">
            <v>42566</v>
          </cell>
          <cell r="D2502">
            <v>9866603443</v>
          </cell>
          <cell r="E2502" t="str">
            <v>Gemahnt</v>
          </cell>
          <cell r="F2502">
            <v>1.7000000000000001E-2</v>
          </cell>
          <cell r="G2502">
            <v>0.28000000000000003</v>
          </cell>
          <cell r="H2502"/>
          <cell r="I2502"/>
          <cell r="J2502" t="str">
            <v>Messung HW Wärme NT</v>
          </cell>
          <cell r="K2502" t="str">
            <v>22.06.2016</v>
          </cell>
          <cell r="L2502" t="str">
            <v>R1 1508</v>
          </cell>
          <cell r="M2502" t="str">
            <v>U1 020128</v>
          </cell>
          <cell r="N2502" t="str">
            <v>Ablesung</v>
          </cell>
          <cell r="O2502">
            <v>7.8380000000000001</v>
          </cell>
          <cell r="P2502">
            <v>125.27</v>
          </cell>
          <cell r="Q2502"/>
          <cell r="R2502">
            <v>125</v>
          </cell>
          <cell r="S2502"/>
          <cell r="T2502"/>
          <cell r="U2502"/>
          <cell r="V2502"/>
          <cell r="W2502"/>
          <cell r="X2502"/>
          <cell r="Y2502">
            <v>53.8</v>
          </cell>
          <cell r="Z2502">
            <v>461.05882352941177</v>
          </cell>
        </row>
        <row r="2503">
          <cell r="A2503" t="str">
            <v>N0367</v>
          </cell>
          <cell r="B2503" t="str">
            <v xml:space="preserve">Friedrichstrasse 29 </v>
          </cell>
          <cell r="C2503">
            <v>42655</v>
          </cell>
          <cell r="D2503">
            <v>9866605529</v>
          </cell>
          <cell r="E2503" t="str">
            <v>Verrechnet</v>
          </cell>
          <cell r="F2503">
            <v>1.7000000000000001E-2</v>
          </cell>
          <cell r="G2503">
            <v>0.28000000000000003</v>
          </cell>
          <cell r="H2503"/>
          <cell r="I2503"/>
          <cell r="J2503" t="str">
            <v>Messung HW Wärme NT</v>
          </cell>
          <cell r="K2503" t="str">
            <v>15.09.2016</v>
          </cell>
          <cell r="L2503" t="str">
            <v>R1 1508</v>
          </cell>
          <cell r="M2503" t="str">
            <v>U1 020128</v>
          </cell>
          <cell r="N2503" t="str">
            <v>Ablesung</v>
          </cell>
          <cell r="O2503">
            <v>1.0840000000000001</v>
          </cell>
          <cell r="P2503">
            <v>22.41</v>
          </cell>
          <cell r="Q2503"/>
          <cell r="R2503">
            <v>22</v>
          </cell>
          <cell r="S2503"/>
          <cell r="T2503"/>
          <cell r="U2503"/>
          <cell r="V2503"/>
          <cell r="W2503"/>
          <cell r="X2503"/>
          <cell r="Y2503">
            <v>41.591999999999999</v>
          </cell>
          <cell r="Z2503">
            <v>63.764705882352942</v>
          </cell>
        </row>
        <row r="2504">
          <cell r="A2504" t="str">
            <v>N0367</v>
          </cell>
          <cell r="B2504" t="str">
            <v xml:space="preserve">Friedrichstrasse 29 </v>
          </cell>
          <cell r="C2504">
            <v>42752</v>
          </cell>
          <cell r="D2504">
            <v>9866607572</v>
          </cell>
          <cell r="E2504" t="str">
            <v>Verrechnet</v>
          </cell>
          <cell r="F2504">
            <v>1.7000000000000001E-2</v>
          </cell>
          <cell r="G2504">
            <v>0.28000000000000003</v>
          </cell>
          <cell r="H2504"/>
          <cell r="I2504"/>
          <cell r="J2504" t="str">
            <v>Messung HW Wärme NT</v>
          </cell>
          <cell r="K2504" t="str">
            <v>16.12.2016</v>
          </cell>
          <cell r="L2504" t="str">
            <v>R1 1508</v>
          </cell>
          <cell r="M2504" t="str">
            <v>U1 020128</v>
          </cell>
          <cell r="N2504" t="str">
            <v>Ablesung</v>
          </cell>
          <cell r="O2504">
            <v>15.986000000000001</v>
          </cell>
          <cell r="P2504">
            <v>245.43</v>
          </cell>
          <cell r="Q2504"/>
          <cell r="R2504">
            <v>246</v>
          </cell>
          <cell r="S2504"/>
          <cell r="T2504"/>
          <cell r="U2504"/>
          <cell r="V2504"/>
          <cell r="W2504"/>
          <cell r="X2504"/>
          <cell r="Y2504">
            <v>56.006</v>
          </cell>
          <cell r="Z2504">
            <v>940.35294117647061</v>
          </cell>
        </row>
        <row r="2505">
          <cell r="A2505" t="str">
            <v>N0368</v>
          </cell>
          <cell r="B2505" t="str">
            <v xml:space="preserve">Schaffhauserstrasse 362 </v>
          </cell>
          <cell r="C2505">
            <v>42478</v>
          </cell>
          <cell r="D2505">
            <v>9866601842</v>
          </cell>
          <cell r="E2505" t="str">
            <v>Verrechnet</v>
          </cell>
          <cell r="F2505">
            <v>7.2999999999999995E-2</v>
          </cell>
          <cell r="G2505">
            <v>1.2</v>
          </cell>
          <cell r="H2505"/>
          <cell r="I2505"/>
          <cell r="J2505" t="str">
            <v>Messung HW Wärme NT</v>
          </cell>
          <cell r="K2505" t="str">
            <v>17.03.2016</v>
          </cell>
          <cell r="L2505" t="str">
            <v>W1 020688</v>
          </cell>
          <cell r="M2505"/>
          <cell r="N2505" t="str">
            <v>Ablesung</v>
          </cell>
          <cell r="O2505">
            <v>45.36</v>
          </cell>
          <cell r="P2505">
            <v>872</v>
          </cell>
          <cell r="Q2505"/>
          <cell r="R2505">
            <v>872</v>
          </cell>
          <cell r="S2505"/>
          <cell r="T2505"/>
          <cell r="U2505"/>
          <cell r="V2505"/>
          <cell r="W2505"/>
          <cell r="X2505"/>
          <cell r="Y2505">
            <v>44.728000000000002</v>
          </cell>
          <cell r="Z2505">
            <v>621.36986301369859</v>
          </cell>
        </row>
        <row r="2506">
          <cell r="A2506" t="str">
            <v>N0368</v>
          </cell>
          <cell r="B2506" t="str">
            <v xml:space="preserve">Schaffhauserstrasse 362 </v>
          </cell>
          <cell r="C2506">
            <v>42566</v>
          </cell>
          <cell r="D2506">
            <v>9866603767</v>
          </cell>
          <cell r="E2506" t="str">
            <v>Verrechnet</v>
          </cell>
          <cell r="F2506">
            <v>7.2999999999999995E-2</v>
          </cell>
          <cell r="G2506">
            <v>1.2</v>
          </cell>
          <cell r="H2506"/>
          <cell r="I2506"/>
          <cell r="J2506" t="str">
            <v>Messung HW Wärme NT</v>
          </cell>
          <cell r="K2506" t="str">
            <v>26.05.2016</v>
          </cell>
          <cell r="L2506" t="str">
            <v>W1 020688</v>
          </cell>
          <cell r="M2506"/>
          <cell r="N2506" t="str">
            <v>Ausbau</v>
          </cell>
          <cell r="O2506">
            <v>18.829999999999998</v>
          </cell>
          <cell r="P2506">
            <v>381.2</v>
          </cell>
          <cell r="Q2506"/>
          <cell r="R2506">
            <v>381.71100000000001</v>
          </cell>
          <cell r="S2506"/>
          <cell r="T2506"/>
          <cell r="U2506"/>
          <cell r="V2506"/>
          <cell r="W2506"/>
          <cell r="X2506"/>
          <cell r="Y2506">
            <v>42.472999999999999</v>
          </cell>
          <cell r="Z2506">
            <v>257.94520547945206</v>
          </cell>
        </row>
        <row r="2507">
          <cell r="A2507" t="str">
            <v>N0368</v>
          </cell>
          <cell r="B2507"/>
          <cell r="C2507"/>
          <cell r="D2507"/>
          <cell r="E2507"/>
          <cell r="F2507"/>
          <cell r="G2507"/>
          <cell r="H2507"/>
          <cell r="I2507"/>
          <cell r="J2507" t="str">
            <v>Messung HW Wärme NT</v>
          </cell>
          <cell r="K2507" t="str">
            <v>26.05.2016</v>
          </cell>
          <cell r="L2507" t="str">
            <v>W1 020688</v>
          </cell>
          <cell r="M2507"/>
          <cell r="N2507" t="str">
            <v>Einbau</v>
          </cell>
          <cell r="O2507">
            <v>0</v>
          </cell>
          <cell r="P2507">
            <v>0</v>
          </cell>
          <cell r="Q2507"/>
          <cell r="R2507"/>
          <cell r="S2507"/>
          <cell r="T2507"/>
          <cell r="U2507"/>
          <cell r="V2507"/>
          <cell r="W2507"/>
          <cell r="X2507"/>
          <cell r="Y2507">
            <v>0</v>
          </cell>
          <cell r="Z2507">
            <v>0</v>
          </cell>
        </row>
        <row r="2508">
          <cell r="A2508" t="str">
            <v>N0368</v>
          </cell>
          <cell r="B2508"/>
          <cell r="C2508"/>
          <cell r="D2508"/>
          <cell r="E2508"/>
          <cell r="F2508"/>
          <cell r="G2508"/>
          <cell r="H2508"/>
          <cell r="I2508"/>
          <cell r="J2508" t="str">
            <v>Messung HW Wärme NT</v>
          </cell>
          <cell r="K2508" t="str">
            <v>22.06.2016</v>
          </cell>
          <cell r="L2508" t="str">
            <v>W1 020688</v>
          </cell>
          <cell r="M2508"/>
          <cell r="N2508" t="str">
            <v>Ablesung</v>
          </cell>
          <cell r="O2508">
            <v>3.323</v>
          </cell>
          <cell r="P2508">
            <v>75.680000000000007</v>
          </cell>
          <cell r="Q2508"/>
          <cell r="R2508"/>
          <cell r="S2508"/>
          <cell r="T2508"/>
          <cell r="U2508"/>
          <cell r="V2508"/>
          <cell r="W2508"/>
          <cell r="X2508"/>
          <cell r="Y2508">
            <v>37.755000000000003</v>
          </cell>
          <cell r="Z2508">
            <v>45.520547945205472</v>
          </cell>
        </row>
        <row r="2509">
          <cell r="A2509" t="str">
            <v>N0368</v>
          </cell>
          <cell r="B2509" t="str">
            <v xml:space="preserve">Schaffhauserstrasse 362 </v>
          </cell>
          <cell r="C2509">
            <v>42655</v>
          </cell>
          <cell r="D2509">
            <v>9866605861</v>
          </cell>
          <cell r="E2509" t="str">
            <v>Verrechnet</v>
          </cell>
          <cell r="F2509">
            <v>7.2999999999999995E-2</v>
          </cell>
          <cell r="G2509">
            <v>1.2</v>
          </cell>
          <cell r="H2509"/>
          <cell r="I2509"/>
          <cell r="J2509" t="str">
            <v>Messung HW Wärme NT</v>
          </cell>
          <cell r="K2509" t="str">
            <v>19.09.2016</v>
          </cell>
          <cell r="L2509" t="str">
            <v>W1 020688</v>
          </cell>
          <cell r="M2509"/>
          <cell r="N2509" t="str">
            <v>Ablesung</v>
          </cell>
          <cell r="O2509">
            <v>5.4560000000000004</v>
          </cell>
          <cell r="P2509">
            <v>153.55000000000001</v>
          </cell>
          <cell r="Q2509"/>
          <cell r="R2509"/>
          <cell r="S2509"/>
          <cell r="T2509"/>
          <cell r="U2509"/>
          <cell r="V2509"/>
          <cell r="W2509"/>
          <cell r="X2509"/>
          <cell r="Y2509">
            <v>30.552</v>
          </cell>
          <cell r="Z2509">
            <v>74.739726027397253</v>
          </cell>
        </row>
        <row r="2510">
          <cell r="A2510" t="str">
            <v>N0368</v>
          </cell>
          <cell r="B2510" t="str">
            <v xml:space="preserve">Schaffhauserstrasse 362 </v>
          </cell>
          <cell r="C2510">
            <v>42752</v>
          </cell>
          <cell r="D2510">
            <v>9866607957</v>
          </cell>
          <cell r="E2510" t="str">
            <v>Verrechnet</v>
          </cell>
          <cell r="F2510">
            <v>7.2999999999999995E-2</v>
          </cell>
          <cell r="G2510">
            <v>1.2</v>
          </cell>
          <cell r="H2510"/>
          <cell r="I2510"/>
          <cell r="J2510" t="str">
            <v>Messung HW Wärme NT</v>
          </cell>
          <cell r="K2510" t="str">
            <v>14.12.2016</v>
          </cell>
          <cell r="L2510" t="str">
            <v>W1 020688</v>
          </cell>
          <cell r="M2510"/>
          <cell r="N2510" t="str">
            <v>Ablesung</v>
          </cell>
          <cell r="O2510">
            <v>33.238</v>
          </cell>
          <cell r="P2510">
            <v>684.6</v>
          </cell>
          <cell r="Q2510"/>
          <cell r="R2510"/>
          <cell r="S2510"/>
          <cell r="T2510"/>
          <cell r="U2510"/>
          <cell r="V2510"/>
          <cell r="W2510"/>
          <cell r="X2510"/>
          <cell r="Y2510">
            <v>41.746000000000002</v>
          </cell>
          <cell r="Z2510">
            <v>455.3150684931507</v>
          </cell>
        </row>
        <row r="2511">
          <cell r="A2511" t="str">
            <v>N0369</v>
          </cell>
          <cell r="B2511" t="str">
            <v xml:space="preserve">Schürbungert 42 </v>
          </cell>
          <cell r="C2511">
            <v>42478</v>
          </cell>
          <cell r="D2511">
            <v>9866601843</v>
          </cell>
          <cell r="E2511" t="str">
            <v>Verrechnet</v>
          </cell>
          <cell r="F2511">
            <v>0.35</v>
          </cell>
          <cell r="G2511">
            <v>5.2</v>
          </cell>
          <cell r="H2511"/>
          <cell r="I2511"/>
          <cell r="J2511" t="str">
            <v>Messung HW Wärme NT</v>
          </cell>
          <cell r="K2511" t="str">
            <v>17.03.2016</v>
          </cell>
          <cell r="L2511" t="str">
            <v>W1 050037</v>
          </cell>
          <cell r="M2511"/>
          <cell r="N2511" t="str">
            <v>Ablesung</v>
          </cell>
          <cell r="O2511">
            <v>319.39999999999998</v>
          </cell>
          <cell r="P2511">
            <v>8199</v>
          </cell>
          <cell r="Q2511"/>
          <cell r="R2511">
            <v>8200</v>
          </cell>
          <cell r="S2511"/>
          <cell r="T2511"/>
          <cell r="U2511"/>
          <cell r="V2511"/>
          <cell r="W2511"/>
          <cell r="X2511"/>
          <cell r="Y2511">
            <v>33.496000000000002</v>
          </cell>
          <cell r="Z2511">
            <v>912.57142857142867</v>
          </cell>
        </row>
        <row r="2512">
          <cell r="A2512" t="str">
            <v>N0369</v>
          </cell>
          <cell r="B2512" t="str">
            <v xml:space="preserve">Schürbungert 42 </v>
          </cell>
          <cell r="C2512">
            <v>42566</v>
          </cell>
          <cell r="D2512">
            <v>9866603768</v>
          </cell>
          <cell r="E2512" t="str">
            <v>Verrechnet</v>
          </cell>
          <cell r="F2512">
            <v>0.35</v>
          </cell>
          <cell r="G2512">
            <v>5.2</v>
          </cell>
          <cell r="H2512"/>
          <cell r="I2512"/>
          <cell r="J2512" t="str">
            <v>Messung HW Wärme NT</v>
          </cell>
          <cell r="K2512" t="str">
            <v>12.04.2016</v>
          </cell>
          <cell r="L2512" t="str">
            <v>W1 050037</v>
          </cell>
          <cell r="M2512"/>
          <cell r="N2512" t="str">
            <v>Ausbau</v>
          </cell>
          <cell r="O2512">
            <v>65.819999999999993</v>
          </cell>
          <cell r="P2512">
            <v>2077</v>
          </cell>
          <cell r="Q2512"/>
          <cell r="R2512">
            <v>2077</v>
          </cell>
          <cell r="S2512"/>
          <cell r="T2512"/>
          <cell r="U2512"/>
          <cell r="V2512"/>
          <cell r="W2512"/>
          <cell r="X2512"/>
          <cell r="Y2512">
            <v>27.248000000000001</v>
          </cell>
          <cell r="Z2512">
            <v>188.05714285714285</v>
          </cell>
        </row>
        <row r="2513">
          <cell r="A2513" t="str">
            <v>N0369</v>
          </cell>
          <cell r="B2513"/>
          <cell r="C2513"/>
          <cell r="D2513"/>
          <cell r="E2513"/>
          <cell r="F2513"/>
          <cell r="G2513"/>
          <cell r="H2513"/>
          <cell r="I2513"/>
          <cell r="J2513" t="str">
            <v>Messung HW Wärme NT</v>
          </cell>
          <cell r="K2513" t="str">
            <v>12.04.2016</v>
          </cell>
          <cell r="L2513" t="str">
            <v>W1 050037</v>
          </cell>
          <cell r="M2513"/>
          <cell r="N2513" t="str">
            <v>Einbau</v>
          </cell>
          <cell r="O2513">
            <v>0</v>
          </cell>
          <cell r="P2513">
            <v>0</v>
          </cell>
          <cell r="Q2513"/>
          <cell r="R2513"/>
          <cell r="S2513"/>
          <cell r="T2513"/>
          <cell r="U2513"/>
          <cell r="V2513"/>
          <cell r="W2513"/>
          <cell r="X2513"/>
          <cell r="Y2513">
            <v>0</v>
          </cell>
          <cell r="Z2513">
            <v>0</v>
          </cell>
        </row>
        <row r="2514">
          <cell r="A2514" t="str">
            <v>N0369</v>
          </cell>
          <cell r="B2514"/>
          <cell r="C2514"/>
          <cell r="D2514"/>
          <cell r="E2514"/>
          <cell r="F2514"/>
          <cell r="G2514"/>
          <cell r="H2514"/>
          <cell r="I2514"/>
          <cell r="J2514" t="str">
            <v>Messung HW Wärme NT</v>
          </cell>
          <cell r="K2514" t="str">
            <v>23.06.2016</v>
          </cell>
          <cell r="L2514" t="str">
            <v>W1 050037</v>
          </cell>
          <cell r="M2514"/>
          <cell r="N2514" t="str">
            <v>Ablesung</v>
          </cell>
          <cell r="O2514">
            <v>112.68899999999999</v>
          </cell>
          <cell r="P2514">
            <v>3543.44</v>
          </cell>
          <cell r="Q2514"/>
          <cell r="R2514"/>
          <cell r="S2514"/>
          <cell r="T2514"/>
          <cell r="U2514"/>
          <cell r="V2514"/>
          <cell r="W2514"/>
          <cell r="X2514"/>
          <cell r="Y2514">
            <v>27.344999999999999</v>
          </cell>
          <cell r="Z2514">
            <v>321.96857142857147</v>
          </cell>
        </row>
        <row r="2515">
          <cell r="A2515" t="str">
            <v>N0369</v>
          </cell>
          <cell r="B2515" t="str">
            <v xml:space="preserve">Schürbungert 42 </v>
          </cell>
          <cell r="C2515">
            <v>42655</v>
          </cell>
          <cell r="D2515">
            <v>9866605862</v>
          </cell>
          <cell r="E2515" t="str">
            <v>Verrechnet</v>
          </cell>
          <cell r="F2515">
            <v>0.35</v>
          </cell>
          <cell r="G2515">
            <v>5.2</v>
          </cell>
          <cell r="H2515"/>
          <cell r="I2515"/>
          <cell r="J2515" t="str">
            <v>Messung HW Wärme NT</v>
          </cell>
          <cell r="K2515" t="str">
            <v>16.09.2016</v>
          </cell>
          <cell r="L2515" t="str">
            <v>W1 050037</v>
          </cell>
          <cell r="M2515"/>
          <cell r="N2515" t="str">
            <v>Ablesung</v>
          </cell>
          <cell r="O2515">
            <v>39.688000000000002</v>
          </cell>
          <cell r="P2515">
            <v>1465.55</v>
          </cell>
          <cell r="Q2515"/>
          <cell r="R2515"/>
          <cell r="S2515"/>
          <cell r="T2515"/>
          <cell r="U2515"/>
          <cell r="V2515"/>
          <cell r="W2515"/>
          <cell r="X2515"/>
          <cell r="Y2515">
            <v>23.285</v>
          </cell>
          <cell r="Z2515">
            <v>113.39428571428572</v>
          </cell>
        </row>
        <row r="2516">
          <cell r="A2516" t="str">
            <v>N0369</v>
          </cell>
          <cell r="B2516" t="str">
            <v xml:space="preserve">Schürbungert 42 </v>
          </cell>
          <cell r="C2516">
            <v>42752</v>
          </cell>
          <cell r="D2516">
            <v>9866607958</v>
          </cell>
          <cell r="E2516" t="str">
            <v>Verrechnet</v>
          </cell>
          <cell r="F2516">
            <v>0.35</v>
          </cell>
          <cell r="G2516">
            <v>5.2</v>
          </cell>
          <cell r="H2516"/>
          <cell r="I2516"/>
          <cell r="J2516" t="str">
            <v>Messung HW Wärme NT</v>
          </cell>
          <cell r="K2516" t="str">
            <v>15.12.2016</v>
          </cell>
          <cell r="L2516" t="str">
            <v>W1 050037</v>
          </cell>
          <cell r="M2516"/>
          <cell r="N2516" t="str">
            <v>Ablesung</v>
          </cell>
          <cell r="O2516">
            <v>271.33300000000003</v>
          </cell>
          <cell r="P2516">
            <v>7603.45</v>
          </cell>
          <cell r="Q2516"/>
          <cell r="R2516"/>
          <cell r="S2516"/>
          <cell r="T2516"/>
          <cell r="U2516"/>
          <cell r="V2516"/>
          <cell r="W2516"/>
          <cell r="X2516"/>
          <cell r="Y2516">
            <v>30.684000000000001</v>
          </cell>
          <cell r="Z2516">
            <v>775.23714285714289</v>
          </cell>
        </row>
        <row r="2517">
          <cell r="A2517" t="str">
            <v>N0370</v>
          </cell>
          <cell r="B2517" t="str">
            <v xml:space="preserve">Aprikosenstrasse 3 </v>
          </cell>
          <cell r="C2517">
            <v>42478</v>
          </cell>
          <cell r="D2517">
            <v>9866601309</v>
          </cell>
          <cell r="E2517" t="str">
            <v>Verrechnet</v>
          </cell>
          <cell r="F2517">
            <v>1.7999999999999999E-2</v>
          </cell>
          <cell r="G2517">
            <v>0.3</v>
          </cell>
          <cell r="H2517"/>
          <cell r="I2517"/>
          <cell r="J2517" t="str">
            <v>Messung HW Wärme NT</v>
          </cell>
          <cell r="K2517" t="str">
            <v>17.03.2016</v>
          </cell>
          <cell r="L2517" t="str">
            <v>R1 1488</v>
          </cell>
          <cell r="M2517" t="str">
            <v>U1 020321</v>
          </cell>
          <cell r="N2517" t="str">
            <v>Ablesung</v>
          </cell>
          <cell r="O2517">
            <v>14.259</v>
          </cell>
          <cell r="P2517">
            <v>276.04000000000002</v>
          </cell>
          <cell r="Q2517"/>
          <cell r="R2517">
            <v>276</v>
          </cell>
          <cell r="S2517"/>
          <cell r="T2517"/>
          <cell r="U2517"/>
          <cell r="V2517"/>
          <cell r="W2517"/>
          <cell r="X2517"/>
          <cell r="Y2517">
            <v>44.415999999999997</v>
          </cell>
          <cell r="Z2517">
            <v>792.16666666666674</v>
          </cell>
        </row>
        <row r="2518">
          <cell r="A2518" t="str">
            <v>N0370</v>
          </cell>
          <cell r="B2518" t="str">
            <v xml:space="preserve">Aprikosenstrasse 3 </v>
          </cell>
          <cell r="C2518">
            <v>42566</v>
          </cell>
          <cell r="D2518">
            <v>9866603176</v>
          </cell>
          <cell r="E2518" t="str">
            <v>Verrechnet</v>
          </cell>
          <cell r="F2518">
            <v>1.7999999999999999E-2</v>
          </cell>
          <cell r="G2518">
            <v>0.3</v>
          </cell>
          <cell r="H2518"/>
          <cell r="I2518"/>
          <cell r="J2518" t="str">
            <v>Messung HW Wärme NT</v>
          </cell>
          <cell r="K2518" t="str">
            <v>21.06.2016</v>
          </cell>
          <cell r="L2518" t="str">
            <v>R1 1488</v>
          </cell>
          <cell r="M2518" t="str">
            <v>U1 020321</v>
          </cell>
          <cell r="N2518" t="str">
            <v>Ablesung</v>
          </cell>
          <cell r="O2518">
            <v>6.508</v>
          </cell>
          <cell r="P2518">
            <v>153.34</v>
          </cell>
          <cell r="Q2518"/>
          <cell r="R2518">
            <v>153</v>
          </cell>
          <cell r="S2518"/>
          <cell r="T2518"/>
          <cell r="U2518"/>
          <cell r="V2518"/>
          <cell r="W2518"/>
          <cell r="X2518"/>
          <cell r="Y2518">
            <v>36.493000000000002</v>
          </cell>
          <cell r="Z2518">
            <v>361.55555555555554</v>
          </cell>
        </row>
        <row r="2519">
          <cell r="A2519" t="str">
            <v>N0370</v>
          </cell>
          <cell r="B2519" t="str">
            <v xml:space="preserve">Aprikosenstrasse 3 </v>
          </cell>
          <cell r="C2519">
            <v>42655</v>
          </cell>
          <cell r="D2519">
            <v>9866605314</v>
          </cell>
          <cell r="E2519" t="str">
            <v>Verrechnet</v>
          </cell>
          <cell r="F2519">
            <v>1.7999999999999999E-2</v>
          </cell>
          <cell r="G2519">
            <v>0.3</v>
          </cell>
          <cell r="H2519"/>
          <cell r="I2519"/>
          <cell r="J2519" t="str">
            <v>Messung HW Wärme NT</v>
          </cell>
          <cell r="K2519" t="str">
            <v>16.09.2016</v>
          </cell>
          <cell r="L2519" t="str">
            <v>R1 1488</v>
          </cell>
          <cell r="M2519" t="str">
            <v>U1 020321</v>
          </cell>
          <cell r="N2519" t="str">
            <v>Ablesung</v>
          </cell>
          <cell r="O2519">
            <v>1.41</v>
          </cell>
          <cell r="P2519">
            <v>75.67</v>
          </cell>
          <cell r="Q2519"/>
          <cell r="R2519">
            <v>76</v>
          </cell>
          <cell r="S2519"/>
          <cell r="T2519"/>
          <cell r="U2519"/>
          <cell r="V2519"/>
          <cell r="W2519"/>
          <cell r="X2519"/>
          <cell r="Y2519">
            <v>16.021999999999998</v>
          </cell>
          <cell r="Z2519">
            <v>78.333333333333329</v>
          </cell>
        </row>
        <row r="2520">
          <cell r="A2520" t="str">
            <v>N0370</v>
          </cell>
          <cell r="B2520" t="str">
            <v xml:space="preserve">Aprikosenstrasse 3 </v>
          </cell>
          <cell r="C2520">
            <v>42752</v>
          </cell>
          <cell r="D2520">
            <v>9866607408</v>
          </cell>
          <cell r="E2520" t="str">
            <v>Verrechnet</v>
          </cell>
          <cell r="F2520">
            <v>1.7999999999999999E-2</v>
          </cell>
          <cell r="G2520">
            <v>0.3</v>
          </cell>
          <cell r="H2520"/>
          <cell r="I2520"/>
          <cell r="J2520" t="str">
            <v>Messung HW Wärme NT</v>
          </cell>
          <cell r="K2520" t="str">
            <v>15.12.2016</v>
          </cell>
          <cell r="L2520" t="str">
            <v>R1 1488</v>
          </cell>
          <cell r="M2520" t="str">
            <v>U1 020321</v>
          </cell>
          <cell r="N2520" t="str">
            <v>Ablesung</v>
          </cell>
          <cell r="O2520">
            <v>10.254</v>
          </cell>
          <cell r="P2520">
            <v>211.05</v>
          </cell>
          <cell r="Q2520"/>
          <cell r="R2520">
            <v>211</v>
          </cell>
          <cell r="S2520"/>
          <cell r="T2520"/>
          <cell r="U2520"/>
          <cell r="V2520"/>
          <cell r="W2520"/>
          <cell r="X2520"/>
          <cell r="Y2520">
            <v>41.776000000000003</v>
          </cell>
          <cell r="Z2520">
            <v>569.66666666666663</v>
          </cell>
        </row>
        <row r="2521">
          <cell r="A2521" t="str">
            <v>N0372</v>
          </cell>
          <cell r="B2521" t="str">
            <v xml:space="preserve">Glatttalstrasse 53 </v>
          </cell>
          <cell r="C2521">
            <v>42478</v>
          </cell>
          <cell r="D2521">
            <v>9866601646</v>
          </cell>
          <cell r="E2521" t="str">
            <v>Verrechnet</v>
          </cell>
          <cell r="F2521">
            <v>0.02</v>
          </cell>
          <cell r="G2521">
            <v>0.33</v>
          </cell>
          <cell r="H2521"/>
          <cell r="I2521"/>
          <cell r="J2521" t="str">
            <v>Messung HW Wärme NT</v>
          </cell>
          <cell r="K2521" t="str">
            <v>15.03.2016</v>
          </cell>
          <cell r="L2521" t="str">
            <v>R1 1500</v>
          </cell>
          <cell r="M2521" t="str">
            <v>U1 020361</v>
          </cell>
          <cell r="N2521" t="str">
            <v>Ablesung</v>
          </cell>
          <cell r="O2521">
            <v>10.475</v>
          </cell>
          <cell r="P2521">
            <v>187.07</v>
          </cell>
          <cell r="Q2521"/>
          <cell r="R2521">
            <v>187</v>
          </cell>
          <cell r="S2521"/>
          <cell r="T2521"/>
          <cell r="U2521"/>
          <cell r="V2521"/>
          <cell r="W2521"/>
          <cell r="X2521"/>
          <cell r="Y2521">
            <v>48.146999999999998</v>
          </cell>
          <cell r="Z2521">
            <v>523.75</v>
          </cell>
        </row>
        <row r="2522">
          <cell r="A2522" t="str">
            <v>N0372</v>
          </cell>
          <cell r="B2522" t="str">
            <v xml:space="preserve">Glatttalstrasse 53 </v>
          </cell>
          <cell r="C2522">
            <v>42566</v>
          </cell>
          <cell r="D2522">
            <v>9866603769</v>
          </cell>
          <cell r="E2522" t="str">
            <v>Verrechnet</v>
          </cell>
          <cell r="F2522">
            <v>0.02</v>
          </cell>
          <cell r="G2522">
            <v>0.33</v>
          </cell>
          <cell r="H2522"/>
          <cell r="I2522"/>
          <cell r="J2522" t="str">
            <v>Messung HW Wärme NT</v>
          </cell>
          <cell r="K2522" t="str">
            <v>27.06.2016</v>
          </cell>
          <cell r="L2522" t="str">
            <v>R1 1500</v>
          </cell>
          <cell r="M2522" t="str">
            <v>U1 020361</v>
          </cell>
          <cell r="N2522" t="str">
            <v>Ablesung</v>
          </cell>
          <cell r="O2522">
            <v>5.7</v>
          </cell>
          <cell r="P2522">
            <v>121.53</v>
          </cell>
          <cell r="Q2522"/>
          <cell r="R2522">
            <v>120</v>
          </cell>
          <cell r="S2522"/>
          <cell r="T2522"/>
          <cell r="U2522"/>
          <cell r="V2522"/>
          <cell r="W2522"/>
          <cell r="X2522"/>
          <cell r="Y2522">
            <v>40.328000000000003</v>
          </cell>
          <cell r="Z2522">
            <v>285</v>
          </cell>
        </row>
        <row r="2523">
          <cell r="A2523" t="str">
            <v>N0372</v>
          </cell>
          <cell r="B2523" t="str">
            <v xml:space="preserve">Glatttalstrasse 53 </v>
          </cell>
          <cell r="C2523">
            <v>42655</v>
          </cell>
          <cell r="D2523">
            <v>9866605530</v>
          </cell>
          <cell r="E2523" t="str">
            <v>Verrechnet</v>
          </cell>
          <cell r="F2523">
            <v>0.02</v>
          </cell>
          <cell r="G2523">
            <v>0.33</v>
          </cell>
          <cell r="H2523"/>
          <cell r="I2523"/>
          <cell r="J2523" t="str">
            <v>Messung HW Wärme NT</v>
          </cell>
          <cell r="K2523" t="str">
            <v>16.09.2016</v>
          </cell>
          <cell r="L2523" t="str">
            <v>R1 1500</v>
          </cell>
          <cell r="M2523" t="str">
            <v>U1 020361</v>
          </cell>
          <cell r="N2523" t="str">
            <v>Ablesung</v>
          </cell>
          <cell r="O2523">
            <v>0.996</v>
          </cell>
          <cell r="P2523">
            <v>38.630000000000003</v>
          </cell>
          <cell r="Q2523"/>
          <cell r="R2523">
            <v>40</v>
          </cell>
          <cell r="S2523"/>
          <cell r="T2523"/>
          <cell r="U2523"/>
          <cell r="V2523"/>
          <cell r="W2523"/>
          <cell r="X2523"/>
          <cell r="Y2523">
            <v>22.169</v>
          </cell>
          <cell r="Z2523">
            <v>49.8</v>
          </cell>
        </row>
        <row r="2524">
          <cell r="A2524" t="str">
            <v>N0372</v>
          </cell>
          <cell r="B2524" t="str">
            <v xml:space="preserve">Glatttalstrasse 53 </v>
          </cell>
          <cell r="C2524">
            <v>42752</v>
          </cell>
          <cell r="D2524">
            <v>9866607749</v>
          </cell>
          <cell r="E2524" t="str">
            <v>Verrechnet</v>
          </cell>
          <cell r="F2524">
            <v>0.02</v>
          </cell>
          <cell r="G2524">
            <v>0.33</v>
          </cell>
          <cell r="H2524"/>
          <cell r="I2524"/>
          <cell r="J2524" t="str">
            <v>Messung HW Wärme NT</v>
          </cell>
          <cell r="K2524" t="str">
            <v>14.12.2016</v>
          </cell>
          <cell r="L2524" t="str">
            <v>R1 1500</v>
          </cell>
          <cell r="M2524" t="str">
            <v>U1 020361</v>
          </cell>
          <cell r="N2524" t="str">
            <v>Ablesung</v>
          </cell>
          <cell r="O2524">
            <v>7.444</v>
          </cell>
          <cell r="P2524">
            <v>149.47</v>
          </cell>
          <cell r="Q2524"/>
          <cell r="R2524">
            <v>150</v>
          </cell>
          <cell r="S2524"/>
          <cell r="T2524"/>
          <cell r="U2524"/>
          <cell r="V2524"/>
          <cell r="W2524"/>
          <cell r="X2524"/>
          <cell r="Y2524">
            <v>42.823</v>
          </cell>
          <cell r="Z2524">
            <v>372.2</v>
          </cell>
        </row>
        <row r="2525">
          <cell r="A2525" t="str">
            <v>N0373</v>
          </cell>
          <cell r="B2525" t="str">
            <v xml:space="preserve">Glattstegweg 38 </v>
          </cell>
          <cell r="C2525">
            <v>42478</v>
          </cell>
          <cell r="D2525">
            <v>9866600278</v>
          </cell>
          <cell r="E2525" t="str">
            <v>Verrechnet</v>
          </cell>
          <cell r="F2525">
            <v>0.21</v>
          </cell>
          <cell r="G2525">
            <v>3.45</v>
          </cell>
          <cell r="H2525"/>
          <cell r="I2525"/>
          <cell r="J2525" t="str">
            <v>Messung HW Wärme NT</v>
          </cell>
          <cell r="K2525" t="str">
            <v>18.03.2016</v>
          </cell>
          <cell r="L2525" t="str">
            <v>W1 040009</v>
          </cell>
          <cell r="M2525"/>
          <cell r="N2525" t="str">
            <v>Ablesung</v>
          </cell>
          <cell r="O2525">
            <v>156.04499999999999</v>
          </cell>
          <cell r="P2525">
            <v>2661.14</v>
          </cell>
          <cell r="Q2525"/>
          <cell r="R2525"/>
          <cell r="S2525"/>
          <cell r="T2525"/>
          <cell r="U2525"/>
          <cell r="V2525"/>
          <cell r="W2525"/>
          <cell r="X2525"/>
          <cell r="Y2525">
            <v>50.42</v>
          </cell>
          <cell r="Z2525">
            <v>743.07142857142867</v>
          </cell>
        </row>
        <row r="2526">
          <cell r="A2526" t="str">
            <v>N0373</v>
          </cell>
          <cell r="B2526" t="str">
            <v xml:space="preserve">Glattstegweg 38 </v>
          </cell>
          <cell r="C2526">
            <v>42566</v>
          </cell>
          <cell r="D2526">
            <v>9866602302</v>
          </cell>
          <cell r="E2526" t="str">
            <v>Verrechnet</v>
          </cell>
          <cell r="F2526">
            <v>0.21</v>
          </cell>
          <cell r="G2526">
            <v>3.45</v>
          </cell>
          <cell r="H2526"/>
          <cell r="I2526"/>
          <cell r="J2526" t="str">
            <v>Messung HW Wärme NT</v>
          </cell>
          <cell r="K2526" t="str">
            <v>21.06.2016</v>
          </cell>
          <cell r="L2526" t="str">
            <v>W1 040009</v>
          </cell>
          <cell r="M2526"/>
          <cell r="N2526" t="str">
            <v>Ablesung</v>
          </cell>
          <cell r="O2526">
            <v>68.861999999999995</v>
          </cell>
          <cell r="P2526">
            <v>1272.97</v>
          </cell>
          <cell r="Q2526"/>
          <cell r="R2526"/>
          <cell r="S2526"/>
          <cell r="T2526"/>
          <cell r="U2526"/>
          <cell r="V2526"/>
          <cell r="W2526"/>
          <cell r="X2526"/>
          <cell r="Y2526">
            <v>46.514000000000003</v>
          </cell>
          <cell r="Z2526">
            <v>327.91428571428571</v>
          </cell>
        </row>
        <row r="2527">
          <cell r="A2527" t="str">
            <v>N0373</v>
          </cell>
          <cell r="B2527" t="str">
            <v xml:space="preserve">Glattstegweg 38 </v>
          </cell>
          <cell r="C2527">
            <v>42655</v>
          </cell>
          <cell r="D2527">
            <v>9866604257</v>
          </cell>
          <cell r="E2527" t="str">
            <v>Verrechnet</v>
          </cell>
          <cell r="F2527">
            <v>0.21</v>
          </cell>
          <cell r="G2527">
            <v>3.45</v>
          </cell>
          <cell r="H2527"/>
          <cell r="I2527"/>
          <cell r="J2527" t="str">
            <v>Messung HW Wärme NT</v>
          </cell>
          <cell r="K2527" t="str">
            <v>20.09.2016</v>
          </cell>
          <cell r="L2527" t="str">
            <v>W1 040009</v>
          </cell>
          <cell r="M2527"/>
          <cell r="N2527" t="str">
            <v>Ablesung</v>
          </cell>
          <cell r="O2527">
            <v>8.1890000000000001</v>
          </cell>
          <cell r="P2527">
            <v>250.36</v>
          </cell>
          <cell r="Q2527"/>
          <cell r="R2527"/>
          <cell r="S2527"/>
          <cell r="T2527"/>
          <cell r="U2527"/>
          <cell r="V2527"/>
          <cell r="W2527"/>
          <cell r="X2527"/>
          <cell r="Y2527">
            <v>28.125</v>
          </cell>
          <cell r="Z2527">
            <v>38.995238095238093</v>
          </cell>
        </row>
        <row r="2528">
          <cell r="A2528" t="str">
            <v>N0373</v>
          </cell>
          <cell r="B2528" t="str">
            <v xml:space="preserve">Glattstegweg 38 </v>
          </cell>
          <cell r="C2528">
            <v>42752</v>
          </cell>
          <cell r="D2528">
            <v>9866607209</v>
          </cell>
          <cell r="E2528" t="str">
            <v>Verrechnet</v>
          </cell>
          <cell r="F2528">
            <v>0.21</v>
          </cell>
          <cell r="G2528">
            <v>3.45</v>
          </cell>
          <cell r="H2528"/>
          <cell r="I2528"/>
          <cell r="J2528" t="str">
            <v>Messung HW Wärme NT</v>
          </cell>
          <cell r="K2528" t="str">
            <v>15.12.2016</v>
          </cell>
          <cell r="L2528" t="str">
            <v>W1 040009</v>
          </cell>
          <cell r="M2528"/>
          <cell r="N2528" t="str">
            <v>Ablesung</v>
          </cell>
          <cell r="O2528">
            <v>120.09099999999999</v>
          </cell>
          <cell r="P2528">
            <v>2130.48</v>
          </cell>
          <cell r="Q2528"/>
          <cell r="R2528"/>
          <cell r="S2528"/>
          <cell r="T2528"/>
          <cell r="U2528"/>
          <cell r="V2528"/>
          <cell r="W2528"/>
          <cell r="X2528"/>
          <cell r="Y2528">
            <v>48.468000000000004</v>
          </cell>
          <cell r="Z2528">
            <v>571.86190476190484</v>
          </cell>
        </row>
        <row r="2529">
          <cell r="A2529" t="str">
            <v>N0374</v>
          </cell>
          <cell r="B2529" t="str">
            <v xml:space="preserve">Schaffhauserstrasse 207 </v>
          </cell>
          <cell r="C2529">
            <v>42478</v>
          </cell>
          <cell r="D2529">
            <v>9866601844</v>
          </cell>
          <cell r="E2529" t="str">
            <v>Verrechnet</v>
          </cell>
          <cell r="F2529">
            <v>6.7000000000000004E-2</v>
          </cell>
          <cell r="G2529">
            <v>0.88</v>
          </cell>
          <cell r="H2529"/>
          <cell r="I2529"/>
          <cell r="J2529" t="str">
            <v>Messung HW Wärme NT</v>
          </cell>
          <cell r="K2529" t="str">
            <v>16.03.2016</v>
          </cell>
          <cell r="L2529" t="str">
            <v>W1 020602</v>
          </cell>
          <cell r="M2529"/>
          <cell r="N2529" t="str">
            <v>Ablesung</v>
          </cell>
          <cell r="O2529">
            <v>28.902999999999999</v>
          </cell>
          <cell r="P2529">
            <v>500.13</v>
          </cell>
          <cell r="Q2529"/>
          <cell r="R2529"/>
          <cell r="S2529"/>
          <cell r="T2529"/>
          <cell r="U2529"/>
          <cell r="V2529"/>
          <cell r="W2529"/>
          <cell r="X2529"/>
          <cell r="Y2529">
            <v>49.691000000000003</v>
          </cell>
          <cell r="Z2529">
            <v>431.38805970149258</v>
          </cell>
        </row>
        <row r="2530">
          <cell r="A2530" t="str">
            <v>N0374</v>
          </cell>
          <cell r="B2530" t="str">
            <v xml:space="preserve">Schaffhauserstrasse 207 </v>
          </cell>
          <cell r="C2530">
            <v>42566</v>
          </cell>
          <cell r="D2530">
            <v>9866603961</v>
          </cell>
          <cell r="E2530" t="str">
            <v>Verrechnet</v>
          </cell>
          <cell r="F2530">
            <v>6.7000000000000004E-2</v>
          </cell>
          <cell r="G2530">
            <v>0.88</v>
          </cell>
          <cell r="H2530"/>
          <cell r="I2530"/>
          <cell r="J2530" t="str">
            <v>Messung HW Wärme NT</v>
          </cell>
          <cell r="K2530" t="str">
            <v>22.06.2016</v>
          </cell>
          <cell r="L2530" t="str">
            <v>W1 020602</v>
          </cell>
          <cell r="M2530"/>
          <cell r="N2530" t="str">
            <v>Ablesung</v>
          </cell>
          <cell r="O2530">
            <v>15.032</v>
          </cell>
          <cell r="P2530">
            <v>295.93</v>
          </cell>
          <cell r="Q2530"/>
          <cell r="R2530"/>
          <cell r="S2530"/>
          <cell r="T2530"/>
          <cell r="U2530"/>
          <cell r="V2530"/>
          <cell r="W2530"/>
          <cell r="X2530"/>
          <cell r="Y2530">
            <v>43.677</v>
          </cell>
          <cell r="Z2530">
            <v>224.35820895522389</v>
          </cell>
        </row>
        <row r="2531">
          <cell r="A2531" t="str">
            <v>N0374</v>
          </cell>
          <cell r="B2531" t="str">
            <v xml:space="preserve">Schaffhauserstrasse 207 </v>
          </cell>
          <cell r="C2531">
            <v>42655</v>
          </cell>
          <cell r="D2531">
            <v>9866605863</v>
          </cell>
          <cell r="E2531" t="str">
            <v>Gemahnt</v>
          </cell>
          <cell r="F2531">
            <v>6.7000000000000004E-2</v>
          </cell>
          <cell r="G2531">
            <v>0.88</v>
          </cell>
          <cell r="H2531"/>
          <cell r="I2531"/>
          <cell r="J2531" t="str">
            <v>Messung HW Wärme NT</v>
          </cell>
          <cell r="K2531" t="str">
            <v>20.09.2016</v>
          </cell>
          <cell r="L2531" t="str">
            <v>W1 020602</v>
          </cell>
          <cell r="M2531"/>
          <cell r="N2531" t="str">
            <v>Ablesung</v>
          </cell>
          <cell r="O2531">
            <v>3.5110000000000001</v>
          </cell>
          <cell r="P2531">
            <v>96.93</v>
          </cell>
          <cell r="Q2531"/>
          <cell r="R2531"/>
          <cell r="S2531"/>
          <cell r="T2531"/>
          <cell r="U2531"/>
          <cell r="V2531"/>
          <cell r="W2531"/>
          <cell r="X2531"/>
          <cell r="Y2531">
            <v>31.145</v>
          </cell>
          <cell r="Z2531">
            <v>52.402985074626862</v>
          </cell>
        </row>
        <row r="2532">
          <cell r="A2532" t="str">
            <v>N0374</v>
          </cell>
          <cell r="B2532" t="str">
            <v xml:space="preserve">Schaffhauserstrasse 207 </v>
          </cell>
          <cell r="C2532">
            <v>42752</v>
          </cell>
          <cell r="D2532">
            <v>9866607959</v>
          </cell>
          <cell r="E2532" t="str">
            <v>Verrechnet</v>
          </cell>
          <cell r="F2532">
            <v>6.7000000000000004E-2</v>
          </cell>
          <cell r="G2532">
            <v>0.88</v>
          </cell>
          <cell r="H2532"/>
          <cell r="I2532"/>
          <cell r="J2532" t="str">
            <v>Messung HW Wärme NT</v>
          </cell>
          <cell r="K2532" t="str">
            <v>14.12.2016</v>
          </cell>
          <cell r="L2532" t="str">
            <v>W1 020602</v>
          </cell>
          <cell r="M2532"/>
          <cell r="N2532" t="str">
            <v>Ablesung</v>
          </cell>
          <cell r="O2532">
            <v>20.506</v>
          </cell>
          <cell r="P2532">
            <v>377.42</v>
          </cell>
          <cell r="Q2532"/>
          <cell r="R2532"/>
          <cell r="S2532"/>
          <cell r="T2532"/>
          <cell r="U2532"/>
          <cell r="V2532"/>
          <cell r="W2532"/>
          <cell r="X2532"/>
          <cell r="Y2532">
            <v>46.716999999999999</v>
          </cell>
          <cell r="Z2532">
            <v>306.05970149253733</v>
          </cell>
        </row>
        <row r="2533">
          <cell r="A2533" t="str">
            <v>N0375</v>
          </cell>
          <cell r="B2533" t="str">
            <v xml:space="preserve">Ueberlandstrasse 360 </v>
          </cell>
          <cell r="C2533">
            <v>42478</v>
          </cell>
          <cell r="D2533">
            <v>9866600981</v>
          </cell>
          <cell r="E2533" t="str">
            <v>Verrechnet</v>
          </cell>
          <cell r="F2533">
            <v>0.13500000000000001</v>
          </cell>
          <cell r="G2533">
            <v>2.2200000000000002</v>
          </cell>
          <cell r="H2533"/>
          <cell r="I2533"/>
          <cell r="J2533" t="str">
            <v>Messung HW Wärme NT</v>
          </cell>
          <cell r="K2533" t="str">
            <v>18.03.2016</v>
          </cell>
          <cell r="L2533" t="str">
            <v>W1 025115</v>
          </cell>
          <cell r="M2533"/>
          <cell r="N2533" t="str">
            <v>Ablesung</v>
          </cell>
          <cell r="O2533">
            <v>144.02000000000001</v>
          </cell>
          <cell r="P2533">
            <v>3618.2</v>
          </cell>
          <cell r="Q2533"/>
          <cell r="R2533">
            <v>3618</v>
          </cell>
          <cell r="S2533"/>
          <cell r="T2533"/>
          <cell r="U2533"/>
          <cell r="V2533"/>
          <cell r="W2533"/>
          <cell r="X2533"/>
          <cell r="Y2533">
            <v>34.225999999999999</v>
          </cell>
          <cell r="Z2533">
            <v>1066.8148148148148</v>
          </cell>
        </row>
        <row r="2534">
          <cell r="A2534" t="str">
            <v>N0375</v>
          </cell>
          <cell r="B2534" t="str">
            <v xml:space="preserve">Ueberlandstrasse 360 </v>
          </cell>
          <cell r="C2534">
            <v>42566</v>
          </cell>
          <cell r="D2534">
            <v>9866602867</v>
          </cell>
          <cell r="E2534" t="str">
            <v>Verrechnet</v>
          </cell>
          <cell r="F2534">
            <v>0.13500000000000001</v>
          </cell>
          <cell r="G2534">
            <v>2.2200000000000002</v>
          </cell>
          <cell r="H2534"/>
          <cell r="I2534"/>
          <cell r="J2534" t="str">
            <v>Messung HW Wärme NT</v>
          </cell>
          <cell r="K2534" t="str">
            <v>21.04.2016</v>
          </cell>
          <cell r="L2534" t="str">
            <v>W1 025115</v>
          </cell>
          <cell r="M2534"/>
          <cell r="N2534" t="str">
            <v>Ausbau</v>
          </cell>
          <cell r="O2534">
            <v>31.9</v>
          </cell>
          <cell r="P2534">
            <v>1102.04</v>
          </cell>
          <cell r="Q2534"/>
          <cell r="R2534">
            <v>1102.971</v>
          </cell>
          <cell r="S2534"/>
          <cell r="T2534"/>
          <cell r="U2534"/>
          <cell r="V2534"/>
          <cell r="W2534"/>
          <cell r="X2534"/>
          <cell r="Y2534">
            <v>24.888999999999999</v>
          </cell>
          <cell r="Z2534">
            <v>236.29629629629628</v>
          </cell>
        </row>
        <row r="2535">
          <cell r="A2535" t="str">
            <v>N0375</v>
          </cell>
          <cell r="B2535"/>
          <cell r="C2535"/>
          <cell r="D2535"/>
          <cell r="E2535"/>
          <cell r="F2535"/>
          <cell r="G2535"/>
          <cell r="H2535"/>
          <cell r="I2535"/>
          <cell r="J2535" t="str">
            <v>Messung HW Wärme NT</v>
          </cell>
          <cell r="K2535" t="str">
            <v>21.04.2016</v>
          </cell>
          <cell r="L2535" t="str">
            <v>W1 025115</v>
          </cell>
          <cell r="M2535"/>
          <cell r="N2535" t="str">
            <v>Einbau</v>
          </cell>
          <cell r="O2535">
            <v>0</v>
          </cell>
          <cell r="P2535">
            <v>0</v>
          </cell>
          <cell r="Q2535"/>
          <cell r="R2535"/>
          <cell r="S2535"/>
          <cell r="T2535"/>
          <cell r="U2535"/>
          <cell r="V2535"/>
          <cell r="W2535"/>
          <cell r="X2535"/>
          <cell r="Y2535">
            <v>0</v>
          </cell>
          <cell r="Z2535">
            <v>0</v>
          </cell>
        </row>
        <row r="2536">
          <cell r="A2536" t="str">
            <v>N0375</v>
          </cell>
          <cell r="B2536"/>
          <cell r="C2536"/>
          <cell r="D2536"/>
          <cell r="E2536"/>
          <cell r="F2536"/>
          <cell r="G2536"/>
          <cell r="H2536"/>
          <cell r="I2536"/>
          <cell r="J2536" t="str">
            <v>Messung HW Wärme NT</v>
          </cell>
          <cell r="K2536" t="str">
            <v>24.06.2016</v>
          </cell>
          <cell r="L2536" t="str">
            <v>W1 025115</v>
          </cell>
          <cell r="M2536"/>
          <cell r="N2536" t="str">
            <v>Ablesung</v>
          </cell>
          <cell r="O2536">
            <v>34.584000000000003</v>
          </cell>
          <cell r="P2536">
            <v>1366.33</v>
          </cell>
          <cell r="Q2536"/>
          <cell r="R2536"/>
          <cell r="S2536"/>
          <cell r="T2536"/>
          <cell r="U2536"/>
          <cell r="V2536"/>
          <cell r="W2536"/>
          <cell r="X2536"/>
          <cell r="Y2536">
            <v>21.763999999999999</v>
          </cell>
          <cell r="Z2536">
            <v>256.17777777777775</v>
          </cell>
        </row>
        <row r="2537">
          <cell r="A2537" t="str">
            <v>N0375</v>
          </cell>
          <cell r="B2537" t="str">
            <v xml:space="preserve">Ueberlandstrasse 360 </v>
          </cell>
          <cell r="C2537">
            <v>42655</v>
          </cell>
          <cell r="D2537">
            <v>9866604826</v>
          </cell>
          <cell r="E2537" t="str">
            <v>Verrechnet</v>
          </cell>
          <cell r="F2537">
            <v>0.13500000000000001</v>
          </cell>
          <cell r="G2537">
            <v>2.2200000000000002</v>
          </cell>
          <cell r="H2537"/>
          <cell r="I2537"/>
          <cell r="J2537" t="str">
            <v>Messung HW Wärme NT</v>
          </cell>
          <cell r="K2537" t="str">
            <v>20.09.2016</v>
          </cell>
          <cell r="L2537" t="str">
            <v>W1 025115</v>
          </cell>
          <cell r="M2537"/>
          <cell r="N2537" t="str">
            <v>Ablesung</v>
          </cell>
          <cell r="O2537">
            <v>14.920999999999999</v>
          </cell>
          <cell r="P2537">
            <v>958.82</v>
          </cell>
          <cell r="Q2537"/>
          <cell r="R2537"/>
          <cell r="S2537"/>
          <cell r="T2537"/>
          <cell r="U2537"/>
          <cell r="V2537"/>
          <cell r="W2537"/>
          <cell r="X2537"/>
          <cell r="Y2537">
            <v>13.381</v>
          </cell>
          <cell r="Z2537">
            <v>110.52592592592592</v>
          </cell>
        </row>
        <row r="2538">
          <cell r="A2538" t="str">
            <v>N0375</v>
          </cell>
          <cell r="B2538" t="str">
            <v xml:space="preserve">Ueberlandstrasse 360 </v>
          </cell>
          <cell r="C2538">
            <v>42752</v>
          </cell>
          <cell r="D2538">
            <v>9866607051</v>
          </cell>
          <cell r="E2538" t="str">
            <v>Verrechnet</v>
          </cell>
          <cell r="F2538">
            <v>0.13500000000000001</v>
          </cell>
          <cell r="G2538">
            <v>2.2200000000000002</v>
          </cell>
          <cell r="H2538"/>
          <cell r="I2538"/>
          <cell r="J2538" t="str">
            <v>Messung HW Wärme NT</v>
          </cell>
          <cell r="K2538" t="str">
            <v>15.12.2016</v>
          </cell>
          <cell r="L2538" t="str">
            <v>W1 025115</v>
          </cell>
          <cell r="M2538"/>
          <cell r="N2538" t="str">
            <v>Ablesung</v>
          </cell>
          <cell r="O2538">
            <v>108.82599999999999</v>
          </cell>
          <cell r="P2538">
            <v>3113.3</v>
          </cell>
          <cell r="Q2538"/>
          <cell r="R2538"/>
          <cell r="S2538"/>
          <cell r="T2538"/>
          <cell r="U2538"/>
          <cell r="V2538"/>
          <cell r="W2538"/>
          <cell r="X2538"/>
          <cell r="Y2538">
            <v>30.056000000000001</v>
          </cell>
          <cell r="Z2538">
            <v>806.11851851851861</v>
          </cell>
        </row>
        <row r="2539">
          <cell r="A2539" t="str">
            <v>N0376</v>
          </cell>
          <cell r="B2539" t="str">
            <v xml:space="preserve">Friedheimstrasse 48 </v>
          </cell>
          <cell r="C2539">
            <v>42474</v>
          </cell>
          <cell r="D2539">
            <v>9866601988</v>
          </cell>
          <cell r="E2539" t="str">
            <v>Verrechnet</v>
          </cell>
          <cell r="F2539">
            <v>0.01</v>
          </cell>
          <cell r="G2539">
            <v>0.16</v>
          </cell>
          <cell r="H2539"/>
          <cell r="I2539"/>
          <cell r="J2539" t="str">
            <v>Messung HW Wärme NT</v>
          </cell>
          <cell r="K2539" t="str">
            <v>17.03.2016</v>
          </cell>
          <cell r="L2539" t="str">
            <v>W1 020281</v>
          </cell>
          <cell r="M2539"/>
          <cell r="N2539" t="str">
            <v>Ablesung</v>
          </cell>
          <cell r="O2539">
            <v>6.8460000000000001</v>
          </cell>
          <cell r="P2539">
            <v>108.1</v>
          </cell>
          <cell r="Q2539"/>
          <cell r="R2539"/>
          <cell r="S2539"/>
          <cell r="T2539"/>
          <cell r="U2539"/>
          <cell r="V2539"/>
          <cell r="W2539"/>
          <cell r="X2539"/>
          <cell r="Y2539">
            <v>54.454000000000001</v>
          </cell>
          <cell r="Z2539">
            <v>684.6</v>
          </cell>
        </row>
        <row r="2540">
          <cell r="A2540" t="str">
            <v>N0376</v>
          </cell>
          <cell r="B2540" t="str">
            <v xml:space="preserve">Friedheimstrasse 48 </v>
          </cell>
          <cell r="C2540">
            <v>42566</v>
          </cell>
          <cell r="D2540">
            <v>9866604017</v>
          </cell>
          <cell r="E2540" t="str">
            <v>Verrechnet</v>
          </cell>
          <cell r="F2540">
            <v>0.01</v>
          </cell>
          <cell r="G2540">
            <v>0.16</v>
          </cell>
          <cell r="H2540"/>
          <cell r="I2540"/>
          <cell r="J2540" t="str">
            <v>Messung HW Wärme NT</v>
          </cell>
          <cell r="K2540" t="str">
            <v>24.06.2016</v>
          </cell>
          <cell r="L2540" t="str">
            <v>W1 020281</v>
          </cell>
          <cell r="M2540"/>
          <cell r="N2540" t="str">
            <v>Ablesung</v>
          </cell>
          <cell r="O2540">
            <v>3.706</v>
          </cell>
          <cell r="P2540">
            <v>63.45</v>
          </cell>
          <cell r="Q2540"/>
          <cell r="R2540"/>
          <cell r="S2540"/>
          <cell r="T2540"/>
          <cell r="U2540"/>
          <cell r="V2540"/>
          <cell r="W2540"/>
          <cell r="X2540"/>
          <cell r="Y2540">
            <v>50.222000000000001</v>
          </cell>
          <cell r="Z2540">
            <v>370.6</v>
          </cell>
        </row>
        <row r="2541">
          <cell r="A2541" t="str">
            <v>N0376</v>
          </cell>
          <cell r="B2541" t="str">
            <v xml:space="preserve">Friedheimstrasse 48 </v>
          </cell>
          <cell r="C2541">
            <v>42655</v>
          </cell>
          <cell r="D2541">
            <v>9866604761</v>
          </cell>
          <cell r="E2541" t="str">
            <v>Verrechnet</v>
          </cell>
          <cell r="F2541">
            <v>0.01</v>
          </cell>
          <cell r="G2541">
            <v>0.16</v>
          </cell>
          <cell r="H2541"/>
          <cell r="I2541"/>
          <cell r="J2541" t="str">
            <v>Messung HW Wärme NT</v>
          </cell>
          <cell r="K2541" t="str">
            <v>15.09.2016</v>
          </cell>
          <cell r="L2541" t="str">
            <v>W1 020281</v>
          </cell>
          <cell r="M2541"/>
          <cell r="N2541" t="str">
            <v>Ablesung</v>
          </cell>
          <cell r="O2541">
            <v>0.91200000000000003</v>
          </cell>
          <cell r="P2541">
            <v>17.57</v>
          </cell>
          <cell r="Q2541"/>
          <cell r="R2541"/>
          <cell r="S2541"/>
          <cell r="T2541"/>
          <cell r="U2541"/>
          <cell r="V2541"/>
          <cell r="W2541"/>
          <cell r="X2541"/>
          <cell r="Y2541">
            <v>44.631999999999998</v>
          </cell>
          <cell r="Z2541">
            <v>91.2</v>
          </cell>
        </row>
        <row r="2542">
          <cell r="A2542" t="str">
            <v>N0376</v>
          </cell>
          <cell r="B2542" t="str">
            <v xml:space="preserve">Friedheimstrasse 48 </v>
          </cell>
          <cell r="C2542">
            <v>42752</v>
          </cell>
          <cell r="D2542">
            <v>9866607338</v>
          </cell>
          <cell r="E2542" t="str">
            <v>Verrechnet</v>
          </cell>
          <cell r="F2542">
            <v>0.01</v>
          </cell>
          <cell r="G2542">
            <v>0.16</v>
          </cell>
          <cell r="H2542"/>
          <cell r="I2542"/>
          <cell r="J2542" t="str">
            <v>Messung HW Wärme NT</v>
          </cell>
          <cell r="K2542" t="str">
            <v>13.12.2016</v>
          </cell>
          <cell r="L2542" t="str">
            <v>W1 020281</v>
          </cell>
          <cell r="M2542"/>
          <cell r="N2542" t="str">
            <v>Ablesung</v>
          </cell>
          <cell r="O2542">
            <v>4.8470000000000004</v>
          </cell>
          <cell r="P2542">
            <v>77.72</v>
          </cell>
          <cell r="Q2542"/>
          <cell r="R2542"/>
          <cell r="S2542"/>
          <cell r="T2542"/>
          <cell r="U2542"/>
          <cell r="V2542"/>
          <cell r="W2542"/>
          <cell r="X2542"/>
          <cell r="Y2542">
            <v>53.624000000000002</v>
          </cell>
          <cell r="Z2542">
            <v>484.7</v>
          </cell>
        </row>
        <row r="2543">
          <cell r="A2543" t="str">
            <v>N0377</v>
          </cell>
          <cell r="B2543" t="str">
            <v xml:space="preserve">Luegislandstrasse 499 </v>
          </cell>
          <cell r="C2543">
            <v>42478</v>
          </cell>
          <cell r="D2543">
            <v>9866600982</v>
          </cell>
          <cell r="E2543" t="str">
            <v>Verrechnet</v>
          </cell>
          <cell r="F2543">
            <v>4.5999999999999999E-2</v>
          </cell>
          <cell r="G2543">
            <v>0.75</v>
          </cell>
          <cell r="H2543"/>
          <cell r="I2543"/>
          <cell r="J2543" t="str">
            <v>Messung HW Wärme NT</v>
          </cell>
          <cell r="K2543" t="str">
            <v>18.03.2016</v>
          </cell>
          <cell r="L2543" t="str">
            <v>W1 020028</v>
          </cell>
          <cell r="M2543"/>
          <cell r="N2543" t="str">
            <v>Ablesung</v>
          </cell>
          <cell r="O2543">
            <v>32.042000000000002</v>
          </cell>
          <cell r="P2543">
            <v>496.38</v>
          </cell>
          <cell r="Q2543"/>
          <cell r="R2543"/>
          <cell r="S2543"/>
          <cell r="T2543"/>
          <cell r="U2543"/>
          <cell r="V2543"/>
          <cell r="W2543"/>
          <cell r="X2543"/>
          <cell r="Y2543">
            <v>55.503999999999998</v>
          </cell>
          <cell r="Z2543">
            <v>696.56521739130437</v>
          </cell>
        </row>
        <row r="2544">
          <cell r="A2544" t="str">
            <v>N0377</v>
          </cell>
          <cell r="B2544" t="str">
            <v xml:space="preserve">Luegislandstrasse 499 </v>
          </cell>
          <cell r="C2544">
            <v>42566</v>
          </cell>
          <cell r="D2544">
            <v>9866602868</v>
          </cell>
          <cell r="E2544" t="str">
            <v>Verrechnet</v>
          </cell>
          <cell r="F2544">
            <v>4.5999999999999999E-2</v>
          </cell>
          <cell r="G2544">
            <v>0.75</v>
          </cell>
          <cell r="H2544"/>
          <cell r="I2544"/>
          <cell r="J2544" t="str">
            <v>Messung HW Wärme NT</v>
          </cell>
          <cell r="K2544" t="str">
            <v>21.06.2016</v>
          </cell>
          <cell r="L2544" t="str">
            <v>W1 020028</v>
          </cell>
          <cell r="M2544"/>
          <cell r="N2544" t="str">
            <v>Ablesung</v>
          </cell>
          <cell r="O2544">
            <v>15.826000000000001</v>
          </cell>
          <cell r="P2544">
            <v>278.08999999999997</v>
          </cell>
          <cell r="Q2544"/>
          <cell r="R2544"/>
          <cell r="S2544"/>
          <cell r="T2544"/>
          <cell r="U2544"/>
          <cell r="V2544"/>
          <cell r="W2544"/>
          <cell r="X2544"/>
          <cell r="Y2544">
            <v>48.933</v>
          </cell>
          <cell r="Z2544">
            <v>344.04347826086956</v>
          </cell>
        </row>
        <row r="2545">
          <cell r="A2545" t="str">
            <v>N0377</v>
          </cell>
          <cell r="B2545" t="str">
            <v xml:space="preserve">Luegislandstrasse 499 </v>
          </cell>
          <cell r="C2545">
            <v>42655</v>
          </cell>
          <cell r="D2545">
            <v>9866604827</v>
          </cell>
          <cell r="E2545" t="str">
            <v>Verrechnet</v>
          </cell>
          <cell r="F2545">
            <v>4.5999999999999999E-2</v>
          </cell>
          <cell r="G2545">
            <v>0.75</v>
          </cell>
          <cell r="H2545"/>
          <cell r="I2545"/>
          <cell r="J2545" t="str">
            <v>Messung HW Wärme NT</v>
          </cell>
          <cell r="K2545" t="str">
            <v>20.09.2016</v>
          </cell>
          <cell r="L2545" t="str">
            <v>W1 020028</v>
          </cell>
          <cell r="M2545"/>
          <cell r="N2545" t="str">
            <v>Ablesung</v>
          </cell>
          <cell r="O2545">
            <v>5.4260000000000002</v>
          </cell>
          <cell r="P2545">
            <v>125.13</v>
          </cell>
          <cell r="Q2545"/>
          <cell r="R2545"/>
          <cell r="S2545"/>
          <cell r="T2545"/>
          <cell r="U2545"/>
          <cell r="V2545"/>
          <cell r="W2545"/>
          <cell r="X2545"/>
          <cell r="Y2545">
            <v>37.284999999999997</v>
          </cell>
          <cell r="Z2545">
            <v>117.95652173913044</v>
          </cell>
        </row>
        <row r="2546">
          <cell r="A2546" t="str">
            <v>N0377</v>
          </cell>
          <cell r="B2546" t="str">
            <v xml:space="preserve">Luegislandstrasse 499 </v>
          </cell>
          <cell r="C2546">
            <v>42752</v>
          </cell>
          <cell r="D2546">
            <v>9866607052</v>
          </cell>
          <cell r="E2546" t="str">
            <v>Verrechnet</v>
          </cell>
          <cell r="F2546">
            <v>4.5999999999999999E-2</v>
          </cell>
          <cell r="G2546">
            <v>0.75</v>
          </cell>
          <cell r="H2546"/>
          <cell r="I2546"/>
          <cell r="J2546" t="str">
            <v>Messung HW Wärme NT</v>
          </cell>
          <cell r="K2546" t="str">
            <v>15.12.2016</v>
          </cell>
          <cell r="L2546" t="str">
            <v>W1 020028</v>
          </cell>
          <cell r="M2546"/>
          <cell r="N2546" t="str">
            <v>Ablesung</v>
          </cell>
          <cell r="O2546">
            <v>22.773</v>
          </cell>
          <cell r="P2546">
            <v>377.89</v>
          </cell>
          <cell r="Q2546"/>
          <cell r="R2546"/>
          <cell r="S2546"/>
          <cell r="T2546"/>
          <cell r="U2546"/>
          <cell r="V2546"/>
          <cell r="W2546"/>
          <cell r="X2546"/>
          <cell r="Y2546">
            <v>51.817</v>
          </cell>
          <cell r="Z2546">
            <v>495.06521739130432</v>
          </cell>
        </row>
        <row r="2547">
          <cell r="A2547" t="str">
            <v>N0378</v>
          </cell>
          <cell r="B2547" t="str">
            <v xml:space="preserve">Berninastrasse 9 </v>
          </cell>
          <cell r="C2547">
            <v>42478</v>
          </cell>
          <cell r="D2547">
            <v>9866601310</v>
          </cell>
          <cell r="E2547" t="str">
            <v>Verrechnet</v>
          </cell>
          <cell r="F2547">
            <v>0.128</v>
          </cell>
          <cell r="G2547">
            <v>2.1</v>
          </cell>
          <cell r="H2547"/>
          <cell r="I2547"/>
          <cell r="J2547" t="str">
            <v>Messung HW Wärme NT</v>
          </cell>
          <cell r="K2547" t="str">
            <v>17.03.2016</v>
          </cell>
          <cell r="L2547" t="str">
            <v>W1 025018</v>
          </cell>
          <cell r="M2547"/>
          <cell r="N2547" t="str">
            <v>Ablesung</v>
          </cell>
          <cell r="O2547">
            <v>145.46799999999999</v>
          </cell>
          <cell r="P2547">
            <v>3191.84</v>
          </cell>
          <cell r="Q2547"/>
          <cell r="R2547"/>
          <cell r="S2547"/>
          <cell r="T2547"/>
          <cell r="U2547"/>
          <cell r="V2547"/>
          <cell r="W2547"/>
          <cell r="X2547"/>
          <cell r="Y2547">
            <v>39.186999999999998</v>
          </cell>
          <cell r="Z2547">
            <v>1136.46875</v>
          </cell>
        </row>
        <row r="2548">
          <cell r="A2548" t="str">
            <v>N0378</v>
          </cell>
          <cell r="B2548" t="str">
            <v xml:space="preserve">Berninastrasse 9 </v>
          </cell>
          <cell r="C2548">
            <v>42566</v>
          </cell>
          <cell r="D2548">
            <v>9866603177</v>
          </cell>
          <cell r="E2548" t="str">
            <v>Verrechnet</v>
          </cell>
          <cell r="F2548">
            <v>0.128</v>
          </cell>
          <cell r="G2548">
            <v>2.1</v>
          </cell>
          <cell r="H2548"/>
          <cell r="I2548"/>
          <cell r="J2548" t="str">
            <v>Messung HW Wärme NT</v>
          </cell>
          <cell r="K2548" t="str">
            <v>21.06.2016</v>
          </cell>
          <cell r="L2548" t="str">
            <v>W1 025018</v>
          </cell>
          <cell r="M2548"/>
          <cell r="N2548" t="str">
            <v>Ablesung</v>
          </cell>
          <cell r="O2548">
            <v>83.135000000000005</v>
          </cell>
          <cell r="P2548">
            <v>2265.4899999999998</v>
          </cell>
          <cell r="Q2548"/>
          <cell r="R2548"/>
          <cell r="S2548"/>
          <cell r="T2548"/>
          <cell r="U2548"/>
          <cell r="V2548"/>
          <cell r="W2548"/>
          <cell r="X2548"/>
          <cell r="Y2548">
            <v>31.553000000000001</v>
          </cell>
          <cell r="Z2548">
            <v>649.4921875</v>
          </cell>
        </row>
        <row r="2549">
          <cell r="A2549" t="str">
            <v>N0378</v>
          </cell>
          <cell r="B2549" t="str">
            <v xml:space="preserve">Berninastrasse 9 </v>
          </cell>
          <cell r="C2549">
            <v>42655</v>
          </cell>
          <cell r="D2549">
            <v>9866605080</v>
          </cell>
          <cell r="E2549" t="str">
            <v>Gemahnt</v>
          </cell>
          <cell r="F2549">
            <v>0.128</v>
          </cell>
          <cell r="G2549">
            <v>2.1</v>
          </cell>
          <cell r="H2549"/>
          <cell r="I2549"/>
          <cell r="J2549" t="str">
            <v>Messung HW Wärme NT</v>
          </cell>
          <cell r="K2549" t="str">
            <v>15.09.2016</v>
          </cell>
          <cell r="L2549" t="str">
            <v>W1 025018</v>
          </cell>
          <cell r="M2549"/>
          <cell r="N2549" t="str">
            <v>Ablesung</v>
          </cell>
          <cell r="O2549">
            <v>33.484000000000002</v>
          </cell>
          <cell r="P2549">
            <v>1128.77</v>
          </cell>
          <cell r="Q2549"/>
          <cell r="R2549"/>
          <cell r="S2549"/>
          <cell r="T2549"/>
          <cell r="U2549"/>
          <cell r="V2549"/>
          <cell r="W2549"/>
          <cell r="X2549"/>
          <cell r="Y2549">
            <v>25.507000000000001</v>
          </cell>
          <cell r="Z2549">
            <v>261.59375</v>
          </cell>
        </row>
        <row r="2550">
          <cell r="A2550" t="str">
            <v>N0378</v>
          </cell>
          <cell r="B2550" t="str">
            <v xml:space="preserve">Berninastrasse 9 </v>
          </cell>
          <cell r="C2550">
            <v>42752</v>
          </cell>
          <cell r="D2550">
            <v>9866607210</v>
          </cell>
          <cell r="E2550" t="str">
            <v>Verrechnet</v>
          </cell>
          <cell r="F2550">
            <v>0.128</v>
          </cell>
          <cell r="G2550">
            <v>2.1</v>
          </cell>
          <cell r="H2550"/>
          <cell r="I2550"/>
          <cell r="J2550" t="str">
            <v>Messung HW Wärme NT</v>
          </cell>
          <cell r="K2550" t="str">
            <v>12.12.2016</v>
          </cell>
          <cell r="L2550" t="str">
            <v>W1 025018</v>
          </cell>
          <cell r="M2550"/>
          <cell r="N2550" t="str">
            <v>Ablesung</v>
          </cell>
          <cell r="O2550">
            <v>104.872</v>
          </cell>
          <cell r="P2550">
            <v>2462.35</v>
          </cell>
          <cell r="Q2550"/>
          <cell r="R2550"/>
          <cell r="S2550"/>
          <cell r="T2550"/>
          <cell r="U2550"/>
          <cell r="V2550"/>
          <cell r="W2550"/>
          <cell r="X2550"/>
          <cell r="Y2550">
            <v>36.621000000000002</v>
          </cell>
          <cell r="Z2550">
            <v>819.3125</v>
          </cell>
        </row>
        <row r="2551">
          <cell r="A2551" t="str">
            <v>N0379</v>
          </cell>
          <cell r="B2551" t="str">
            <v xml:space="preserve">Unterfeldstrasse 1 </v>
          </cell>
          <cell r="C2551">
            <v>42478</v>
          </cell>
          <cell r="D2551">
            <v>9866600279</v>
          </cell>
          <cell r="E2551" t="str">
            <v>Verrechnet</v>
          </cell>
          <cell r="F2551">
            <v>0.97</v>
          </cell>
          <cell r="G2551">
            <v>15.95</v>
          </cell>
          <cell r="H2551"/>
          <cell r="I2551"/>
          <cell r="J2551" t="str">
            <v>Messung HW Wärme NT</v>
          </cell>
          <cell r="K2551" t="str">
            <v>18.03.2016</v>
          </cell>
          <cell r="L2551" t="str">
            <v>W1 065012</v>
          </cell>
          <cell r="M2551"/>
          <cell r="N2551" t="str">
            <v>Ablesung</v>
          </cell>
          <cell r="O2551">
            <v>983.07</v>
          </cell>
          <cell r="P2551">
            <v>28006.5</v>
          </cell>
          <cell r="Q2551"/>
          <cell r="R2551"/>
          <cell r="S2551"/>
          <cell r="T2551"/>
          <cell r="U2551"/>
          <cell r="V2551"/>
          <cell r="W2551"/>
          <cell r="X2551"/>
          <cell r="Y2551">
            <v>30.181999999999999</v>
          </cell>
          <cell r="Z2551">
            <v>1013.4742268041236</v>
          </cell>
        </row>
        <row r="2552">
          <cell r="A2552" t="str">
            <v>N0379</v>
          </cell>
          <cell r="B2552" t="str">
            <v xml:space="preserve">Unterfeldstrasse 1 </v>
          </cell>
          <cell r="C2552">
            <v>42566</v>
          </cell>
          <cell r="D2552">
            <v>9866602303</v>
          </cell>
          <cell r="E2552" t="str">
            <v>Verrechnet</v>
          </cell>
          <cell r="F2552">
            <v>0.97</v>
          </cell>
          <cell r="G2552">
            <v>15.95</v>
          </cell>
          <cell r="H2552"/>
          <cell r="I2552"/>
          <cell r="J2552" t="str">
            <v>Messung HW Wärme NT</v>
          </cell>
          <cell r="K2552" t="str">
            <v>20.06.2016</v>
          </cell>
          <cell r="L2552" t="str">
            <v>W1 065012</v>
          </cell>
          <cell r="M2552"/>
          <cell r="N2552" t="str">
            <v>Ablesung</v>
          </cell>
          <cell r="O2552">
            <v>555.94000000000005</v>
          </cell>
          <cell r="P2552">
            <v>21713.9</v>
          </cell>
          <cell r="Q2552"/>
          <cell r="R2552"/>
          <cell r="S2552"/>
          <cell r="T2552"/>
          <cell r="U2552"/>
          <cell r="V2552"/>
          <cell r="W2552"/>
          <cell r="X2552"/>
          <cell r="Y2552">
            <v>22.015000000000001</v>
          </cell>
          <cell r="Z2552">
            <v>573.13402061855675</v>
          </cell>
        </row>
        <row r="2553">
          <cell r="A2553" t="str">
            <v>N0379</v>
          </cell>
          <cell r="B2553" t="str">
            <v xml:space="preserve">Unterfeldstrasse 1 </v>
          </cell>
          <cell r="C2553">
            <v>42655</v>
          </cell>
          <cell r="D2553">
            <v>9866604258</v>
          </cell>
          <cell r="E2553" t="str">
            <v>Verrechnet</v>
          </cell>
          <cell r="F2553">
            <v>0.97</v>
          </cell>
          <cell r="G2553">
            <v>15.95</v>
          </cell>
          <cell r="H2553"/>
          <cell r="I2553"/>
          <cell r="J2553" t="str">
            <v>Messung HW Wärme NT</v>
          </cell>
          <cell r="K2553" t="str">
            <v>20.09.2016</v>
          </cell>
          <cell r="L2553" t="str">
            <v>W1 065012</v>
          </cell>
          <cell r="M2553"/>
          <cell r="N2553" t="str">
            <v>Ablesung</v>
          </cell>
          <cell r="O2553">
            <v>233.35</v>
          </cell>
          <cell r="P2553">
            <v>14031.2</v>
          </cell>
          <cell r="Q2553"/>
          <cell r="R2553"/>
          <cell r="S2553"/>
          <cell r="T2553"/>
          <cell r="U2553"/>
          <cell r="V2553"/>
          <cell r="W2553"/>
          <cell r="X2553"/>
          <cell r="Y2553">
            <v>14.3</v>
          </cell>
          <cell r="Z2553">
            <v>240.56701030927837</v>
          </cell>
        </row>
        <row r="2554">
          <cell r="A2554" t="str">
            <v>N0379</v>
          </cell>
          <cell r="B2554" t="str">
            <v xml:space="preserve">Unterfeldstrasse 1 </v>
          </cell>
          <cell r="C2554">
            <v>42752</v>
          </cell>
          <cell r="D2554">
            <v>9866606320</v>
          </cell>
          <cell r="E2554" t="str">
            <v>Verrechnet</v>
          </cell>
          <cell r="F2554">
            <v>0.97</v>
          </cell>
          <cell r="G2554">
            <v>15.95</v>
          </cell>
          <cell r="H2554"/>
          <cell r="I2554"/>
          <cell r="J2554" t="str">
            <v>Messung HW Wärme NT</v>
          </cell>
          <cell r="K2554" t="str">
            <v>12.12.2016</v>
          </cell>
          <cell r="L2554" t="str">
            <v>W1 065012</v>
          </cell>
          <cell r="M2554"/>
          <cell r="N2554" t="str">
            <v>Ablesung</v>
          </cell>
          <cell r="O2554">
            <v>696.59</v>
          </cell>
          <cell r="P2554">
            <v>23366.2</v>
          </cell>
          <cell r="Q2554"/>
          <cell r="R2554"/>
          <cell r="S2554"/>
          <cell r="T2554"/>
          <cell r="U2554"/>
          <cell r="V2554"/>
          <cell r="W2554"/>
          <cell r="X2554"/>
          <cell r="Y2554">
            <v>25.634</v>
          </cell>
          <cell r="Z2554">
            <v>718.13402061855675</v>
          </cell>
        </row>
        <row r="2555">
          <cell r="A2555" t="str">
            <v>N0380</v>
          </cell>
          <cell r="B2555" t="str">
            <v xml:space="preserve">Stettbachstrasse 79 </v>
          </cell>
          <cell r="C2555">
            <v>42474</v>
          </cell>
          <cell r="D2555">
            <v>9866601989</v>
          </cell>
          <cell r="E2555" t="str">
            <v>Verrechnet</v>
          </cell>
          <cell r="F2555">
            <v>1.4999999999999999E-2</v>
          </cell>
          <cell r="G2555">
            <v>0.25</v>
          </cell>
          <cell r="H2555"/>
          <cell r="I2555"/>
          <cell r="J2555" t="str">
            <v>Messung HW Wärme NT</v>
          </cell>
          <cell r="K2555" t="str">
            <v>22.03.2016</v>
          </cell>
          <cell r="L2555" t="str">
            <v>W1 020302</v>
          </cell>
          <cell r="M2555"/>
          <cell r="N2555" t="str">
            <v>Ablesung</v>
          </cell>
          <cell r="O2555">
            <v>8.5210000000000008</v>
          </cell>
          <cell r="P2555">
            <v>126.61</v>
          </cell>
          <cell r="Q2555"/>
          <cell r="R2555"/>
          <cell r="S2555"/>
          <cell r="T2555"/>
          <cell r="U2555"/>
          <cell r="V2555"/>
          <cell r="W2555"/>
          <cell r="X2555"/>
          <cell r="Y2555">
            <v>57.869</v>
          </cell>
          <cell r="Z2555">
            <v>568.06666666666661</v>
          </cell>
        </row>
        <row r="2556">
          <cell r="A2556" t="str">
            <v>N0380</v>
          </cell>
          <cell r="B2556" t="str">
            <v xml:space="preserve">Stettbachstrasse 79 </v>
          </cell>
          <cell r="C2556">
            <v>42566</v>
          </cell>
          <cell r="D2556">
            <v>9866604018</v>
          </cell>
          <cell r="E2556" t="str">
            <v>Verrechnet</v>
          </cell>
          <cell r="F2556">
            <v>1.4999999999999999E-2</v>
          </cell>
          <cell r="G2556">
            <v>0.25</v>
          </cell>
          <cell r="H2556"/>
          <cell r="I2556"/>
          <cell r="J2556" t="str">
            <v>Messung HW Wärme NT</v>
          </cell>
          <cell r="K2556" t="str">
            <v>27.06.2016</v>
          </cell>
          <cell r="L2556" t="str">
            <v>W1 020302</v>
          </cell>
          <cell r="M2556"/>
          <cell r="N2556" t="str">
            <v>Ablesung</v>
          </cell>
          <cell r="O2556">
            <v>3.8820000000000001</v>
          </cell>
          <cell r="P2556">
            <v>66.849999999999994</v>
          </cell>
          <cell r="Q2556"/>
          <cell r="R2556"/>
          <cell r="S2556"/>
          <cell r="T2556"/>
          <cell r="U2556"/>
          <cell r="V2556"/>
          <cell r="W2556"/>
          <cell r="X2556"/>
          <cell r="Y2556">
            <v>49.930999999999997</v>
          </cell>
          <cell r="Z2556">
            <v>258.8</v>
          </cell>
        </row>
        <row r="2557">
          <cell r="A2557" t="str">
            <v>N0380</v>
          </cell>
          <cell r="B2557" t="str">
            <v xml:space="preserve">Stettbachstrasse 79 </v>
          </cell>
          <cell r="C2557">
            <v>42655</v>
          </cell>
          <cell r="D2557">
            <v>9866604762</v>
          </cell>
          <cell r="E2557" t="str">
            <v>Verrechnet</v>
          </cell>
          <cell r="F2557">
            <v>1.4999999999999999E-2</v>
          </cell>
          <cell r="G2557">
            <v>0.25</v>
          </cell>
          <cell r="H2557"/>
          <cell r="I2557"/>
          <cell r="J2557" t="str">
            <v>Messung HW Wärme NT</v>
          </cell>
          <cell r="K2557" t="str">
            <v>29.09.2016</v>
          </cell>
          <cell r="L2557" t="str">
            <v>W1 020302</v>
          </cell>
          <cell r="M2557"/>
          <cell r="N2557" t="str">
            <v>Ablesung</v>
          </cell>
          <cell r="O2557">
            <v>1.5960000000000001</v>
          </cell>
          <cell r="P2557">
            <v>37.24</v>
          </cell>
          <cell r="Q2557"/>
          <cell r="R2557"/>
          <cell r="S2557"/>
          <cell r="T2557"/>
          <cell r="U2557"/>
          <cell r="V2557"/>
          <cell r="W2557"/>
          <cell r="X2557"/>
          <cell r="Y2557">
            <v>36.850999999999999</v>
          </cell>
          <cell r="Z2557">
            <v>106.4</v>
          </cell>
        </row>
        <row r="2558">
          <cell r="A2558" t="str">
            <v>N0380</v>
          </cell>
          <cell r="B2558" t="str">
            <v xml:space="preserve">Stettbachstrasse 79 </v>
          </cell>
          <cell r="C2558">
            <v>42752</v>
          </cell>
          <cell r="D2558">
            <v>9866607339</v>
          </cell>
          <cell r="E2558" t="str">
            <v>Verrechnet</v>
          </cell>
          <cell r="F2558">
            <v>1.4999999999999999E-2</v>
          </cell>
          <cell r="G2558">
            <v>0.25</v>
          </cell>
          <cell r="H2558"/>
          <cell r="I2558"/>
          <cell r="J2558" t="str">
            <v>Messung HW Wärme NT</v>
          </cell>
          <cell r="K2558" t="str">
            <v>16.12.2016</v>
          </cell>
          <cell r="L2558" t="str">
            <v>W1 020302</v>
          </cell>
          <cell r="M2558"/>
          <cell r="N2558" t="str">
            <v>Ablesung</v>
          </cell>
          <cell r="O2558">
            <v>6.923</v>
          </cell>
          <cell r="P2558">
            <v>104.91</v>
          </cell>
          <cell r="Q2558"/>
          <cell r="R2558"/>
          <cell r="S2558"/>
          <cell r="T2558"/>
          <cell r="U2558"/>
          <cell r="V2558"/>
          <cell r="W2558"/>
          <cell r="X2558"/>
          <cell r="Y2558">
            <v>56.741</v>
          </cell>
          <cell r="Z2558">
            <v>461.53333333333336</v>
          </cell>
        </row>
        <row r="2559">
          <cell r="A2559" t="str">
            <v>N0381</v>
          </cell>
          <cell r="B2559" t="str">
            <v xml:space="preserve">Grünhaldenstrasse 31 </v>
          </cell>
          <cell r="C2559">
            <v>42478</v>
          </cell>
          <cell r="D2559">
            <v>9866601311</v>
          </cell>
          <cell r="E2559" t="str">
            <v>Verrechnet</v>
          </cell>
          <cell r="F2559">
            <v>0.04</v>
          </cell>
          <cell r="G2559">
            <v>0.65</v>
          </cell>
          <cell r="H2559"/>
          <cell r="I2559"/>
          <cell r="J2559" t="str">
            <v>Messung HW Wärme NT</v>
          </cell>
          <cell r="K2559" t="str">
            <v>21.03.2016</v>
          </cell>
          <cell r="L2559" t="str">
            <v>W1 020577</v>
          </cell>
          <cell r="M2559"/>
          <cell r="N2559" t="str">
            <v>Ablesung</v>
          </cell>
          <cell r="O2559">
            <v>33.682000000000002</v>
          </cell>
          <cell r="P2559">
            <v>505.31</v>
          </cell>
          <cell r="Q2559"/>
          <cell r="R2559"/>
          <cell r="S2559"/>
          <cell r="T2559"/>
          <cell r="U2559"/>
          <cell r="V2559"/>
          <cell r="W2559"/>
          <cell r="X2559"/>
          <cell r="Y2559">
            <v>57.314</v>
          </cell>
          <cell r="Z2559">
            <v>842.05</v>
          </cell>
        </row>
        <row r="2560">
          <cell r="A2560" t="str">
            <v>N0381</v>
          </cell>
          <cell r="B2560" t="str">
            <v xml:space="preserve">Grünhaldenstrasse 31 </v>
          </cell>
          <cell r="C2560">
            <v>42566</v>
          </cell>
          <cell r="D2560">
            <v>9866603652</v>
          </cell>
          <cell r="E2560" t="str">
            <v>Verrechnet</v>
          </cell>
          <cell r="F2560">
            <v>0.04</v>
          </cell>
          <cell r="G2560">
            <v>0.65</v>
          </cell>
          <cell r="H2560"/>
          <cell r="I2560"/>
          <cell r="J2560" t="str">
            <v>Messung HW Wärme NT</v>
          </cell>
          <cell r="K2560" t="str">
            <v>22.06.2016</v>
          </cell>
          <cell r="L2560" t="str">
            <v>W1 020577</v>
          </cell>
          <cell r="M2560"/>
          <cell r="N2560" t="str">
            <v>Ablesung</v>
          </cell>
          <cell r="O2560">
            <v>22.219000000000001</v>
          </cell>
          <cell r="P2560">
            <v>482.28</v>
          </cell>
          <cell r="Q2560"/>
          <cell r="R2560"/>
          <cell r="S2560"/>
          <cell r="T2560"/>
          <cell r="U2560"/>
          <cell r="V2560"/>
          <cell r="W2560"/>
          <cell r="X2560"/>
          <cell r="Y2560">
            <v>39.613999999999997</v>
          </cell>
          <cell r="Z2560">
            <v>555.47500000000002</v>
          </cell>
        </row>
        <row r="2561">
          <cell r="A2561" t="str">
            <v>N0381</v>
          </cell>
          <cell r="B2561" t="str">
            <v xml:space="preserve">Grünhaldenstrasse 31 </v>
          </cell>
          <cell r="C2561">
            <v>42655</v>
          </cell>
          <cell r="D2561">
            <v>9866605531</v>
          </cell>
          <cell r="E2561" t="str">
            <v>Verrechnet</v>
          </cell>
          <cell r="F2561">
            <v>0.04</v>
          </cell>
          <cell r="G2561">
            <v>0.65</v>
          </cell>
          <cell r="H2561"/>
          <cell r="I2561"/>
          <cell r="J2561" t="str">
            <v>Messung HW Wärme NT</v>
          </cell>
          <cell r="K2561" t="str">
            <v>21.09.2016</v>
          </cell>
          <cell r="L2561" t="str">
            <v>W1 020577</v>
          </cell>
          <cell r="M2561"/>
          <cell r="N2561" t="str">
            <v>Ablesung</v>
          </cell>
          <cell r="O2561">
            <v>6.1070000000000002</v>
          </cell>
          <cell r="P2561">
            <v>123.18</v>
          </cell>
          <cell r="Q2561"/>
          <cell r="R2561"/>
          <cell r="S2561"/>
          <cell r="T2561"/>
          <cell r="U2561"/>
          <cell r="V2561"/>
          <cell r="W2561"/>
          <cell r="X2561"/>
          <cell r="Y2561">
            <v>42.628999999999998</v>
          </cell>
          <cell r="Z2561">
            <v>152.67500000000001</v>
          </cell>
        </row>
        <row r="2562">
          <cell r="A2562" t="str">
            <v>N0381</v>
          </cell>
          <cell r="B2562" t="str">
            <v xml:space="preserve">Grünhaldenstrasse 31 </v>
          </cell>
          <cell r="C2562">
            <v>42752</v>
          </cell>
          <cell r="D2562">
            <v>9866607573</v>
          </cell>
          <cell r="E2562" t="str">
            <v>Verrechnet</v>
          </cell>
          <cell r="F2562">
            <v>0.04</v>
          </cell>
          <cell r="G2562">
            <v>0.65</v>
          </cell>
          <cell r="H2562"/>
          <cell r="I2562"/>
          <cell r="J2562" t="str">
            <v>Messung HW Wärme NT</v>
          </cell>
          <cell r="K2562" t="str">
            <v>14.12.2016</v>
          </cell>
          <cell r="L2562" t="str">
            <v>W1 020577</v>
          </cell>
          <cell r="M2562"/>
          <cell r="N2562" t="str">
            <v>Ablesung</v>
          </cell>
          <cell r="O2562">
            <v>29.581</v>
          </cell>
          <cell r="P2562">
            <v>670.67</v>
          </cell>
          <cell r="Q2562"/>
          <cell r="R2562"/>
          <cell r="S2562"/>
          <cell r="T2562"/>
          <cell r="U2562"/>
          <cell r="V2562"/>
          <cell r="W2562"/>
          <cell r="X2562"/>
          <cell r="Y2562">
            <v>37.924999999999997</v>
          </cell>
          <cell r="Z2562">
            <v>739.52499999999998</v>
          </cell>
        </row>
        <row r="2563">
          <cell r="A2563" t="str">
            <v>N0382</v>
          </cell>
          <cell r="B2563" t="str">
            <v xml:space="preserve">Stettbachstrasse 160 </v>
          </cell>
          <cell r="C2563">
            <v>42478</v>
          </cell>
          <cell r="D2563">
            <v>9866601647</v>
          </cell>
          <cell r="E2563" t="str">
            <v>Verrechnet</v>
          </cell>
          <cell r="F2563">
            <v>0.29799999999999999</v>
          </cell>
          <cell r="G2563">
            <v>4.9000000000000004</v>
          </cell>
          <cell r="H2563"/>
          <cell r="I2563"/>
          <cell r="J2563" t="str">
            <v>Messung HW Wärme NT</v>
          </cell>
          <cell r="K2563" t="str">
            <v>18.03.2016</v>
          </cell>
          <cell r="L2563" t="str">
            <v>W1 040016</v>
          </cell>
          <cell r="M2563"/>
          <cell r="N2563" t="str">
            <v>Ablesung</v>
          </cell>
          <cell r="O2563">
            <v>213.81899999999999</v>
          </cell>
          <cell r="P2563">
            <v>6013.83</v>
          </cell>
          <cell r="Q2563"/>
          <cell r="R2563"/>
          <cell r="S2563"/>
          <cell r="T2563"/>
          <cell r="U2563"/>
          <cell r="V2563"/>
          <cell r="W2563"/>
          <cell r="X2563"/>
          <cell r="Y2563">
            <v>30.571000000000002</v>
          </cell>
          <cell r="Z2563">
            <v>717.51342281879192</v>
          </cell>
        </row>
        <row r="2564">
          <cell r="A2564" t="str">
            <v>N0382</v>
          </cell>
          <cell r="B2564" t="str">
            <v xml:space="preserve">Stettbachstrasse 160 </v>
          </cell>
          <cell r="C2564">
            <v>42566</v>
          </cell>
          <cell r="D2564">
            <v>9866603770</v>
          </cell>
          <cell r="E2564" t="str">
            <v>Verrechnet</v>
          </cell>
          <cell r="F2564">
            <v>0.29799999999999999</v>
          </cell>
          <cell r="G2564">
            <v>4.9000000000000004</v>
          </cell>
          <cell r="H2564"/>
          <cell r="I2564"/>
          <cell r="J2564" t="str">
            <v>Messung HW Wärme NT</v>
          </cell>
          <cell r="K2564" t="str">
            <v>21.06.2016</v>
          </cell>
          <cell r="L2564" t="str">
            <v>W1 040016</v>
          </cell>
          <cell r="M2564"/>
          <cell r="N2564" t="str">
            <v>Ablesung</v>
          </cell>
          <cell r="O2564">
            <v>103.18899999999999</v>
          </cell>
          <cell r="P2564">
            <v>4077.79</v>
          </cell>
          <cell r="Q2564"/>
          <cell r="R2564"/>
          <cell r="S2564"/>
          <cell r="T2564"/>
          <cell r="U2564"/>
          <cell r="V2564"/>
          <cell r="W2564"/>
          <cell r="X2564"/>
          <cell r="Y2564">
            <v>21.757999999999999</v>
          </cell>
          <cell r="Z2564">
            <v>346.2718120805369</v>
          </cell>
        </row>
        <row r="2565">
          <cell r="A2565" t="str">
            <v>N0382</v>
          </cell>
          <cell r="B2565" t="str">
            <v xml:space="preserve">Stettbachstrasse 160 </v>
          </cell>
          <cell r="C2565">
            <v>42655</v>
          </cell>
          <cell r="D2565">
            <v>9866605532</v>
          </cell>
          <cell r="E2565" t="str">
            <v>Verrechnet</v>
          </cell>
          <cell r="F2565">
            <v>0.29799999999999999</v>
          </cell>
          <cell r="G2565">
            <v>4.9000000000000004</v>
          </cell>
          <cell r="H2565"/>
          <cell r="I2565"/>
          <cell r="J2565" t="str">
            <v>Messung HW Wärme NT</v>
          </cell>
          <cell r="K2565" t="str">
            <v>19.09.2016</v>
          </cell>
          <cell r="L2565" t="str">
            <v>W1 040016</v>
          </cell>
          <cell r="M2565"/>
          <cell r="N2565" t="str">
            <v>Ablesung</v>
          </cell>
          <cell r="O2565">
            <v>28.710999999999999</v>
          </cell>
          <cell r="P2565">
            <v>1846.57</v>
          </cell>
          <cell r="Q2565"/>
          <cell r="R2565"/>
          <cell r="S2565"/>
          <cell r="T2565"/>
          <cell r="U2565"/>
          <cell r="V2565"/>
          <cell r="W2565"/>
          <cell r="X2565"/>
          <cell r="Y2565">
            <v>13.369</v>
          </cell>
          <cell r="Z2565">
            <v>96.345637583892596</v>
          </cell>
        </row>
        <row r="2566">
          <cell r="A2566" t="str">
            <v>N0382</v>
          </cell>
          <cell r="B2566" t="str">
            <v xml:space="preserve">Stettbachstrasse 160 </v>
          </cell>
          <cell r="C2566">
            <v>42752</v>
          </cell>
          <cell r="D2566">
            <v>9866607750</v>
          </cell>
          <cell r="E2566" t="str">
            <v>Verrechnet</v>
          </cell>
          <cell r="F2566">
            <v>0.29799999999999999</v>
          </cell>
          <cell r="G2566">
            <v>4.9000000000000004</v>
          </cell>
          <cell r="H2566"/>
          <cell r="I2566"/>
          <cell r="J2566" t="str">
            <v>Messung HW Wärme NT</v>
          </cell>
          <cell r="K2566" t="str">
            <v>16.12.2016</v>
          </cell>
          <cell r="L2566" t="str">
            <v>W1 040016</v>
          </cell>
          <cell r="M2566"/>
          <cell r="N2566" t="str">
            <v>Ablesung</v>
          </cell>
          <cell r="O2566">
            <v>163.089</v>
          </cell>
          <cell r="P2566">
            <v>5254.05</v>
          </cell>
          <cell r="Q2566"/>
          <cell r="R2566"/>
          <cell r="S2566"/>
          <cell r="T2566"/>
          <cell r="U2566"/>
          <cell r="V2566"/>
          <cell r="W2566"/>
          <cell r="X2566"/>
          <cell r="Y2566">
            <v>26.69</v>
          </cell>
          <cell r="Z2566">
            <v>547.27852348993292</v>
          </cell>
        </row>
        <row r="2567">
          <cell r="A2567" t="str">
            <v>N0383</v>
          </cell>
          <cell r="B2567" t="str">
            <v xml:space="preserve">Probsteistrasse 111 </v>
          </cell>
          <cell r="C2567">
            <v>42478</v>
          </cell>
          <cell r="D2567">
            <v>9866600983</v>
          </cell>
          <cell r="E2567" t="str">
            <v>Verrechnet</v>
          </cell>
          <cell r="F2567">
            <v>0.3</v>
          </cell>
          <cell r="G2567">
            <v>4.9400000000000004</v>
          </cell>
          <cell r="H2567"/>
          <cell r="I2567"/>
          <cell r="J2567" t="str">
            <v>Messung HW Wärme NT</v>
          </cell>
          <cell r="K2567" t="str">
            <v>18.03.2016</v>
          </cell>
          <cell r="L2567" t="str">
            <v>W1 040039</v>
          </cell>
          <cell r="M2567"/>
          <cell r="N2567" t="str">
            <v>Ablesung</v>
          </cell>
          <cell r="O2567">
            <v>184.76499999999999</v>
          </cell>
          <cell r="P2567">
            <v>3857.51</v>
          </cell>
          <cell r="Q2567"/>
          <cell r="R2567"/>
          <cell r="S2567"/>
          <cell r="T2567"/>
          <cell r="U2567"/>
          <cell r="V2567"/>
          <cell r="W2567"/>
          <cell r="X2567"/>
          <cell r="Y2567">
            <v>41.183999999999997</v>
          </cell>
          <cell r="Z2567">
            <v>615.88333333333333</v>
          </cell>
        </row>
        <row r="2568">
          <cell r="A2568" t="str">
            <v>N0383</v>
          </cell>
          <cell r="B2568" t="str">
            <v xml:space="preserve">Probsteistrasse 111 </v>
          </cell>
          <cell r="C2568">
            <v>42566</v>
          </cell>
          <cell r="D2568">
            <v>9866603178</v>
          </cell>
          <cell r="E2568" t="str">
            <v>Verrechnet</v>
          </cell>
          <cell r="F2568">
            <v>0.3</v>
          </cell>
          <cell r="G2568">
            <v>4.9400000000000004</v>
          </cell>
          <cell r="H2568"/>
          <cell r="I2568"/>
          <cell r="J2568" t="str">
            <v>Messung HW Wärme NT</v>
          </cell>
          <cell r="K2568" t="str">
            <v>21.06.2016</v>
          </cell>
          <cell r="L2568" t="str">
            <v>W1 040039</v>
          </cell>
          <cell r="M2568"/>
          <cell r="N2568" t="str">
            <v>Ablesung</v>
          </cell>
          <cell r="O2568">
            <v>90.725999999999999</v>
          </cell>
          <cell r="P2568">
            <v>2317.9499999999998</v>
          </cell>
          <cell r="Q2568"/>
          <cell r="R2568"/>
          <cell r="S2568"/>
          <cell r="T2568"/>
          <cell r="U2568"/>
          <cell r="V2568"/>
          <cell r="W2568"/>
          <cell r="X2568"/>
          <cell r="Y2568">
            <v>33.655000000000001</v>
          </cell>
          <cell r="Z2568">
            <v>302.42</v>
          </cell>
        </row>
        <row r="2569">
          <cell r="A2569" t="str">
            <v>N0383</v>
          </cell>
          <cell r="B2569" t="str">
            <v xml:space="preserve">Probsteistrasse 111 </v>
          </cell>
          <cell r="C2569">
            <v>42655</v>
          </cell>
          <cell r="D2569">
            <v>9866605081</v>
          </cell>
          <cell r="E2569" t="str">
            <v>Verrechnet</v>
          </cell>
          <cell r="F2569">
            <v>0.3</v>
          </cell>
          <cell r="G2569">
            <v>4.9400000000000004</v>
          </cell>
          <cell r="H2569"/>
          <cell r="I2569"/>
          <cell r="J2569" t="str">
            <v>Messung HW Wärme NT</v>
          </cell>
          <cell r="K2569" t="str">
            <v>19.09.2016</v>
          </cell>
          <cell r="L2569" t="str">
            <v>W1 040039</v>
          </cell>
          <cell r="M2569"/>
          <cell r="N2569" t="str">
            <v>Ablesung</v>
          </cell>
          <cell r="O2569">
            <v>28.163</v>
          </cell>
          <cell r="P2569">
            <v>1088.81</v>
          </cell>
          <cell r="Q2569"/>
          <cell r="R2569"/>
          <cell r="S2569"/>
          <cell r="T2569"/>
          <cell r="U2569"/>
          <cell r="V2569"/>
          <cell r="W2569"/>
          <cell r="X2569"/>
          <cell r="Y2569">
            <v>22.241</v>
          </cell>
          <cell r="Z2569">
            <v>93.876666666666665</v>
          </cell>
        </row>
        <row r="2570">
          <cell r="A2570" t="str">
            <v>N0383</v>
          </cell>
          <cell r="B2570" t="str">
            <v xml:space="preserve">Probsteistrasse 111 </v>
          </cell>
          <cell r="C2570">
            <v>42752</v>
          </cell>
          <cell r="D2570">
            <v>9866607211</v>
          </cell>
          <cell r="E2570" t="str">
            <v>Verrechnet</v>
          </cell>
          <cell r="F2570">
            <v>0.3</v>
          </cell>
          <cell r="G2570">
            <v>4.9400000000000004</v>
          </cell>
          <cell r="H2570"/>
          <cell r="I2570"/>
          <cell r="J2570" t="str">
            <v>Messung HW Wärme NT</v>
          </cell>
          <cell r="K2570" t="str">
            <v>16.12.2016</v>
          </cell>
          <cell r="L2570" t="str">
            <v>W1 040039</v>
          </cell>
          <cell r="M2570"/>
          <cell r="N2570" t="str">
            <v>Ablesung</v>
          </cell>
          <cell r="O2570">
            <v>131.67500000000001</v>
          </cell>
          <cell r="P2570">
            <v>2997.24</v>
          </cell>
          <cell r="Q2570"/>
          <cell r="R2570"/>
          <cell r="S2570"/>
          <cell r="T2570"/>
          <cell r="U2570"/>
          <cell r="V2570"/>
          <cell r="W2570"/>
          <cell r="X2570"/>
          <cell r="Y2570">
            <v>37.774999999999999</v>
          </cell>
          <cell r="Z2570">
            <v>438.91666666666663</v>
          </cell>
        </row>
        <row r="2571">
          <cell r="A2571" t="str">
            <v>N0384</v>
          </cell>
          <cell r="B2571" t="str">
            <v xml:space="preserve">Oerlikonerstrasse 84 </v>
          </cell>
          <cell r="C2571">
            <v>42478</v>
          </cell>
          <cell r="D2571">
            <v>9866601845</v>
          </cell>
          <cell r="E2571" t="str">
            <v>Verrechnet</v>
          </cell>
          <cell r="F2571">
            <v>4.5999999999999999E-2</v>
          </cell>
          <cell r="G2571">
            <v>0.75</v>
          </cell>
          <cell r="H2571"/>
          <cell r="I2571"/>
          <cell r="J2571" t="str">
            <v>Messung HW Wärme NT</v>
          </cell>
          <cell r="K2571" t="str">
            <v>16.03.2016</v>
          </cell>
          <cell r="L2571" t="str">
            <v>W1 020030</v>
          </cell>
          <cell r="M2571"/>
          <cell r="N2571" t="str">
            <v>Ablesung</v>
          </cell>
          <cell r="O2571">
            <v>19.701000000000001</v>
          </cell>
          <cell r="P2571">
            <v>321.5</v>
          </cell>
          <cell r="Q2571"/>
          <cell r="R2571"/>
          <cell r="S2571"/>
          <cell r="T2571"/>
          <cell r="U2571"/>
          <cell r="V2571"/>
          <cell r="W2571"/>
          <cell r="X2571"/>
          <cell r="Y2571">
            <v>52.69</v>
          </cell>
          <cell r="Z2571">
            <v>428.28260869565219</v>
          </cell>
        </row>
        <row r="2572">
          <cell r="A2572" t="str">
            <v>N0384</v>
          </cell>
          <cell r="B2572" t="str">
            <v xml:space="preserve">Oerlikonerstrasse 84 </v>
          </cell>
          <cell r="C2572">
            <v>42566</v>
          </cell>
          <cell r="D2572">
            <v>9866603962</v>
          </cell>
          <cell r="E2572" t="str">
            <v>Verrechnet</v>
          </cell>
          <cell r="F2572">
            <v>4.5999999999999999E-2</v>
          </cell>
          <cell r="G2572">
            <v>0.75</v>
          </cell>
          <cell r="H2572"/>
          <cell r="I2572"/>
          <cell r="J2572" t="str">
            <v>Messung HW Wärme NT</v>
          </cell>
          <cell r="K2572" t="str">
            <v>21.06.2016</v>
          </cell>
          <cell r="L2572" t="str">
            <v>W1 020030</v>
          </cell>
          <cell r="M2572"/>
          <cell r="N2572" t="str">
            <v>Ablesung</v>
          </cell>
          <cell r="O2572">
            <v>7.2889999999999997</v>
          </cell>
          <cell r="P2572">
            <v>113.36</v>
          </cell>
          <cell r="Q2572"/>
          <cell r="R2572"/>
          <cell r="S2572"/>
          <cell r="T2572"/>
          <cell r="U2572"/>
          <cell r="V2572"/>
          <cell r="W2572"/>
          <cell r="X2572"/>
          <cell r="Y2572">
            <v>55.287999999999997</v>
          </cell>
          <cell r="Z2572">
            <v>158.45652173913044</v>
          </cell>
        </row>
        <row r="2573">
          <cell r="A2573" t="str">
            <v>N0384</v>
          </cell>
          <cell r="B2573" t="str">
            <v xml:space="preserve">Oerlikonerstrasse 84 </v>
          </cell>
          <cell r="C2573">
            <v>42655</v>
          </cell>
          <cell r="D2573">
            <v>9866605864</v>
          </cell>
          <cell r="E2573" t="str">
            <v>Verrechnet</v>
          </cell>
          <cell r="F2573">
            <v>4.5999999999999999E-2</v>
          </cell>
          <cell r="G2573">
            <v>0.75</v>
          </cell>
          <cell r="H2573"/>
          <cell r="I2573"/>
          <cell r="J2573" t="str">
            <v>Messung HW Wärme NT</v>
          </cell>
          <cell r="K2573" t="str">
            <v>19.09.2016</v>
          </cell>
          <cell r="L2573" t="str">
            <v>W1 020030</v>
          </cell>
          <cell r="M2573"/>
          <cell r="N2573" t="str">
            <v>Ablesung</v>
          </cell>
          <cell r="O2573">
            <v>0.28399999999999997</v>
          </cell>
          <cell r="P2573">
            <v>5.58</v>
          </cell>
          <cell r="Q2573"/>
          <cell r="R2573"/>
          <cell r="S2573"/>
          <cell r="T2573"/>
          <cell r="U2573"/>
          <cell r="V2573"/>
          <cell r="W2573"/>
          <cell r="X2573"/>
          <cell r="Y2573">
            <v>43.762999999999998</v>
          </cell>
          <cell r="Z2573">
            <v>6.1739130434782599</v>
          </cell>
        </row>
        <row r="2574">
          <cell r="A2574" t="str">
            <v>N0384</v>
          </cell>
          <cell r="B2574" t="str">
            <v xml:space="preserve">Oerlikonerstrasse 84 </v>
          </cell>
          <cell r="C2574">
            <v>42752</v>
          </cell>
          <cell r="D2574">
            <v>9866607960</v>
          </cell>
          <cell r="E2574" t="str">
            <v>Verrechnet</v>
          </cell>
          <cell r="F2574">
            <v>4.5999999999999999E-2</v>
          </cell>
          <cell r="G2574">
            <v>0.75</v>
          </cell>
          <cell r="H2574"/>
          <cell r="I2574"/>
          <cell r="J2574" t="str">
            <v>Messung HW Wärme NT</v>
          </cell>
          <cell r="K2574" t="str">
            <v>15.12.2016</v>
          </cell>
          <cell r="L2574" t="str">
            <v>W1 020030</v>
          </cell>
          <cell r="M2574"/>
          <cell r="N2574" t="str">
            <v>Ablesung</v>
          </cell>
          <cell r="O2574">
            <v>13.728999999999999</v>
          </cell>
          <cell r="P2574">
            <v>204.41</v>
          </cell>
          <cell r="Q2574"/>
          <cell r="R2574"/>
          <cell r="S2574"/>
          <cell r="T2574"/>
          <cell r="U2574"/>
          <cell r="V2574"/>
          <cell r="W2574"/>
          <cell r="X2574"/>
          <cell r="Y2574">
            <v>57.750999999999998</v>
          </cell>
          <cell r="Z2574">
            <v>298.45652173913044</v>
          </cell>
        </row>
        <row r="2575">
          <cell r="A2575" t="str">
            <v>N0385</v>
          </cell>
          <cell r="B2575" t="str">
            <v xml:space="preserve">Greifenseestrasse 45 </v>
          </cell>
          <cell r="C2575">
            <v>42478</v>
          </cell>
          <cell r="D2575">
            <v>9866601312</v>
          </cell>
          <cell r="E2575" t="str">
            <v>Verrechnet</v>
          </cell>
          <cell r="F2575">
            <v>0.04</v>
          </cell>
          <cell r="G2575">
            <v>0.65</v>
          </cell>
          <cell r="H2575"/>
          <cell r="I2575"/>
          <cell r="J2575" t="str">
            <v>Messung HW Wärme NT</v>
          </cell>
          <cell r="K2575" t="str">
            <v>17.03.2016</v>
          </cell>
          <cell r="L2575" t="str">
            <v>R1 1483</v>
          </cell>
          <cell r="M2575" t="str">
            <v>U1 020268</v>
          </cell>
          <cell r="N2575" t="str">
            <v>Ablesung</v>
          </cell>
          <cell r="O2575">
            <v>30.678000000000001</v>
          </cell>
          <cell r="P2575">
            <v>537.85</v>
          </cell>
          <cell r="Q2575"/>
          <cell r="R2575">
            <v>537</v>
          </cell>
          <cell r="S2575"/>
          <cell r="T2575"/>
          <cell r="U2575"/>
          <cell r="V2575"/>
          <cell r="W2575"/>
          <cell r="X2575"/>
          <cell r="Y2575">
            <v>49.043999999999997</v>
          </cell>
          <cell r="Z2575">
            <v>766.95</v>
          </cell>
        </row>
        <row r="2576">
          <cell r="A2576" t="str">
            <v>N0385</v>
          </cell>
          <cell r="B2576" t="str">
            <v xml:space="preserve">Greifenseestrasse 45 </v>
          </cell>
          <cell r="C2576">
            <v>42566</v>
          </cell>
          <cell r="D2576">
            <v>9866603179</v>
          </cell>
          <cell r="E2576" t="str">
            <v>Verrechnet</v>
          </cell>
          <cell r="F2576">
            <v>0.04</v>
          </cell>
          <cell r="G2576">
            <v>0.65</v>
          </cell>
          <cell r="H2576"/>
          <cell r="I2576"/>
          <cell r="J2576" t="str">
            <v>Messung HW Wärme NT</v>
          </cell>
          <cell r="K2576" t="str">
            <v>20.06.2016</v>
          </cell>
          <cell r="L2576" t="str">
            <v>R1 1483</v>
          </cell>
          <cell r="M2576" t="str">
            <v>U1 020268</v>
          </cell>
          <cell r="N2576" t="str">
            <v>Ablesung</v>
          </cell>
          <cell r="O2576">
            <v>12.648999999999999</v>
          </cell>
          <cell r="P2576">
            <v>244.9</v>
          </cell>
          <cell r="Q2576"/>
          <cell r="R2576">
            <v>245</v>
          </cell>
          <cell r="S2576"/>
          <cell r="T2576"/>
          <cell r="U2576"/>
          <cell r="V2576"/>
          <cell r="W2576"/>
          <cell r="X2576"/>
          <cell r="Y2576">
            <v>44.411000000000001</v>
          </cell>
          <cell r="Z2576">
            <v>316.22500000000002</v>
          </cell>
        </row>
        <row r="2577">
          <cell r="A2577" t="str">
            <v>N0385</v>
          </cell>
          <cell r="B2577" t="str">
            <v xml:space="preserve">Greifenseestrasse 45 </v>
          </cell>
          <cell r="C2577">
            <v>42655</v>
          </cell>
          <cell r="D2577">
            <v>9866605315</v>
          </cell>
          <cell r="E2577" t="str">
            <v>Gemahnt</v>
          </cell>
          <cell r="F2577">
            <v>0.04</v>
          </cell>
          <cell r="G2577">
            <v>0.65</v>
          </cell>
          <cell r="H2577"/>
          <cell r="I2577"/>
          <cell r="J2577" t="str">
            <v>Messung HW Wärme NT</v>
          </cell>
          <cell r="K2577" t="str">
            <v>19.09.2016</v>
          </cell>
          <cell r="L2577" t="str">
            <v>R1 1483</v>
          </cell>
          <cell r="M2577" t="str">
            <v>U1 020268</v>
          </cell>
          <cell r="N2577" t="str">
            <v>Ablesung</v>
          </cell>
          <cell r="O2577">
            <v>3.0339999999999998</v>
          </cell>
          <cell r="P2577">
            <v>82.13</v>
          </cell>
          <cell r="Q2577"/>
          <cell r="R2577">
            <v>82</v>
          </cell>
          <cell r="S2577"/>
          <cell r="T2577"/>
          <cell r="U2577"/>
          <cell r="V2577"/>
          <cell r="W2577"/>
          <cell r="X2577"/>
          <cell r="Y2577">
            <v>31.763999999999999</v>
          </cell>
          <cell r="Z2577">
            <v>75.849999999999994</v>
          </cell>
        </row>
        <row r="2578">
          <cell r="A2578" t="str">
            <v>N0385</v>
          </cell>
          <cell r="B2578" t="str">
            <v xml:space="preserve">Greifenseestrasse 45 </v>
          </cell>
          <cell r="C2578">
            <v>42752</v>
          </cell>
          <cell r="D2578">
            <v>9866607409</v>
          </cell>
          <cell r="E2578" t="str">
            <v>Verrechnet</v>
          </cell>
          <cell r="F2578">
            <v>0.04</v>
          </cell>
          <cell r="G2578">
            <v>0.65</v>
          </cell>
          <cell r="H2578"/>
          <cell r="I2578"/>
          <cell r="J2578" t="str">
            <v>Messung HW Wärme NT</v>
          </cell>
          <cell r="K2578" t="str">
            <v>12.12.2016</v>
          </cell>
          <cell r="L2578" t="str">
            <v>R1 1483</v>
          </cell>
          <cell r="M2578" t="str">
            <v>U1 020268</v>
          </cell>
          <cell r="N2578" t="str">
            <v>Ablesung</v>
          </cell>
          <cell r="O2578">
            <v>19.161999999999999</v>
          </cell>
          <cell r="P2578">
            <v>358.55</v>
          </cell>
          <cell r="Q2578"/>
          <cell r="R2578">
            <v>359</v>
          </cell>
          <cell r="S2578"/>
          <cell r="T2578"/>
          <cell r="U2578"/>
          <cell r="V2578"/>
          <cell r="W2578"/>
          <cell r="X2578"/>
          <cell r="Y2578">
            <v>45.953000000000003</v>
          </cell>
          <cell r="Z2578">
            <v>479.05</v>
          </cell>
        </row>
        <row r="2579">
          <cell r="A2579" t="str">
            <v>N0386</v>
          </cell>
          <cell r="B2579" t="str">
            <v xml:space="preserve">Neunbrunnenstrasse 18 </v>
          </cell>
          <cell r="C2579">
            <v>42478</v>
          </cell>
          <cell r="D2579">
            <v>9866600599</v>
          </cell>
          <cell r="E2579" t="str">
            <v>Verrechnet</v>
          </cell>
          <cell r="F2579">
            <v>2.4E-2</v>
          </cell>
          <cell r="G2579">
            <v>0.39</v>
          </cell>
          <cell r="H2579"/>
          <cell r="I2579"/>
          <cell r="J2579" t="str">
            <v>Messung HW Wärme NT</v>
          </cell>
          <cell r="K2579" t="str">
            <v>18.03.2016</v>
          </cell>
          <cell r="L2579" t="str">
            <v>W1 020220</v>
          </cell>
          <cell r="M2579"/>
          <cell r="N2579" t="str">
            <v>Ablesung</v>
          </cell>
          <cell r="O2579">
            <v>20.73</v>
          </cell>
          <cell r="P2579">
            <v>320.01400000000001</v>
          </cell>
          <cell r="Q2579"/>
          <cell r="R2579"/>
          <cell r="S2579"/>
          <cell r="T2579"/>
          <cell r="U2579"/>
          <cell r="V2579"/>
          <cell r="W2579"/>
          <cell r="X2579"/>
          <cell r="Y2579">
            <v>55.698999999999998</v>
          </cell>
          <cell r="Z2579">
            <v>863.75</v>
          </cell>
        </row>
        <row r="2580">
          <cell r="A2580" t="str">
            <v>N0386</v>
          </cell>
          <cell r="B2580" t="str">
            <v xml:space="preserve">Neunbrunnenstrasse 18 </v>
          </cell>
          <cell r="C2580">
            <v>42566</v>
          </cell>
          <cell r="D2580">
            <v>9866602576</v>
          </cell>
          <cell r="E2580" t="str">
            <v>Verrechnet</v>
          </cell>
          <cell r="F2580">
            <v>2.4E-2</v>
          </cell>
          <cell r="G2580">
            <v>0.39</v>
          </cell>
          <cell r="H2580"/>
          <cell r="I2580"/>
          <cell r="J2580" t="str">
            <v>Messung HW Wärme NT</v>
          </cell>
          <cell r="K2580" t="str">
            <v>22.06.2016</v>
          </cell>
          <cell r="L2580" t="str">
            <v>W1 020220</v>
          </cell>
          <cell r="M2580"/>
          <cell r="N2580" t="str">
            <v>Ablesung</v>
          </cell>
          <cell r="O2580">
            <v>9.7989999999999995</v>
          </cell>
          <cell r="P2580">
            <v>198.399</v>
          </cell>
          <cell r="Q2580"/>
          <cell r="R2580"/>
          <cell r="S2580"/>
          <cell r="T2580"/>
          <cell r="U2580"/>
          <cell r="V2580"/>
          <cell r="W2580"/>
          <cell r="X2580"/>
          <cell r="Y2580">
            <v>42.468000000000004</v>
          </cell>
          <cell r="Z2580">
            <v>408.29166666666663</v>
          </cell>
        </row>
        <row r="2581">
          <cell r="A2581" t="str">
            <v>N0386</v>
          </cell>
          <cell r="B2581" t="str">
            <v xml:space="preserve">Neunbrunnenstrasse 18 </v>
          </cell>
          <cell r="C2581">
            <v>42655</v>
          </cell>
          <cell r="D2581">
            <v>9866604605</v>
          </cell>
          <cell r="E2581" t="str">
            <v>Gemahnt</v>
          </cell>
          <cell r="F2581">
            <v>2.4E-2</v>
          </cell>
          <cell r="G2581">
            <v>0.39</v>
          </cell>
          <cell r="H2581"/>
          <cell r="I2581"/>
          <cell r="J2581" t="str">
            <v>Messung HW Wärme NT</v>
          </cell>
          <cell r="K2581" t="str">
            <v>20.09.2016</v>
          </cell>
          <cell r="L2581" t="str">
            <v>W1 020220</v>
          </cell>
          <cell r="M2581"/>
          <cell r="N2581" t="str">
            <v>Ablesung</v>
          </cell>
          <cell r="O2581">
            <v>2.6059999999999999</v>
          </cell>
          <cell r="P2581">
            <v>135.89500000000001</v>
          </cell>
          <cell r="Q2581"/>
          <cell r="R2581"/>
          <cell r="S2581"/>
          <cell r="T2581"/>
          <cell r="U2581"/>
          <cell r="V2581"/>
          <cell r="W2581"/>
          <cell r="X2581"/>
          <cell r="Y2581">
            <v>16.489000000000001</v>
          </cell>
          <cell r="Z2581">
            <v>108.58333333333331</v>
          </cell>
        </row>
        <row r="2582">
          <cell r="A2582" t="str">
            <v>N0386</v>
          </cell>
          <cell r="B2582" t="str">
            <v xml:space="preserve">Neunbrunnenstrasse 18 </v>
          </cell>
          <cell r="C2582">
            <v>42752</v>
          </cell>
          <cell r="D2582">
            <v>9866606639</v>
          </cell>
          <cell r="E2582" t="str">
            <v>Verrechnet</v>
          </cell>
          <cell r="F2582">
            <v>2.4E-2</v>
          </cell>
          <cell r="G2582">
            <v>0.39</v>
          </cell>
          <cell r="H2582"/>
          <cell r="I2582"/>
          <cell r="J2582" t="str">
            <v>Messung HW Wärme NT</v>
          </cell>
          <cell r="K2582" t="str">
            <v>14.12.2016</v>
          </cell>
          <cell r="L2582" t="str">
            <v>W1 020220</v>
          </cell>
          <cell r="M2582"/>
          <cell r="N2582" t="str">
            <v>Ablesung</v>
          </cell>
          <cell r="O2582">
            <v>14.648999999999999</v>
          </cell>
          <cell r="P2582">
            <v>239.196</v>
          </cell>
          <cell r="Q2582"/>
          <cell r="R2582"/>
          <cell r="S2582"/>
          <cell r="T2582"/>
          <cell r="U2582"/>
          <cell r="V2582"/>
          <cell r="W2582"/>
          <cell r="X2582"/>
          <cell r="Y2582">
            <v>52.658999999999999</v>
          </cell>
          <cell r="Z2582">
            <v>610.375</v>
          </cell>
        </row>
        <row r="2583">
          <cell r="A2583" t="str">
            <v>N0387</v>
          </cell>
          <cell r="B2583" t="str">
            <v xml:space="preserve">Friedheimstrasse 52 </v>
          </cell>
          <cell r="C2583">
            <v>42478</v>
          </cell>
          <cell r="D2583">
            <v>9866601313</v>
          </cell>
          <cell r="E2583" t="str">
            <v>Verrechnet</v>
          </cell>
          <cell r="F2583">
            <v>1.2999999999999999E-2</v>
          </cell>
          <cell r="G2583">
            <v>0.21</v>
          </cell>
          <cell r="H2583"/>
          <cell r="I2583"/>
          <cell r="J2583" t="str">
            <v>Messung HW Wärme NT</v>
          </cell>
          <cell r="K2583" t="str">
            <v>24.03.2016</v>
          </cell>
          <cell r="L2583" t="str">
            <v>W1 020373</v>
          </cell>
          <cell r="M2583"/>
          <cell r="N2583" t="str">
            <v>Ablesung</v>
          </cell>
          <cell r="O2583">
            <v>6.6660000000000004</v>
          </cell>
          <cell r="P2583">
            <v>114.26</v>
          </cell>
          <cell r="Q2583"/>
          <cell r="R2583"/>
          <cell r="S2583"/>
          <cell r="T2583"/>
          <cell r="U2583"/>
          <cell r="V2583"/>
          <cell r="W2583"/>
          <cell r="X2583"/>
          <cell r="Y2583">
            <v>50.164000000000001</v>
          </cell>
          <cell r="Z2583">
            <v>512.76923076923072</v>
          </cell>
        </row>
        <row r="2584">
          <cell r="A2584" t="str">
            <v>N0387</v>
          </cell>
          <cell r="B2584" t="str">
            <v xml:space="preserve">Friedheimstrasse 52 </v>
          </cell>
          <cell r="C2584">
            <v>42566</v>
          </cell>
          <cell r="D2584">
            <v>9866603180</v>
          </cell>
          <cell r="E2584" t="str">
            <v>Verrechnet</v>
          </cell>
          <cell r="F2584">
            <v>1.2999999999999999E-2</v>
          </cell>
          <cell r="G2584">
            <v>0.21</v>
          </cell>
          <cell r="H2584"/>
          <cell r="I2584"/>
          <cell r="J2584" t="str">
            <v>Messung HW Wärme NT</v>
          </cell>
          <cell r="K2584" t="str">
            <v>20.06.2016</v>
          </cell>
          <cell r="L2584" t="str">
            <v>W1 020373</v>
          </cell>
          <cell r="M2584"/>
          <cell r="N2584" t="str">
            <v>Ablesung</v>
          </cell>
          <cell r="O2584">
            <v>2.363</v>
          </cell>
          <cell r="P2584">
            <v>48.36</v>
          </cell>
          <cell r="Q2584"/>
          <cell r="R2584"/>
          <cell r="S2584"/>
          <cell r="T2584"/>
          <cell r="U2584"/>
          <cell r="V2584"/>
          <cell r="W2584"/>
          <cell r="X2584"/>
          <cell r="Y2584">
            <v>42.014000000000003</v>
          </cell>
          <cell r="Z2584">
            <v>181.76923076923077</v>
          </cell>
        </row>
        <row r="2585">
          <cell r="A2585" t="str">
            <v>N0387</v>
          </cell>
          <cell r="B2585" t="str">
            <v xml:space="preserve">Friedheimstrasse 52 </v>
          </cell>
          <cell r="C2585">
            <v>42655</v>
          </cell>
          <cell r="D2585">
            <v>9866605082</v>
          </cell>
          <cell r="E2585" t="str">
            <v>Verrechnet</v>
          </cell>
          <cell r="F2585">
            <v>1.2999999999999999E-2</v>
          </cell>
          <cell r="G2585">
            <v>0.21</v>
          </cell>
          <cell r="H2585"/>
          <cell r="I2585"/>
          <cell r="J2585" t="str">
            <v>Messung HW Wärme NT</v>
          </cell>
          <cell r="K2585" t="str">
            <v>15.09.2016</v>
          </cell>
          <cell r="L2585" t="str">
            <v>W1 020373</v>
          </cell>
          <cell r="M2585"/>
          <cell r="N2585" t="str">
            <v>Ablesung</v>
          </cell>
          <cell r="O2585">
            <v>0.63200000000000001</v>
          </cell>
          <cell r="P2585">
            <v>24.31</v>
          </cell>
          <cell r="Q2585"/>
          <cell r="R2585"/>
          <cell r="S2585"/>
          <cell r="T2585"/>
          <cell r="U2585"/>
          <cell r="V2585"/>
          <cell r="W2585"/>
          <cell r="X2585"/>
          <cell r="Y2585">
            <v>22.353999999999999</v>
          </cell>
          <cell r="Z2585">
            <v>48.615384615384613</v>
          </cell>
        </row>
        <row r="2586">
          <cell r="A2586" t="str">
            <v>N0387</v>
          </cell>
          <cell r="B2586" t="str">
            <v xml:space="preserve">Friedheimstrasse 52 </v>
          </cell>
          <cell r="C2586">
            <v>42752</v>
          </cell>
          <cell r="D2586">
            <v>9866607212</v>
          </cell>
          <cell r="E2586" t="str">
            <v>Verrechnet</v>
          </cell>
          <cell r="F2586">
            <v>1.2999999999999999E-2</v>
          </cell>
          <cell r="G2586">
            <v>0.21</v>
          </cell>
          <cell r="H2586"/>
          <cell r="I2586"/>
          <cell r="J2586" t="str">
            <v>Messung HW Wärme NT</v>
          </cell>
          <cell r="K2586" t="str">
            <v>18.12.2016</v>
          </cell>
          <cell r="L2586" t="str">
            <v>W1 020373</v>
          </cell>
          <cell r="M2586"/>
          <cell r="N2586" t="str">
            <v>Ablesung</v>
          </cell>
          <cell r="O2586">
            <v>4.75</v>
          </cell>
          <cell r="P2586">
            <v>85.3</v>
          </cell>
          <cell r="Q2586"/>
          <cell r="R2586"/>
          <cell r="S2586"/>
          <cell r="T2586"/>
          <cell r="U2586"/>
          <cell r="V2586"/>
          <cell r="W2586"/>
          <cell r="X2586"/>
          <cell r="Y2586">
            <v>47.881</v>
          </cell>
          <cell r="Z2586">
            <v>365.38461538461536</v>
          </cell>
        </row>
        <row r="2587">
          <cell r="A2587" t="str">
            <v>N0388</v>
          </cell>
          <cell r="B2587" t="str">
            <v xml:space="preserve">Friedheimstrasse 54 </v>
          </cell>
          <cell r="C2587">
            <v>42478</v>
          </cell>
          <cell r="D2587">
            <v>9866600280</v>
          </cell>
          <cell r="E2587" t="str">
            <v>Verrechnet</v>
          </cell>
          <cell r="F2587">
            <v>0.02</v>
          </cell>
          <cell r="G2587">
            <v>0.3</v>
          </cell>
          <cell r="H2587"/>
          <cell r="I2587"/>
          <cell r="J2587" t="str">
            <v>Messung HW Wärme NT</v>
          </cell>
          <cell r="K2587" t="str">
            <v>24.03.2016</v>
          </cell>
          <cell r="L2587" t="str">
            <v>W1 020204</v>
          </cell>
          <cell r="M2587"/>
          <cell r="N2587" t="str">
            <v>Ablesung</v>
          </cell>
          <cell r="O2587">
            <v>14.236000000000001</v>
          </cell>
          <cell r="P2587">
            <v>206.08</v>
          </cell>
          <cell r="Q2587"/>
          <cell r="R2587"/>
          <cell r="S2587"/>
          <cell r="T2587"/>
          <cell r="U2587"/>
          <cell r="V2587"/>
          <cell r="W2587"/>
          <cell r="X2587"/>
          <cell r="Y2587">
            <v>59.398000000000003</v>
          </cell>
          <cell r="Z2587">
            <v>711.8</v>
          </cell>
        </row>
        <row r="2588">
          <cell r="A2588" t="str">
            <v>N0388</v>
          </cell>
          <cell r="B2588" t="str">
            <v xml:space="preserve">Friedheimstrasse 54 </v>
          </cell>
          <cell r="C2588">
            <v>42566</v>
          </cell>
          <cell r="D2588">
            <v>9866602304</v>
          </cell>
          <cell r="E2588" t="str">
            <v>Verrechnet</v>
          </cell>
          <cell r="F2588">
            <v>0.02</v>
          </cell>
          <cell r="G2588">
            <v>0.3</v>
          </cell>
          <cell r="H2588"/>
          <cell r="I2588"/>
          <cell r="J2588" t="str">
            <v>Messung HW Wärme NT</v>
          </cell>
          <cell r="K2588" t="str">
            <v>20.06.2016</v>
          </cell>
          <cell r="L2588" t="str">
            <v>W1 020204</v>
          </cell>
          <cell r="M2588"/>
          <cell r="N2588" t="str">
            <v>Ablesung</v>
          </cell>
          <cell r="O2588">
            <v>4.367</v>
          </cell>
          <cell r="P2588">
            <v>72.02</v>
          </cell>
          <cell r="Q2588"/>
          <cell r="R2588"/>
          <cell r="S2588"/>
          <cell r="T2588"/>
          <cell r="U2588"/>
          <cell r="V2588"/>
          <cell r="W2588"/>
          <cell r="X2588"/>
          <cell r="Y2588">
            <v>52.137999999999998</v>
          </cell>
          <cell r="Z2588">
            <v>218.35</v>
          </cell>
        </row>
        <row r="2589">
          <cell r="A2589" t="str">
            <v>N0388</v>
          </cell>
          <cell r="B2589" t="str">
            <v xml:space="preserve">Friedheimstrasse 54 </v>
          </cell>
          <cell r="C2589">
            <v>42655</v>
          </cell>
          <cell r="D2589">
            <v>9866604259</v>
          </cell>
          <cell r="E2589" t="str">
            <v>Verrechnet</v>
          </cell>
          <cell r="F2589">
            <v>0.02</v>
          </cell>
          <cell r="G2589">
            <v>0.3</v>
          </cell>
          <cell r="H2589"/>
          <cell r="I2589"/>
          <cell r="J2589" t="str">
            <v>Messung HW Wärme NT</v>
          </cell>
          <cell r="K2589" t="str">
            <v>15.09.2016</v>
          </cell>
          <cell r="L2589" t="str">
            <v>W1 020204</v>
          </cell>
          <cell r="M2589"/>
          <cell r="N2589" t="str">
            <v>Ablesung</v>
          </cell>
          <cell r="O2589">
            <v>1.3340000000000001</v>
          </cell>
          <cell r="P2589">
            <v>28.31</v>
          </cell>
          <cell r="Q2589"/>
          <cell r="R2589"/>
          <cell r="S2589"/>
          <cell r="T2589"/>
          <cell r="U2589"/>
          <cell r="V2589"/>
          <cell r="W2589"/>
          <cell r="X2589"/>
          <cell r="Y2589">
            <v>40.517000000000003</v>
          </cell>
          <cell r="Z2589">
            <v>66.7</v>
          </cell>
        </row>
        <row r="2590">
          <cell r="A2590" t="str">
            <v>N0388</v>
          </cell>
          <cell r="B2590" t="str">
            <v xml:space="preserve">Friedheimstrasse 54 </v>
          </cell>
          <cell r="C2590">
            <v>42752</v>
          </cell>
          <cell r="D2590">
            <v>9866606321</v>
          </cell>
          <cell r="E2590" t="str">
            <v>Verrechnet</v>
          </cell>
          <cell r="F2590">
            <v>0.02</v>
          </cell>
          <cell r="G2590">
            <v>0.3</v>
          </cell>
          <cell r="H2590"/>
          <cell r="I2590"/>
          <cell r="J2590" t="str">
            <v>Messung HW Wärme NT</v>
          </cell>
          <cell r="K2590" t="str">
            <v>13.12.2016</v>
          </cell>
          <cell r="L2590" t="str">
            <v>W1 020204</v>
          </cell>
          <cell r="M2590"/>
          <cell r="N2590" t="str">
            <v>Ablesung</v>
          </cell>
          <cell r="O2590">
            <v>9.1</v>
          </cell>
          <cell r="P2590">
            <v>140.5</v>
          </cell>
          <cell r="Q2590"/>
          <cell r="R2590"/>
          <cell r="S2590"/>
          <cell r="T2590"/>
          <cell r="U2590"/>
          <cell r="V2590"/>
          <cell r="W2590"/>
          <cell r="X2590"/>
          <cell r="Y2590">
            <v>55.691000000000003</v>
          </cell>
          <cell r="Z2590">
            <v>455</v>
          </cell>
        </row>
        <row r="2591">
          <cell r="A2591" t="str">
            <v>N0389</v>
          </cell>
          <cell r="B2591" t="str">
            <v xml:space="preserve">Brüggliäcker 38 </v>
          </cell>
          <cell r="C2591">
            <v>42474</v>
          </cell>
          <cell r="D2591">
            <v>9866601990</v>
          </cell>
          <cell r="E2591" t="str">
            <v>Verrechnet</v>
          </cell>
          <cell r="F2591">
            <v>1.2999999999999999E-2</v>
          </cell>
          <cell r="G2591">
            <v>0.21</v>
          </cell>
          <cell r="H2591"/>
          <cell r="I2591"/>
          <cell r="J2591" t="str">
            <v>Messung HW Wärme NT</v>
          </cell>
          <cell r="K2591" t="str">
            <v>17.03.2016</v>
          </cell>
          <cell r="L2591" t="str">
            <v>R1 1467</v>
          </cell>
          <cell r="M2591" t="str">
            <v>U1 020229</v>
          </cell>
          <cell r="N2591" t="str">
            <v>Ablesung</v>
          </cell>
          <cell r="O2591">
            <v>15.57</v>
          </cell>
          <cell r="P2591">
            <v>295.75</v>
          </cell>
          <cell r="Q2591"/>
          <cell r="R2591">
            <v>296</v>
          </cell>
          <cell r="S2591"/>
          <cell r="T2591"/>
          <cell r="U2591"/>
          <cell r="V2591"/>
          <cell r="W2591"/>
          <cell r="X2591"/>
          <cell r="Y2591">
            <v>45.267000000000003</v>
          </cell>
          <cell r="Z2591">
            <v>1197.6923076923076</v>
          </cell>
        </row>
        <row r="2592">
          <cell r="A2592" t="str">
            <v>N0389</v>
          </cell>
          <cell r="B2592" t="str">
            <v xml:space="preserve">Brüggliäcker 38 </v>
          </cell>
          <cell r="C2592">
            <v>42566</v>
          </cell>
          <cell r="D2592">
            <v>9866604019</v>
          </cell>
          <cell r="E2592" t="str">
            <v>Verrechnet</v>
          </cell>
          <cell r="F2592">
            <v>1.2999999999999999E-2</v>
          </cell>
          <cell r="G2592">
            <v>0.21</v>
          </cell>
          <cell r="H2592"/>
          <cell r="I2592"/>
          <cell r="J2592" t="str">
            <v>Messung HW Wärme NT</v>
          </cell>
          <cell r="K2592" t="str">
            <v>21.06.2016</v>
          </cell>
          <cell r="L2592" t="str">
            <v>R1 1467</v>
          </cell>
          <cell r="M2592" t="str">
            <v>U1 020229</v>
          </cell>
          <cell r="N2592" t="str">
            <v>Ablesung</v>
          </cell>
          <cell r="O2592">
            <v>5.51</v>
          </cell>
          <cell r="P2592">
            <v>108.96</v>
          </cell>
          <cell r="Q2592"/>
          <cell r="R2592">
            <v>109</v>
          </cell>
          <cell r="S2592"/>
          <cell r="T2592"/>
          <cell r="U2592"/>
          <cell r="V2592"/>
          <cell r="W2592"/>
          <cell r="X2592"/>
          <cell r="Y2592">
            <v>43.481999999999999</v>
          </cell>
          <cell r="Z2592">
            <v>423.84615384615387</v>
          </cell>
        </row>
        <row r="2593">
          <cell r="A2593" t="str">
            <v>N0389</v>
          </cell>
          <cell r="B2593" t="str">
            <v xml:space="preserve">Brüggliäcker 38 </v>
          </cell>
          <cell r="C2593">
            <v>42655</v>
          </cell>
          <cell r="D2593">
            <v>9866604476</v>
          </cell>
          <cell r="E2593" t="str">
            <v>Verrechnet</v>
          </cell>
          <cell r="F2593">
            <v>1.2999999999999999E-2</v>
          </cell>
          <cell r="G2593">
            <v>0.21</v>
          </cell>
          <cell r="H2593"/>
          <cell r="I2593"/>
          <cell r="J2593" t="str">
            <v>Messung HW Wärme NT</v>
          </cell>
          <cell r="K2593" t="str">
            <v>20.09.2016</v>
          </cell>
          <cell r="L2593" t="str">
            <v>R1 1467</v>
          </cell>
          <cell r="M2593" t="str">
            <v>U1 020229</v>
          </cell>
          <cell r="N2593" t="str">
            <v>Ablesung</v>
          </cell>
          <cell r="O2593">
            <v>0</v>
          </cell>
          <cell r="P2593">
            <v>0</v>
          </cell>
          <cell r="Q2593"/>
          <cell r="R2593">
            <v>0</v>
          </cell>
          <cell r="S2593"/>
          <cell r="T2593"/>
          <cell r="U2593"/>
          <cell r="V2593"/>
          <cell r="W2593"/>
          <cell r="X2593"/>
          <cell r="Y2593"/>
          <cell r="Z2593">
            <v>0</v>
          </cell>
        </row>
        <row r="2594">
          <cell r="A2594" t="str">
            <v>N0389</v>
          </cell>
          <cell r="B2594" t="str">
            <v xml:space="preserve">Brüggliäcker 38 </v>
          </cell>
          <cell r="C2594">
            <v>42752</v>
          </cell>
          <cell r="D2594">
            <v>9866607340</v>
          </cell>
          <cell r="E2594" t="str">
            <v>Verrechnet</v>
          </cell>
          <cell r="F2594">
            <v>1.2999999999999999E-2</v>
          </cell>
          <cell r="G2594">
            <v>0.21</v>
          </cell>
          <cell r="H2594"/>
          <cell r="I2594"/>
          <cell r="J2594" t="str">
            <v>Messung HW Wärme NT</v>
          </cell>
          <cell r="K2594" t="str">
            <v>15.12.2016</v>
          </cell>
          <cell r="L2594" t="str">
            <v>R1 1467</v>
          </cell>
          <cell r="M2594" t="str">
            <v>U1 020229</v>
          </cell>
          <cell r="N2594" t="str">
            <v>Ablesung</v>
          </cell>
          <cell r="O2594">
            <v>10.602</v>
          </cell>
          <cell r="P2594">
            <v>207.15</v>
          </cell>
          <cell r="Q2594"/>
          <cell r="R2594">
            <v>207</v>
          </cell>
          <cell r="S2594"/>
          <cell r="T2594"/>
          <cell r="U2594"/>
          <cell r="V2594"/>
          <cell r="W2594"/>
          <cell r="X2594"/>
          <cell r="Y2594">
            <v>44.006999999999998</v>
          </cell>
          <cell r="Z2594">
            <v>815.53846153846155</v>
          </cell>
        </row>
        <row r="2595">
          <cell r="A2595" t="str">
            <v>N0390</v>
          </cell>
          <cell r="B2595" t="str">
            <v xml:space="preserve">Allenmoosstrasse 112 </v>
          </cell>
          <cell r="C2595">
            <v>42474</v>
          </cell>
          <cell r="D2595">
            <v>9866601991</v>
          </cell>
          <cell r="E2595" t="str">
            <v>Verrechnet</v>
          </cell>
          <cell r="F2595">
            <v>0.03</v>
          </cell>
          <cell r="G2595">
            <v>0.49</v>
          </cell>
          <cell r="H2595"/>
          <cell r="I2595"/>
          <cell r="J2595" t="str">
            <v>Messung HW Wärme NT</v>
          </cell>
          <cell r="K2595" t="str">
            <v>16.03.2016</v>
          </cell>
          <cell r="L2595" t="str">
            <v>R1 1473</v>
          </cell>
          <cell r="M2595" t="str">
            <v>U1 020005</v>
          </cell>
          <cell r="N2595" t="str">
            <v>Ablesung</v>
          </cell>
          <cell r="O2595">
            <v>28.785</v>
          </cell>
          <cell r="P2595">
            <v>440.76</v>
          </cell>
          <cell r="Q2595"/>
          <cell r="R2595">
            <v>441</v>
          </cell>
          <cell r="S2595"/>
          <cell r="T2595"/>
          <cell r="U2595"/>
          <cell r="V2595"/>
          <cell r="W2595"/>
          <cell r="X2595"/>
          <cell r="Y2595">
            <v>56.154000000000003</v>
          </cell>
          <cell r="Z2595">
            <v>959.5</v>
          </cell>
        </row>
        <row r="2596">
          <cell r="A2596" t="str">
            <v>N0390</v>
          </cell>
          <cell r="B2596" t="str">
            <v xml:space="preserve">Allenmoosstrasse 112 </v>
          </cell>
          <cell r="C2596">
            <v>42566</v>
          </cell>
          <cell r="D2596">
            <v>9866604031</v>
          </cell>
          <cell r="E2596" t="str">
            <v>Verrechnet</v>
          </cell>
          <cell r="F2596">
            <v>0.03</v>
          </cell>
          <cell r="G2596">
            <v>0.49</v>
          </cell>
          <cell r="H2596"/>
          <cell r="I2596"/>
          <cell r="J2596" t="str">
            <v>Messung HW Wärme NT</v>
          </cell>
          <cell r="K2596" t="str">
            <v>21.06.2016</v>
          </cell>
          <cell r="L2596" t="str">
            <v>R1 1473</v>
          </cell>
          <cell r="M2596" t="str">
            <v>U1 020005</v>
          </cell>
          <cell r="N2596" t="str">
            <v>Ablesung</v>
          </cell>
          <cell r="O2596">
            <v>13.45</v>
          </cell>
          <cell r="P2596">
            <v>233.08</v>
          </cell>
          <cell r="Q2596"/>
          <cell r="R2596">
            <v>233</v>
          </cell>
          <cell r="S2596"/>
          <cell r="T2596"/>
          <cell r="U2596"/>
          <cell r="V2596"/>
          <cell r="W2596"/>
          <cell r="X2596"/>
          <cell r="Y2596">
            <v>49.618000000000002</v>
          </cell>
          <cell r="Z2596">
            <v>448.33333333333337</v>
          </cell>
        </row>
        <row r="2597">
          <cell r="A2597" t="str">
            <v>N0390</v>
          </cell>
          <cell r="B2597" t="str">
            <v xml:space="preserve">Allenmoosstrasse 112 </v>
          </cell>
          <cell r="C2597">
            <v>42655</v>
          </cell>
          <cell r="D2597">
            <v>9866605803</v>
          </cell>
          <cell r="E2597" t="str">
            <v>Verrechnet</v>
          </cell>
          <cell r="F2597">
            <v>0.03</v>
          </cell>
          <cell r="G2597">
            <v>0.49</v>
          </cell>
          <cell r="H2597"/>
          <cell r="I2597"/>
          <cell r="J2597" t="str">
            <v>Messung HW Wärme NT</v>
          </cell>
          <cell r="K2597" t="str">
            <v>19.09.2016</v>
          </cell>
          <cell r="L2597" t="str">
            <v>R1 1473</v>
          </cell>
          <cell r="M2597" t="str">
            <v>U1 020005</v>
          </cell>
          <cell r="N2597" t="str">
            <v>Ablesung</v>
          </cell>
          <cell r="O2597">
            <v>2.363</v>
          </cell>
          <cell r="P2597">
            <v>69.53</v>
          </cell>
          <cell r="Q2597"/>
          <cell r="R2597">
            <v>70</v>
          </cell>
          <cell r="S2597"/>
          <cell r="T2597"/>
          <cell r="U2597"/>
          <cell r="V2597"/>
          <cell r="W2597"/>
          <cell r="X2597"/>
          <cell r="Y2597">
            <v>29.222000000000001</v>
          </cell>
          <cell r="Z2597">
            <v>78.766666666666666</v>
          </cell>
        </row>
        <row r="2598">
          <cell r="A2598" t="str">
            <v>N0390</v>
          </cell>
          <cell r="B2598" t="str">
            <v xml:space="preserve">Allenmoosstrasse 112 </v>
          </cell>
          <cell r="C2598">
            <v>42752</v>
          </cell>
          <cell r="D2598">
            <v>9866607341</v>
          </cell>
          <cell r="E2598" t="str">
            <v>Verrechnet</v>
          </cell>
          <cell r="F2598">
            <v>0.03</v>
          </cell>
          <cell r="G2598">
            <v>0.49</v>
          </cell>
          <cell r="H2598"/>
          <cell r="I2598"/>
          <cell r="J2598" t="str">
            <v>Messung HW Wärme NT</v>
          </cell>
          <cell r="K2598" t="str">
            <v>15.12.2016</v>
          </cell>
          <cell r="L2598" t="str">
            <v>R1 1473</v>
          </cell>
          <cell r="M2598" t="str">
            <v>U1 020005</v>
          </cell>
          <cell r="N2598" t="str">
            <v>Ablesung</v>
          </cell>
          <cell r="O2598">
            <v>20.036000000000001</v>
          </cell>
          <cell r="P2598">
            <v>315.02999999999997</v>
          </cell>
          <cell r="Q2598"/>
          <cell r="R2598">
            <v>315</v>
          </cell>
          <cell r="S2598"/>
          <cell r="T2598"/>
          <cell r="U2598"/>
          <cell r="V2598"/>
          <cell r="W2598"/>
          <cell r="X2598"/>
          <cell r="Y2598">
            <v>54.686</v>
          </cell>
          <cell r="Z2598">
            <v>667.86666666666667</v>
          </cell>
        </row>
        <row r="2599">
          <cell r="A2599" t="str">
            <v>N0391</v>
          </cell>
          <cell r="B2599" t="str">
            <v xml:space="preserve">Dübendorfstrasse 62 </v>
          </cell>
          <cell r="C2599">
            <v>42478</v>
          </cell>
          <cell r="D2599">
            <v>9866601314</v>
          </cell>
          <cell r="E2599" t="str">
            <v>Verrechnet</v>
          </cell>
          <cell r="F2599">
            <v>0.249</v>
          </cell>
          <cell r="G2599">
            <v>4.0999999999999996</v>
          </cell>
          <cell r="H2599"/>
          <cell r="I2599"/>
          <cell r="J2599" t="str">
            <v>Messung HW Wärme NT</v>
          </cell>
          <cell r="K2599" t="str">
            <v>18.03.2016</v>
          </cell>
          <cell r="L2599" t="str">
            <v>W1 040015</v>
          </cell>
          <cell r="M2599"/>
          <cell r="N2599" t="str">
            <v>Ablesung</v>
          </cell>
          <cell r="O2599">
            <v>151.94</v>
          </cell>
          <cell r="P2599">
            <v>2983.62</v>
          </cell>
          <cell r="Q2599"/>
          <cell r="R2599"/>
          <cell r="S2599"/>
          <cell r="T2599"/>
          <cell r="U2599"/>
          <cell r="V2599"/>
          <cell r="W2599"/>
          <cell r="X2599"/>
          <cell r="Y2599">
            <v>43.786999999999999</v>
          </cell>
          <cell r="Z2599">
            <v>610.20080321285138</v>
          </cell>
        </row>
        <row r="2600">
          <cell r="A2600" t="str">
            <v>N0391</v>
          </cell>
          <cell r="B2600" t="str">
            <v xml:space="preserve">Dübendorfstrasse 62 </v>
          </cell>
          <cell r="C2600">
            <v>42566</v>
          </cell>
          <cell r="D2600">
            <v>9866603444</v>
          </cell>
          <cell r="E2600" t="str">
            <v>Verrechnet</v>
          </cell>
          <cell r="F2600">
            <v>0.249</v>
          </cell>
          <cell r="G2600">
            <v>4.0999999999999996</v>
          </cell>
          <cell r="H2600"/>
          <cell r="I2600"/>
          <cell r="J2600" t="str">
            <v>Messung HW Wärme NT</v>
          </cell>
          <cell r="K2600" t="str">
            <v>22.06.2016</v>
          </cell>
          <cell r="L2600" t="str">
            <v>W1 040015</v>
          </cell>
          <cell r="M2600"/>
          <cell r="N2600" t="str">
            <v>Ablesung</v>
          </cell>
          <cell r="O2600">
            <v>60.378</v>
          </cell>
          <cell r="P2600">
            <v>1636.21</v>
          </cell>
          <cell r="Q2600"/>
          <cell r="R2600"/>
          <cell r="S2600"/>
          <cell r="T2600"/>
          <cell r="U2600"/>
          <cell r="V2600"/>
          <cell r="W2600"/>
          <cell r="X2600"/>
          <cell r="Y2600">
            <v>31.728999999999999</v>
          </cell>
          <cell r="Z2600">
            <v>242.48192771084337</v>
          </cell>
        </row>
        <row r="2601">
          <cell r="A2601" t="str">
            <v>N0391</v>
          </cell>
          <cell r="B2601" t="str">
            <v xml:space="preserve">Dübendorfstrasse 62 </v>
          </cell>
          <cell r="C2601">
            <v>42655</v>
          </cell>
          <cell r="D2601">
            <v>9866605316</v>
          </cell>
          <cell r="E2601" t="str">
            <v>Verrechnet</v>
          </cell>
          <cell r="F2601">
            <v>0.249</v>
          </cell>
          <cell r="G2601">
            <v>4.0999999999999996</v>
          </cell>
          <cell r="H2601"/>
          <cell r="I2601"/>
          <cell r="J2601" t="str">
            <v>Messung HW Wärme NT</v>
          </cell>
          <cell r="K2601" t="str">
            <v>16.09.2016</v>
          </cell>
          <cell r="L2601" t="str">
            <v>W1 040015</v>
          </cell>
          <cell r="M2601"/>
          <cell r="N2601" t="str">
            <v>Ablesung</v>
          </cell>
          <cell r="O2601">
            <v>7.55</v>
          </cell>
          <cell r="P2601">
            <v>469.26</v>
          </cell>
          <cell r="Q2601"/>
          <cell r="R2601"/>
          <cell r="S2601"/>
          <cell r="T2601"/>
          <cell r="U2601"/>
          <cell r="V2601"/>
          <cell r="W2601"/>
          <cell r="X2601"/>
          <cell r="Y2601">
            <v>13.834</v>
          </cell>
          <cell r="Z2601">
            <v>30.321285140562239</v>
          </cell>
        </row>
        <row r="2602">
          <cell r="A2602" t="str">
            <v>N0391</v>
          </cell>
          <cell r="B2602" t="str">
            <v xml:space="preserve">Dübendorfstrasse 62 </v>
          </cell>
          <cell r="C2602">
            <v>42752</v>
          </cell>
          <cell r="D2602">
            <v>9866607410</v>
          </cell>
          <cell r="E2602" t="str">
            <v>Verrechnet</v>
          </cell>
          <cell r="F2602">
            <v>0.249</v>
          </cell>
          <cell r="G2602">
            <v>4.0999999999999996</v>
          </cell>
          <cell r="H2602"/>
          <cell r="I2602"/>
          <cell r="J2602" t="str">
            <v>Messung HW Wärme NT</v>
          </cell>
          <cell r="K2602" t="str">
            <v>19.12.2016</v>
          </cell>
          <cell r="L2602" t="str">
            <v>W1 040015</v>
          </cell>
          <cell r="M2602"/>
          <cell r="N2602" t="str">
            <v>Ablesung</v>
          </cell>
          <cell r="O2602">
            <v>118.36499999999999</v>
          </cell>
          <cell r="P2602">
            <v>2595.85</v>
          </cell>
          <cell r="Q2602"/>
          <cell r="R2602"/>
          <cell r="S2602"/>
          <cell r="T2602"/>
          <cell r="U2602"/>
          <cell r="V2602"/>
          <cell r="W2602"/>
          <cell r="X2602"/>
          <cell r="Y2602">
            <v>39.207000000000001</v>
          </cell>
          <cell r="Z2602">
            <v>475.36144578313258</v>
          </cell>
        </row>
        <row r="2603">
          <cell r="A2603" t="str">
            <v>N0392</v>
          </cell>
          <cell r="B2603" t="str">
            <v xml:space="preserve">Tramstrasse 121 </v>
          </cell>
          <cell r="C2603">
            <v>42478</v>
          </cell>
          <cell r="D2603">
            <v>9866600600</v>
          </cell>
          <cell r="E2603" t="str">
            <v>Verrechnet</v>
          </cell>
          <cell r="F2603">
            <v>1.7999999999999999E-2</v>
          </cell>
          <cell r="G2603">
            <v>0.3</v>
          </cell>
          <cell r="H2603"/>
          <cell r="I2603"/>
          <cell r="J2603" t="str">
            <v>Messung HW Wärme NT</v>
          </cell>
          <cell r="K2603" t="str">
            <v>17.03.2016</v>
          </cell>
          <cell r="L2603" t="str">
            <v>W1 020679</v>
          </cell>
          <cell r="M2603"/>
          <cell r="N2603" t="str">
            <v>Ablesung</v>
          </cell>
          <cell r="O2603">
            <v>14.01</v>
          </cell>
          <cell r="P2603">
            <v>282.10000000000002</v>
          </cell>
          <cell r="Q2603"/>
          <cell r="R2603">
            <v>282</v>
          </cell>
          <cell r="S2603"/>
          <cell r="T2603"/>
          <cell r="U2603"/>
          <cell r="V2603"/>
          <cell r="W2603"/>
          <cell r="X2603"/>
          <cell r="Y2603">
            <v>42.703000000000003</v>
          </cell>
          <cell r="Z2603">
            <v>778.33333333333326</v>
          </cell>
        </row>
        <row r="2604">
          <cell r="A2604" t="str">
            <v>N0392</v>
          </cell>
          <cell r="B2604" t="str">
            <v xml:space="preserve">Tramstrasse 121 </v>
          </cell>
          <cell r="C2604">
            <v>42566</v>
          </cell>
          <cell r="D2604">
            <v>9866602577</v>
          </cell>
          <cell r="E2604" t="str">
            <v>Verrechnet</v>
          </cell>
          <cell r="F2604">
            <v>1.7999999999999999E-2</v>
          </cell>
          <cell r="G2604">
            <v>0.3</v>
          </cell>
          <cell r="H2604"/>
          <cell r="I2604"/>
          <cell r="J2604" t="str">
            <v>Messung HW Wärme NT</v>
          </cell>
          <cell r="K2604" t="str">
            <v>20.05.2016</v>
          </cell>
          <cell r="L2604" t="str">
            <v>W1 020679</v>
          </cell>
          <cell r="M2604"/>
          <cell r="N2604" t="str">
            <v>Ausbau</v>
          </cell>
          <cell r="O2604">
            <v>5.58</v>
          </cell>
          <cell r="P2604">
            <v>119.2</v>
          </cell>
          <cell r="Q2604"/>
          <cell r="R2604">
            <v>120</v>
          </cell>
          <cell r="S2604"/>
          <cell r="T2604"/>
          <cell r="U2604"/>
          <cell r="V2604"/>
          <cell r="W2604"/>
          <cell r="X2604"/>
          <cell r="Y2604">
            <v>40.250999999999998</v>
          </cell>
          <cell r="Z2604">
            <v>310</v>
          </cell>
        </row>
        <row r="2605">
          <cell r="A2605" t="str">
            <v>N0392</v>
          </cell>
          <cell r="B2605"/>
          <cell r="C2605"/>
          <cell r="D2605"/>
          <cell r="E2605"/>
          <cell r="F2605"/>
          <cell r="G2605"/>
          <cell r="H2605"/>
          <cell r="I2605"/>
          <cell r="J2605" t="str">
            <v>Messung HW Wärme NT</v>
          </cell>
          <cell r="K2605" t="str">
            <v>20.05.2016</v>
          </cell>
          <cell r="L2605" t="str">
            <v>W1 020679</v>
          </cell>
          <cell r="M2605"/>
          <cell r="N2605" t="str">
            <v>Einbau</v>
          </cell>
          <cell r="O2605">
            <v>0</v>
          </cell>
          <cell r="P2605">
            <v>0</v>
          </cell>
          <cell r="Q2605"/>
          <cell r="R2605"/>
          <cell r="S2605"/>
          <cell r="T2605"/>
          <cell r="U2605"/>
          <cell r="V2605"/>
          <cell r="W2605"/>
          <cell r="X2605"/>
          <cell r="Y2605">
            <v>0</v>
          </cell>
          <cell r="Z2605">
            <v>0</v>
          </cell>
        </row>
        <row r="2606">
          <cell r="A2606" t="str">
            <v>N0392</v>
          </cell>
          <cell r="B2606"/>
          <cell r="C2606"/>
          <cell r="D2606"/>
          <cell r="E2606"/>
          <cell r="F2606"/>
          <cell r="G2606"/>
          <cell r="H2606"/>
          <cell r="I2606"/>
          <cell r="J2606" t="str">
            <v>Messung HW Wärme NT</v>
          </cell>
          <cell r="K2606" t="str">
            <v>27.06.2016</v>
          </cell>
          <cell r="L2606" t="str">
            <v>W1 020679</v>
          </cell>
          <cell r="M2606"/>
          <cell r="N2606" t="str">
            <v>Ablesung</v>
          </cell>
          <cell r="O2606">
            <v>1.028</v>
          </cell>
          <cell r="P2606">
            <v>30.44</v>
          </cell>
          <cell r="Q2606"/>
          <cell r="R2606"/>
          <cell r="S2606"/>
          <cell r="T2606"/>
          <cell r="U2606"/>
          <cell r="V2606"/>
          <cell r="W2606"/>
          <cell r="X2606"/>
          <cell r="Y2606">
            <v>29.038</v>
          </cell>
          <cell r="Z2606">
            <v>57.111111111111107</v>
          </cell>
        </row>
        <row r="2607">
          <cell r="A2607" t="str">
            <v>N0392</v>
          </cell>
          <cell r="B2607" t="str">
            <v xml:space="preserve">Tramstrasse 121 </v>
          </cell>
          <cell r="C2607">
            <v>42655</v>
          </cell>
          <cell r="D2607">
            <v>9866604606</v>
          </cell>
          <cell r="E2607" t="str">
            <v>Verrechnet</v>
          </cell>
          <cell r="F2607">
            <v>1.7999999999999999E-2</v>
          </cell>
          <cell r="G2607">
            <v>0.3</v>
          </cell>
          <cell r="H2607"/>
          <cell r="I2607"/>
          <cell r="J2607" t="str">
            <v>Messung HW Wärme NT</v>
          </cell>
          <cell r="K2607" t="str">
            <v>19.09.2016</v>
          </cell>
          <cell r="L2607" t="str">
            <v>W1 020679</v>
          </cell>
          <cell r="M2607"/>
          <cell r="N2607" t="str">
            <v>Ablesung</v>
          </cell>
          <cell r="O2607">
            <v>1.3140000000000001</v>
          </cell>
          <cell r="P2607">
            <v>50.3</v>
          </cell>
          <cell r="Q2607"/>
          <cell r="R2607"/>
          <cell r="S2607"/>
          <cell r="T2607"/>
          <cell r="U2607"/>
          <cell r="V2607"/>
          <cell r="W2607"/>
          <cell r="X2607"/>
          <cell r="Y2607">
            <v>22.462</v>
          </cell>
          <cell r="Z2607">
            <v>73</v>
          </cell>
        </row>
        <row r="2608">
          <cell r="A2608" t="str">
            <v>N0392</v>
          </cell>
          <cell r="B2608" t="str">
            <v xml:space="preserve">Tramstrasse 121 </v>
          </cell>
          <cell r="C2608">
            <v>42752</v>
          </cell>
          <cell r="D2608">
            <v>9866606640</v>
          </cell>
          <cell r="E2608" t="str">
            <v>Verrechnet</v>
          </cell>
          <cell r="F2608">
            <v>1.7999999999999999E-2</v>
          </cell>
          <cell r="G2608">
            <v>0.3</v>
          </cell>
          <cell r="H2608"/>
          <cell r="I2608"/>
          <cell r="J2608" t="str">
            <v>Messung HW Wärme NT</v>
          </cell>
          <cell r="K2608" t="str">
            <v>15.12.2016</v>
          </cell>
          <cell r="L2608" t="str">
            <v>W1 020679</v>
          </cell>
          <cell r="M2608"/>
          <cell r="N2608" t="str">
            <v>Ablesung</v>
          </cell>
          <cell r="O2608">
            <v>10.144</v>
          </cell>
          <cell r="P2608">
            <v>210.01</v>
          </cell>
          <cell r="Q2608"/>
          <cell r="R2608"/>
          <cell r="S2608"/>
          <cell r="T2608"/>
          <cell r="U2608"/>
          <cell r="V2608"/>
          <cell r="W2608"/>
          <cell r="X2608"/>
          <cell r="Y2608">
            <v>41.533000000000001</v>
          </cell>
          <cell r="Z2608">
            <v>563.55555555555554</v>
          </cell>
        </row>
        <row r="2609">
          <cell r="A2609" t="str">
            <v>N0394</v>
          </cell>
          <cell r="B2609" t="str">
            <v xml:space="preserve">Friedheimstrasse 40 </v>
          </cell>
          <cell r="C2609">
            <v>42478</v>
          </cell>
          <cell r="D2609">
            <v>9866600601</v>
          </cell>
          <cell r="E2609" t="str">
            <v>Verrechnet</v>
          </cell>
          <cell r="F2609">
            <v>0.01</v>
          </cell>
          <cell r="G2609">
            <v>0.14000000000000001</v>
          </cell>
          <cell r="H2609"/>
          <cell r="I2609"/>
          <cell r="J2609" t="str">
            <v>Messung HW Wärme NT</v>
          </cell>
          <cell r="K2609" t="str">
            <v>17.03.2016</v>
          </cell>
          <cell r="L2609" t="str">
            <v>R1 896</v>
          </cell>
          <cell r="M2609" t="str">
            <v>U1 20375</v>
          </cell>
          <cell r="N2609" t="str">
            <v>Ablesung</v>
          </cell>
          <cell r="O2609">
            <v>12.51</v>
          </cell>
          <cell r="P2609">
            <v>183.3</v>
          </cell>
          <cell r="Q2609"/>
          <cell r="R2609">
            <v>187</v>
          </cell>
          <cell r="S2609"/>
          <cell r="T2609"/>
          <cell r="U2609"/>
          <cell r="V2609"/>
          <cell r="W2609"/>
          <cell r="X2609"/>
          <cell r="Y2609">
            <v>58.683</v>
          </cell>
          <cell r="Z2609">
            <v>1251</v>
          </cell>
        </row>
        <row r="2610">
          <cell r="A2610" t="str">
            <v>N0394</v>
          </cell>
          <cell r="B2610" t="str">
            <v xml:space="preserve">Friedheimstrasse 40 </v>
          </cell>
          <cell r="C2610">
            <v>42566</v>
          </cell>
          <cell r="D2610">
            <v>9866602578</v>
          </cell>
          <cell r="E2610" t="str">
            <v>Verrechnet</v>
          </cell>
          <cell r="F2610">
            <v>0.01</v>
          </cell>
          <cell r="G2610">
            <v>0.14000000000000001</v>
          </cell>
          <cell r="H2610"/>
          <cell r="I2610"/>
          <cell r="J2610" t="str">
            <v>Messung HW Wärme NT</v>
          </cell>
          <cell r="K2610" t="str">
            <v>20.06.2016</v>
          </cell>
          <cell r="L2610" t="str">
            <v>R1 896</v>
          </cell>
          <cell r="M2610" t="str">
            <v>U1 20375</v>
          </cell>
          <cell r="N2610" t="str">
            <v>Ablesung</v>
          </cell>
          <cell r="O2610">
            <v>5.61</v>
          </cell>
          <cell r="P2610">
            <v>90.7</v>
          </cell>
          <cell r="Q2610"/>
          <cell r="R2610">
            <v>87</v>
          </cell>
          <cell r="S2610"/>
          <cell r="T2610"/>
          <cell r="U2610"/>
          <cell r="V2610"/>
          <cell r="W2610"/>
          <cell r="X2610"/>
          <cell r="Y2610">
            <v>53.183</v>
          </cell>
          <cell r="Z2610">
            <v>561</v>
          </cell>
        </row>
        <row r="2611">
          <cell r="A2611" t="str">
            <v>N0394</v>
          </cell>
          <cell r="B2611" t="str">
            <v xml:space="preserve">Friedheimstrasse 40 </v>
          </cell>
          <cell r="C2611">
            <v>42655</v>
          </cell>
          <cell r="D2611">
            <v>9866604607</v>
          </cell>
          <cell r="E2611" t="str">
            <v>Verrechnet</v>
          </cell>
          <cell r="F2611">
            <v>0.01</v>
          </cell>
          <cell r="G2611">
            <v>0.14000000000000001</v>
          </cell>
          <cell r="H2611"/>
          <cell r="I2611"/>
          <cell r="J2611" t="str">
            <v>Messung HW Wärme NT</v>
          </cell>
          <cell r="K2611" t="str">
            <v>15.09.2016</v>
          </cell>
          <cell r="L2611" t="str">
            <v>R1 896</v>
          </cell>
          <cell r="M2611" t="str">
            <v>U1 20375</v>
          </cell>
          <cell r="N2611" t="str">
            <v>Ablesung</v>
          </cell>
          <cell r="O2611">
            <v>1.0900000000000001</v>
          </cell>
          <cell r="P2611">
            <v>19.399999999999999</v>
          </cell>
          <cell r="Q2611"/>
          <cell r="R2611">
            <v>20</v>
          </cell>
          <cell r="S2611"/>
          <cell r="T2611"/>
          <cell r="U2611"/>
          <cell r="V2611"/>
          <cell r="W2611"/>
          <cell r="X2611"/>
          <cell r="Y2611">
            <v>48.311</v>
          </cell>
          <cell r="Z2611">
            <v>109</v>
          </cell>
        </row>
        <row r="2612">
          <cell r="A2612" t="str">
            <v>N0394</v>
          </cell>
          <cell r="B2612" t="str">
            <v xml:space="preserve">Friedheimstrasse 40 </v>
          </cell>
          <cell r="C2612">
            <v>42752</v>
          </cell>
          <cell r="D2612">
            <v>9866606641</v>
          </cell>
          <cell r="E2612" t="str">
            <v>Verrechnet</v>
          </cell>
          <cell r="F2612">
            <v>0.01</v>
          </cell>
          <cell r="G2612">
            <v>0.14000000000000001</v>
          </cell>
          <cell r="H2612"/>
          <cell r="I2612"/>
          <cell r="J2612" t="str">
            <v>Messung HW Wärme NT</v>
          </cell>
          <cell r="K2612" t="str">
            <v>13.12.2016</v>
          </cell>
          <cell r="L2612" t="str">
            <v>R1 896</v>
          </cell>
          <cell r="M2612" t="str">
            <v>U1 20375</v>
          </cell>
          <cell r="N2612" t="str">
            <v>Ablesung</v>
          </cell>
          <cell r="O2612">
            <v>8.23</v>
          </cell>
          <cell r="P2612">
            <v>126.5</v>
          </cell>
          <cell r="Q2612"/>
          <cell r="R2612">
            <v>126</v>
          </cell>
          <cell r="S2612"/>
          <cell r="T2612"/>
          <cell r="U2612"/>
          <cell r="V2612"/>
          <cell r="W2612"/>
          <cell r="X2612"/>
          <cell r="Y2612">
            <v>55.941000000000003</v>
          </cell>
          <cell r="Z2612">
            <v>823</v>
          </cell>
        </row>
        <row r="2613">
          <cell r="A2613" t="str">
            <v>N0396</v>
          </cell>
          <cell r="B2613" t="str">
            <v xml:space="preserve">Schaffhauserstrasse 217 </v>
          </cell>
          <cell r="C2613">
            <v>42478</v>
          </cell>
          <cell r="D2613">
            <v>9866601315</v>
          </cell>
          <cell r="E2613" t="str">
            <v>Verrechnet</v>
          </cell>
          <cell r="F2613">
            <v>0.128</v>
          </cell>
          <cell r="G2613">
            <v>2.1</v>
          </cell>
          <cell r="H2613"/>
          <cell r="I2613"/>
          <cell r="J2613" t="str">
            <v>Messung HW Wärme NT</v>
          </cell>
          <cell r="K2613" t="str">
            <v>16.03.2016</v>
          </cell>
          <cell r="L2613" t="str">
            <v>R1 01351</v>
          </cell>
          <cell r="M2613" t="str">
            <v>U1 025061</v>
          </cell>
          <cell r="N2613" t="str">
            <v>Ablesung</v>
          </cell>
          <cell r="O2613">
            <v>85.991</v>
          </cell>
          <cell r="P2613">
            <v>1974.24</v>
          </cell>
          <cell r="Q2613"/>
          <cell r="R2613">
            <v>1974</v>
          </cell>
          <cell r="S2613"/>
          <cell r="T2613"/>
          <cell r="U2613"/>
          <cell r="V2613"/>
          <cell r="W2613"/>
          <cell r="X2613"/>
          <cell r="Y2613">
            <v>37.451999999999998</v>
          </cell>
          <cell r="Z2613">
            <v>671.8046875</v>
          </cell>
        </row>
        <row r="2614">
          <cell r="A2614" t="str">
            <v>N0396</v>
          </cell>
          <cell r="B2614" t="str">
            <v xml:space="preserve">Schaffhauserstrasse 217 </v>
          </cell>
          <cell r="C2614">
            <v>42566</v>
          </cell>
          <cell r="D2614">
            <v>9866603653</v>
          </cell>
          <cell r="E2614" t="str">
            <v>Verrechnet</v>
          </cell>
          <cell r="F2614">
            <v>0.128</v>
          </cell>
          <cell r="G2614">
            <v>2.1</v>
          </cell>
          <cell r="H2614"/>
          <cell r="I2614"/>
          <cell r="J2614" t="str">
            <v>Messung HW Wärme NT</v>
          </cell>
          <cell r="K2614" t="str">
            <v>22.06.2016</v>
          </cell>
          <cell r="L2614" t="str">
            <v>R1 01351</v>
          </cell>
          <cell r="M2614" t="str">
            <v>U1 025061</v>
          </cell>
          <cell r="N2614" t="str">
            <v>Ablesung</v>
          </cell>
          <cell r="O2614">
            <v>50.68</v>
          </cell>
          <cell r="P2614">
            <v>2122.25</v>
          </cell>
          <cell r="Q2614"/>
          <cell r="R2614">
            <v>2122</v>
          </cell>
          <cell r="S2614"/>
          <cell r="T2614"/>
          <cell r="U2614"/>
          <cell r="V2614"/>
          <cell r="W2614"/>
          <cell r="X2614"/>
          <cell r="Y2614">
            <v>20.533000000000001</v>
          </cell>
          <cell r="Z2614">
            <v>395.9375</v>
          </cell>
        </row>
        <row r="2615">
          <cell r="A2615" t="str">
            <v>N0396</v>
          </cell>
          <cell r="B2615" t="str">
            <v xml:space="preserve">Schaffhauserstrasse 217 </v>
          </cell>
          <cell r="C2615">
            <v>42655</v>
          </cell>
          <cell r="D2615">
            <v>9866605533</v>
          </cell>
          <cell r="E2615" t="str">
            <v>Gemahnt</v>
          </cell>
          <cell r="F2615">
            <v>0.128</v>
          </cell>
          <cell r="G2615">
            <v>2.1</v>
          </cell>
          <cell r="H2615"/>
          <cell r="I2615"/>
          <cell r="J2615" t="str">
            <v>Messung HW Wärme NT</v>
          </cell>
          <cell r="K2615" t="str">
            <v>20.09.2016</v>
          </cell>
          <cell r="L2615" t="str">
            <v>R1 01351</v>
          </cell>
          <cell r="M2615" t="str">
            <v>U1 025061</v>
          </cell>
          <cell r="N2615" t="str">
            <v>Ablesung</v>
          </cell>
          <cell r="O2615">
            <v>15.358000000000001</v>
          </cell>
          <cell r="P2615">
            <v>2048.83</v>
          </cell>
          <cell r="Q2615"/>
          <cell r="R2615">
            <v>2049</v>
          </cell>
          <cell r="S2615"/>
          <cell r="T2615"/>
          <cell r="U2615"/>
          <cell r="V2615"/>
          <cell r="W2615"/>
          <cell r="X2615"/>
          <cell r="Y2615">
            <v>6.4450000000000003</v>
          </cell>
          <cell r="Z2615">
            <v>119.984375</v>
          </cell>
        </row>
        <row r="2616">
          <cell r="A2616" t="str">
            <v>N0396</v>
          </cell>
          <cell r="B2616" t="str">
            <v xml:space="preserve">Schaffhauserstrasse 217 </v>
          </cell>
          <cell r="C2616">
            <v>42752</v>
          </cell>
          <cell r="D2616">
            <v>9866607574</v>
          </cell>
          <cell r="E2616" t="str">
            <v>Verrechnet</v>
          </cell>
          <cell r="F2616">
            <v>0.128</v>
          </cell>
          <cell r="G2616">
            <v>2.1</v>
          </cell>
          <cell r="H2616"/>
          <cell r="I2616"/>
          <cell r="J2616" t="str">
            <v>Messung HW Wärme NT</v>
          </cell>
          <cell r="K2616" t="str">
            <v>14.12.2016</v>
          </cell>
          <cell r="L2616" t="str">
            <v>R1 01351</v>
          </cell>
          <cell r="M2616" t="str">
            <v>U1 025061</v>
          </cell>
          <cell r="N2616" t="str">
            <v>Ablesung</v>
          </cell>
          <cell r="O2616">
            <v>63.216999999999999</v>
          </cell>
          <cell r="P2616">
            <v>1890.42</v>
          </cell>
          <cell r="Q2616"/>
          <cell r="R2616">
            <v>1890</v>
          </cell>
          <cell r="S2616"/>
          <cell r="T2616"/>
          <cell r="U2616"/>
          <cell r="V2616"/>
          <cell r="W2616"/>
          <cell r="X2616"/>
          <cell r="Y2616">
            <v>28.754000000000001</v>
          </cell>
          <cell r="Z2616">
            <v>493.8828125</v>
          </cell>
        </row>
        <row r="2617">
          <cell r="A2617" t="str">
            <v>N0397</v>
          </cell>
          <cell r="B2617" t="str">
            <v xml:space="preserve">Eichacker 29 </v>
          </cell>
          <cell r="C2617">
            <v>42478</v>
          </cell>
          <cell r="D2617">
            <v>9866601648</v>
          </cell>
          <cell r="E2617" t="str">
            <v>Verrechnet</v>
          </cell>
          <cell r="F2617">
            <v>6.0000000000000001E-3</v>
          </cell>
          <cell r="G2617">
            <v>0.1</v>
          </cell>
          <cell r="H2617"/>
          <cell r="I2617"/>
          <cell r="J2617" t="str">
            <v>Messung HW Wärme NT</v>
          </cell>
          <cell r="K2617" t="str">
            <v>18.03.2016</v>
          </cell>
          <cell r="L2617" t="str">
            <v>W1 020647</v>
          </cell>
          <cell r="M2617"/>
          <cell r="N2617" t="str">
            <v>Ablesung</v>
          </cell>
          <cell r="O2617">
            <v>6.3579999999999997</v>
          </cell>
          <cell r="P2617">
            <v>102</v>
          </cell>
          <cell r="Q2617"/>
          <cell r="R2617">
            <v>103</v>
          </cell>
          <cell r="S2617"/>
          <cell r="T2617"/>
          <cell r="U2617"/>
          <cell r="V2617"/>
          <cell r="W2617"/>
          <cell r="X2617"/>
          <cell r="Y2617">
            <v>53.597000000000001</v>
          </cell>
          <cell r="Z2617">
            <v>1059.6666666666667</v>
          </cell>
        </row>
        <row r="2618">
          <cell r="A2618" t="str">
            <v>N0397</v>
          </cell>
          <cell r="B2618" t="str">
            <v xml:space="preserve">Eichacker 29 </v>
          </cell>
          <cell r="C2618">
            <v>42566</v>
          </cell>
          <cell r="D2618">
            <v>9866603771</v>
          </cell>
          <cell r="E2618" t="str">
            <v>Verrechnet</v>
          </cell>
          <cell r="F2618">
            <v>6.0000000000000001E-3</v>
          </cell>
          <cell r="G2618">
            <v>0.1</v>
          </cell>
          <cell r="H2618"/>
          <cell r="I2618"/>
          <cell r="J2618" t="str">
            <v>Messung HW Wärme NT</v>
          </cell>
          <cell r="K2618" t="str">
            <v>14.04.2016</v>
          </cell>
          <cell r="L2618" t="str">
            <v>W1 020647</v>
          </cell>
          <cell r="M2618"/>
          <cell r="N2618" t="str">
            <v>Ausbau</v>
          </cell>
          <cell r="O2618">
            <v>0.9</v>
          </cell>
          <cell r="P2618">
            <v>21.5</v>
          </cell>
          <cell r="Q2618"/>
          <cell r="R2618">
            <v>16</v>
          </cell>
          <cell r="S2618"/>
          <cell r="T2618"/>
          <cell r="U2618"/>
          <cell r="V2618"/>
          <cell r="W2618"/>
          <cell r="X2618"/>
          <cell r="Y2618">
            <v>35.994</v>
          </cell>
          <cell r="Z2618">
            <v>150</v>
          </cell>
        </row>
        <row r="2619">
          <cell r="A2619" t="str">
            <v>N0397</v>
          </cell>
          <cell r="B2619"/>
          <cell r="C2619"/>
          <cell r="D2619"/>
          <cell r="E2619"/>
          <cell r="F2619"/>
          <cell r="G2619"/>
          <cell r="H2619"/>
          <cell r="I2619"/>
          <cell r="J2619" t="str">
            <v>Messung HW Wärme NT</v>
          </cell>
          <cell r="K2619" t="str">
            <v>14.04.2016</v>
          </cell>
          <cell r="L2619" t="str">
            <v>W1 020647</v>
          </cell>
          <cell r="M2619"/>
          <cell r="N2619" t="str">
            <v>Einbau</v>
          </cell>
          <cell r="O2619">
            <v>0</v>
          </cell>
          <cell r="P2619">
            <v>0</v>
          </cell>
          <cell r="Q2619"/>
          <cell r="R2619"/>
          <cell r="S2619"/>
          <cell r="T2619"/>
          <cell r="U2619"/>
          <cell r="V2619"/>
          <cell r="W2619"/>
          <cell r="X2619"/>
          <cell r="Y2619">
            <v>0</v>
          </cell>
          <cell r="Z2619">
            <v>0</v>
          </cell>
        </row>
        <row r="2620">
          <cell r="A2620" t="str">
            <v>N0397</v>
          </cell>
          <cell r="B2620"/>
          <cell r="C2620"/>
          <cell r="D2620"/>
          <cell r="E2620"/>
          <cell r="F2620"/>
          <cell r="G2620"/>
          <cell r="H2620"/>
          <cell r="I2620"/>
          <cell r="J2620" t="str">
            <v>Messung HW Wärme NT</v>
          </cell>
          <cell r="K2620" t="str">
            <v>21.06.2016</v>
          </cell>
          <cell r="L2620" t="str">
            <v>W1 020647</v>
          </cell>
          <cell r="M2620"/>
          <cell r="N2620" t="str">
            <v>Ablesung</v>
          </cell>
          <cell r="O2620">
            <v>1.6559999999999999</v>
          </cell>
          <cell r="P2620">
            <v>30.92</v>
          </cell>
          <cell r="Q2620"/>
          <cell r="R2620"/>
          <cell r="S2620"/>
          <cell r="T2620"/>
          <cell r="U2620"/>
          <cell r="V2620"/>
          <cell r="W2620"/>
          <cell r="X2620"/>
          <cell r="Y2620">
            <v>46.051000000000002</v>
          </cell>
          <cell r="Z2620">
            <v>276</v>
          </cell>
        </row>
        <row r="2621">
          <cell r="A2621" t="str">
            <v>N0397</v>
          </cell>
          <cell r="B2621" t="str">
            <v xml:space="preserve">Eichacker 29 </v>
          </cell>
          <cell r="C2621">
            <v>42655</v>
          </cell>
          <cell r="D2621">
            <v>9866605534</v>
          </cell>
          <cell r="E2621" t="str">
            <v>Verrechnet</v>
          </cell>
          <cell r="F2621">
            <v>6.0000000000000001E-3</v>
          </cell>
          <cell r="G2621">
            <v>0.1</v>
          </cell>
          <cell r="H2621"/>
          <cell r="I2621"/>
          <cell r="J2621" t="str">
            <v>Messung HW Wärme NT</v>
          </cell>
          <cell r="K2621" t="str">
            <v>19.09.2016</v>
          </cell>
          <cell r="L2621" t="str">
            <v>W1 020647</v>
          </cell>
          <cell r="M2621"/>
          <cell r="N2621" t="str">
            <v>Ablesung</v>
          </cell>
          <cell r="O2621">
            <v>0.35799999999999998</v>
          </cell>
          <cell r="P2621">
            <v>6.99</v>
          </cell>
          <cell r="Q2621"/>
          <cell r="R2621"/>
          <cell r="S2621"/>
          <cell r="T2621"/>
          <cell r="U2621"/>
          <cell r="V2621"/>
          <cell r="W2621"/>
          <cell r="X2621"/>
          <cell r="Y2621">
            <v>44.037999999999997</v>
          </cell>
          <cell r="Z2621">
            <v>59.666666666666657</v>
          </cell>
        </row>
        <row r="2622">
          <cell r="A2622" t="str">
            <v>N0397</v>
          </cell>
          <cell r="B2622" t="str">
            <v xml:space="preserve">Eichacker 29 </v>
          </cell>
          <cell r="C2622">
            <v>42752</v>
          </cell>
          <cell r="D2622">
            <v>9866607872</v>
          </cell>
          <cell r="E2622" t="str">
            <v>Verrechnet</v>
          </cell>
          <cell r="F2622">
            <v>6.0000000000000001E-3</v>
          </cell>
          <cell r="G2622">
            <v>0.1</v>
          </cell>
          <cell r="H2622"/>
          <cell r="I2622"/>
          <cell r="J2622" t="str">
            <v>Messung HW Wärme NT</v>
          </cell>
          <cell r="K2622" t="str">
            <v>16.12.2016</v>
          </cell>
          <cell r="L2622" t="str">
            <v>W1 020647</v>
          </cell>
          <cell r="M2622"/>
          <cell r="N2622" t="str">
            <v>Ablesung</v>
          </cell>
          <cell r="O2622">
            <v>4.4000000000000004</v>
          </cell>
          <cell r="P2622">
            <v>83.15</v>
          </cell>
          <cell r="Q2622"/>
          <cell r="R2622"/>
          <cell r="S2622"/>
          <cell r="T2622"/>
          <cell r="U2622"/>
          <cell r="V2622"/>
          <cell r="W2622"/>
          <cell r="X2622"/>
          <cell r="Y2622">
            <v>45.5</v>
          </cell>
          <cell r="Z2622">
            <v>733.33333333333326</v>
          </cell>
        </row>
        <row r="2623">
          <cell r="A2623" t="str">
            <v>N0398</v>
          </cell>
          <cell r="B2623" t="str">
            <v xml:space="preserve">Eduard-Imhof-Strasse 8 </v>
          </cell>
          <cell r="C2623">
            <v>42478</v>
          </cell>
          <cell r="D2623">
            <v>9866600602</v>
          </cell>
          <cell r="E2623" t="str">
            <v>Verrechnet</v>
          </cell>
          <cell r="F2623">
            <v>1.125</v>
          </cell>
          <cell r="G2623">
            <v>18.5</v>
          </cell>
          <cell r="H2623"/>
          <cell r="I2623"/>
          <cell r="J2623" t="str">
            <v>Messung 1 HW Wärme NT</v>
          </cell>
          <cell r="K2623" t="str">
            <v>17.03.2016</v>
          </cell>
          <cell r="L2623" t="str">
            <v>R1 908</v>
          </cell>
          <cell r="M2623" t="str">
            <v>U1 65005</v>
          </cell>
          <cell r="N2623" t="str">
            <v>Ablesung</v>
          </cell>
          <cell r="O2623">
            <v>466.4</v>
          </cell>
          <cell r="P2623">
            <v>13410</v>
          </cell>
          <cell r="Q2623"/>
          <cell r="R2623">
            <v>13409</v>
          </cell>
          <cell r="S2623"/>
          <cell r="T2623"/>
          <cell r="U2623"/>
          <cell r="V2623"/>
          <cell r="W2623"/>
          <cell r="X2623"/>
          <cell r="Y2623">
            <v>29.905000000000001</v>
          </cell>
          <cell r="Z2623">
            <v>414.57777777777778</v>
          </cell>
        </row>
        <row r="2624">
          <cell r="A2624" t="str">
            <v>N0398</v>
          </cell>
          <cell r="B2624"/>
          <cell r="C2624"/>
          <cell r="D2624"/>
          <cell r="E2624"/>
          <cell r="F2624"/>
          <cell r="G2624"/>
          <cell r="H2624"/>
          <cell r="I2624"/>
          <cell r="J2624" t="str">
            <v>Messung 2 HW Wärme NT</v>
          </cell>
          <cell r="K2624" t="str">
            <v>17.03.2016</v>
          </cell>
          <cell r="L2624" t="str">
            <v>R2 2306</v>
          </cell>
          <cell r="M2624" t="str">
            <v>U2 25050</v>
          </cell>
          <cell r="N2624" t="str">
            <v>Ablesung</v>
          </cell>
          <cell r="O2624">
            <v>55.97</v>
          </cell>
          <cell r="P2624">
            <v>892.4</v>
          </cell>
          <cell r="Q2624"/>
          <cell r="R2624">
            <v>892.37</v>
          </cell>
          <cell r="S2624"/>
          <cell r="T2624"/>
          <cell r="U2624"/>
          <cell r="V2624"/>
          <cell r="W2624"/>
          <cell r="X2624"/>
          <cell r="Y2624">
            <v>53.927999999999997</v>
          </cell>
          <cell r="Z2624">
            <v>49.751111111111108</v>
          </cell>
        </row>
        <row r="2625">
          <cell r="A2625" t="str">
            <v>N0398</v>
          </cell>
          <cell r="B2625" t="str">
            <v xml:space="preserve">Eduard-Imhof-Strasse 8 </v>
          </cell>
          <cell r="C2625">
            <v>42566</v>
          </cell>
          <cell r="D2625">
            <v>9866602579</v>
          </cell>
          <cell r="E2625" t="str">
            <v>Verrechnet</v>
          </cell>
          <cell r="F2625">
            <v>1.125</v>
          </cell>
          <cell r="G2625">
            <v>18.5</v>
          </cell>
          <cell r="H2625"/>
          <cell r="I2625"/>
          <cell r="J2625" t="str">
            <v>Messung 1 HW Wärme NT</v>
          </cell>
          <cell r="K2625" t="str">
            <v>22.06.2016</v>
          </cell>
          <cell r="L2625" t="str">
            <v>R1 908</v>
          </cell>
          <cell r="M2625" t="str">
            <v>U1 65005</v>
          </cell>
          <cell r="N2625" t="str">
            <v>Ablesung</v>
          </cell>
          <cell r="O2625">
            <v>205</v>
          </cell>
          <cell r="P2625">
            <v>7528</v>
          </cell>
          <cell r="Q2625"/>
          <cell r="R2625">
            <v>7528</v>
          </cell>
          <cell r="S2625"/>
          <cell r="T2625"/>
          <cell r="U2625"/>
          <cell r="V2625"/>
          <cell r="W2625"/>
          <cell r="X2625"/>
          <cell r="Y2625">
            <v>23.414999999999999</v>
          </cell>
          <cell r="Z2625">
            <v>182.22222222222223</v>
          </cell>
        </row>
        <row r="2626">
          <cell r="A2626" t="str">
            <v>N0398</v>
          </cell>
          <cell r="B2626"/>
          <cell r="C2626"/>
          <cell r="D2626"/>
          <cell r="E2626"/>
          <cell r="F2626"/>
          <cell r="G2626"/>
          <cell r="H2626"/>
          <cell r="I2626"/>
          <cell r="J2626" t="str">
            <v>Messung 2 HW Wärme NT</v>
          </cell>
          <cell r="K2626" t="str">
            <v>22.06.2016</v>
          </cell>
          <cell r="L2626" t="str">
            <v>R2 2306</v>
          </cell>
          <cell r="M2626" t="str">
            <v>U2 25050</v>
          </cell>
          <cell r="N2626" t="str">
            <v>Ablesung</v>
          </cell>
          <cell r="O2626">
            <v>24.63</v>
          </cell>
          <cell r="P2626">
            <v>442.5</v>
          </cell>
          <cell r="Q2626"/>
          <cell r="R2626">
            <v>443.33</v>
          </cell>
          <cell r="S2626"/>
          <cell r="T2626"/>
          <cell r="U2626"/>
          <cell r="V2626"/>
          <cell r="W2626"/>
          <cell r="X2626"/>
          <cell r="Y2626">
            <v>47.86</v>
          </cell>
          <cell r="Z2626">
            <v>21.893333333333331</v>
          </cell>
        </row>
        <row r="2627">
          <cell r="A2627" t="str">
            <v>N0398</v>
          </cell>
          <cell r="B2627" t="str">
            <v xml:space="preserve">Eduard-Imhof-Strasse 8 </v>
          </cell>
          <cell r="C2627">
            <v>42655</v>
          </cell>
          <cell r="D2627">
            <v>9866604491</v>
          </cell>
          <cell r="E2627" t="str">
            <v>Verrechnet</v>
          </cell>
          <cell r="F2627">
            <v>1.125</v>
          </cell>
          <cell r="G2627">
            <v>18.5</v>
          </cell>
          <cell r="H2627"/>
          <cell r="I2627"/>
          <cell r="J2627" t="str">
            <v>Messung 1 HW Wärme NT</v>
          </cell>
          <cell r="K2627" t="str">
            <v>21.09.2016</v>
          </cell>
          <cell r="L2627" t="str">
            <v>R1 908</v>
          </cell>
          <cell r="M2627" t="str">
            <v>U1 65005</v>
          </cell>
          <cell r="N2627" t="str">
            <v>Ablesung</v>
          </cell>
          <cell r="O2627">
            <v>22</v>
          </cell>
          <cell r="P2627">
            <v>809</v>
          </cell>
          <cell r="Q2627"/>
          <cell r="R2627">
            <v>810</v>
          </cell>
          <cell r="S2627"/>
          <cell r="T2627"/>
          <cell r="U2627"/>
          <cell r="V2627"/>
          <cell r="W2627"/>
          <cell r="X2627"/>
          <cell r="Y2627">
            <v>23.382999999999999</v>
          </cell>
          <cell r="Z2627">
            <v>19.55555555555555</v>
          </cell>
        </row>
        <row r="2628">
          <cell r="A2628" t="str">
            <v>N0398</v>
          </cell>
          <cell r="B2628"/>
          <cell r="C2628"/>
          <cell r="D2628"/>
          <cell r="E2628"/>
          <cell r="F2628"/>
          <cell r="G2628"/>
          <cell r="H2628"/>
          <cell r="I2628"/>
          <cell r="J2628" t="str">
            <v>Messung 2 HW Wärme NT</v>
          </cell>
          <cell r="K2628" t="str">
            <v>21.09.2016</v>
          </cell>
          <cell r="L2628" t="str">
            <v>R2 2306</v>
          </cell>
          <cell r="M2628" t="str">
            <v>U2 25050</v>
          </cell>
          <cell r="N2628" t="str">
            <v>Ablesung</v>
          </cell>
          <cell r="O2628">
            <v>5.46</v>
          </cell>
          <cell r="P2628">
            <v>128.69999999999999</v>
          </cell>
          <cell r="Q2628"/>
          <cell r="R2628">
            <v>128.74</v>
          </cell>
          <cell r="S2628"/>
          <cell r="T2628"/>
          <cell r="U2628"/>
          <cell r="V2628"/>
          <cell r="W2628"/>
          <cell r="X2628"/>
          <cell r="Y2628">
            <v>36.478000000000002</v>
          </cell>
          <cell r="Z2628">
            <v>4.8533333333333299</v>
          </cell>
        </row>
        <row r="2629">
          <cell r="A2629" t="str">
            <v>N0398</v>
          </cell>
          <cell r="B2629" t="str">
            <v xml:space="preserve">Eduard-Imhof-Strasse 8 </v>
          </cell>
          <cell r="C2629">
            <v>42752</v>
          </cell>
          <cell r="D2629">
            <v>9866606642</v>
          </cell>
          <cell r="E2629" t="str">
            <v>Verrechnet</v>
          </cell>
          <cell r="F2629">
            <v>1.125</v>
          </cell>
          <cell r="G2629">
            <v>18.5</v>
          </cell>
          <cell r="H2629"/>
          <cell r="I2629"/>
          <cell r="J2629" t="str">
            <v>Messung 1 HW Wärme NT</v>
          </cell>
          <cell r="K2629" t="str">
            <v>19.12.2016</v>
          </cell>
          <cell r="L2629" t="str">
            <v>R1 908</v>
          </cell>
          <cell r="M2629" t="str">
            <v>U1 65005</v>
          </cell>
          <cell r="N2629" t="str">
            <v>Ablesung</v>
          </cell>
          <cell r="O2629">
            <v>356.9</v>
          </cell>
          <cell r="P2629">
            <v>11500</v>
          </cell>
          <cell r="Q2629"/>
          <cell r="R2629">
            <v>11499</v>
          </cell>
          <cell r="S2629"/>
          <cell r="T2629"/>
          <cell r="U2629"/>
          <cell r="V2629"/>
          <cell r="W2629"/>
          <cell r="X2629"/>
          <cell r="Y2629">
            <v>26.684999999999999</v>
          </cell>
          <cell r="Z2629">
            <v>317.24444444444441</v>
          </cell>
        </row>
        <row r="2630">
          <cell r="A2630" t="str">
            <v>N0398</v>
          </cell>
          <cell r="B2630"/>
          <cell r="C2630"/>
          <cell r="D2630"/>
          <cell r="E2630"/>
          <cell r="F2630"/>
          <cell r="G2630"/>
          <cell r="H2630"/>
          <cell r="I2630"/>
          <cell r="J2630" t="str">
            <v>Messung 2 HW Wärme NT</v>
          </cell>
          <cell r="K2630" t="str">
            <v>19.12.2016</v>
          </cell>
          <cell r="L2630" t="str">
            <v>R2 2306</v>
          </cell>
          <cell r="M2630" t="str">
            <v>U2 25050</v>
          </cell>
          <cell r="N2630" t="str">
            <v>Ablesung</v>
          </cell>
          <cell r="O2630">
            <v>39.72</v>
          </cell>
          <cell r="P2630">
            <v>703.4</v>
          </cell>
          <cell r="Q2630"/>
          <cell r="R2630">
            <v>703.36</v>
          </cell>
          <cell r="S2630"/>
          <cell r="T2630"/>
          <cell r="U2630"/>
          <cell r="V2630"/>
          <cell r="W2630"/>
          <cell r="X2630"/>
          <cell r="Y2630">
            <v>48.554000000000002</v>
          </cell>
          <cell r="Z2630">
            <v>35.306666666666658</v>
          </cell>
        </row>
        <row r="2631">
          <cell r="A2631" t="str">
            <v>N0399</v>
          </cell>
          <cell r="B2631" t="str">
            <v xml:space="preserve">Zelglistrasse 70 </v>
          </cell>
          <cell r="C2631">
            <v>42478</v>
          </cell>
          <cell r="D2631">
            <v>9866600603</v>
          </cell>
          <cell r="E2631" t="str">
            <v>Verrechnet</v>
          </cell>
          <cell r="F2631">
            <v>0.6</v>
          </cell>
          <cell r="G2631">
            <v>9.8699999999999992</v>
          </cell>
          <cell r="H2631"/>
          <cell r="I2631"/>
          <cell r="J2631" t="str">
            <v>Messung HW Wärme NT</v>
          </cell>
          <cell r="K2631" t="str">
            <v>16.03.2016</v>
          </cell>
          <cell r="L2631" t="str">
            <v>R1 1415</v>
          </cell>
          <cell r="M2631" t="str">
            <v>U1 65032</v>
          </cell>
          <cell r="N2631" t="str">
            <v>Ablesung</v>
          </cell>
          <cell r="O2631">
            <v>473.67</v>
          </cell>
          <cell r="P2631">
            <v>9600.5</v>
          </cell>
          <cell r="Q2631"/>
          <cell r="R2631">
            <v>9601</v>
          </cell>
          <cell r="S2631"/>
          <cell r="T2631"/>
          <cell r="U2631"/>
          <cell r="V2631"/>
          <cell r="W2631"/>
          <cell r="X2631"/>
          <cell r="Y2631">
            <v>42.423000000000002</v>
          </cell>
          <cell r="Z2631">
            <v>789.45</v>
          </cell>
        </row>
        <row r="2632">
          <cell r="A2632" t="str">
            <v>N0399</v>
          </cell>
          <cell r="B2632" t="str">
            <v xml:space="preserve">Zelglistrasse 70 </v>
          </cell>
          <cell r="C2632">
            <v>42566</v>
          </cell>
          <cell r="D2632">
            <v>9866602580</v>
          </cell>
          <cell r="E2632" t="str">
            <v>Verrechnet</v>
          </cell>
          <cell r="F2632">
            <v>0.6</v>
          </cell>
          <cell r="G2632">
            <v>9.8699999999999992</v>
          </cell>
          <cell r="H2632"/>
          <cell r="I2632"/>
          <cell r="J2632" t="str">
            <v>Messung HW Wärme NT</v>
          </cell>
          <cell r="K2632" t="str">
            <v>21.06.2016</v>
          </cell>
          <cell r="L2632" t="str">
            <v>R1 1415</v>
          </cell>
          <cell r="M2632" t="str">
            <v>U1 65032</v>
          </cell>
          <cell r="N2632" t="str">
            <v>Ablesung</v>
          </cell>
          <cell r="O2632">
            <v>233.58</v>
          </cell>
          <cell r="P2632">
            <v>4841.8</v>
          </cell>
          <cell r="Q2632"/>
          <cell r="R2632">
            <v>4842</v>
          </cell>
          <cell r="S2632"/>
          <cell r="T2632"/>
          <cell r="U2632"/>
          <cell r="V2632"/>
          <cell r="W2632"/>
          <cell r="X2632"/>
          <cell r="Y2632">
            <v>41.481000000000002</v>
          </cell>
          <cell r="Z2632">
            <v>389.3</v>
          </cell>
        </row>
        <row r="2633">
          <cell r="A2633" t="str">
            <v>N0399</v>
          </cell>
          <cell r="B2633" t="str">
            <v xml:space="preserve">Zelglistrasse 70 </v>
          </cell>
          <cell r="C2633">
            <v>42655</v>
          </cell>
          <cell r="D2633">
            <v>9866604608</v>
          </cell>
          <cell r="E2633" t="str">
            <v>Verrechnet</v>
          </cell>
          <cell r="F2633">
            <v>0.6</v>
          </cell>
          <cell r="G2633">
            <v>9.8699999999999992</v>
          </cell>
          <cell r="H2633"/>
          <cell r="I2633"/>
          <cell r="J2633" t="str">
            <v>Messung HW Wärme NT</v>
          </cell>
          <cell r="K2633" t="str">
            <v>19.09.2016</v>
          </cell>
          <cell r="L2633" t="str">
            <v>R1 1415</v>
          </cell>
          <cell r="M2633" t="str">
            <v>U1 65032</v>
          </cell>
          <cell r="N2633" t="str">
            <v>Ablesung</v>
          </cell>
          <cell r="O2633">
            <v>42.88</v>
          </cell>
          <cell r="P2633">
            <v>1456.8</v>
          </cell>
          <cell r="Q2633"/>
          <cell r="R2633">
            <v>1457</v>
          </cell>
          <cell r="S2633"/>
          <cell r="T2633"/>
          <cell r="U2633"/>
          <cell r="V2633"/>
          <cell r="W2633"/>
          <cell r="X2633"/>
          <cell r="Y2633">
            <v>25.309000000000001</v>
          </cell>
          <cell r="Z2633">
            <v>71.466666666666654</v>
          </cell>
        </row>
        <row r="2634">
          <cell r="A2634" t="str">
            <v>N0399</v>
          </cell>
          <cell r="B2634" t="str">
            <v xml:space="preserve">Zelglistrasse 70 </v>
          </cell>
          <cell r="C2634">
            <v>42752</v>
          </cell>
          <cell r="D2634">
            <v>9866606643</v>
          </cell>
          <cell r="E2634" t="str">
            <v>Verrechnet</v>
          </cell>
          <cell r="F2634">
            <v>0.6</v>
          </cell>
          <cell r="G2634">
            <v>9.8699999999999992</v>
          </cell>
          <cell r="H2634"/>
          <cell r="I2634"/>
          <cell r="J2634" t="str">
            <v>Messung HW Wärme NT</v>
          </cell>
          <cell r="K2634" t="str">
            <v>16.12.2016</v>
          </cell>
          <cell r="L2634" t="str">
            <v>R1 1415</v>
          </cell>
          <cell r="M2634" t="str">
            <v>U1 65032</v>
          </cell>
          <cell r="N2634" t="str">
            <v>Ablesung</v>
          </cell>
          <cell r="O2634">
            <v>373.58</v>
          </cell>
          <cell r="P2634">
            <v>7540.5</v>
          </cell>
          <cell r="Q2634"/>
          <cell r="R2634">
            <v>7540</v>
          </cell>
          <cell r="S2634"/>
          <cell r="T2634"/>
          <cell r="U2634"/>
          <cell r="V2634"/>
          <cell r="W2634"/>
          <cell r="X2634"/>
          <cell r="Y2634">
            <v>42.598999999999997</v>
          </cell>
          <cell r="Z2634">
            <v>622.63333333333333</v>
          </cell>
        </row>
        <row r="2635">
          <cell r="A2635" t="str">
            <v>N0400</v>
          </cell>
          <cell r="B2635" t="str">
            <v xml:space="preserve">Herbstweg 113 </v>
          </cell>
          <cell r="C2635">
            <v>42478</v>
          </cell>
          <cell r="D2635">
            <v>9866601846</v>
          </cell>
          <cell r="E2635" t="str">
            <v>Verrechnet</v>
          </cell>
          <cell r="F2635">
            <v>8.0000000000000002E-3</v>
          </cell>
          <cell r="G2635">
            <v>0.13</v>
          </cell>
          <cell r="H2635"/>
          <cell r="I2635"/>
          <cell r="J2635" t="str">
            <v>Messung HW Wärme NT</v>
          </cell>
          <cell r="K2635" t="str">
            <v>17.03.2016</v>
          </cell>
          <cell r="L2635" t="str">
            <v>W3 020257</v>
          </cell>
          <cell r="M2635"/>
          <cell r="N2635" t="str">
            <v>Ablesung</v>
          </cell>
          <cell r="O2635">
            <v>5.4690000000000003</v>
          </cell>
          <cell r="P2635">
            <v>78.960999999999999</v>
          </cell>
          <cell r="Q2635"/>
          <cell r="R2635"/>
          <cell r="S2635"/>
          <cell r="T2635"/>
          <cell r="U2635"/>
          <cell r="V2635"/>
          <cell r="W2635"/>
          <cell r="X2635"/>
          <cell r="Y2635">
            <v>59.555</v>
          </cell>
          <cell r="Z2635">
            <v>683.625</v>
          </cell>
        </row>
        <row r="2636">
          <cell r="A2636" t="str">
            <v>N0400</v>
          </cell>
          <cell r="B2636" t="str">
            <v xml:space="preserve">Herbstweg 113 </v>
          </cell>
          <cell r="C2636">
            <v>42566</v>
          </cell>
          <cell r="D2636">
            <v>9866603963</v>
          </cell>
          <cell r="E2636" t="str">
            <v>Verrechnet</v>
          </cell>
          <cell r="F2636">
            <v>8.0000000000000002E-3</v>
          </cell>
          <cell r="G2636">
            <v>0.13</v>
          </cell>
          <cell r="H2636"/>
          <cell r="I2636"/>
          <cell r="J2636" t="str">
            <v>Messung HW Wärme NT</v>
          </cell>
          <cell r="K2636" t="str">
            <v>21.06.2016</v>
          </cell>
          <cell r="L2636" t="str">
            <v>W3 020257</v>
          </cell>
          <cell r="M2636"/>
          <cell r="N2636" t="str">
            <v>Ablesung</v>
          </cell>
          <cell r="O2636">
            <v>2.1890000000000001</v>
          </cell>
          <cell r="P2636">
            <v>35.710999999999999</v>
          </cell>
          <cell r="Q2636"/>
          <cell r="R2636"/>
          <cell r="S2636"/>
          <cell r="T2636"/>
          <cell r="U2636"/>
          <cell r="V2636"/>
          <cell r="W2636"/>
          <cell r="X2636"/>
          <cell r="Y2636">
            <v>52.706000000000003</v>
          </cell>
          <cell r="Z2636">
            <v>273.625</v>
          </cell>
        </row>
        <row r="2637">
          <cell r="A2637" t="str">
            <v>N0400</v>
          </cell>
          <cell r="B2637" t="str">
            <v xml:space="preserve">Herbstweg 113 </v>
          </cell>
          <cell r="C2637">
            <v>42655</v>
          </cell>
          <cell r="D2637">
            <v>9866605865</v>
          </cell>
          <cell r="E2637" t="str">
            <v>Verrechnet</v>
          </cell>
          <cell r="F2637">
            <v>8.0000000000000002E-3</v>
          </cell>
          <cell r="G2637">
            <v>0.13</v>
          </cell>
          <cell r="H2637"/>
          <cell r="I2637"/>
          <cell r="J2637" t="str">
            <v>Messung HW Wärme NT</v>
          </cell>
          <cell r="K2637" t="str">
            <v>20.09.2016</v>
          </cell>
          <cell r="L2637" t="str">
            <v>W3 020257</v>
          </cell>
          <cell r="M2637"/>
          <cell r="N2637" t="str">
            <v>Ablesung</v>
          </cell>
          <cell r="O2637">
            <v>0.58899999999999997</v>
          </cell>
          <cell r="P2637">
            <v>13.346</v>
          </cell>
          <cell r="Q2637"/>
          <cell r="R2637"/>
          <cell r="S2637"/>
          <cell r="T2637"/>
          <cell r="U2637"/>
          <cell r="V2637"/>
          <cell r="W2637"/>
          <cell r="X2637"/>
          <cell r="Y2637">
            <v>37.948</v>
          </cell>
          <cell r="Z2637">
            <v>73.625</v>
          </cell>
        </row>
        <row r="2638">
          <cell r="A2638" t="str">
            <v>N0400</v>
          </cell>
          <cell r="B2638" t="str">
            <v xml:space="preserve">Herbstweg 113 </v>
          </cell>
          <cell r="C2638">
            <v>42752</v>
          </cell>
          <cell r="D2638">
            <v>9866607961</v>
          </cell>
          <cell r="E2638" t="str">
            <v>Verrechnet</v>
          </cell>
          <cell r="F2638">
            <v>8.0000000000000002E-3</v>
          </cell>
          <cell r="G2638">
            <v>0.13</v>
          </cell>
          <cell r="H2638"/>
          <cell r="I2638"/>
          <cell r="J2638" t="str">
            <v>Messung HW Wärme NT</v>
          </cell>
          <cell r="K2638" t="str">
            <v>16.12.2016</v>
          </cell>
          <cell r="L2638" t="str">
            <v>W3 020257</v>
          </cell>
          <cell r="M2638"/>
          <cell r="N2638" t="str">
            <v>Ablesung</v>
          </cell>
          <cell r="O2638">
            <v>4.133</v>
          </cell>
          <cell r="P2638">
            <v>65.025999999999996</v>
          </cell>
          <cell r="Q2638"/>
          <cell r="R2638"/>
          <cell r="S2638"/>
          <cell r="T2638"/>
          <cell r="U2638"/>
          <cell r="V2638"/>
          <cell r="W2638"/>
          <cell r="X2638"/>
          <cell r="Y2638">
            <v>54.651000000000003</v>
          </cell>
          <cell r="Z2638">
            <v>516.625</v>
          </cell>
        </row>
        <row r="2639">
          <cell r="A2639" t="str">
            <v>N0401</v>
          </cell>
          <cell r="B2639" t="str">
            <v xml:space="preserve">Greifenseestrasse 37 </v>
          </cell>
          <cell r="C2639">
            <v>42478</v>
          </cell>
          <cell r="D2639">
            <v>9866600604</v>
          </cell>
          <cell r="E2639" t="str">
            <v>Verrechnet</v>
          </cell>
          <cell r="F2639">
            <v>3.5000000000000003E-2</v>
          </cell>
          <cell r="G2639">
            <v>0.41</v>
          </cell>
          <cell r="H2639"/>
          <cell r="I2639"/>
          <cell r="J2639" t="str">
            <v>Messung HW Wärme NT</v>
          </cell>
          <cell r="K2639" t="str">
            <v>17.03.2016</v>
          </cell>
          <cell r="L2639" t="str">
            <v>R1 1394</v>
          </cell>
          <cell r="M2639" t="str">
            <v>U1 020205</v>
          </cell>
          <cell r="N2639" t="str">
            <v>Ablesung</v>
          </cell>
          <cell r="O2639">
            <v>28.039000000000001</v>
          </cell>
          <cell r="P2639">
            <v>425.81</v>
          </cell>
          <cell r="Q2639"/>
          <cell r="R2639">
            <v>426</v>
          </cell>
          <cell r="S2639"/>
          <cell r="T2639"/>
          <cell r="U2639"/>
          <cell r="V2639"/>
          <cell r="W2639"/>
          <cell r="X2639"/>
          <cell r="Y2639">
            <v>56.62</v>
          </cell>
          <cell r="Z2639">
            <v>801.11428571428576</v>
          </cell>
        </row>
        <row r="2640">
          <cell r="A2640" t="str">
            <v>N0401</v>
          </cell>
          <cell r="B2640" t="str">
            <v xml:space="preserve">Greifenseestrasse 37 </v>
          </cell>
          <cell r="C2640">
            <v>42566</v>
          </cell>
          <cell r="D2640">
            <v>9866602581</v>
          </cell>
          <cell r="E2640" t="str">
            <v>Verrechnet</v>
          </cell>
          <cell r="F2640">
            <v>3.5000000000000003E-2</v>
          </cell>
          <cell r="G2640">
            <v>0.41</v>
          </cell>
          <cell r="H2640"/>
          <cell r="I2640"/>
          <cell r="J2640" t="str">
            <v>Messung HW Wärme NT</v>
          </cell>
          <cell r="K2640" t="str">
            <v>20.06.2016</v>
          </cell>
          <cell r="L2640" t="str">
            <v>R1 1394</v>
          </cell>
          <cell r="M2640" t="str">
            <v>U1 020205</v>
          </cell>
          <cell r="N2640" t="str">
            <v>Ablesung</v>
          </cell>
          <cell r="O2640">
            <v>14.869</v>
          </cell>
          <cell r="P2640">
            <v>262.45999999999998</v>
          </cell>
          <cell r="Q2640"/>
          <cell r="R2640">
            <v>263</v>
          </cell>
          <cell r="S2640"/>
          <cell r="T2640"/>
          <cell r="U2640"/>
          <cell r="V2640"/>
          <cell r="W2640"/>
          <cell r="X2640"/>
          <cell r="Y2640">
            <v>48.712000000000003</v>
          </cell>
          <cell r="Z2640">
            <v>424.82857142857142</v>
          </cell>
        </row>
        <row r="2641">
          <cell r="A2641" t="str">
            <v>N0401</v>
          </cell>
          <cell r="B2641" t="str">
            <v xml:space="preserve">Greifenseestrasse 37 </v>
          </cell>
          <cell r="C2641">
            <v>42655</v>
          </cell>
          <cell r="D2641">
            <v>9866604609</v>
          </cell>
          <cell r="E2641" t="str">
            <v>Verrechnet</v>
          </cell>
          <cell r="F2641">
            <v>3.5000000000000003E-2</v>
          </cell>
          <cell r="G2641">
            <v>0.41</v>
          </cell>
          <cell r="H2641"/>
          <cell r="I2641"/>
          <cell r="J2641" t="str">
            <v>Messung HW Wärme NT</v>
          </cell>
          <cell r="K2641" t="str">
            <v>19.09.2016</v>
          </cell>
          <cell r="L2641" t="str">
            <v>R1 1394</v>
          </cell>
          <cell r="M2641" t="str">
            <v>U1 020205</v>
          </cell>
          <cell r="N2641" t="str">
            <v>Ablesung</v>
          </cell>
          <cell r="O2641">
            <v>5.8029999999999999</v>
          </cell>
          <cell r="P2641">
            <v>128.13</v>
          </cell>
          <cell r="Q2641"/>
          <cell r="R2641">
            <v>128</v>
          </cell>
          <cell r="S2641"/>
          <cell r="T2641"/>
          <cell r="U2641"/>
          <cell r="V2641"/>
          <cell r="W2641"/>
          <cell r="X2641"/>
          <cell r="Y2641">
            <v>38.942</v>
          </cell>
          <cell r="Z2641">
            <v>165.8</v>
          </cell>
        </row>
        <row r="2642">
          <cell r="A2642" t="str">
            <v>N0401</v>
          </cell>
          <cell r="B2642" t="str">
            <v xml:space="preserve">Greifenseestrasse 37 </v>
          </cell>
          <cell r="C2642">
            <v>42752</v>
          </cell>
          <cell r="D2642">
            <v>9866606644</v>
          </cell>
          <cell r="E2642" t="str">
            <v>Verrechnet</v>
          </cell>
          <cell r="F2642">
            <v>3.5000000000000003E-2</v>
          </cell>
          <cell r="G2642">
            <v>0.41</v>
          </cell>
          <cell r="H2642"/>
          <cell r="I2642"/>
          <cell r="J2642" t="str">
            <v>Messung HW Wärme NT</v>
          </cell>
          <cell r="K2642" t="str">
            <v>12.12.2016</v>
          </cell>
          <cell r="L2642" t="str">
            <v>R1 1394</v>
          </cell>
          <cell r="M2642" t="str">
            <v>U1 020205</v>
          </cell>
          <cell r="N2642" t="str">
            <v>Ablesung</v>
          </cell>
          <cell r="O2642">
            <v>20.149999999999999</v>
          </cell>
          <cell r="P2642">
            <v>326.33</v>
          </cell>
          <cell r="Q2642"/>
          <cell r="R2642">
            <v>326</v>
          </cell>
          <cell r="S2642"/>
          <cell r="T2642"/>
          <cell r="U2642"/>
          <cell r="V2642"/>
          <cell r="W2642"/>
          <cell r="X2642"/>
          <cell r="Y2642">
            <v>53.093000000000004</v>
          </cell>
          <cell r="Z2642">
            <v>575.71428571428567</v>
          </cell>
        </row>
        <row r="2643">
          <cell r="A2643" t="str">
            <v>N0402</v>
          </cell>
          <cell r="B2643" t="str">
            <v xml:space="preserve">Schärenmoosstrasse 80 </v>
          </cell>
          <cell r="C2643">
            <v>42478</v>
          </cell>
          <cell r="D2643">
            <v>9866601316</v>
          </cell>
          <cell r="E2643" t="str">
            <v>Verrechnet</v>
          </cell>
          <cell r="F2643">
            <v>0.5</v>
          </cell>
          <cell r="G2643">
            <v>8.23</v>
          </cell>
          <cell r="H2643"/>
          <cell r="I2643"/>
          <cell r="J2643" t="str">
            <v>Messung HW Wärme NT</v>
          </cell>
          <cell r="K2643" t="str">
            <v>15.03.2016</v>
          </cell>
          <cell r="L2643" t="str">
            <v>R1 0951</v>
          </cell>
          <cell r="M2643" t="str">
            <v>U1 050008</v>
          </cell>
          <cell r="N2643" t="str">
            <v>Ablesung</v>
          </cell>
          <cell r="O2643">
            <v>291.14999999999998</v>
          </cell>
          <cell r="P2643">
            <v>5855.6</v>
          </cell>
          <cell r="Q2643"/>
          <cell r="R2643">
            <v>5955</v>
          </cell>
          <cell r="S2643"/>
          <cell r="T2643"/>
          <cell r="U2643"/>
          <cell r="V2643"/>
          <cell r="W2643"/>
          <cell r="X2643"/>
          <cell r="Y2643">
            <v>42.753</v>
          </cell>
          <cell r="Z2643">
            <v>582.29999999999995</v>
          </cell>
        </row>
        <row r="2644">
          <cell r="A2644" t="str">
            <v>N0402</v>
          </cell>
          <cell r="B2644" t="str">
            <v xml:space="preserve">Schärenmoosstrasse 80 </v>
          </cell>
          <cell r="C2644">
            <v>42566</v>
          </cell>
          <cell r="D2644">
            <v>9866603445</v>
          </cell>
          <cell r="E2644" t="str">
            <v>Verrechnet</v>
          </cell>
          <cell r="F2644">
            <v>0.5</v>
          </cell>
          <cell r="G2644">
            <v>8.23</v>
          </cell>
          <cell r="H2644"/>
          <cell r="I2644"/>
          <cell r="J2644" t="str">
            <v>Messung HW Wärme NT</v>
          </cell>
          <cell r="K2644" t="str">
            <v>20.06.2016</v>
          </cell>
          <cell r="L2644" t="str">
            <v>R1 0951</v>
          </cell>
          <cell r="M2644" t="str">
            <v>U1 050008</v>
          </cell>
          <cell r="N2644" t="str">
            <v>Ablesung</v>
          </cell>
          <cell r="O2644">
            <v>151.86000000000001</v>
          </cell>
          <cell r="P2644">
            <v>3338.4</v>
          </cell>
          <cell r="Q2644"/>
          <cell r="R2644">
            <v>3238</v>
          </cell>
          <cell r="S2644"/>
          <cell r="T2644"/>
          <cell r="U2644"/>
          <cell r="V2644"/>
          <cell r="W2644"/>
          <cell r="X2644"/>
          <cell r="Y2644">
            <v>39.113</v>
          </cell>
          <cell r="Z2644">
            <v>303.72000000000003</v>
          </cell>
        </row>
        <row r="2645">
          <cell r="A2645" t="str">
            <v>N0402</v>
          </cell>
          <cell r="B2645" t="str">
            <v xml:space="preserve">Schärenmoosstrasse 80 </v>
          </cell>
          <cell r="C2645">
            <v>42655</v>
          </cell>
          <cell r="D2645">
            <v>9866605699</v>
          </cell>
          <cell r="E2645" t="str">
            <v>Verrechnet</v>
          </cell>
          <cell r="F2645">
            <v>0.5</v>
          </cell>
          <cell r="G2645">
            <v>8.23</v>
          </cell>
          <cell r="H2645"/>
          <cell r="I2645"/>
          <cell r="J2645" t="str">
            <v>Messung HW Wärme NT</v>
          </cell>
          <cell r="K2645" t="str">
            <v>15.09.2016</v>
          </cell>
          <cell r="L2645" t="str">
            <v>R1 0951</v>
          </cell>
          <cell r="M2645" t="str">
            <v>U1 050008</v>
          </cell>
          <cell r="N2645" t="str">
            <v>Ablesung</v>
          </cell>
          <cell r="O2645">
            <v>28.66</v>
          </cell>
          <cell r="P2645">
            <v>845.7</v>
          </cell>
          <cell r="Q2645"/>
          <cell r="R2645">
            <v>846</v>
          </cell>
          <cell r="S2645"/>
          <cell r="T2645"/>
          <cell r="U2645"/>
          <cell r="V2645"/>
          <cell r="W2645"/>
          <cell r="X2645"/>
          <cell r="Y2645">
            <v>29.138999999999999</v>
          </cell>
          <cell r="Z2645">
            <v>57.32</v>
          </cell>
        </row>
        <row r="2646">
          <cell r="A2646" t="str">
            <v>N0402</v>
          </cell>
          <cell r="B2646" t="str">
            <v xml:space="preserve">Schärenmoosstrasse 80 </v>
          </cell>
          <cell r="C2646">
            <v>42752</v>
          </cell>
          <cell r="D2646">
            <v>9866607675</v>
          </cell>
          <cell r="E2646" t="str">
            <v>Verrechnet</v>
          </cell>
          <cell r="F2646">
            <v>0.5</v>
          </cell>
          <cell r="G2646">
            <v>8.23</v>
          </cell>
          <cell r="H2646"/>
          <cell r="I2646"/>
          <cell r="J2646" t="str">
            <v>Messung HW Wärme NT</v>
          </cell>
          <cell r="K2646" t="str">
            <v>13.12.2016</v>
          </cell>
          <cell r="L2646" t="str">
            <v>R1 0951</v>
          </cell>
          <cell r="M2646" t="str">
            <v>U1 050008</v>
          </cell>
          <cell r="N2646" t="str">
            <v>Ablesung</v>
          </cell>
          <cell r="O2646">
            <v>266.49</v>
          </cell>
          <cell r="P2646">
            <v>6289.1</v>
          </cell>
          <cell r="Q2646"/>
          <cell r="R2646">
            <v>6289</v>
          </cell>
          <cell r="S2646"/>
          <cell r="T2646"/>
          <cell r="U2646"/>
          <cell r="V2646"/>
          <cell r="W2646"/>
          <cell r="X2646"/>
          <cell r="Y2646">
            <v>36.433999999999997</v>
          </cell>
          <cell r="Z2646">
            <v>532.98</v>
          </cell>
        </row>
        <row r="2647">
          <cell r="A2647" t="str">
            <v>N0403</v>
          </cell>
          <cell r="B2647" t="str">
            <v xml:space="preserve">Probsteistrasse 129 </v>
          </cell>
          <cell r="C2647">
            <v>42478</v>
          </cell>
          <cell r="D2647">
            <v>9866601847</v>
          </cell>
          <cell r="E2647" t="str">
            <v>Verrechnet</v>
          </cell>
          <cell r="F2647">
            <v>8.9999999999999993E-3</v>
          </cell>
          <cell r="G2647">
            <v>0.15</v>
          </cell>
          <cell r="H2647"/>
          <cell r="I2647"/>
          <cell r="J2647" t="str">
            <v>Messung HW Wärme NT</v>
          </cell>
          <cell r="K2647" t="str">
            <v>31.03.2016</v>
          </cell>
          <cell r="L2647" t="str">
            <v>W3 020199</v>
          </cell>
          <cell r="M2647"/>
          <cell r="N2647" t="str">
            <v>Ablesung</v>
          </cell>
          <cell r="O2647">
            <v>5.72</v>
          </cell>
          <cell r="P2647">
            <v>98.6</v>
          </cell>
          <cell r="Q2647"/>
          <cell r="R2647"/>
          <cell r="S2647"/>
          <cell r="T2647"/>
          <cell r="U2647"/>
          <cell r="V2647"/>
          <cell r="W2647"/>
          <cell r="X2647"/>
          <cell r="Y2647">
            <v>49.881</v>
          </cell>
          <cell r="Z2647">
            <v>635.55555555555554</v>
          </cell>
        </row>
        <row r="2648">
          <cell r="A2648" t="str">
            <v>N0403</v>
          </cell>
          <cell r="B2648" t="str">
            <v xml:space="preserve">Probsteistrasse 129 </v>
          </cell>
          <cell r="C2648">
            <v>42566</v>
          </cell>
          <cell r="D2648">
            <v>9866603772</v>
          </cell>
          <cell r="E2648" t="str">
            <v>Verrechnet</v>
          </cell>
          <cell r="F2648">
            <v>8.9999999999999993E-3</v>
          </cell>
          <cell r="G2648">
            <v>0.15</v>
          </cell>
          <cell r="H2648"/>
          <cell r="I2648"/>
          <cell r="J2648" t="str">
            <v>Messung HW Wärme NT</v>
          </cell>
          <cell r="K2648" t="str">
            <v>21.06.2016</v>
          </cell>
          <cell r="L2648" t="str">
            <v>W3 020199</v>
          </cell>
          <cell r="M2648"/>
          <cell r="N2648" t="str">
            <v>Ablesung</v>
          </cell>
          <cell r="O2648">
            <v>1.85</v>
          </cell>
          <cell r="P2648">
            <v>11.952999999999999</v>
          </cell>
          <cell r="Q2648"/>
          <cell r="R2648"/>
          <cell r="S2648"/>
          <cell r="T2648"/>
          <cell r="U2648"/>
          <cell r="V2648"/>
          <cell r="W2648"/>
          <cell r="X2648"/>
          <cell r="Y2648">
            <v>133.08099999999999</v>
          </cell>
          <cell r="Z2648">
            <v>205.55555555555557</v>
          </cell>
        </row>
        <row r="2649">
          <cell r="A2649" t="str">
            <v>N0403</v>
          </cell>
          <cell r="B2649" t="str">
            <v xml:space="preserve">Probsteistrasse 129 </v>
          </cell>
          <cell r="C2649">
            <v>42655</v>
          </cell>
          <cell r="D2649">
            <v>9866605866</v>
          </cell>
          <cell r="E2649" t="str">
            <v>Verrechnet</v>
          </cell>
          <cell r="F2649">
            <v>8.9999999999999993E-3</v>
          </cell>
          <cell r="G2649">
            <v>0.15</v>
          </cell>
          <cell r="H2649"/>
          <cell r="I2649"/>
          <cell r="J2649" t="str">
            <v>Messung HW Wärme NT</v>
          </cell>
          <cell r="K2649" t="str">
            <v>19.09.2016</v>
          </cell>
          <cell r="L2649" t="str">
            <v>W3 020199</v>
          </cell>
          <cell r="M2649"/>
          <cell r="N2649" t="str">
            <v>Ablesung</v>
          </cell>
          <cell r="O2649">
            <v>0.54</v>
          </cell>
          <cell r="P2649">
            <v>10.361000000000001</v>
          </cell>
          <cell r="Q2649"/>
          <cell r="R2649"/>
          <cell r="S2649"/>
          <cell r="T2649"/>
          <cell r="U2649"/>
          <cell r="V2649"/>
          <cell r="W2649"/>
          <cell r="X2649"/>
          <cell r="Y2649">
            <v>44.814</v>
          </cell>
          <cell r="Z2649">
            <v>60</v>
          </cell>
        </row>
        <row r="2650">
          <cell r="A2650" t="str">
            <v>N0403</v>
          </cell>
          <cell r="B2650" t="str">
            <v xml:space="preserve">Probsteistrasse 129 </v>
          </cell>
          <cell r="C2650">
            <v>42752</v>
          </cell>
          <cell r="D2650">
            <v>9866607342</v>
          </cell>
          <cell r="E2650" t="str">
            <v>Verrechnet</v>
          </cell>
          <cell r="F2650">
            <v>8.9999999999999993E-3</v>
          </cell>
          <cell r="G2650">
            <v>0.15</v>
          </cell>
          <cell r="H2650"/>
          <cell r="I2650"/>
          <cell r="J2650" t="str">
            <v>Messung HW Wärme NT</v>
          </cell>
          <cell r="K2650" t="str">
            <v>16.12.2016</v>
          </cell>
          <cell r="L2650" t="str">
            <v>W3 020199</v>
          </cell>
          <cell r="M2650"/>
          <cell r="N2650" t="str">
            <v>Ablesung</v>
          </cell>
          <cell r="O2650">
            <v>3.8069999999999999</v>
          </cell>
          <cell r="P2650">
            <v>55.579000000000001</v>
          </cell>
          <cell r="Q2650"/>
          <cell r="R2650"/>
          <cell r="S2650"/>
          <cell r="T2650"/>
          <cell r="U2650"/>
          <cell r="V2650"/>
          <cell r="W2650"/>
          <cell r="X2650"/>
          <cell r="Y2650">
            <v>58.896999999999998</v>
          </cell>
          <cell r="Z2650">
            <v>423</v>
          </cell>
        </row>
        <row r="2651">
          <cell r="A2651" t="str">
            <v>N0404</v>
          </cell>
          <cell r="B2651" t="str">
            <v xml:space="preserve">Neudorfstrasse 20 </v>
          </cell>
          <cell r="C2651">
            <v>42478</v>
          </cell>
          <cell r="D2651">
            <v>9866600984</v>
          </cell>
          <cell r="E2651" t="str">
            <v>Gemahnt</v>
          </cell>
          <cell r="F2651">
            <v>0.02</v>
          </cell>
          <cell r="G2651">
            <v>0.33</v>
          </cell>
          <cell r="H2651"/>
          <cell r="I2651"/>
          <cell r="J2651" t="str">
            <v>Messung HW Wärme NT</v>
          </cell>
          <cell r="K2651" t="str">
            <v>18.03.2016</v>
          </cell>
          <cell r="L2651" t="str">
            <v>W1 020699</v>
          </cell>
          <cell r="M2651"/>
          <cell r="N2651" t="str">
            <v>Ablesung</v>
          </cell>
          <cell r="O2651">
            <v>15.65</v>
          </cell>
          <cell r="P2651">
            <v>263</v>
          </cell>
          <cell r="Q2651"/>
          <cell r="R2651">
            <v>262.95999999999998</v>
          </cell>
          <cell r="S2651"/>
          <cell r="T2651"/>
          <cell r="U2651"/>
          <cell r="V2651"/>
          <cell r="W2651"/>
          <cell r="X2651"/>
          <cell r="Y2651">
            <v>51.165999999999997</v>
          </cell>
          <cell r="Z2651">
            <v>782.5</v>
          </cell>
        </row>
        <row r="2652">
          <cell r="A2652" t="str">
            <v>N0404</v>
          </cell>
          <cell r="B2652" t="str">
            <v xml:space="preserve">Neudorfstrasse 20 </v>
          </cell>
          <cell r="C2652">
            <v>42566</v>
          </cell>
          <cell r="D2652">
            <v>9866603181</v>
          </cell>
          <cell r="E2652" t="str">
            <v>Verrechnet</v>
          </cell>
          <cell r="F2652">
            <v>0.02</v>
          </cell>
          <cell r="G2652">
            <v>0.33</v>
          </cell>
          <cell r="H2652"/>
          <cell r="I2652"/>
          <cell r="J2652" t="str">
            <v>Messung HW Wärme NT</v>
          </cell>
          <cell r="K2652" t="str">
            <v>02.06.2016</v>
          </cell>
          <cell r="L2652" t="str">
            <v>W1 020699</v>
          </cell>
          <cell r="M2652"/>
          <cell r="N2652" t="str">
            <v>Ausbau</v>
          </cell>
          <cell r="O2652">
            <v>5.65</v>
          </cell>
          <cell r="P2652">
            <v>96.55</v>
          </cell>
          <cell r="Q2652"/>
          <cell r="R2652">
            <v>97.081000000000003</v>
          </cell>
          <cell r="S2652"/>
          <cell r="T2652"/>
          <cell r="U2652"/>
          <cell r="V2652"/>
          <cell r="W2652"/>
          <cell r="X2652"/>
          <cell r="Y2652">
            <v>50.317</v>
          </cell>
          <cell r="Z2652">
            <v>282.5</v>
          </cell>
        </row>
        <row r="2653">
          <cell r="A2653" t="str">
            <v>N0404</v>
          </cell>
          <cell r="B2653"/>
          <cell r="C2653"/>
          <cell r="D2653"/>
          <cell r="E2653"/>
          <cell r="F2653"/>
          <cell r="G2653"/>
          <cell r="H2653"/>
          <cell r="I2653"/>
          <cell r="J2653" t="str">
            <v>Messung HW Wärme NT</v>
          </cell>
          <cell r="K2653" t="str">
            <v>02.06.2016</v>
          </cell>
          <cell r="L2653" t="str">
            <v>W1 020699</v>
          </cell>
          <cell r="M2653"/>
          <cell r="N2653" t="str">
            <v>Einbau</v>
          </cell>
          <cell r="O2653">
            <v>0</v>
          </cell>
          <cell r="P2653">
            <v>0</v>
          </cell>
          <cell r="Q2653"/>
          <cell r="R2653"/>
          <cell r="S2653"/>
          <cell r="T2653"/>
          <cell r="U2653"/>
          <cell r="V2653"/>
          <cell r="W2653"/>
          <cell r="X2653"/>
          <cell r="Y2653">
            <v>0</v>
          </cell>
          <cell r="Z2653">
            <v>0</v>
          </cell>
        </row>
        <row r="2654">
          <cell r="A2654" t="str">
            <v>N0404</v>
          </cell>
          <cell r="B2654"/>
          <cell r="C2654"/>
          <cell r="D2654"/>
          <cell r="E2654"/>
          <cell r="F2654"/>
          <cell r="G2654"/>
          <cell r="H2654"/>
          <cell r="I2654"/>
          <cell r="J2654" t="str">
            <v>Messung HW Wärme NT</v>
          </cell>
          <cell r="K2654" t="str">
            <v>21.06.2016</v>
          </cell>
          <cell r="L2654" t="str">
            <v>W1 020699</v>
          </cell>
          <cell r="M2654"/>
          <cell r="N2654" t="str">
            <v>Ablesung</v>
          </cell>
          <cell r="O2654">
            <v>0.246</v>
          </cell>
          <cell r="P2654">
            <v>4.5599999999999996</v>
          </cell>
          <cell r="Q2654"/>
          <cell r="R2654"/>
          <cell r="S2654"/>
          <cell r="T2654"/>
          <cell r="U2654"/>
          <cell r="V2654"/>
          <cell r="W2654"/>
          <cell r="X2654"/>
          <cell r="Y2654">
            <v>46.386000000000003</v>
          </cell>
          <cell r="Z2654">
            <v>12.3</v>
          </cell>
        </row>
        <row r="2655">
          <cell r="A2655" t="str">
            <v>N0404</v>
          </cell>
          <cell r="B2655" t="str">
            <v xml:space="preserve">Neudorfstrasse 20 </v>
          </cell>
          <cell r="C2655">
            <v>42655</v>
          </cell>
          <cell r="D2655">
            <v>9866605083</v>
          </cell>
          <cell r="E2655" t="str">
            <v>Verrechnet</v>
          </cell>
          <cell r="F2655">
            <v>0.02</v>
          </cell>
          <cell r="G2655">
            <v>0.33</v>
          </cell>
          <cell r="H2655"/>
          <cell r="I2655"/>
          <cell r="J2655" t="str">
            <v>Messung HW Wärme NT</v>
          </cell>
          <cell r="K2655" t="str">
            <v>20.09.2016</v>
          </cell>
          <cell r="L2655" t="str">
            <v>W1 020699</v>
          </cell>
          <cell r="M2655"/>
          <cell r="N2655" t="str">
            <v>Ablesung</v>
          </cell>
          <cell r="O2655">
            <v>0.78100000000000003</v>
          </cell>
          <cell r="P2655">
            <v>16.190000000000001</v>
          </cell>
          <cell r="Q2655"/>
          <cell r="R2655"/>
          <cell r="S2655"/>
          <cell r="T2655"/>
          <cell r="U2655"/>
          <cell r="V2655"/>
          <cell r="W2655"/>
          <cell r="X2655"/>
          <cell r="Y2655">
            <v>41.478999999999999</v>
          </cell>
          <cell r="Z2655">
            <v>39.049999999999997</v>
          </cell>
        </row>
        <row r="2656">
          <cell r="A2656" t="str">
            <v>N0404</v>
          </cell>
          <cell r="B2656" t="str">
            <v xml:space="preserve">Neudorfstrasse 20 </v>
          </cell>
          <cell r="C2656">
            <v>42752</v>
          </cell>
          <cell r="D2656">
            <v>9866607213</v>
          </cell>
          <cell r="E2656" t="str">
            <v>Verrechnet</v>
          </cell>
          <cell r="F2656">
            <v>0.02</v>
          </cell>
          <cell r="G2656">
            <v>0.33</v>
          </cell>
          <cell r="H2656"/>
          <cell r="I2656"/>
          <cell r="J2656" t="str">
            <v>Messung HW Wärme NT</v>
          </cell>
          <cell r="K2656" t="str">
            <v>13.12.2016</v>
          </cell>
          <cell r="L2656" t="str">
            <v>W1 020699</v>
          </cell>
          <cell r="M2656"/>
          <cell r="N2656" t="str">
            <v>Ablesung</v>
          </cell>
          <cell r="O2656">
            <v>10.058999999999999</v>
          </cell>
          <cell r="P2656">
            <v>172.89</v>
          </cell>
          <cell r="Q2656"/>
          <cell r="R2656"/>
          <cell r="S2656"/>
          <cell r="T2656"/>
          <cell r="U2656"/>
          <cell r="V2656"/>
          <cell r="W2656"/>
          <cell r="X2656"/>
          <cell r="Y2656">
            <v>50.027000000000001</v>
          </cell>
          <cell r="Z2656">
            <v>502.95</v>
          </cell>
        </row>
        <row r="2657">
          <cell r="A2657" t="str">
            <v>N0405</v>
          </cell>
          <cell r="B2657" t="str">
            <v xml:space="preserve">Herbstweg 115 </v>
          </cell>
          <cell r="C2657">
            <v>42478</v>
          </cell>
          <cell r="D2657">
            <v>9866600825</v>
          </cell>
          <cell r="E2657" t="str">
            <v>Verrechnet</v>
          </cell>
          <cell r="F2657">
            <v>6.0000000000000001E-3</v>
          </cell>
          <cell r="G2657">
            <v>0.1</v>
          </cell>
          <cell r="H2657"/>
          <cell r="I2657"/>
          <cell r="J2657" t="str">
            <v>Messung HW Wärme NT</v>
          </cell>
          <cell r="K2657" t="str">
            <v>19.03.2016</v>
          </cell>
          <cell r="L2657" t="str">
            <v>W1 020687</v>
          </cell>
          <cell r="M2657"/>
          <cell r="N2657" t="str">
            <v>Ablesung</v>
          </cell>
          <cell r="O2657">
            <v>3.286</v>
          </cell>
          <cell r="P2657">
            <v>45.29</v>
          </cell>
          <cell r="Q2657"/>
          <cell r="R2657"/>
          <cell r="S2657"/>
          <cell r="T2657"/>
          <cell r="U2657"/>
          <cell r="V2657"/>
          <cell r="W2657"/>
          <cell r="X2657"/>
          <cell r="Y2657">
            <v>62.386000000000003</v>
          </cell>
          <cell r="Z2657">
            <v>547.66666666666663</v>
          </cell>
        </row>
        <row r="2658">
          <cell r="A2658" t="str">
            <v>N0405</v>
          </cell>
          <cell r="B2658" t="str">
            <v xml:space="preserve">Herbstweg 115 </v>
          </cell>
          <cell r="C2658">
            <v>42566</v>
          </cell>
          <cell r="D2658">
            <v>9866603335</v>
          </cell>
          <cell r="E2658" t="str">
            <v>Verrechnet</v>
          </cell>
          <cell r="F2658">
            <v>6.0000000000000001E-3</v>
          </cell>
          <cell r="G2658">
            <v>0.1</v>
          </cell>
          <cell r="H2658"/>
          <cell r="I2658"/>
          <cell r="J2658" t="str">
            <v>Messung HW Wärme NT</v>
          </cell>
          <cell r="K2658" t="str">
            <v>26.05.2016</v>
          </cell>
          <cell r="L2658" t="str">
            <v>W1 020687</v>
          </cell>
          <cell r="M2658"/>
          <cell r="N2658" t="str">
            <v>Ausbau</v>
          </cell>
          <cell r="O2658">
            <v>0.95899999999999996</v>
          </cell>
          <cell r="P2658">
            <v>15.1</v>
          </cell>
          <cell r="Q2658"/>
          <cell r="R2658"/>
          <cell r="S2658"/>
          <cell r="T2658"/>
          <cell r="U2658"/>
          <cell r="V2658"/>
          <cell r="W2658"/>
          <cell r="X2658"/>
          <cell r="Y2658">
            <v>54.609000000000002</v>
          </cell>
          <cell r="Z2658">
            <v>159.83333333333331</v>
          </cell>
        </row>
        <row r="2659">
          <cell r="A2659" t="str">
            <v>N0405</v>
          </cell>
          <cell r="B2659"/>
          <cell r="C2659"/>
          <cell r="D2659"/>
          <cell r="E2659"/>
          <cell r="F2659"/>
          <cell r="G2659"/>
          <cell r="H2659"/>
          <cell r="I2659"/>
          <cell r="J2659" t="str">
            <v>Messung HW Wärme NT</v>
          </cell>
          <cell r="K2659" t="str">
            <v>26.05.2016</v>
          </cell>
          <cell r="L2659" t="str">
            <v>W1 020687</v>
          </cell>
          <cell r="M2659"/>
          <cell r="N2659" t="str">
            <v>Einbau</v>
          </cell>
          <cell r="O2659">
            <v>0</v>
          </cell>
          <cell r="P2659">
            <v>0</v>
          </cell>
          <cell r="Q2659"/>
          <cell r="R2659"/>
          <cell r="S2659"/>
          <cell r="T2659"/>
          <cell r="U2659"/>
          <cell r="V2659"/>
          <cell r="W2659"/>
          <cell r="X2659"/>
          <cell r="Y2659">
            <v>0</v>
          </cell>
          <cell r="Z2659">
            <v>0</v>
          </cell>
        </row>
        <row r="2660">
          <cell r="A2660" t="str">
            <v>N0405</v>
          </cell>
          <cell r="B2660"/>
          <cell r="C2660"/>
          <cell r="D2660"/>
          <cell r="E2660"/>
          <cell r="F2660"/>
          <cell r="G2660"/>
          <cell r="H2660"/>
          <cell r="I2660"/>
          <cell r="J2660" t="str">
            <v>Messung HW Wärme NT</v>
          </cell>
          <cell r="K2660" t="str">
            <v>21.06.2016</v>
          </cell>
          <cell r="L2660" t="str">
            <v>W1 020687</v>
          </cell>
          <cell r="M2660"/>
          <cell r="N2660" t="str">
            <v>Ablesung</v>
          </cell>
          <cell r="O2660">
            <v>8.5000000000000006E-2</v>
          </cell>
          <cell r="P2660">
            <v>1.87</v>
          </cell>
          <cell r="Q2660"/>
          <cell r="R2660"/>
          <cell r="S2660"/>
          <cell r="T2660"/>
          <cell r="U2660"/>
          <cell r="V2660"/>
          <cell r="W2660"/>
          <cell r="X2660"/>
          <cell r="Y2660">
            <v>39.084000000000003</v>
          </cell>
          <cell r="Z2660">
            <v>14.166666666666661</v>
          </cell>
        </row>
        <row r="2661">
          <cell r="A2661" t="str">
            <v>N0405</v>
          </cell>
          <cell r="B2661" t="str">
            <v xml:space="preserve">Herbstweg 115 </v>
          </cell>
          <cell r="C2661">
            <v>42655</v>
          </cell>
          <cell r="D2661">
            <v>9866605024</v>
          </cell>
          <cell r="E2661" t="str">
            <v>Verrechnet</v>
          </cell>
          <cell r="F2661">
            <v>6.0000000000000001E-3</v>
          </cell>
          <cell r="G2661">
            <v>0.1</v>
          </cell>
          <cell r="H2661"/>
          <cell r="I2661"/>
          <cell r="J2661" t="str">
            <v>Messung HW Wärme NT</v>
          </cell>
          <cell r="K2661" t="str">
            <v>20.09.2016</v>
          </cell>
          <cell r="L2661" t="str">
            <v>W1 020687</v>
          </cell>
          <cell r="M2661"/>
          <cell r="N2661" t="str">
            <v>Ablesung</v>
          </cell>
          <cell r="O2661">
            <v>0.27500000000000002</v>
          </cell>
          <cell r="P2661">
            <v>6.14</v>
          </cell>
          <cell r="Q2661"/>
          <cell r="R2661"/>
          <cell r="S2661"/>
          <cell r="T2661"/>
          <cell r="U2661"/>
          <cell r="V2661"/>
          <cell r="W2661"/>
          <cell r="X2661"/>
          <cell r="Y2661">
            <v>38.511000000000003</v>
          </cell>
          <cell r="Z2661">
            <v>45.833333333333329</v>
          </cell>
        </row>
        <row r="2662">
          <cell r="A2662" t="str">
            <v>N0405</v>
          </cell>
          <cell r="B2662" t="str">
            <v xml:space="preserve">Herbstweg 115 </v>
          </cell>
          <cell r="C2662">
            <v>42752</v>
          </cell>
          <cell r="D2662">
            <v>9866607343</v>
          </cell>
          <cell r="E2662" t="str">
            <v>Verrechnet</v>
          </cell>
          <cell r="F2662">
            <v>6.0000000000000001E-3</v>
          </cell>
          <cell r="G2662">
            <v>0.1</v>
          </cell>
          <cell r="H2662"/>
          <cell r="I2662"/>
          <cell r="J2662" t="str">
            <v>Messung HW Wärme NT</v>
          </cell>
          <cell r="K2662" t="str">
            <v>15.12.2016</v>
          </cell>
          <cell r="L2662" t="str">
            <v>W1 020687</v>
          </cell>
          <cell r="M2662"/>
          <cell r="N2662" t="str">
            <v>Ablesung</v>
          </cell>
          <cell r="O2662">
            <v>2.3130000000000002</v>
          </cell>
          <cell r="P2662">
            <v>33.340000000000003</v>
          </cell>
          <cell r="Q2662"/>
          <cell r="R2662"/>
          <cell r="S2662"/>
          <cell r="T2662"/>
          <cell r="U2662"/>
          <cell r="V2662"/>
          <cell r="W2662"/>
          <cell r="X2662"/>
          <cell r="Y2662">
            <v>59.652999999999999</v>
          </cell>
          <cell r="Z2662">
            <v>385.5</v>
          </cell>
        </row>
        <row r="2663">
          <cell r="A2663" t="str">
            <v>N0406</v>
          </cell>
          <cell r="B2663" t="str">
            <v xml:space="preserve">Heideggerweg 28 </v>
          </cell>
          <cell r="C2663">
            <v>42478</v>
          </cell>
          <cell r="D2663">
            <v>9866601317</v>
          </cell>
          <cell r="E2663" t="str">
            <v>Verrechnet</v>
          </cell>
          <cell r="F2663">
            <v>6.0000000000000001E-3</v>
          </cell>
          <cell r="G2663">
            <v>0.1</v>
          </cell>
          <cell r="H2663"/>
          <cell r="I2663"/>
          <cell r="J2663" t="str">
            <v>Messung HW Wärme NT</v>
          </cell>
          <cell r="K2663" t="str">
            <v>17.03.2016</v>
          </cell>
          <cell r="L2663" t="str">
            <v>W1 020022</v>
          </cell>
          <cell r="M2663"/>
          <cell r="N2663" t="str">
            <v>Ablesung</v>
          </cell>
          <cell r="O2663">
            <v>3.347</v>
          </cell>
          <cell r="P2663">
            <v>54.95</v>
          </cell>
          <cell r="Q2663"/>
          <cell r="R2663"/>
          <cell r="S2663"/>
          <cell r="T2663"/>
          <cell r="U2663"/>
          <cell r="V2663"/>
          <cell r="W2663"/>
          <cell r="X2663"/>
          <cell r="Y2663">
            <v>52.372999999999998</v>
          </cell>
          <cell r="Z2663">
            <v>557.83333333333337</v>
          </cell>
        </row>
        <row r="2664">
          <cell r="A2664" t="str">
            <v>N0406</v>
          </cell>
          <cell r="B2664" t="str">
            <v xml:space="preserve">Heideggerweg 28 </v>
          </cell>
          <cell r="C2664">
            <v>42566</v>
          </cell>
          <cell r="D2664">
            <v>9866603654</v>
          </cell>
          <cell r="E2664" t="str">
            <v>Verrechnet</v>
          </cell>
          <cell r="F2664">
            <v>6.0000000000000001E-3</v>
          </cell>
          <cell r="G2664">
            <v>0.1</v>
          </cell>
          <cell r="H2664"/>
          <cell r="I2664"/>
          <cell r="J2664" t="str">
            <v>Messung HW Wärme NT</v>
          </cell>
          <cell r="K2664" t="str">
            <v>27.06.2016</v>
          </cell>
          <cell r="L2664" t="str">
            <v>W1 020022</v>
          </cell>
          <cell r="M2664"/>
          <cell r="N2664" t="str">
            <v>Ablesung</v>
          </cell>
          <cell r="O2664">
            <v>1.1759999999999999</v>
          </cell>
          <cell r="P2664">
            <v>22.72</v>
          </cell>
          <cell r="Q2664"/>
          <cell r="R2664"/>
          <cell r="S2664"/>
          <cell r="T2664"/>
          <cell r="U2664"/>
          <cell r="V2664"/>
          <cell r="W2664"/>
          <cell r="X2664"/>
          <cell r="Y2664">
            <v>44.506</v>
          </cell>
          <cell r="Z2664">
            <v>196</v>
          </cell>
        </row>
        <row r="2665">
          <cell r="A2665" t="str">
            <v>N0406</v>
          </cell>
          <cell r="B2665" t="str">
            <v xml:space="preserve">Heideggerweg 28 </v>
          </cell>
          <cell r="C2665">
            <v>42655</v>
          </cell>
          <cell r="D2665">
            <v>9866605777</v>
          </cell>
          <cell r="E2665" t="str">
            <v>Verrechnet</v>
          </cell>
          <cell r="F2665">
            <v>6.0000000000000001E-3</v>
          </cell>
          <cell r="G2665">
            <v>0.1</v>
          </cell>
          <cell r="H2665"/>
          <cell r="I2665"/>
          <cell r="J2665" t="str">
            <v>Messung HW Wärme NT</v>
          </cell>
          <cell r="K2665" t="str">
            <v>20.09.2016</v>
          </cell>
          <cell r="L2665" t="str">
            <v>W1 020022</v>
          </cell>
          <cell r="M2665"/>
          <cell r="N2665" t="str">
            <v>Ablesung</v>
          </cell>
          <cell r="O2665">
            <v>0</v>
          </cell>
          <cell r="P2665">
            <v>0</v>
          </cell>
          <cell r="Q2665"/>
          <cell r="R2665"/>
          <cell r="S2665"/>
          <cell r="T2665"/>
          <cell r="U2665"/>
          <cell r="V2665"/>
          <cell r="W2665"/>
          <cell r="X2665"/>
          <cell r="Y2665"/>
          <cell r="Z2665">
            <v>0</v>
          </cell>
        </row>
        <row r="2666">
          <cell r="A2666" t="str">
            <v>N0406</v>
          </cell>
          <cell r="B2666" t="str">
            <v xml:space="preserve">Heideggerweg 28 </v>
          </cell>
          <cell r="C2666">
            <v>42752</v>
          </cell>
          <cell r="D2666">
            <v>9866607575</v>
          </cell>
          <cell r="E2666" t="str">
            <v>Verrechnet</v>
          </cell>
          <cell r="F2666">
            <v>6.0000000000000001E-3</v>
          </cell>
          <cell r="G2666">
            <v>0.1</v>
          </cell>
          <cell r="H2666"/>
          <cell r="I2666"/>
          <cell r="J2666" t="str">
            <v>Messung HW Wärme NT</v>
          </cell>
          <cell r="K2666" t="str">
            <v>20.12.2016</v>
          </cell>
          <cell r="L2666" t="str">
            <v>W1 020022</v>
          </cell>
          <cell r="M2666"/>
          <cell r="N2666" t="str">
            <v>Ablesung</v>
          </cell>
          <cell r="O2666">
            <v>2.3479999999999999</v>
          </cell>
          <cell r="P2666">
            <v>40.86</v>
          </cell>
          <cell r="Q2666"/>
          <cell r="R2666"/>
          <cell r="S2666"/>
          <cell r="T2666"/>
          <cell r="U2666"/>
          <cell r="V2666"/>
          <cell r="W2666"/>
          <cell r="X2666"/>
          <cell r="Y2666">
            <v>49.411000000000001</v>
          </cell>
          <cell r="Z2666">
            <v>391.33333333333337</v>
          </cell>
        </row>
        <row r="2667">
          <cell r="A2667" t="str">
            <v>N0407</v>
          </cell>
          <cell r="B2667" t="str">
            <v xml:space="preserve">Bahnhaldenstrasse 7 </v>
          </cell>
          <cell r="C2667">
            <v>42478</v>
          </cell>
          <cell r="D2667">
            <v>9866601318</v>
          </cell>
          <cell r="E2667" t="str">
            <v>Verrechnet</v>
          </cell>
          <cell r="F2667">
            <v>0.188</v>
          </cell>
          <cell r="G2667">
            <v>3.1</v>
          </cell>
          <cell r="H2667"/>
          <cell r="I2667"/>
          <cell r="J2667" t="str">
            <v>Messung HW Wärme NT</v>
          </cell>
          <cell r="K2667" t="str">
            <v>18.03.2016</v>
          </cell>
          <cell r="L2667" t="str">
            <v>W1 040014</v>
          </cell>
          <cell r="M2667"/>
          <cell r="N2667" t="str">
            <v>Ablesung</v>
          </cell>
          <cell r="O2667">
            <v>80.792000000000002</v>
          </cell>
          <cell r="P2667">
            <v>1550.57</v>
          </cell>
          <cell r="Q2667"/>
          <cell r="R2667"/>
          <cell r="S2667"/>
          <cell r="T2667"/>
          <cell r="U2667"/>
          <cell r="V2667"/>
          <cell r="W2667"/>
          <cell r="X2667"/>
          <cell r="Y2667">
            <v>44.802</v>
          </cell>
          <cell r="Z2667">
            <v>429.74468085106383</v>
          </cell>
        </row>
        <row r="2668">
          <cell r="A2668" t="str">
            <v>N0407</v>
          </cell>
          <cell r="B2668" t="str">
            <v xml:space="preserve">Bahnhaldenstrasse 7 </v>
          </cell>
          <cell r="C2668">
            <v>42566</v>
          </cell>
          <cell r="D2668">
            <v>9866603446</v>
          </cell>
          <cell r="E2668" t="str">
            <v>Verrechnet</v>
          </cell>
          <cell r="F2668">
            <v>0.188</v>
          </cell>
          <cell r="G2668">
            <v>3.1</v>
          </cell>
          <cell r="H2668"/>
          <cell r="I2668"/>
          <cell r="J2668" t="str">
            <v>Messung HW Wärme NT</v>
          </cell>
          <cell r="K2668" t="str">
            <v>17.06.2016</v>
          </cell>
          <cell r="L2668" t="str">
            <v>W1 040014</v>
          </cell>
          <cell r="M2668"/>
          <cell r="N2668" t="str">
            <v>Ablesung</v>
          </cell>
          <cell r="O2668">
            <v>25.382000000000001</v>
          </cell>
          <cell r="P2668">
            <v>483.34</v>
          </cell>
          <cell r="Q2668"/>
          <cell r="R2668"/>
          <cell r="S2668"/>
          <cell r="T2668"/>
          <cell r="U2668"/>
          <cell r="V2668"/>
          <cell r="W2668"/>
          <cell r="X2668"/>
          <cell r="Y2668">
            <v>45.154000000000003</v>
          </cell>
          <cell r="Z2668">
            <v>135.01063829787233</v>
          </cell>
        </row>
        <row r="2669">
          <cell r="A2669" t="str">
            <v>N0407</v>
          </cell>
          <cell r="B2669" t="str">
            <v xml:space="preserve">Bahnhaldenstrasse 7 </v>
          </cell>
          <cell r="C2669">
            <v>42655</v>
          </cell>
          <cell r="D2669">
            <v>9866604954</v>
          </cell>
          <cell r="E2669" t="str">
            <v>Gemahnt</v>
          </cell>
          <cell r="F2669">
            <v>0.188</v>
          </cell>
          <cell r="G2669">
            <v>3.1</v>
          </cell>
          <cell r="H2669"/>
          <cell r="I2669"/>
          <cell r="J2669" t="str">
            <v>Messung HW Wärme NT</v>
          </cell>
          <cell r="K2669" t="str">
            <v>19.09.2016</v>
          </cell>
          <cell r="L2669" t="str">
            <v>W1 040014</v>
          </cell>
          <cell r="M2669"/>
          <cell r="N2669" t="str">
            <v>Ablesung</v>
          </cell>
          <cell r="O2669">
            <v>1.7490000000000001</v>
          </cell>
          <cell r="P2669">
            <v>35.04</v>
          </cell>
          <cell r="Q2669"/>
          <cell r="R2669"/>
          <cell r="S2669"/>
          <cell r="T2669"/>
          <cell r="U2669"/>
          <cell r="V2669"/>
          <cell r="W2669"/>
          <cell r="X2669"/>
          <cell r="Y2669">
            <v>42.918999999999997</v>
          </cell>
          <cell r="Z2669">
            <v>9.3031914893616996</v>
          </cell>
        </row>
        <row r="2670">
          <cell r="A2670" t="str">
            <v>N0407</v>
          </cell>
          <cell r="B2670" t="str">
            <v xml:space="preserve">Bahnhaldenstrasse 7 </v>
          </cell>
          <cell r="C2670">
            <v>42752</v>
          </cell>
          <cell r="D2670">
            <v>9866606947</v>
          </cell>
          <cell r="E2670" t="str">
            <v>Verrechnet</v>
          </cell>
          <cell r="F2670">
            <v>0.188</v>
          </cell>
          <cell r="G2670">
            <v>3.1</v>
          </cell>
          <cell r="H2670"/>
          <cell r="I2670"/>
          <cell r="J2670" t="str">
            <v>Messung HW Wärme NT</v>
          </cell>
          <cell r="K2670" t="str">
            <v>14.12.2016</v>
          </cell>
          <cell r="L2670" t="str">
            <v>W1 040014</v>
          </cell>
          <cell r="M2670"/>
          <cell r="N2670" t="str">
            <v>Ablesung</v>
          </cell>
          <cell r="O2670">
            <v>49.146999999999998</v>
          </cell>
          <cell r="P2670">
            <v>977.02</v>
          </cell>
          <cell r="Q2670"/>
          <cell r="R2670"/>
          <cell r="S2670"/>
          <cell r="T2670"/>
          <cell r="U2670"/>
          <cell r="V2670"/>
          <cell r="W2670"/>
          <cell r="X2670"/>
          <cell r="Y2670">
            <v>43.253</v>
          </cell>
          <cell r="Z2670">
            <v>261.42021276595744</v>
          </cell>
        </row>
        <row r="2671">
          <cell r="A2671" t="str">
            <v>N0408</v>
          </cell>
          <cell r="B2671" t="str">
            <v xml:space="preserve">Heideggerweg 24 </v>
          </cell>
          <cell r="C2671">
            <v>42478</v>
          </cell>
          <cell r="D2671">
            <v>9866600985</v>
          </cell>
          <cell r="E2671" t="str">
            <v>Verrechnet</v>
          </cell>
          <cell r="F2671">
            <v>0.01</v>
          </cell>
          <cell r="G2671">
            <v>0.16</v>
          </cell>
          <cell r="H2671"/>
          <cell r="I2671"/>
          <cell r="J2671" t="str">
            <v>Messung HW Wärme NT</v>
          </cell>
          <cell r="K2671" t="str">
            <v>29.03.2016</v>
          </cell>
          <cell r="L2671" t="str">
            <v>R1 1463</v>
          </cell>
          <cell r="M2671" t="str">
            <v>U1 020007</v>
          </cell>
          <cell r="N2671" t="str">
            <v>Ablesung</v>
          </cell>
          <cell r="O2671">
            <v>6.484</v>
          </cell>
          <cell r="P2671">
            <v>106.26</v>
          </cell>
          <cell r="Q2671"/>
          <cell r="R2671">
            <v>112</v>
          </cell>
          <cell r="S2671"/>
          <cell r="T2671"/>
          <cell r="U2671"/>
          <cell r="V2671"/>
          <cell r="W2671"/>
          <cell r="X2671"/>
          <cell r="Y2671">
            <v>52.468000000000004</v>
          </cell>
          <cell r="Z2671">
            <v>648.4</v>
          </cell>
        </row>
        <row r="2672">
          <cell r="A2672" t="str">
            <v>N0408</v>
          </cell>
          <cell r="B2672" t="str">
            <v xml:space="preserve">Heideggerweg 24 </v>
          </cell>
          <cell r="C2672">
            <v>42566</v>
          </cell>
          <cell r="D2672">
            <v>9866603182</v>
          </cell>
          <cell r="E2672" t="str">
            <v>Verrechnet</v>
          </cell>
          <cell r="F2672">
            <v>0.01</v>
          </cell>
          <cell r="G2672">
            <v>0.16</v>
          </cell>
          <cell r="H2672"/>
          <cell r="I2672"/>
          <cell r="J2672" t="str">
            <v>Messung HW Wärme NT</v>
          </cell>
          <cell r="K2672" t="str">
            <v>29.06.2016</v>
          </cell>
          <cell r="L2672" t="str">
            <v>R1 1463</v>
          </cell>
          <cell r="M2672" t="str">
            <v>U1 020007</v>
          </cell>
          <cell r="N2672" t="str">
            <v>Ablesung</v>
          </cell>
          <cell r="O2672">
            <v>2.9620000000000002</v>
          </cell>
          <cell r="P2672">
            <v>53.26</v>
          </cell>
          <cell r="Q2672"/>
          <cell r="R2672">
            <v>55</v>
          </cell>
          <cell r="S2672"/>
          <cell r="T2672"/>
          <cell r="U2672"/>
          <cell r="V2672"/>
          <cell r="W2672"/>
          <cell r="X2672"/>
          <cell r="Y2672">
            <v>47.819000000000003</v>
          </cell>
          <cell r="Z2672">
            <v>296.2</v>
          </cell>
        </row>
        <row r="2673">
          <cell r="A2673" t="str">
            <v>N0408</v>
          </cell>
          <cell r="B2673" t="str">
            <v xml:space="preserve">Heideggerweg 24 </v>
          </cell>
          <cell r="C2673">
            <v>42655</v>
          </cell>
          <cell r="D2673">
            <v>9866605084</v>
          </cell>
          <cell r="E2673" t="str">
            <v>Verrechnet</v>
          </cell>
          <cell r="F2673">
            <v>0.01</v>
          </cell>
          <cell r="G2673">
            <v>0.16</v>
          </cell>
          <cell r="H2673"/>
          <cell r="I2673"/>
          <cell r="J2673" t="str">
            <v>Messung HW Wärme NT</v>
          </cell>
          <cell r="K2673" t="str">
            <v>20.09.2016</v>
          </cell>
          <cell r="L2673" t="str">
            <v>R1 1463</v>
          </cell>
          <cell r="M2673" t="str">
            <v>U1 020007</v>
          </cell>
          <cell r="N2673" t="str">
            <v>Ablesung</v>
          </cell>
          <cell r="O2673">
            <v>0.496</v>
          </cell>
          <cell r="P2673">
            <v>11.5</v>
          </cell>
          <cell r="Q2673"/>
          <cell r="R2673">
            <v>11</v>
          </cell>
          <cell r="S2673"/>
          <cell r="T2673"/>
          <cell r="U2673"/>
          <cell r="V2673"/>
          <cell r="W2673"/>
          <cell r="X2673"/>
          <cell r="Y2673">
            <v>37.085000000000001</v>
          </cell>
          <cell r="Z2673">
            <v>49.6</v>
          </cell>
        </row>
        <row r="2674">
          <cell r="A2674" t="str">
            <v>N0408</v>
          </cell>
          <cell r="B2674" t="str">
            <v xml:space="preserve">Heideggerweg 24 </v>
          </cell>
          <cell r="C2674">
            <v>42752</v>
          </cell>
          <cell r="D2674">
            <v>9866607214</v>
          </cell>
          <cell r="E2674" t="str">
            <v>Verrechnet</v>
          </cell>
          <cell r="F2674">
            <v>0.01</v>
          </cell>
          <cell r="G2674">
            <v>0.16</v>
          </cell>
          <cell r="H2674"/>
          <cell r="I2674"/>
          <cell r="J2674" t="str">
            <v>Messung HW Wärme NT</v>
          </cell>
          <cell r="K2674" t="str">
            <v>15.12.2016</v>
          </cell>
          <cell r="L2674" t="str">
            <v>R1 1463</v>
          </cell>
          <cell r="M2674" t="str">
            <v>U1 020007</v>
          </cell>
          <cell r="N2674" t="str">
            <v>Ablesung</v>
          </cell>
          <cell r="O2674">
            <v>4.9489999999999998</v>
          </cell>
          <cell r="P2674">
            <v>85.56</v>
          </cell>
          <cell r="Q2674"/>
          <cell r="R2674">
            <v>86</v>
          </cell>
          <cell r="S2674"/>
          <cell r="T2674"/>
          <cell r="U2674"/>
          <cell r="V2674"/>
          <cell r="W2674"/>
          <cell r="X2674"/>
          <cell r="Y2674">
            <v>49.735999999999997</v>
          </cell>
          <cell r="Z2674">
            <v>494.9</v>
          </cell>
        </row>
        <row r="2675">
          <cell r="A2675" t="str">
            <v>N0409</v>
          </cell>
          <cell r="B2675" t="str">
            <v xml:space="preserve">Heideggerweg 30 </v>
          </cell>
          <cell r="C2675">
            <v>42478</v>
          </cell>
          <cell r="D2675">
            <v>9866600605</v>
          </cell>
          <cell r="E2675" t="str">
            <v>Verrechnet</v>
          </cell>
          <cell r="F2675">
            <v>6.0000000000000001E-3</v>
          </cell>
          <cell r="G2675">
            <v>0.1</v>
          </cell>
          <cell r="H2675"/>
          <cell r="I2675"/>
          <cell r="J2675" t="str">
            <v>Messung HW Wärme NT</v>
          </cell>
          <cell r="K2675" t="str">
            <v>17.03.2016</v>
          </cell>
          <cell r="L2675" t="str">
            <v>R1 1468</v>
          </cell>
          <cell r="M2675" t="str">
            <v>U1 020027</v>
          </cell>
          <cell r="N2675" t="str">
            <v>Ablesung</v>
          </cell>
          <cell r="O2675">
            <v>4.6580000000000004</v>
          </cell>
          <cell r="P2675">
            <v>80.97</v>
          </cell>
          <cell r="Q2675"/>
          <cell r="R2675">
            <v>87</v>
          </cell>
          <cell r="S2675"/>
          <cell r="T2675"/>
          <cell r="U2675"/>
          <cell r="V2675"/>
          <cell r="W2675"/>
          <cell r="X2675"/>
          <cell r="Y2675">
            <v>49.465000000000003</v>
          </cell>
          <cell r="Z2675">
            <v>776.33333333333326</v>
          </cell>
        </row>
        <row r="2676">
          <cell r="A2676" t="str">
            <v>N0409</v>
          </cell>
          <cell r="B2676" t="str">
            <v xml:space="preserve">Heideggerweg 30 </v>
          </cell>
          <cell r="C2676">
            <v>42566</v>
          </cell>
          <cell r="D2676">
            <v>9866602582</v>
          </cell>
          <cell r="E2676" t="str">
            <v>Verrechnet</v>
          </cell>
          <cell r="F2676">
            <v>6.0000000000000001E-3</v>
          </cell>
          <cell r="G2676">
            <v>0.1</v>
          </cell>
          <cell r="H2676"/>
          <cell r="I2676"/>
          <cell r="J2676" t="str">
            <v>Messung HW Wärme NT</v>
          </cell>
          <cell r="K2676" t="str">
            <v>21.06.2016</v>
          </cell>
          <cell r="L2676" t="str">
            <v>R1 1468</v>
          </cell>
          <cell r="M2676" t="str">
            <v>U1 020027</v>
          </cell>
          <cell r="N2676" t="str">
            <v>Ablesung</v>
          </cell>
          <cell r="O2676">
            <v>1.9710000000000001</v>
          </cell>
          <cell r="P2676">
            <v>46.27</v>
          </cell>
          <cell r="Q2676"/>
          <cell r="R2676">
            <v>41</v>
          </cell>
          <cell r="S2676"/>
          <cell r="T2676"/>
          <cell r="U2676"/>
          <cell r="V2676"/>
          <cell r="W2676"/>
          <cell r="X2676"/>
          <cell r="Y2676">
            <v>36.628</v>
          </cell>
          <cell r="Z2676">
            <v>328.5</v>
          </cell>
        </row>
        <row r="2677">
          <cell r="A2677" t="str">
            <v>N0409</v>
          </cell>
          <cell r="B2677" t="str">
            <v xml:space="preserve">Heideggerweg 30 </v>
          </cell>
          <cell r="C2677">
            <v>42655</v>
          </cell>
          <cell r="D2677">
            <v>9866604492</v>
          </cell>
          <cell r="E2677" t="str">
            <v>Verrechnet</v>
          </cell>
          <cell r="F2677">
            <v>6.0000000000000001E-3</v>
          </cell>
          <cell r="G2677">
            <v>0.1</v>
          </cell>
          <cell r="H2677"/>
          <cell r="I2677"/>
          <cell r="J2677" t="str">
            <v>Messung HW Wärme NT</v>
          </cell>
          <cell r="K2677" t="str">
            <v>20.09.2016</v>
          </cell>
          <cell r="L2677" t="str">
            <v>R1 1468</v>
          </cell>
          <cell r="M2677" t="str">
            <v>U1 020027</v>
          </cell>
          <cell r="N2677" t="str">
            <v>Ablesung</v>
          </cell>
          <cell r="O2677">
            <v>0.68600000000000005</v>
          </cell>
          <cell r="P2677">
            <v>10</v>
          </cell>
          <cell r="Q2677"/>
          <cell r="R2677">
            <v>10</v>
          </cell>
          <cell r="S2677"/>
          <cell r="T2677"/>
          <cell r="U2677"/>
          <cell r="V2677"/>
          <cell r="W2677"/>
          <cell r="X2677"/>
          <cell r="Y2677">
            <v>58.984999999999999</v>
          </cell>
          <cell r="Z2677">
            <v>114.33333333333331</v>
          </cell>
        </row>
        <row r="2678">
          <cell r="A2678" t="str">
            <v>N0409</v>
          </cell>
          <cell r="B2678" t="str">
            <v xml:space="preserve">Heideggerweg 30 </v>
          </cell>
          <cell r="C2678">
            <v>42752</v>
          </cell>
          <cell r="D2678">
            <v>9866606645</v>
          </cell>
          <cell r="E2678" t="str">
            <v>Verrechnet</v>
          </cell>
          <cell r="F2678">
            <v>6.0000000000000001E-3</v>
          </cell>
          <cell r="G2678">
            <v>0.1</v>
          </cell>
          <cell r="H2678"/>
          <cell r="I2678"/>
          <cell r="J2678" t="str">
            <v>Messung HW Wärme NT</v>
          </cell>
          <cell r="K2678" t="str">
            <v>15.12.2016</v>
          </cell>
          <cell r="L2678" t="str">
            <v>R1 1468</v>
          </cell>
          <cell r="M2678" t="str">
            <v>U1 020027</v>
          </cell>
          <cell r="N2678" t="str">
            <v>Ablesung</v>
          </cell>
          <cell r="O2678">
            <v>2.956</v>
          </cell>
          <cell r="P2678">
            <v>74.400000000000006</v>
          </cell>
          <cell r="Q2678"/>
          <cell r="R2678">
            <v>75</v>
          </cell>
          <cell r="S2678"/>
          <cell r="T2678"/>
          <cell r="U2678"/>
          <cell r="V2678"/>
          <cell r="W2678"/>
          <cell r="X2678"/>
          <cell r="Y2678">
            <v>34.162999999999997</v>
          </cell>
          <cell r="Z2678">
            <v>492.66666666666663</v>
          </cell>
        </row>
        <row r="2679">
          <cell r="A2679" t="str">
            <v>N0410</v>
          </cell>
          <cell r="B2679" t="str">
            <v xml:space="preserve">Ueberlandstrasse 42 </v>
          </cell>
          <cell r="C2679">
            <v>42478</v>
          </cell>
          <cell r="D2679">
            <v>9866600606</v>
          </cell>
          <cell r="E2679" t="str">
            <v>Verrechnet</v>
          </cell>
          <cell r="F2679">
            <v>0.03</v>
          </cell>
          <cell r="G2679">
            <v>0.5</v>
          </cell>
          <cell r="H2679"/>
          <cell r="I2679"/>
          <cell r="J2679" t="str">
            <v>Messung HW Wärme NT</v>
          </cell>
          <cell r="K2679" t="str">
            <v>16.03.2016</v>
          </cell>
          <cell r="L2679" t="str">
            <v>W1 020732</v>
          </cell>
          <cell r="M2679"/>
          <cell r="N2679" t="str">
            <v>Ablesung</v>
          </cell>
          <cell r="O2679">
            <v>30.04</v>
          </cell>
          <cell r="P2679">
            <v>404.9</v>
          </cell>
          <cell r="Q2679"/>
          <cell r="R2679">
            <v>404</v>
          </cell>
          <cell r="S2679"/>
          <cell r="T2679"/>
          <cell r="U2679"/>
          <cell r="V2679"/>
          <cell r="W2679"/>
          <cell r="X2679"/>
          <cell r="Y2679">
            <v>63.792999999999999</v>
          </cell>
          <cell r="Z2679">
            <v>1001.3333333333333</v>
          </cell>
        </row>
        <row r="2680">
          <cell r="A2680" t="str">
            <v>N0410</v>
          </cell>
          <cell r="B2680" t="str">
            <v xml:space="preserve">Ueberlandstrasse 42 </v>
          </cell>
          <cell r="C2680">
            <v>42566</v>
          </cell>
          <cell r="D2680">
            <v>9866602583</v>
          </cell>
          <cell r="E2680" t="str">
            <v>Verrechnet</v>
          </cell>
          <cell r="F2680">
            <v>0.03</v>
          </cell>
          <cell r="G2680">
            <v>0.5</v>
          </cell>
          <cell r="H2680"/>
          <cell r="I2680"/>
          <cell r="J2680" t="str">
            <v>Messung HW Wärme NT</v>
          </cell>
          <cell r="K2680" t="str">
            <v>20.06.2016</v>
          </cell>
          <cell r="L2680" t="str">
            <v>W1 020732</v>
          </cell>
          <cell r="M2680"/>
          <cell r="N2680" t="str">
            <v>Ablesung</v>
          </cell>
          <cell r="O2680">
            <v>15.16</v>
          </cell>
          <cell r="P2680">
            <v>218.8</v>
          </cell>
          <cell r="Q2680"/>
          <cell r="R2680">
            <v>219</v>
          </cell>
          <cell r="S2680"/>
          <cell r="T2680"/>
          <cell r="U2680"/>
          <cell r="V2680"/>
          <cell r="W2680"/>
          <cell r="X2680"/>
          <cell r="Y2680">
            <v>59.576000000000001</v>
          </cell>
          <cell r="Z2680">
            <v>505.33333333333337</v>
          </cell>
        </row>
        <row r="2681">
          <cell r="A2681" t="str">
            <v>N0410</v>
          </cell>
          <cell r="B2681" t="str">
            <v xml:space="preserve">Ueberlandstrasse 42 </v>
          </cell>
          <cell r="C2681">
            <v>42655</v>
          </cell>
          <cell r="D2681">
            <v>9866604610</v>
          </cell>
          <cell r="E2681" t="str">
            <v>Verrechnet</v>
          </cell>
          <cell r="F2681">
            <v>0.03</v>
          </cell>
          <cell r="G2681">
            <v>0.5</v>
          </cell>
          <cell r="H2681"/>
          <cell r="I2681"/>
          <cell r="J2681" t="str">
            <v>Messung HW Wärme NT</v>
          </cell>
          <cell r="K2681" t="str">
            <v>10.08.2016</v>
          </cell>
          <cell r="L2681" t="str">
            <v>W1 020732</v>
          </cell>
          <cell r="M2681"/>
          <cell r="N2681" t="str">
            <v>Ausbau</v>
          </cell>
          <cell r="O2681">
            <v>1.92</v>
          </cell>
          <cell r="P2681">
            <v>32.1</v>
          </cell>
          <cell r="Q2681"/>
          <cell r="R2681">
            <v>32</v>
          </cell>
          <cell r="S2681"/>
          <cell r="T2681"/>
          <cell r="U2681"/>
          <cell r="V2681"/>
          <cell r="W2681"/>
          <cell r="X2681"/>
          <cell r="Y2681">
            <v>51.43</v>
          </cell>
          <cell r="Z2681">
            <v>64</v>
          </cell>
        </row>
        <row r="2682">
          <cell r="A2682" t="str">
            <v>N0410</v>
          </cell>
          <cell r="B2682"/>
          <cell r="C2682"/>
          <cell r="D2682"/>
          <cell r="E2682"/>
          <cell r="F2682"/>
          <cell r="G2682"/>
          <cell r="H2682"/>
          <cell r="I2682"/>
          <cell r="J2682" t="str">
            <v>Messung HW Wärme NT</v>
          </cell>
          <cell r="K2682" t="str">
            <v>10.08.2016</v>
          </cell>
          <cell r="L2682" t="str">
            <v>W1 020732</v>
          </cell>
          <cell r="M2682"/>
          <cell r="N2682" t="str">
            <v>Einbau</v>
          </cell>
          <cell r="O2682">
            <v>0</v>
          </cell>
          <cell r="P2682">
            <v>0</v>
          </cell>
          <cell r="Q2682"/>
          <cell r="R2682"/>
          <cell r="S2682"/>
          <cell r="T2682"/>
          <cell r="U2682"/>
          <cell r="V2682"/>
          <cell r="W2682"/>
          <cell r="X2682"/>
          <cell r="Y2682">
            <v>0</v>
          </cell>
          <cell r="Z2682">
            <v>0</v>
          </cell>
        </row>
        <row r="2683">
          <cell r="A2683" t="str">
            <v>N0410</v>
          </cell>
          <cell r="B2683"/>
          <cell r="C2683"/>
          <cell r="D2683"/>
          <cell r="E2683"/>
          <cell r="F2683"/>
          <cell r="G2683"/>
          <cell r="H2683"/>
          <cell r="I2683"/>
          <cell r="J2683" t="str">
            <v>Messung HW Wärme NT</v>
          </cell>
          <cell r="K2683" t="str">
            <v>19.09.2016</v>
          </cell>
          <cell r="L2683" t="str">
            <v>W1 020732</v>
          </cell>
          <cell r="M2683"/>
          <cell r="N2683" t="str">
            <v>Ablesung</v>
          </cell>
          <cell r="O2683">
            <v>1.302</v>
          </cell>
          <cell r="P2683">
            <v>21.21</v>
          </cell>
          <cell r="Q2683"/>
          <cell r="R2683"/>
          <cell r="S2683"/>
          <cell r="T2683"/>
          <cell r="U2683"/>
          <cell r="V2683"/>
          <cell r="W2683"/>
          <cell r="X2683"/>
          <cell r="Y2683">
            <v>52.783000000000001</v>
          </cell>
          <cell r="Z2683">
            <v>43.4</v>
          </cell>
        </row>
        <row r="2684">
          <cell r="A2684" t="str">
            <v>N0410</v>
          </cell>
          <cell r="B2684" t="str">
            <v xml:space="preserve">Ueberlandstrasse 42 </v>
          </cell>
          <cell r="C2684">
            <v>42752</v>
          </cell>
          <cell r="D2684">
            <v>9866606646</v>
          </cell>
          <cell r="E2684" t="str">
            <v>Verrechnet</v>
          </cell>
          <cell r="F2684">
            <v>0.03</v>
          </cell>
          <cell r="G2684">
            <v>0.5</v>
          </cell>
          <cell r="H2684"/>
          <cell r="I2684"/>
          <cell r="J2684" t="str">
            <v>Messung HW Wärme NT</v>
          </cell>
          <cell r="K2684" t="str">
            <v>14.12.2016</v>
          </cell>
          <cell r="L2684" t="str">
            <v>W1 020732</v>
          </cell>
          <cell r="M2684"/>
          <cell r="N2684" t="str">
            <v>Ablesung</v>
          </cell>
          <cell r="O2684">
            <v>22.224</v>
          </cell>
          <cell r="P2684">
            <v>310.38</v>
          </cell>
          <cell r="Q2684"/>
          <cell r="R2684"/>
          <cell r="S2684"/>
          <cell r="T2684"/>
          <cell r="U2684"/>
          <cell r="V2684"/>
          <cell r="W2684"/>
          <cell r="X2684"/>
          <cell r="Y2684">
            <v>61.567</v>
          </cell>
          <cell r="Z2684">
            <v>740.8</v>
          </cell>
        </row>
        <row r="2685">
          <cell r="A2685" t="str">
            <v>N0411</v>
          </cell>
          <cell r="B2685" t="str">
            <v xml:space="preserve">Thurgauerstrasse 66 </v>
          </cell>
          <cell r="C2685">
            <v>42478</v>
          </cell>
          <cell r="D2685">
            <v>9866600281</v>
          </cell>
          <cell r="E2685" t="str">
            <v>Verrechnet</v>
          </cell>
          <cell r="F2685">
            <v>0.41299999999999998</v>
          </cell>
          <cell r="G2685">
            <v>6.8</v>
          </cell>
          <cell r="H2685"/>
          <cell r="I2685"/>
          <cell r="J2685" t="str">
            <v>Messung HW Wärme NT</v>
          </cell>
          <cell r="K2685" t="str">
            <v>15.03.2016</v>
          </cell>
          <cell r="L2685" t="str">
            <v>W1 040033</v>
          </cell>
          <cell r="M2685"/>
          <cell r="N2685" t="str">
            <v>Ablesung</v>
          </cell>
          <cell r="O2685">
            <v>367.488</v>
          </cell>
          <cell r="P2685">
            <v>5933.72</v>
          </cell>
          <cell r="Q2685"/>
          <cell r="R2685"/>
          <cell r="S2685"/>
          <cell r="T2685"/>
          <cell r="U2685"/>
          <cell r="V2685"/>
          <cell r="W2685"/>
          <cell r="X2685"/>
          <cell r="Y2685">
            <v>53.252000000000002</v>
          </cell>
          <cell r="Z2685">
            <v>889.80145278450368</v>
          </cell>
        </row>
        <row r="2686">
          <cell r="A2686" t="str">
            <v>N0411</v>
          </cell>
          <cell r="B2686" t="str">
            <v xml:space="preserve">Thurgauerstrasse 66 </v>
          </cell>
          <cell r="C2686">
            <v>42566</v>
          </cell>
          <cell r="D2686">
            <v>9866602305</v>
          </cell>
          <cell r="E2686" t="str">
            <v>Verrechnet</v>
          </cell>
          <cell r="F2686">
            <v>0.41299999999999998</v>
          </cell>
          <cell r="G2686">
            <v>6.8</v>
          </cell>
          <cell r="H2686"/>
          <cell r="I2686"/>
          <cell r="J2686" t="str">
            <v>Messung HW Wärme NT</v>
          </cell>
          <cell r="K2686" t="str">
            <v>20.06.2016</v>
          </cell>
          <cell r="L2686" t="str">
            <v>W1 040033</v>
          </cell>
          <cell r="M2686"/>
          <cell r="N2686" t="str">
            <v>Ablesung</v>
          </cell>
          <cell r="O2686">
            <v>184.47</v>
          </cell>
          <cell r="P2686">
            <v>3022.34</v>
          </cell>
          <cell r="Q2686"/>
          <cell r="R2686"/>
          <cell r="S2686"/>
          <cell r="T2686"/>
          <cell r="U2686"/>
          <cell r="V2686"/>
          <cell r="W2686"/>
          <cell r="X2686"/>
          <cell r="Y2686">
            <v>52.481000000000002</v>
          </cell>
          <cell r="Z2686">
            <v>446.65859564164646</v>
          </cell>
        </row>
        <row r="2687">
          <cell r="A2687" t="str">
            <v>N0411</v>
          </cell>
          <cell r="B2687" t="str">
            <v xml:space="preserve">Thurgauerstrasse 66 </v>
          </cell>
          <cell r="C2687">
            <v>42655</v>
          </cell>
          <cell r="D2687">
            <v>9866604416</v>
          </cell>
          <cell r="E2687" t="str">
            <v>Verrechnet</v>
          </cell>
          <cell r="F2687">
            <v>0.41299999999999998</v>
          </cell>
          <cell r="G2687">
            <v>6.8</v>
          </cell>
          <cell r="H2687"/>
          <cell r="I2687"/>
          <cell r="J2687" t="str">
            <v>Messung HW Wärme NT</v>
          </cell>
          <cell r="K2687" t="str">
            <v>15.09.2016</v>
          </cell>
          <cell r="L2687" t="str">
            <v>W1 040033</v>
          </cell>
          <cell r="M2687"/>
          <cell r="N2687" t="str">
            <v>Ablesung</v>
          </cell>
          <cell r="O2687">
            <v>25.154</v>
          </cell>
          <cell r="P2687">
            <v>514.47</v>
          </cell>
          <cell r="Q2687"/>
          <cell r="R2687"/>
          <cell r="S2687"/>
          <cell r="T2687"/>
          <cell r="U2687"/>
          <cell r="V2687"/>
          <cell r="W2687"/>
          <cell r="X2687"/>
          <cell r="Y2687">
            <v>42.04</v>
          </cell>
          <cell r="Z2687">
            <v>60.905569007263921</v>
          </cell>
        </row>
        <row r="2688">
          <cell r="A2688" t="str">
            <v>N0411</v>
          </cell>
          <cell r="B2688" t="str">
            <v xml:space="preserve">Thurgauerstrasse 66 </v>
          </cell>
          <cell r="C2688">
            <v>42752</v>
          </cell>
          <cell r="D2688">
            <v>9866606322</v>
          </cell>
          <cell r="E2688" t="str">
            <v>Verrechnet</v>
          </cell>
          <cell r="F2688">
            <v>0.41299999999999998</v>
          </cell>
          <cell r="G2688">
            <v>6.8</v>
          </cell>
          <cell r="H2688"/>
          <cell r="I2688"/>
          <cell r="J2688" t="str">
            <v>Messung HW Wärme NT</v>
          </cell>
          <cell r="K2688" t="str">
            <v>13.12.2016</v>
          </cell>
          <cell r="L2688" t="str">
            <v>W1 040033</v>
          </cell>
          <cell r="M2688"/>
          <cell r="N2688" t="str">
            <v>Ablesung</v>
          </cell>
          <cell r="O2688">
            <v>269.08999999999997</v>
          </cell>
          <cell r="P2688">
            <v>4498.96</v>
          </cell>
          <cell r="Q2688"/>
          <cell r="R2688"/>
          <cell r="S2688"/>
          <cell r="T2688"/>
          <cell r="U2688"/>
          <cell r="V2688"/>
          <cell r="W2688"/>
          <cell r="X2688"/>
          <cell r="Y2688">
            <v>51.429000000000002</v>
          </cell>
          <cell r="Z2688">
            <v>651.54963680387414</v>
          </cell>
        </row>
        <row r="2689">
          <cell r="A2689" t="str">
            <v>N0412</v>
          </cell>
          <cell r="B2689" t="str">
            <v xml:space="preserve">Am Glattbogen 107 </v>
          </cell>
          <cell r="C2689">
            <v>42478</v>
          </cell>
          <cell r="D2689">
            <v>9866600282</v>
          </cell>
          <cell r="E2689" t="str">
            <v>Verrechnet</v>
          </cell>
          <cell r="F2689">
            <v>0.8</v>
          </cell>
          <cell r="G2689">
            <v>13.41</v>
          </cell>
          <cell r="H2689"/>
          <cell r="I2689"/>
          <cell r="J2689" t="str">
            <v>Messung HW Wärme NT</v>
          </cell>
          <cell r="K2689" t="str">
            <v>17.03.2016</v>
          </cell>
          <cell r="L2689" t="str">
            <v>W1 050040</v>
          </cell>
          <cell r="M2689"/>
          <cell r="N2689" t="str">
            <v>Ablesung</v>
          </cell>
          <cell r="O2689">
            <v>1231.97</v>
          </cell>
          <cell r="P2689">
            <v>31984.3</v>
          </cell>
          <cell r="Q2689"/>
          <cell r="R2689">
            <v>31984</v>
          </cell>
          <cell r="S2689"/>
          <cell r="T2689"/>
          <cell r="U2689"/>
          <cell r="V2689"/>
          <cell r="W2689"/>
          <cell r="X2689"/>
          <cell r="Y2689">
            <v>33.119</v>
          </cell>
          <cell r="Z2689">
            <v>1539.9625000000001</v>
          </cell>
        </row>
        <row r="2690">
          <cell r="A2690" t="str">
            <v>N0412</v>
          </cell>
          <cell r="B2690" t="str">
            <v xml:space="preserve">Am Glattbogen 107 </v>
          </cell>
          <cell r="C2690">
            <v>42566</v>
          </cell>
          <cell r="D2690">
            <v>9866602306</v>
          </cell>
          <cell r="E2690" t="str">
            <v>Verrechnet</v>
          </cell>
          <cell r="F2690">
            <v>0.8</v>
          </cell>
          <cell r="G2690">
            <v>13.41</v>
          </cell>
          <cell r="H2690"/>
          <cell r="I2690"/>
          <cell r="J2690" t="str">
            <v>Messung HW Wärme NT</v>
          </cell>
          <cell r="K2690" t="str">
            <v>20.06.2016</v>
          </cell>
          <cell r="L2690" t="str">
            <v>W1 050040</v>
          </cell>
          <cell r="M2690"/>
          <cell r="N2690" t="str">
            <v>Ablesung</v>
          </cell>
          <cell r="O2690">
            <v>688.27</v>
          </cell>
          <cell r="P2690">
            <v>21702.9</v>
          </cell>
          <cell r="Q2690"/>
          <cell r="R2690">
            <v>21702</v>
          </cell>
          <cell r="S2690"/>
          <cell r="T2690"/>
          <cell r="U2690"/>
          <cell r="V2690"/>
          <cell r="W2690"/>
          <cell r="X2690"/>
          <cell r="Y2690">
            <v>27.268999999999998</v>
          </cell>
          <cell r="Z2690">
            <v>860.33749999999998</v>
          </cell>
        </row>
        <row r="2691">
          <cell r="A2691" t="str">
            <v>N0412</v>
          </cell>
          <cell r="B2691" t="str">
            <v xml:space="preserve">Am Glattbogen 107 </v>
          </cell>
          <cell r="C2691">
            <v>42655</v>
          </cell>
          <cell r="D2691">
            <v>9866604417</v>
          </cell>
          <cell r="E2691" t="str">
            <v>Verrechnet</v>
          </cell>
          <cell r="F2691">
            <v>0.8</v>
          </cell>
          <cell r="G2691">
            <v>13.41</v>
          </cell>
          <cell r="H2691"/>
          <cell r="I2691"/>
          <cell r="J2691" t="str">
            <v>Messung HW Wärme NT</v>
          </cell>
          <cell r="K2691" t="str">
            <v>11.07.2016</v>
          </cell>
          <cell r="L2691" t="str">
            <v>W1 050040</v>
          </cell>
          <cell r="M2691"/>
          <cell r="N2691" t="str">
            <v>Ausbau</v>
          </cell>
          <cell r="O2691">
            <v>37.31</v>
          </cell>
          <cell r="P2691">
            <v>1443</v>
          </cell>
          <cell r="Q2691"/>
          <cell r="R2691">
            <v>1444</v>
          </cell>
          <cell r="S2691"/>
          <cell r="T2691"/>
          <cell r="U2691"/>
          <cell r="V2691"/>
          <cell r="W2691"/>
          <cell r="X2691"/>
          <cell r="Y2691">
            <v>22.231999999999999</v>
          </cell>
          <cell r="Z2691">
            <v>46.637500000000003</v>
          </cell>
        </row>
        <row r="2692">
          <cell r="A2692" t="str">
            <v>N0412</v>
          </cell>
          <cell r="B2692"/>
          <cell r="C2692"/>
          <cell r="D2692"/>
          <cell r="E2692"/>
          <cell r="F2692"/>
          <cell r="G2692"/>
          <cell r="H2692"/>
          <cell r="I2692"/>
          <cell r="J2692" t="str">
            <v>Messung HW Wärme NT</v>
          </cell>
          <cell r="K2692" t="str">
            <v>11.07.2016</v>
          </cell>
          <cell r="L2692" t="str">
            <v>W1 050040</v>
          </cell>
          <cell r="M2692"/>
          <cell r="N2692" t="str">
            <v>Einbau</v>
          </cell>
          <cell r="O2692">
            <v>0</v>
          </cell>
          <cell r="P2692">
            <v>0</v>
          </cell>
          <cell r="Q2692"/>
          <cell r="R2692"/>
          <cell r="S2692"/>
          <cell r="T2692"/>
          <cell r="U2692"/>
          <cell r="V2692"/>
          <cell r="W2692"/>
          <cell r="X2692"/>
          <cell r="Y2692">
            <v>0</v>
          </cell>
          <cell r="Z2692">
            <v>0</v>
          </cell>
        </row>
        <row r="2693">
          <cell r="A2693" t="str">
            <v>N0412</v>
          </cell>
          <cell r="B2693"/>
          <cell r="C2693"/>
          <cell r="D2693"/>
          <cell r="E2693"/>
          <cell r="F2693"/>
          <cell r="G2693"/>
          <cell r="H2693"/>
          <cell r="I2693"/>
          <cell r="J2693" t="str">
            <v>Messung HW Wärme NT</v>
          </cell>
          <cell r="K2693" t="str">
            <v>20.09.2016</v>
          </cell>
          <cell r="L2693" t="str">
            <v>W1 050040</v>
          </cell>
          <cell r="M2693"/>
          <cell r="N2693" t="str">
            <v>Ablesung</v>
          </cell>
          <cell r="O2693">
            <v>97.179000000000002</v>
          </cell>
          <cell r="P2693">
            <v>3603.32</v>
          </cell>
          <cell r="Q2693"/>
          <cell r="R2693"/>
          <cell r="S2693"/>
          <cell r="T2693"/>
          <cell r="U2693"/>
          <cell r="V2693"/>
          <cell r="W2693"/>
          <cell r="X2693"/>
          <cell r="Y2693">
            <v>23.189</v>
          </cell>
          <cell r="Z2693">
            <v>121.47375</v>
          </cell>
        </row>
        <row r="2694">
          <cell r="A2694" t="str">
            <v>N0412</v>
          </cell>
          <cell r="B2694" t="str">
            <v xml:space="preserve">Am Glattbogen 107 </v>
          </cell>
          <cell r="C2694">
            <v>42752</v>
          </cell>
          <cell r="D2694">
            <v>9866606495</v>
          </cell>
          <cell r="E2694" t="str">
            <v>Verrechnet</v>
          </cell>
          <cell r="F2694">
            <v>0.8</v>
          </cell>
          <cell r="G2694">
            <v>13.41</v>
          </cell>
          <cell r="H2694"/>
          <cell r="I2694"/>
          <cell r="J2694" t="str">
            <v>Messung HW Wärme NT</v>
          </cell>
          <cell r="K2694" t="str">
            <v>12.12.2016</v>
          </cell>
          <cell r="L2694" t="str">
            <v>W1 050040</v>
          </cell>
          <cell r="M2694"/>
          <cell r="N2694" t="str">
            <v>Ablesung</v>
          </cell>
          <cell r="O2694">
            <v>493.53300000000002</v>
          </cell>
          <cell r="P2694">
            <v>12217.42</v>
          </cell>
          <cell r="Q2694"/>
          <cell r="R2694"/>
          <cell r="S2694"/>
          <cell r="T2694"/>
          <cell r="U2694"/>
          <cell r="V2694"/>
          <cell r="W2694"/>
          <cell r="X2694"/>
          <cell r="Y2694">
            <v>34.734000000000002</v>
          </cell>
          <cell r="Z2694">
            <v>616.91624999999999</v>
          </cell>
        </row>
        <row r="2695">
          <cell r="A2695" t="str">
            <v>N0413</v>
          </cell>
          <cell r="B2695" t="str">
            <v xml:space="preserve">Herbstweg 119 </v>
          </cell>
          <cell r="C2695">
            <v>42478</v>
          </cell>
          <cell r="D2695">
            <v>9866600986</v>
          </cell>
          <cell r="E2695" t="str">
            <v>Verrechnet</v>
          </cell>
          <cell r="F2695">
            <v>8.0000000000000002E-3</v>
          </cell>
          <cell r="G2695">
            <v>0.13</v>
          </cell>
          <cell r="H2695"/>
          <cell r="I2695"/>
          <cell r="J2695" t="str">
            <v>Messung HW Wärme NT</v>
          </cell>
          <cell r="K2695" t="str">
            <v>17.03.2016</v>
          </cell>
          <cell r="L2695" t="str">
            <v>W3 020201</v>
          </cell>
          <cell r="M2695"/>
          <cell r="N2695" t="str">
            <v>Ablesung</v>
          </cell>
          <cell r="O2695">
            <v>5.14</v>
          </cell>
          <cell r="P2695">
            <v>68.048000000000002</v>
          </cell>
          <cell r="Q2695"/>
          <cell r="R2695"/>
          <cell r="S2695"/>
          <cell r="T2695"/>
          <cell r="U2695"/>
          <cell r="V2695"/>
          <cell r="W2695"/>
          <cell r="X2695"/>
          <cell r="Y2695">
            <v>64.947999999999993</v>
          </cell>
          <cell r="Z2695">
            <v>642.5</v>
          </cell>
        </row>
        <row r="2696">
          <cell r="A2696" t="str">
            <v>N0413</v>
          </cell>
          <cell r="B2696" t="str">
            <v xml:space="preserve">Herbstweg 119 </v>
          </cell>
          <cell r="C2696">
            <v>42566</v>
          </cell>
          <cell r="D2696">
            <v>9866602869</v>
          </cell>
          <cell r="E2696" t="str">
            <v>Verrechnet</v>
          </cell>
          <cell r="F2696">
            <v>8.0000000000000002E-3</v>
          </cell>
          <cell r="G2696">
            <v>0.13</v>
          </cell>
          <cell r="H2696"/>
          <cell r="I2696"/>
          <cell r="J2696" t="str">
            <v>Messung HW Wärme NT</v>
          </cell>
          <cell r="K2696" t="str">
            <v>21.06.2016</v>
          </cell>
          <cell r="L2696" t="str">
            <v>W3 020201</v>
          </cell>
          <cell r="M2696"/>
          <cell r="N2696" t="str">
            <v>Ablesung</v>
          </cell>
          <cell r="O2696">
            <v>1.9059999999999999</v>
          </cell>
          <cell r="P2696">
            <v>29.812000000000001</v>
          </cell>
          <cell r="Q2696"/>
          <cell r="R2696"/>
          <cell r="S2696"/>
          <cell r="T2696"/>
          <cell r="U2696"/>
          <cell r="V2696"/>
          <cell r="W2696"/>
          <cell r="X2696"/>
          <cell r="Y2696">
            <v>54.972999999999999</v>
          </cell>
          <cell r="Z2696">
            <v>238.25</v>
          </cell>
        </row>
        <row r="2697">
          <cell r="A2697" t="str">
            <v>N0413</v>
          </cell>
          <cell r="B2697" t="str">
            <v xml:space="preserve">Herbstweg 119 </v>
          </cell>
          <cell r="C2697">
            <v>42655</v>
          </cell>
          <cell r="D2697">
            <v>9866604955</v>
          </cell>
          <cell r="E2697" t="str">
            <v>Verrechnet</v>
          </cell>
          <cell r="F2697">
            <v>8.0000000000000002E-3</v>
          </cell>
          <cell r="G2697">
            <v>0.13</v>
          </cell>
          <cell r="H2697"/>
          <cell r="I2697"/>
          <cell r="J2697" t="str">
            <v>Messung HW Wärme NT</v>
          </cell>
          <cell r="K2697" t="str">
            <v>20.09.2016</v>
          </cell>
          <cell r="L2697" t="str">
            <v>W3 020201</v>
          </cell>
          <cell r="M2697"/>
          <cell r="N2697" t="str">
            <v>Ablesung</v>
          </cell>
          <cell r="O2697">
            <v>0.125</v>
          </cell>
          <cell r="P2697">
            <v>2.202</v>
          </cell>
          <cell r="Q2697"/>
          <cell r="R2697"/>
          <cell r="S2697"/>
          <cell r="T2697"/>
          <cell r="U2697"/>
          <cell r="V2697"/>
          <cell r="W2697"/>
          <cell r="X2697"/>
          <cell r="Y2697">
            <v>48.81</v>
          </cell>
          <cell r="Z2697">
            <v>15.625</v>
          </cell>
        </row>
        <row r="2698">
          <cell r="A2698" t="str">
            <v>N0413</v>
          </cell>
          <cell r="B2698" t="str">
            <v xml:space="preserve">Herbstweg 119 </v>
          </cell>
          <cell r="C2698">
            <v>42752</v>
          </cell>
          <cell r="D2698">
            <v>9866607053</v>
          </cell>
          <cell r="E2698" t="str">
            <v>Verrechnet</v>
          </cell>
          <cell r="F2698">
            <v>8.0000000000000002E-3</v>
          </cell>
          <cell r="G2698">
            <v>0.13</v>
          </cell>
          <cell r="H2698"/>
          <cell r="I2698"/>
          <cell r="J2698" t="str">
            <v>Messung HW Wärme NT</v>
          </cell>
          <cell r="K2698" t="str">
            <v>15.12.2016</v>
          </cell>
          <cell r="L2698" t="str">
            <v>W3 020201</v>
          </cell>
          <cell r="M2698"/>
          <cell r="N2698" t="str">
            <v>Ablesung</v>
          </cell>
          <cell r="O2698">
            <v>3.5259999999999998</v>
          </cell>
          <cell r="P2698">
            <v>55.515999999999998</v>
          </cell>
          <cell r="Q2698"/>
          <cell r="R2698"/>
          <cell r="S2698"/>
          <cell r="T2698"/>
          <cell r="U2698"/>
          <cell r="V2698"/>
          <cell r="W2698"/>
          <cell r="X2698"/>
          <cell r="Y2698">
            <v>54.612000000000002</v>
          </cell>
          <cell r="Z2698">
            <v>440.75</v>
          </cell>
        </row>
        <row r="2699">
          <cell r="A2699" t="str">
            <v>N0414</v>
          </cell>
          <cell r="B2699" t="str">
            <v xml:space="preserve">Heideggerweg 26 </v>
          </cell>
          <cell r="C2699">
            <v>42478</v>
          </cell>
          <cell r="D2699">
            <v>9866601848</v>
          </cell>
          <cell r="E2699" t="str">
            <v>Verrechnet</v>
          </cell>
          <cell r="F2699">
            <v>8.0000000000000002E-3</v>
          </cell>
          <cell r="G2699">
            <v>0.13</v>
          </cell>
          <cell r="H2699"/>
          <cell r="I2699"/>
          <cell r="J2699" t="str">
            <v>Messung HW Wärme NT</v>
          </cell>
          <cell r="K2699" t="str">
            <v>20.03.2016</v>
          </cell>
          <cell r="L2699" t="str">
            <v>W1 020678</v>
          </cell>
          <cell r="M2699"/>
          <cell r="N2699" t="str">
            <v>Ablesung</v>
          </cell>
          <cell r="O2699">
            <v>7.9180000000000001</v>
          </cell>
          <cell r="P2699">
            <v>131.33000000000001</v>
          </cell>
          <cell r="Q2699"/>
          <cell r="R2699"/>
          <cell r="S2699"/>
          <cell r="T2699"/>
          <cell r="U2699"/>
          <cell r="V2699"/>
          <cell r="W2699"/>
          <cell r="X2699"/>
          <cell r="Y2699">
            <v>51.841000000000001</v>
          </cell>
          <cell r="Z2699">
            <v>989.75</v>
          </cell>
        </row>
        <row r="2700">
          <cell r="A2700" t="str">
            <v>N0414</v>
          </cell>
          <cell r="B2700" t="str">
            <v xml:space="preserve">Heideggerweg 26 </v>
          </cell>
          <cell r="C2700">
            <v>42566</v>
          </cell>
          <cell r="D2700">
            <v>9866603773</v>
          </cell>
          <cell r="E2700" t="str">
            <v>Verrechnet</v>
          </cell>
          <cell r="F2700">
            <v>8.0000000000000002E-3</v>
          </cell>
          <cell r="G2700">
            <v>0.13</v>
          </cell>
          <cell r="H2700"/>
          <cell r="I2700"/>
          <cell r="J2700" t="str">
            <v>Messung HW Wärme NT</v>
          </cell>
          <cell r="K2700" t="str">
            <v>26.05.2016</v>
          </cell>
          <cell r="L2700" t="str">
            <v>W1 020678</v>
          </cell>
          <cell r="M2700"/>
          <cell r="N2700" t="str">
            <v>Ausbau</v>
          </cell>
          <cell r="O2700">
            <v>2.4990000000000001</v>
          </cell>
          <cell r="P2700">
            <v>43.46</v>
          </cell>
          <cell r="Q2700"/>
          <cell r="R2700"/>
          <cell r="S2700"/>
          <cell r="T2700"/>
          <cell r="U2700"/>
          <cell r="V2700"/>
          <cell r="W2700"/>
          <cell r="X2700"/>
          <cell r="Y2700">
            <v>49.442</v>
          </cell>
          <cell r="Z2700">
            <v>312.375</v>
          </cell>
        </row>
        <row r="2701">
          <cell r="A2701" t="str">
            <v>N0414</v>
          </cell>
          <cell r="B2701"/>
          <cell r="C2701"/>
          <cell r="D2701"/>
          <cell r="E2701"/>
          <cell r="F2701"/>
          <cell r="G2701"/>
          <cell r="H2701"/>
          <cell r="I2701"/>
          <cell r="J2701" t="str">
            <v>Messung HW Wärme NT</v>
          </cell>
          <cell r="K2701" t="str">
            <v>26.05.2016</v>
          </cell>
          <cell r="L2701" t="str">
            <v>W1 020678</v>
          </cell>
          <cell r="M2701"/>
          <cell r="N2701" t="str">
            <v>Einbau</v>
          </cell>
          <cell r="O2701">
            <v>0</v>
          </cell>
          <cell r="P2701">
            <v>0</v>
          </cell>
          <cell r="Q2701"/>
          <cell r="R2701"/>
          <cell r="S2701"/>
          <cell r="T2701"/>
          <cell r="U2701"/>
          <cell r="V2701"/>
          <cell r="W2701"/>
          <cell r="X2701"/>
          <cell r="Y2701">
            <v>0</v>
          </cell>
          <cell r="Z2701">
            <v>0</v>
          </cell>
        </row>
        <row r="2702">
          <cell r="A2702" t="str">
            <v>N0414</v>
          </cell>
          <cell r="B2702"/>
          <cell r="C2702"/>
          <cell r="D2702"/>
          <cell r="E2702"/>
          <cell r="F2702"/>
          <cell r="G2702"/>
          <cell r="H2702"/>
          <cell r="I2702"/>
          <cell r="J2702" t="str">
            <v>Messung HW Wärme NT</v>
          </cell>
          <cell r="K2702" t="str">
            <v>24.06.2016</v>
          </cell>
          <cell r="L2702" t="str">
            <v>W1 020678</v>
          </cell>
          <cell r="M2702"/>
          <cell r="N2702" t="str">
            <v>Ablesung</v>
          </cell>
          <cell r="O2702">
            <v>4.5999999999999999E-2</v>
          </cell>
          <cell r="P2702">
            <v>1.02</v>
          </cell>
          <cell r="Q2702"/>
          <cell r="R2702"/>
          <cell r="S2702"/>
          <cell r="T2702"/>
          <cell r="U2702"/>
          <cell r="V2702"/>
          <cell r="W2702"/>
          <cell r="X2702"/>
          <cell r="Y2702">
            <v>38.777000000000001</v>
          </cell>
          <cell r="Z2702">
            <v>5.75</v>
          </cell>
        </row>
        <row r="2703">
          <cell r="A2703" t="str">
            <v>N0414</v>
          </cell>
          <cell r="B2703" t="str">
            <v xml:space="preserve">Heideggerweg 26 </v>
          </cell>
          <cell r="C2703">
            <v>42655</v>
          </cell>
          <cell r="D2703">
            <v>9866605963</v>
          </cell>
          <cell r="E2703" t="str">
            <v>Gemahnt</v>
          </cell>
          <cell r="F2703">
            <v>8.0000000000000002E-3</v>
          </cell>
          <cell r="G2703">
            <v>0.13</v>
          </cell>
          <cell r="H2703"/>
          <cell r="I2703"/>
          <cell r="J2703" t="str">
            <v>Messung HW Wärme NT</v>
          </cell>
          <cell r="K2703" t="str">
            <v>26.09.2016</v>
          </cell>
          <cell r="L2703" t="str">
            <v>W1 020678</v>
          </cell>
          <cell r="M2703"/>
          <cell r="N2703" t="str">
            <v>Ablesung</v>
          </cell>
          <cell r="O2703">
            <v>0.17499999999999999</v>
          </cell>
          <cell r="P2703">
            <v>0</v>
          </cell>
          <cell r="Q2703"/>
          <cell r="R2703"/>
          <cell r="S2703"/>
          <cell r="T2703"/>
          <cell r="U2703"/>
          <cell r="V2703"/>
          <cell r="W2703"/>
          <cell r="X2703"/>
          <cell r="Y2703"/>
          <cell r="Z2703">
            <v>21.875</v>
          </cell>
        </row>
        <row r="2704">
          <cell r="A2704" t="str">
            <v>N0414</v>
          </cell>
          <cell r="B2704" t="str">
            <v xml:space="preserve">Heideggerweg 26 </v>
          </cell>
          <cell r="C2704">
            <v>42752</v>
          </cell>
          <cell r="D2704">
            <v>9866607962</v>
          </cell>
          <cell r="E2704" t="str">
            <v>Verrechnet</v>
          </cell>
          <cell r="F2704">
            <v>8.0000000000000002E-3</v>
          </cell>
          <cell r="G2704">
            <v>0.13</v>
          </cell>
          <cell r="H2704"/>
          <cell r="I2704"/>
          <cell r="J2704" t="str">
            <v>Messung HW Wärme NT</v>
          </cell>
          <cell r="K2704" t="str">
            <v>15.12.2016</v>
          </cell>
          <cell r="L2704" t="str">
            <v>W1 020678</v>
          </cell>
          <cell r="M2704"/>
          <cell r="N2704" t="str">
            <v>Ablesung</v>
          </cell>
          <cell r="O2704">
            <v>5.4710000000000001</v>
          </cell>
          <cell r="P2704">
            <v>99.84</v>
          </cell>
          <cell r="Q2704"/>
          <cell r="R2704"/>
          <cell r="S2704"/>
          <cell r="T2704"/>
          <cell r="U2704"/>
          <cell r="V2704"/>
          <cell r="W2704"/>
          <cell r="X2704"/>
          <cell r="Y2704">
            <v>47.118000000000002</v>
          </cell>
          <cell r="Z2704">
            <v>683.875</v>
          </cell>
        </row>
        <row r="2705">
          <cell r="A2705" t="str">
            <v>N0415</v>
          </cell>
          <cell r="B2705" t="str">
            <v xml:space="preserve">Heideggerweg 32 </v>
          </cell>
          <cell r="C2705">
            <v>42474</v>
          </cell>
          <cell r="D2705">
            <v>9866601992</v>
          </cell>
          <cell r="E2705" t="str">
            <v>Verrechnet</v>
          </cell>
          <cell r="F2705">
            <v>1.0999999999999999E-2</v>
          </cell>
          <cell r="G2705">
            <v>0.18</v>
          </cell>
          <cell r="H2705"/>
          <cell r="I2705"/>
          <cell r="J2705" t="str">
            <v>Messung HW Wärme NT</v>
          </cell>
          <cell r="K2705" t="str">
            <v>20.03.2016</v>
          </cell>
          <cell r="L2705" t="str">
            <v>W3 020250</v>
          </cell>
          <cell r="M2705"/>
          <cell r="N2705" t="str">
            <v>Ablesung</v>
          </cell>
          <cell r="O2705">
            <v>4.4710000000000001</v>
          </cell>
          <cell r="P2705">
            <v>88.533000000000001</v>
          </cell>
          <cell r="Q2705"/>
          <cell r="R2705"/>
          <cell r="S2705"/>
          <cell r="T2705"/>
          <cell r="U2705"/>
          <cell r="V2705"/>
          <cell r="W2705"/>
          <cell r="X2705"/>
          <cell r="Y2705">
            <v>43.423000000000002</v>
          </cell>
          <cell r="Z2705">
            <v>406.45454545454544</v>
          </cell>
        </row>
        <row r="2706">
          <cell r="A2706" t="str">
            <v>N0415</v>
          </cell>
          <cell r="B2706" t="str">
            <v xml:space="preserve">Heideggerweg 32 </v>
          </cell>
          <cell r="C2706">
            <v>42566</v>
          </cell>
          <cell r="D2706">
            <v>9866604020</v>
          </cell>
          <cell r="E2706" t="str">
            <v>Verrechnet</v>
          </cell>
          <cell r="F2706">
            <v>1.0999999999999999E-2</v>
          </cell>
          <cell r="G2706">
            <v>0.18</v>
          </cell>
          <cell r="H2706"/>
          <cell r="I2706"/>
          <cell r="J2706" t="str">
            <v>Messung HW Wärme NT</v>
          </cell>
          <cell r="K2706" t="str">
            <v>30.06.2016</v>
          </cell>
          <cell r="L2706" t="str">
            <v>W3 020250</v>
          </cell>
          <cell r="M2706"/>
          <cell r="N2706" t="str">
            <v>Ablesung</v>
          </cell>
          <cell r="O2706">
            <v>2.2789999999999999</v>
          </cell>
          <cell r="P2706">
            <v>58.972999999999999</v>
          </cell>
          <cell r="Q2706"/>
          <cell r="R2706"/>
          <cell r="S2706"/>
          <cell r="T2706"/>
          <cell r="U2706"/>
          <cell r="V2706"/>
          <cell r="W2706"/>
          <cell r="X2706"/>
          <cell r="Y2706">
            <v>33.228999999999999</v>
          </cell>
          <cell r="Z2706">
            <v>207.18181818181816</v>
          </cell>
        </row>
        <row r="2707">
          <cell r="A2707" t="str">
            <v>N0415</v>
          </cell>
          <cell r="B2707" t="str">
            <v xml:space="preserve">Heideggerweg 32 </v>
          </cell>
          <cell r="C2707">
            <v>42655</v>
          </cell>
          <cell r="D2707">
            <v>9866605277</v>
          </cell>
          <cell r="E2707" t="str">
            <v>Verrechnet</v>
          </cell>
          <cell r="F2707">
            <v>1.0999999999999999E-2</v>
          </cell>
          <cell r="G2707">
            <v>0.18</v>
          </cell>
          <cell r="H2707"/>
          <cell r="I2707"/>
          <cell r="J2707" t="str">
            <v>Messung HW Wärme NT</v>
          </cell>
          <cell r="K2707" t="str">
            <v>20.09.2016</v>
          </cell>
          <cell r="L2707" t="str">
            <v>W3 020250</v>
          </cell>
          <cell r="M2707"/>
          <cell r="N2707" t="str">
            <v>Ablesung</v>
          </cell>
          <cell r="O2707">
            <v>0.63200000000000001</v>
          </cell>
          <cell r="P2707">
            <v>27.681000000000001</v>
          </cell>
          <cell r="Q2707"/>
          <cell r="R2707"/>
          <cell r="S2707"/>
          <cell r="T2707"/>
          <cell r="U2707"/>
          <cell r="V2707"/>
          <cell r="W2707"/>
          <cell r="X2707"/>
          <cell r="Y2707">
            <v>19.632000000000001</v>
          </cell>
          <cell r="Z2707">
            <v>57.454545454545453</v>
          </cell>
        </row>
        <row r="2708">
          <cell r="A2708" t="str">
            <v>N0415</v>
          </cell>
          <cell r="B2708" t="str">
            <v xml:space="preserve">Heideggerweg 32 </v>
          </cell>
          <cell r="C2708">
            <v>42752</v>
          </cell>
          <cell r="D2708">
            <v>9866607344</v>
          </cell>
          <cell r="E2708" t="str">
            <v>Verrechnet</v>
          </cell>
          <cell r="F2708">
            <v>1.0999999999999999E-2</v>
          </cell>
          <cell r="G2708">
            <v>0.18</v>
          </cell>
          <cell r="H2708"/>
          <cell r="I2708"/>
          <cell r="J2708" t="str">
            <v>Messung HW Wärme NT</v>
          </cell>
          <cell r="K2708" t="str">
            <v>19.12.2016</v>
          </cell>
          <cell r="L2708" t="str">
            <v>W3 020250</v>
          </cell>
          <cell r="M2708"/>
          <cell r="N2708" t="str">
            <v>Ablesung</v>
          </cell>
          <cell r="O2708">
            <v>2.996</v>
          </cell>
          <cell r="P2708">
            <v>63.14</v>
          </cell>
          <cell r="Q2708"/>
          <cell r="R2708"/>
          <cell r="S2708"/>
          <cell r="T2708"/>
          <cell r="U2708"/>
          <cell r="V2708"/>
          <cell r="W2708"/>
          <cell r="X2708"/>
          <cell r="Y2708">
            <v>40.799999999999997</v>
          </cell>
          <cell r="Z2708">
            <v>272.36363636363637</v>
          </cell>
        </row>
        <row r="2709">
          <cell r="A2709" t="str">
            <v>N0417</v>
          </cell>
          <cell r="B2709" t="str">
            <v xml:space="preserve">Franklinstrasse 3 </v>
          </cell>
          <cell r="C2709">
            <v>42478</v>
          </cell>
          <cell r="D2709">
            <v>9866600283</v>
          </cell>
          <cell r="E2709" t="str">
            <v>Verrechnet</v>
          </cell>
          <cell r="F2709">
            <v>0.04</v>
          </cell>
          <cell r="G2709">
            <v>0.65</v>
          </cell>
          <cell r="H2709"/>
          <cell r="I2709"/>
          <cell r="J2709" t="str">
            <v>Messung HW Wärme NT</v>
          </cell>
          <cell r="K2709" t="str">
            <v>18.03.2016</v>
          </cell>
          <cell r="L2709" t="str">
            <v>W1 020645</v>
          </cell>
          <cell r="M2709"/>
          <cell r="N2709" t="str">
            <v>Ablesung</v>
          </cell>
          <cell r="O2709">
            <v>39.08</v>
          </cell>
          <cell r="P2709">
            <v>684.5</v>
          </cell>
          <cell r="Q2709"/>
          <cell r="R2709">
            <v>685</v>
          </cell>
          <cell r="S2709"/>
          <cell r="T2709"/>
          <cell r="U2709"/>
          <cell r="V2709"/>
          <cell r="W2709"/>
          <cell r="X2709"/>
          <cell r="Y2709">
            <v>49.091000000000001</v>
          </cell>
          <cell r="Z2709">
            <v>977</v>
          </cell>
        </row>
        <row r="2710">
          <cell r="A2710" t="str">
            <v>N0417</v>
          </cell>
          <cell r="B2710" t="str">
            <v xml:space="preserve">Franklinstrasse 3 </v>
          </cell>
          <cell r="C2710">
            <v>42566</v>
          </cell>
          <cell r="D2710">
            <v>9866602307</v>
          </cell>
          <cell r="E2710" t="str">
            <v>Verrechnet</v>
          </cell>
          <cell r="F2710">
            <v>0.04</v>
          </cell>
          <cell r="G2710">
            <v>0.65</v>
          </cell>
          <cell r="H2710"/>
          <cell r="I2710"/>
          <cell r="J2710" t="str">
            <v>Messung HW Wärme NT</v>
          </cell>
          <cell r="K2710" t="str">
            <v>08.04.2016</v>
          </cell>
          <cell r="L2710" t="str">
            <v>W1 020645</v>
          </cell>
          <cell r="M2710"/>
          <cell r="N2710" t="str">
            <v>Ausbau</v>
          </cell>
          <cell r="O2710">
            <v>5.35</v>
          </cell>
          <cell r="P2710">
            <v>96.5</v>
          </cell>
          <cell r="Q2710"/>
          <cell r="R2710">
            <v>96</v>
          </cell>
          <cell r="S2710"/>
          <cell r="T2710"/>
          <cell r="U2710"/>
          <cell r="V2710"/>
          <cell r="W2710"/>
          <cell r="X2710"/>
          <cell r="Y2710">
            <v>47.67</v>
          </cell>
          <cell r="Z2710">
            <v>133.75</v>
          </cell>
        </row>
        <row r="2711">
          <cell r="A2711" t="str">
            <v>N0417</v>
          </cell>
          <cell r="B2711"/>
          <cell r="C2711"/>
          <cell r="D2711"/>
          <cell r="E2711"/>
          <cell r="F2711"/>
          <cell r="G2711"/>
          <cell r="H2711"/>
          <cell r="I2711"/>
          <cell r="J2711" t="str">
            <v>Messung HW Wärme NT</v>
          </cell>
          <cell r="K2711" t="str">
            <v>08.04.2016</v>
          </cell>
          <cell r="L2711" t="str">
            <v>W1 020645</v>
          </cell>
          <cell r="M2711"/>
          <cell r="N2711" t="str">
            <v>Einbau</v>
          </cell>
          <cell r="O2711">
            <v>0</v>
          </cell>
          <cell r="P2711">
            <v>0</v>
          </cell>
          <cell r="Q2711"/>
          <cell r="R2711"/>
          <cell r="S2711"/>
          <cell r="T2711"/>
          <cell r="U2711"/>
          <cell r="V2711"/>
          <cell r="W2711"/>
          <cell r="X2711"/>
          <cell r="Y2711">
            <v>0</v>
          </cell>
          <cell r="Z2711">
            <v>0</v>
          </cell>
        </row>
        <row r="2712">
          <cell r="A2712" t="str">
            <v>N0417</v>
          </cell>
          <cell r="B2712"/>
          <cell r="C2712"/>
          <cell r="D2712"/>
          <cell r="E2712"/>
          <cell r="F2712"/>
          <cell r="G2712"/>
          <cell r="H2712"/>
          <cell r="I2712"/>
          <cell r="J2712" t="str">
            <v>Messung HW Wärme NT</v>
          </cell>
          <cell r="K2712" t="str">
            <v>23.06.2016</v>
          </cell>
          <cell r="L2712" t="str">
            <v>W1 020645</v>
          </cell>
          <cell r="M2712"/>
          <cell r="N2712" t="str">
            <v>Ablesung</v>
          </cell>
          <cell r="O2712">
            <v>9.9510000000000005</v>
          </cell>
          <cell r="P2712">
            <v>176.41</v>
          </cell>
          <cell r="Q2712"/>
          <cell r="R2712"/>
          <cell r="S2712"/>
          <cell r="T2712"/>
          <cell r="U2712"/>
          <cell r="V2712"/>
          <cell r="W2712"/>
          <cell r="X2712"/>
          <cell r="Y2712">
            <v>48.502000000000002</v>
          </cell>
          <cell r="Z2712">
            <v>248.77500000000001</v>
          </cell>
        </row>
        <row r="2713">
          <cell r="A2713" t="str">
            <v>N0417</v>
          </cell>
          <cell r="B2713" t="str">
            <v xml:space="preserve">Franklinstrasse 3 </v>
          </cell>
          <cell r="C2713">
            <v>42655</v>
          </cell>
          <cell r="D2713">
            <v>9866604418</v>
          </cell>
          <cell r="E2713" t="str">
            <v>Verrechnet</v>
          </cell>
          <cell r="F2713">
            <v>0.04</v>
          </cell>
          <cell r="G2713">
            <v>0.65</v>
          </cell>
          <cell r="H2713"/>
          <cell r="I2713"/>
          <cell r="J2713" t="str">
            <v>Messung HW Wärme NT</v>
          </cell>
          <cell r="K2713" t="str">
            <v>20.09.2016</v>
          </cell>
          <cell r="L2713" t="str">
            <v>W1 020645</v>
          </cell>
          <cell r="M2713"/>
          <cell r="N2713" t="str">
            <v>Ablesung</v>
          </cell>
          <cell r="O2713">
            <v>0.77200000000000002</v>
          </cell>
          <cell r="P2713">
            <v>13.97</v>
          </cell>
          <cell r="Q2713"/>
          <cell r="R2713"/>
          <cell r="S2713"/>
          <cell r="T2713"/>
          <cell r="U2713"/>
          <cell r="V2713"/>
          <cell r="W2713"/>
          <cell r="X2713"/>
          <cell r="Y2713">
            <v>47.515999999999998</v>
          </cell>
          <cell r="Z2713">
            <v>19.3</v>
          </cell>
        </row>
        <row r="2714">
          <cell r="A2714" t="str">
            <v>N0417</v>
          </cell>
          <cell r="B2714" t="str">
            <v xml:space="preserve">Franklinstrasse 3 </v>
          </cell>
          <cell r="C2714">
            <v>42752</v>
          </cell>
          <cell r="D2714">
            <v>9866606323</v>
          </cell>
          <cell r="E2714" t="str">
            <v>Verrechnet</v>
          </cell>
          <cell r="F2714">
            <v>0.04</v>
          </cell>
          <cell r="G2714">
            <v>0.65</v>
          </cell>
          <cell r="H2714"/>
          <cell r="I2714"/>
          <cell r="J2714" t="str">
            <v>Messung HW Wärme NT</v>
          </cell>
          <cell r="K2714" t="str">
            <v>15.12.2016</v>
          </cell>
          <cell r="L2714" t="str">
            <v>W1 020645</v>
          </cell>
          <cell r="M2714"/>
          <cell r="N2714" t="str">
            <v>Ablesung</v>
          </cell>
          <cell r="O2714">
            <v>27.218</v>
          </cell>
          <cell r="P2714">
            <v>501.39</v>
          </cell>
          <cell r="Q2714"/>
          <cell r="R2714"/>
          <cell r="S2714"/>
          <cell r="T2714"/>
          <cell r="U2714"/>
          <cell r="V2714"/>
          <cell r="W2714"/>
          <cell r="X2714"/>
          <cell r="Y2714">
            <v>46.677</v>
          </cell>
          <cell r="Z2714">
            <v>680.45</v>
          </cell>
        </row>
        <row r="2715">
          <cell r="A2715" t="str">
            <v>N0418</v>
          </cell>
          <cell r="B2715" t="str">
            <v xml:space="preserve">Winterthurerstrasse 318 </v>
          </cell>
          <cell r="C2715">
            <v>42478</v>
          </cell>
          <cell r="D2715">
            <v>9866601319</v>
          </cell>
          <cell r="E2715" t="str">
            <v>Verrechnet</v>
          </cell>
          <cell r="F2715">
            <v>4.2999999999999997E-2</v>
          </cell>
          <cell r="G2715">
            <v>0.7</v>
          </cell>
          <cell r="H2715"/>
          <cell r="I2715"/>
          <cell r="J2715" t="str">
            <v>Messung HW Wärme NT</v>
          </cell>
          <cell r="K2715" t="str">
            <v>16.03.2016</v>
          </cell>
          <cell r="L2715">
            <v>20358</v>
          </cell>
          <cell r="M2715"/>
          <cell r="N2715" t="str">
            <v>Ablesung</v>
          </cell>
          <cell r="O2715">
            <v>26.739000000000001</v>
          </cell>
          <cell r="P2715">
            <v>393.36</v>
          </cell>
          <cell r="Q2715"/>
          <cell r="R2715"/>
          <cell r="S2715"/>
          <cell r="T2715"/>
          <cell r="U2715"/>
          <cell r="V2715"/>
          <cell r="W2715"/>
          <cell r="X2715"/>
          <cell r="Y2715">
            <v>58.448999999999998</v>
          </cell>
          <cell r="Z2715">
            <v>621.83720930232562</v>
          </cell>
        </row>
        <row r="2716">
          <cell r="A2716" t="str">
            <v>N0418</v>
          </cell>
          <cell r="B2716" t="str">
            <v xml:space="preserve">Winterthurerstrasse 318 </v>
          </cell>
          <cell r="C2716">
            <v>42566</v>
          </cell>
          <cell r="D2716">
            <v>9866603447</v>
          </cell>
          <cell r="E2716" t="str">
            <v>Verrechnet</v>
          </cell>
          <cell r="F2716">
            <v>4.2999999999999997E-2</v>
          </cell>
          <cell r="G2716">
            <v>0.7</v>
          </cell>
          <cell r="H2716"/>
          <cell r="I2716"/>
          <cell r="J2716" t="str">
            <v>Messung HW Wärme NT</v>
          </cell>
          <cell r="K2716" t="str">
            <v>20.06.2016</v>
          </cell>
          <cell r="L2716">
            <v>20358</v>
          </cell>
          <cell r="M2716"/>
          <cell r="N2716" t="str">
            <v>Ablesung</v>
          </cell>
          <cell r="O2716">
            <v>13.512</v>
          </cell>
          <cell r="P2716">
            <v>226.58</v>
          </cell>
          <cell r="Q2716"/>
          <cell r="R2716"/>
          <cell r="S2716"/>
          <cell r="T2716"/>
          <cell r="U2716"/>
          <cell r="V2716"/>
          <cell r="W2716"/>
          <cell r="X2716"/>
          <cell r="Y2716">
            <v>51.276000000000003</v>
          </cell>
          <cell r="Z2716">
            <v>314.23255813953489</v>
          </cell>
        </row>
        <row r="2717">
          <cell r="A2717" t="str">
            <v>N0418</v>
          </cell>
          <cell r="B2717" t="str">
            <v xml:space="preserve">Winterthurerstrasse 318 </v>
          </cell>
          <cell r="C2717">
            <v>42655</v>
          </cell>
          <cell r="D2717">
            <v>9866605535</v>
          </cell>
          <cell r="E2717" t="str">
            <v>Verrechnet</v>
          </cell>
          <cell r="F2717">
            <v>4.2999999999999997E-2</v>
          </cell>
          <cell r="G2717">
            <v>0.7</v>
          </cell>
          <cell r="H2717"/>
          <cell r="I2717"/>
          <cell r="J2717" t="str">
            <v>Messung HW Wärme NT</v>
          </cell>
          <cell r="K2717" t="str">
            <v>19.09.2016</v>
          </cell>
          <cell r="L2717">
            <v>20358</v>
          </cell>
          <cell r="M2717"/>
          <cell r="N2717" t="str">
            <v>Ablesung</v>
          </cell>
          <cell r="O2717">
            <v>4.9260000000000002</v>
          </cell>
          <cell r="P2717">
            <v>111.98</v>
          </cell>
          <cell r="Q2717"/>
          <cell r="R2717"/>
          <cell r="S2717"/>
          <cell r="T2717"/>
          <cell r="U2717"/>
          <cell r="V2717"/>
          <cell r="W2717"/>
          <cell r="X2717"/>
          <cell r="Y2717">
            <v>37.825000000000003</v>
          </cell>
          <cell r="Z2717">
            <v>114.55813953488372</v>
          </cell>
        </row>
        <row r="2718">
          <cell r="A2718" t="str">
            <v>N0418</v>
          </cell>
          <cell r="B2718" t="str">
            <v xml:space="preserve">Winterthurerstrasse 318 </v>
          </cell>
          <cell r="C2718">
            <v>42752</v>
          </cell>
          <cell r="D2718">
            <v>9866607576</v>
          </cell>
          <cell r="E2718" t="str">
            <v>Verrechnet</v>
          </cell>
          <cell r="F2718">
            <v>4.2999999999999997E-2</v>
          </cell>
          <cell r="G2718">
            <v>0.7</v>
          </cell>
          <cell r="H2718"/>
          <cell r="I2718"/>
          <cell r="J2718" t="str">
            <v>Messung HW Wärme NT</v>
          </cell>
          <cell r="K2718" t="str">
            <v>16.12.2016</v>
          </cell>
          <cell r="L2718">
            <v>20358</v>
          </cell>
          <cell r="M2718"/>
          <cell r="N2718" t="str">
            <v>Ablesung</v>
          </cell>
          <cell r="O2718">
            <v>21.695</v>
          </cell>
          <cell r="P2718">
            <v>357.24</v>
          </cell>
          <cell r="Q2718"/>
          <cell r="R2718"/>
          <cell r="S2718"/>
          <cell r="T2718"/>
          <cell r="U2718"/>
          <cell r="V2718"/>
          <cell r="W2718"/>
          <cell r="X2718"/>
          <cell r="Y2718">
            <v>52.218000000000004</v>
          </cell>
          <cell r="Z2718">
            <v>504.53488372093022</v>
          </cell>
        </row>
        <row r="2719">
          <cell r="A2719" t="str">
            <v>N0419</v>
          </cell>
          <cell r="B2719" t="str">
            <v xml:space="preserve">Bühlwiesenstrasse 14 </v>
          </cell>
          <cell r="C2719">
            <v>42478</v>
          </cell>
          <cell r="D2719">
            <v>9866601320</v>
          </cell>
          <cell r="E2719" t="str">
            <v>Gemahnt</v>
          </cell>
          <cell r="F2719">
            <v>1.6E-2</v>
          </cell>
          <cell r="G2719">
            <v>0.26</v>
          </cell>
          <cell r="H2719"/>
          <cell r="I2719"/>
          <cell r="J2719" t="str">
            <v>Messung HW Wärme NT</v>
          </cell>
          <cell r="K2719" t="str">
            <v>21.03.2016</v>
          </cell>
          <cell r="L2719" t="str">
            <v>W1 020643</v>
          </cell>
          <cell r="M2719"/>
          <cell r="N2719" t="str">
            <v>Ablesung</v>
          </cell>
          <cell r="O2719">
            <v>15.83</v>
          </cell>
          <cell r="P2719">
            <v>297.60000000000002</v>
          </cell>
          <cell r="Q2719"/>
          <cell r="R2719">
            <v>297</v>
          </cell>
          <cell r="S2719"/>
          <cell r="T2719"/>
          <cell r="U2719"/>
          <cell r="V2719"/>
          <cell r="W2719"/>
          <cell r="X2719"/>
          <cell r="Y2719">
            <v>45.737000000000002</v>
          </cell>
          <cell r="Z2719">
            <v>989.375</v>
          </cell>
        </row>
        <row r="2720">
          <cell r="A2720" t="str">
            <v>N0419</v>
          </cell>
          <cell r="B2720" t="str">
            <v xml:space="preserve">Bühlwiesenstrasse 14 </v>
          </cell>
          <cell r="C2720">
            <v>42566</v>
          </cell>
          <cell r="D2720">
            <v>9866603183</v>
          </cell>
          <cell r="E2720" t="str">
            <v>Verrechnet</v>
          </cell>
          <cell r="F2720">
            <v>1.6E-2</v>
          </cell>
          <cell r="G2720">
            <v>0.26</v>
          </cell>
          <cell r="H2720"/>
          <cell r="I2720"/>
          <cell r="J2720" t="str">
            <v>Messung HW Wärme NT</v>
          </cell>
          <cell r="K2720" t="str">
            <v>07.04.2016</v>
          </cell>
          <cell r="L2720" t="str">
            <v>W1 020643</v>
          </cell>
          <cell r="M2720"/>
          <cell r="N2720" t="str">
            <v>Ausbau</v>
          </cell>
          <cell r="O2720">
            <v>1.26</v>
          </cell>
          <cell r="P2720">
            <v>26.7</v>
          </cell>
          <cell r="Q2720"/>
          <cell r="R2720">
            <v>27</v>
          </cell>
          <cell r="S2720"/>
          <cell r="T2720"/>
          <cell r="U2720"/>
          <cell r="V2720"/>
          <cell r="W2720"/>
          <cell r="X2720"/>
          <cell r="Y2720">
            <v>40.576999999999998</v>
          </cell>
          <cell r="Z2720">
            <v>78.75</v>
          </cell>
        </row>
        <row r="2721">
          <cell r="A2721" t="str">
            <v>N0419</v>
          </cell>
          <cell r="B2721"/>
          <cell r="C2721"/>
          <cell r="D2721"/>
          <cell r="E2721"/>
          <cell r="F2721"/>
          <cell r="G2721"/>
          <cell r="H2721"/>
          <cell r="I2721"/>
          <cell r="J2721" t="str">
            <v>Messung HW Wärme NT</v>
          </cell>
          <cell r="K2721" t="str">
            <v>07.04.2016</v>
          </cell>
          <cell r="L2721" t="str">
            <v>W1 020643</v>
          </cell>
          <cell r="M2721"/>
          <cell r="N2721" t="str">
            <v>Einbau</v>
          </cell>
          <cell r="O2721">
            <v>0</v>
          </cell>
          <cell r="P2721">
            <v>0</v>
          </cell>
          <cell r="Q2721"/>
          <cell r="R2721"/>
          <cell r="S2721"/>
          <cell r="T2721"/>
          <cell r="U2721"/>
          <cell r="V2721"/>
          <cell r="W2721"/>
          <cell r="X2721"/>
          <cell r="Y2721">
            <v>0</v>
          </cell>
          <cell r="Z2721">
            <v>0</v>
          </cell>
        </row>
        <row r="2722">
          <cell r="A2722" t="str">
            <v>N0419</v>
          </cell>
          <cell r="B2722"/>
          <cell r="C2722"/>
          <cell r="D2722"/>
          <cell r="E2722"/>
          <cell r="F2722"/>
          <cell r="G2722"/>
          <cell r="H2722"/>
          <cell r="I2722"/>
          <cell r="J2722" t="str">
            <v>Messung HW Wärme NT</v>
          </cell>
          <cell r="K2722" t="str">
            <v>27.06.2016</v>
          </cell>
          <cell r="L2722" t="str">
            <v>W1 020643</v>
          </cell>
          <cell r="M2722"/>
          <cell r="N2722" t="str">
            <v>Ablesung</v>
          </cell>
          <cell r="O2722">
            <v>3.1789999999999998</v>
          </cell>
          <cell r="P2722">
            <v>69.790000000000006</v>
          </cell>
          <cell r="Q2722"/>
          <cell r="R2722"/>
          <cell r="S2722"/>
          <cell r="T2722"/>
          <cell r="U2722"/>
          <cell r="V2722"/>
          <cell r="W2722"/>
          <cell r="X2722"/>
          <cell r="Y2722">
            <v>39.167000000000002</v>
          </cell>
          <cell r="Z2722">
            <v>198.6875</v>
          </cell>
        </row>
        <row r="2723">
          <cell r="A2723" t="str">
            <v>N0419</v>
          </cell>
          <cell r="B2723" t="str">
            <v xml:space="preserve">Bühlwiesenstrasse 14 </v>
          </cell>
          <cell r="C2723">
            <v>42655</v>
          </cell>
          <cell r="D2723">
            <v>9866605202</v>
          </cell>
          <cell r="E2723" t="str">
            <v>Verrechnet</v>
          </cell>
          <cell r="F2723">
            <v>1.6E-2</v>
          </cell>
          <cell r="G2723">
            <v>0.26</v>
          </cell>
          <cell r="H2723"/>
          <cell r="I2723"/>
          <cell r="J2723" t="str">
            <v>Messung HW Wärme NT</v>
          </cell>
          <cell r="K2723" t="str">
            <v>21.09.2016</v>
          </cell>
          <cell r="L2723" t="str">
            <v>W1 020643</v>
          </cell>
          <cell r="M2723"/>
          <cell r="N2723" t="str">
            <v>Ablesung</v>
          </cell>
          <cell r="O2723">
            <v>0.17799999999999999</v>
          </cell>
          <cell r="P2723">
            <v>4.41</v>
          </cell>
          <cell r="Q2723"/>
          <cell r="R2723"/>
          <cell r="S2723"/>
          <cell r="T2723"/>
          <cell r="U2723"/>
          <cell r="V2723"/>
          <cell r="W2723"/>
          <cell r="X2723"/>
          <cell r="Y2723">
            <v>34.706000000000003</v>
          </cell>
          <cell r="Z2723">
            <v>11.125</v>
          </cell>
        </row>
        <row r="2724">
          <cell r="A2724" t="str">
            <v>N0419</v>
          </cell>
          <cell r="B2724" t="str">
            <v xml:space="preserve">Bühlwiesenstrasse 14 </v>
          </cell>
          <cell r="C2724">
            <v>42752</v>
          </cell>
          <cell r="D2724">
            <v>9866607215</v>
          </cell>
          <cell r="E2724" t="str">
            <v>Verrechnet</v>
          </cell>
          <cell r="F2724">
            <v>1.6E-2</v>
          </cell>
          <cell r="G2724">
            <v>0.26</v>
          </cell>
          <cell r="H2724"/>
          <cell r="I2724"/>
          <cell r="J2724" t="str">
            <v>Messung HW Wärme NT</v>
          </cell>
          <cell r="K2724" t="str">
            <v>14.12.2016</v>
          </cell>
          <cell r="L2724" t="str">
            <v>W1 020643</v>
          </cell>
          <cell r="M2724"/>
          <cell r="N2724" t="str">
            <v>Ablesung</v>
          </cell>
          <cell r="O2724">
            <v>10.506</v>
          </cell>
          <cell r="P2724">
            <v>207.7</v>
          </cell>
          <cell r="Q2724"/>
          <cell r="R2724"/>
          <cell r="S2724"/>
          <cell r="T2724"/>
          <cell r="U2724"/>
          <cell r="V2724"/>
          <cell r="W2724"/>
          <cell r="X2724"/>
          <cell r="Y2724">
            <v>43.493000000000002</v>
          </cell>
          <cell r="Z2724">
            <v>656.625</v>
          </cell>
        </row>
        <row r="2725">
          <cell r="A2725" t="str">
            <v>N0420</v>
          </cell>
          <cell r="B2725" t="str">
            <v xml:space="preserve">Starengasse 5 </v>
          </cell>
          <cell r="C2725">
            <v>42478</v>
          </cell>
          <cell r="D2725">
            <v>9866601849</v>
          </cell>
          <cell r="E2725" t="str">
            <v>Verrechnet</v>
          </cell>
          <cell r="F2725">
            <v>0.03</v>
          </cell>
          <cell r="G2725">
            <v>0.5</v>
          </cell>
          <cell r="H2725"/>
          <cell r="I2725"/>
          <cell r="J2725" t="str">
            <v>Messung HW Wärme NT</v>
          </cell>
          <cell r="K2725" t="str">
            <v>21.03.2016</v>
          </cell>
          <cell r="L2725" t="str">
            <v>R1 1359</v>
          </cell>
          <cell r="M2725" t="str">
            <v>U1 020497</v>
          </cell>
          <cell r="N2725" t="str">
            <v>Ablesung</v>
          </cell>
          <cell r="O2725">
            <v>35.034999999999997</v>
          </cell>
          <cell r="P2725">
            <v>793.54</v>
          </cell>
          <cell r="Q2725"/>
          <cell r="R2725">
            <v>794</v>
          </cell>
          <cell r="S2725"/>
          <cell r="T2725"/>
          <cell r="U2725"/>
          <cell r="V2725"/>
          <cell r="W2725"/>
          <cell r="X2725"/>
          <cell r="Y2725">
            <v>37.962000000000003</v>
          </cell>
          <cell r="Z2725">
            <v>1167.8333333333333</v>
          </cell>
        </row>
        <row r="2726">
          <cell r="A2726" t="str">
            <v>N0420</v>
          </cell>
          <cell r="B2726" t="str">
            <v xml:space="preserve">Starengasse 5 </v>
          </cell>
          <cell r="C2726">
            <v>42566</v>
          </cell>
          <cell r="D2726">
            <v>9866603964</v>
          </cell>
          <cell r="E2726" t="str">
            <v>Verrechnet</v>
          </cell>
          <cell r="F2726">
            <v>0.03</v>
          </cell>
          <cell r="G2726">
            <v>0.5</v>
          </cell>
          <cell r="H2726"/>
          <cell r="I2726"/>
          <cell r="J2726" t="str">
            <v>Messung HW Wärme NT</v>
          </cell>
          <cell r="K2726" t="str">
            <v>22.06.2016</v>
          </cell>
          <cell r="L2726" t="str">
            <v>R1 1359</v>
          </cell>
          <cell r="M2726" t="str">
            <v>U1 020497</v>
          </cell>
          <cell r="N2726" t="str">
            <v>Ablesung</v>
          </cell>
          <cell r="O2726">
            <v>13.45</v>
          </cell>
          <cell r="P2726">
            <v>340.34</v>
          </cell>
          <cell r="Q2726"/>
          <cell r="R2726">
            <v>341</v>
          </cell>
          <cell r="S2726"/>
          <cell r="T2726"/>
          <cell r="U2726"/>
          <cell r="V2726"/>
          <cell r="W2726"/>
          <cell r="X2726"/>
          <cell r="Y2726">
            <v>33.979999999999997</v>
          </cell>
          <cell r="Z2726">
            <v>448.33333333333337</v>
          </cell>
        </row>
        <row r="2727">
          <cell r="A2727" t="str">
            <v>N0420</v>
          </cell>
          <cell r="B2727" t="str">
            <v xml:space="preserve">Starengasse 5 </v>
          </cell>
          <cell r="C2727">
            <v>42655</v>
          </cell>
          <cell r="D2727">
            <v>9866605964</v>
          </cell>
          <cell r="E2727" t="str">
            <v>Verrechnet</v>
          </cell>
          <cell r="F2727">
            <v>0.03</v>
          </cell>
          <cell r="G2727">
            <v>0.5</v>
          </cell>
          <cell r="H2727"/>
          <cell r="I2727"/>
          <cell r="J2727" t="str">
            <v>Messung HW Wärme NT</v>
          </cell>
          <cell r="K2727" t="str">
            <v>21.09.2016</v>
          </cell>
          <cell r="L2727" t="str">
            <v>R1 1359</v>
          </cell>
          <cell r="M2727" t="str">
            <v>U1 020497</v>
          </cell>
          <cell r="N2727" t="str">
            <v>Ablesung</v>
          </cell>
          <cell r="O2727">
            <v>0.13600000000000001</v>
          </cell>
          <cell r="P2727">
            <v>3.1</v>
          </cell>
          <cell r="Q2727"/>
          <cell r="R2727">
            <v>3</v>
          </cell>
          <cell r="S2727"/>
          <cell r="T2727"/>
          <cell r="U2727"/>
          <cell r="V2727"/>
          <cell r="W2727"/>
          <cell r="X2727"/>
          <cell r="Y2727">
            <v>37.722000000000001</v>
          </cell>
          <cell r="Z2727">
            <v>4.5333333333333297</v>
          </cell>
        </row>
        <row r="2728">
          <cell r="A2728" t="str">
            <v>N0420</v>
          </cell>
          <cell r="B2728" t="str">
            <v xml:space="preserve">Starengasse 5 </v>
          </cell>
          <cell r="C2728">
            <v>42752</v>
          </cell>
          <cell r="D2728">
            <v>9866607963</v>
          </cell>
          <cell r="E2728" t="str">
            <v>Verrechnet</v>
          </cell>
          <cell r="F2728">
            <v>0.03</v>
          </cell>
          <cell r="G2728">
            <v>0.5</v>
          </cell>
          <cell r="H2728"/>
          <cell r="I2728"/>
          <cell r="J2728" t="str">
            <v>Messung HW Wärme NT</v>
          </cell>
          <cell r="K2728" t="str">
            <v>14.12.2016</v>
          </cell>
          <cell r="L2728" t="str">
            <v>R1 1359</v>
          </cell>
          <cell r="M2728" t="str">
            <v>U1 020497</v>
          </cell>
          <cell r="N2728" t="str">
            <v>Ablesung</v>
          </cell>
          <cell r="O2728">
            <v>23.786999999999999</v>
          </cell>
          <cell r="P2728">
            <v>578.64</v>
          </cell>
          <cell r="Q2728"/>
          <cell r="R2728">
            <v>578</v>
          </cell>
          <cell r="S2728"/>
          <cell r="T2728"/>
          <cell r="U2728"/>
          <cell r="V2728"/>
          <cell r="W2728"/>
          <cell r="X2728"/>
          <cell r="Y2728">
            <v>35.347000000000001</v>
          </cell>
          <cell r="Z2728">
            <v>792.9</v>
          </cell>
        </row>
        <row r="2729">
          <cell r="A2729" t="str">
            <v>N0421</v>
          </cell>
          <cell r="B2729" t="str">
            <v xml:space="preserve">Caspar-Wüst-Strasse 64 </v>
          </cell>
          <cell r="C2729">
            <v>42478</v>
          </cell>
          <cell r="D2729">
            <v>9866600284</v>
          </cell>
          <cell r="E2729" t="str">
            <v>Verrechnet</v>
          </cell>
          <cell r="F2729">
            <v>7.0000000000000007E-2</v>
          </cell>
          <cell r="G2729">
            <v>1.1499999999999999</v>
          </cell>
          <cell r="H2729"/>
          <cell r="I2729"/>
          <cell r="J2729" t="str">
            <v>Messung HW Wärme NT</v>
          </cell>
          <cell r="K2729" t="str">
            <v>18.03.2016</v>
          </cell>
          <cell r="L2729" t="str">
            <v>R1 1461</v>
          </cell>
          <cell r="M2729" t="str">
            <v>U1 020170</v>
          </cell>
          <cell r="N2729" t="str">
            <v>Ablesung</v>
          </cell>
          <cell r="O2729">
            <v>78.549000000000007</v>
          </cell>
          <cell r="P2729">
            <v>1633.1</v>
          </cell>
          <cell r="Q2729"/>
          <cell r="R2729">
            <v>1634</v>
          </cell>
          <cell r="S2729"/>
          <cell r="T2729"/>
          <cell r="U2729"/>
          <cell r="V2729"/>
          <cell r="W2729"/>
          <cell r="X2729"/>
          <cell r="Y2729">
            <v>41.356999999999999</v>
          </cell>
          <cell r="Z2729">
            <v>1122.1285714285714</v>
          </cell>
        </row>
        <row r="2730">
          <cell r="A2730" t="str">
            <v>N0421</v>
          </cell>
          <cell r="B2730" t="str">
            <v xml:space="preserve">Caspar-Wüst-Strasse 64 </v>
          </cell>
          <cell r="C2730">
            <v>42566</v>
          </cell>
          <cell r="D2730">
            <v>9866602308</v>
          </cell>
          <cell r="E2730" t="str">
            <v>Verrechnet</v>
          </cell>
          <cell r="F2730">
            <v>7.0000000000000007E-2</v>
          </cell>
          <cell r="G2730">
            <v>1.1499999999999999</v>
          </cell>
          <cell r="H2730"/>
          <cell r="I2730"/>
          <cell r="J2730" t="str">
            <v>Messung HW Wärme NT</v>
          </cell>
          <cell r="K2730" t="str">
            <v>22.06.2016</v>
          </cell>
          <cell r="L2730" t="str">
            <v>R1 1461</v>
          </cell>
          <cell r="M2730" t="str">
            <v>U1 020170</v>
          </cell>
          <cell r="N2730" t="str">
            <v>Ablesung</v>
          </cell>
          <cell r="O2730">
            <v>53.329000000000001</v>
          </cell>
          <cell r="P2730">
            <v>1263.1099999999999</v>
          </cell>
          <cell r="Q2730"/>
          <cell r="R2730">
            <v>1263</v>
          </cell>
          <cell r="S2730"/>
          <cell r="T2730"/>
          <cell r="U2730"/>
          <cell r="V2730"/>
          <cell r="W2730"/>
          <cell r="X2730"/>
          <cell r="Y2730">
            <v>36.302999999999997</v>
          </cell>
          <cell r="Z2730">
            <v>761.84285714285716</v>
          </cell>
        </row>
        <row r="2731">
          <cell r="A2731" t="str">
            <v>N0421</v>
          </cell>
          <cell r="B2731" t="str">
            <v xml:space="preserve">Caspar-Wüst-Strasse 64 </v>
          </cell>
          <cell r="C2731">
            <v>42655</v>
          </cell>
          <cell r="D2731">
            <v>9866604419</v>
          </cell>
          <cell r="E2731" t="str">
            <v>Verrechnet</v>
          </cell>
          <cell r="F2731">
            <v>7.0000000000000007E-2</v>
          </cell>
          <cell r="G2731">
            <v>1.1499999999999999</v>
          </cell>
          <cell r="H2731"/>
          <cell r="I2731"/>
          <cell r="J2731" t="str">
            <v>Messung HW Wärme NT</v>
          </cell>
          <cell r="K2731" t="str">
            <v>21.09.2016</v>
          </cell>
          <cell r="L2731" t="str">
            <v>R1 1461</v>
          </cell>
          <cell r="M2731" t="str">
            <v>U1 020170</v>
          </cell>
          <cell r="N2731" t="str">
            <v>Ablesung</v>
          </cell>
          <cell r="O2731">
            <v>14.702</v>
          </cell>
          <cell r="P2731">
            <v>548.54</v>
          </cell>
          <cell r="Q2731"/>
          <cell r="R2731">
            <v>548</v>
          </cell>
          <cell r="S2731"/>
          <cell r="T2731"/>
          <cell r="U2731"/>
          <cell r="V2731"/>
          <cell r="W2731"/>
          <cell r="X2731"/>
          <cell r="Y2731">
            <v>23.045999999999999</v>
          </cell>
          <cell r="Z2731">
            <v>210.02857142857144</v>
          </cell>
        </row>
        <row r="2732">
          <cell r="A2732" t="str">
            <v>N0421</v>
          </cell>
          <cell r="B2732" t="str">
            <v xml:space="preserve">Caspar-Wüst-Strasse 64 </v>
          </cell>
          <cell r="C2732">
            <v>42752</v>
          </cell>
          <cell r="D2732">
            <v>9866606324</v>
          </cell>
          <cell r="E2732" t="str">
            <v>Verrechnet</v>
          </cell>
          <cell r="F2732">
            <v>7.0000000000000007E-2</v>
          </cell>
          <cell r="G2732">
            <v>1.1499999999999999</v>
          </cell>
          <cell r="H2732"/>
          <cell r="I2732"/>
          <cell r="J2732" t="str">
            <v>Messung HW Wärme NT</v>
          </cell>
          <cell r="K2732" t="str">
            <v>20.12.2016</v>
          </cell>
          <cell r="L2732" t="str">
            <v>R1 1461</v>
          </cell>
          <cell r="M2732" t="str">
            <v>U1 020170</v>
          </cell>
          <cell r="N2732" t="str">
            <v>Ablesung</v>
          </cell>
          <cell r="O2732">
            <v>65.313999999999993</v>
          </cell>
          <cell r="P2732">
            <v>1466.35</v>
          </cell>
          <cell r="Q2732"/>
          <cell r="R2732">
            <v>1467</v>
          </cell>
          <cell r="S2732"/>
          <cell r="T2732"/>
          <cell r="U2732"/>
          <cell r="V2732"/>
          <cell r="W2732"/>
          <cell r="X2732"/>
          <cell r="Y2732">
            <v>38.298999999999999</v>
          </cell>
          <cell r="Z2732">
            <v>933.05714285714294</v>
          </cell>
        </row>
        <row r="2733">
          <cell r="A2733" t="str">
            <v>N0422</v>
          </cell>
          <cell r="B2733" t="str">
            <v xml:space="preserve">Rümlangstrasse 86 </v>
          </cell>
          <cell r="C2733">
            <v>42478</v>
          </cell>
          <cell r="D2733">
            <v>9866600607</v>
          </cell>
          <cell r="E2733" t="str">
            <v>Verrechnet</v>
          </cell>
          <cell r="F2733">
            <v>8.7999999999999995E-2</v>
          </cell>
          <cell r="G2733">
            <v>1.45</v>
          </cell>
          <cell r="H2733"/>
          <cell r="I2733"/>
          <cell r="J2733" t="str">
            <v>Messung HW Wärme NT</v>
          </cell>
          <cell r="K2733" t="str">
            <v>18.03.2016</v>
          </cell>
          <cell r="L2733" t="str">
            <v>W1 025045</v>
          </cell>
          <cell r="M2733"/>
          <cell r="N2733" t="str">
            <v>Ablesung</v>
          </cell>
          <cell r="O2733">
            <v>81.007000000000005</v>
          </cell>
          <cell r="P2733">
            <v>1721.76</v>
          </cell>
          <cell r="Q2733"/>
          <cell r="R2733"/>
          <cell r="S2733"/>
          <cell r="T2733"/>
          <cell r="U2733"/>
          <cell r="V2733"/>
          <cell r="W2733"/>
          <cell r="X2733"/>
          <cell r="Y2733">
            <v>40.454999999999998</v>
          </cell>
          <cell r="Z2733">
            <v>920.53409090909088</v>
          </cell>
        </row>
        <row r="2734">
          <cell r="A2734" t="str">
            <v>N0422</v>
          </cell>
          <cell r="B2734" t="str">
            <v xml:space="preserve">Rümlangstrasse 86 </v>
          </cell>
          <cell r="C2734">
            <v>42566</v>
          </cell>
          <cell r="D2734">
            <v>9866602735</v>
          </cell>
          <cell r="E2734" t="str">
            <v>Verrechnet</v>
          </cell>
          <cell r="F2734">
            <v>8.7999999999999995E-2</v>
          </cell>
          <cell r="G2734">
            <v>1.45</v>
          </cell>
          <cell r="H2734"/>
          <cell r="I2734"/>
          <cell r="J2734" t="str">
            <v>Messung HW Wärme NT</v>
          </cell>
          <cell r="K2734" t="str">
            <v>22.06.2016</v>
          </cell>
          <cell r="L2734" t="str">
            <v>W1 025045</v>
          </cell>
          <cell r="M2734"/>
          <cell r="N2734" t="str">
            <v>Ablesung</v>
          </cell>
          <cell r="O2734">
            <v>62.530999999999999</v>
          </cell>
          <cell r="P2734">
            <v>1638.2</v>
          </cell>
          <cell r="Q2734"/>
          <cell r="R2734"/>
          <cell r="S2734"/>
          <cell r="T2734"/>
          <cell r="U2734"/>
          <cell r="V2734"/>
          <cell r="W2734"/>
          <cell r="X2734"/>
          <cell r="Y2734">
            <v>32.820999999999998</v>
          </cell>
          <cell r="Z2734">
            <v>710.5795454545455</v>
          </cell>
        </row>
        <row r="2735">
          <cell r="A2735" t="str">
            <v>N0422</v>
          </cell>
          <cell r="B2735" t="str">
            <v xml:space="preserve">Rümlangstrasse 86 </v>
          </cell>
          <cell r="C2735">
            <v>42655</v>
          </cell>
          <cell r="D2735">
            <v>9866604539</v>
          </cell>
          <cell r="E2735" t="str">
            <v>Verrechnet</v>
          </cell>
          <cell r="F2735">
            <v>8.7999999999999995E-2</v>
          </cell>
          <cell r="G2735">
            <v>1.45</v>
          </cell>
          <cell r="H2735"/>
          <cell r="I2735"/>
          <cell r="J2735" t="str">
            <v>Messung HW Wärme NT</v>
          </cell>
          <cell r="K2735" t="str">
            <v>21.09.2016</v>
          </cell>
          <cell r="L2735" t="str">
            <v>W1 025045</v>
          </cell>
          <cell r="M2735"/>
          <cell r="N2735" t="str">
            <v>Ablesung</v>
          </cell>
          <cell r="O2735">
            <v>21.613</v>
          </cell>
          <cell r="P2735">
            <v>598.80999999999995</v>
          </cell>
          <cell r="Q2735"/>
          <cell r="R2735"/>
          <cell r="S2735"/>
          <cell r="T2735"/>
          <cell r="U2735"/>
          <cell r="V2735"/>
          <cell r="W2735"/>
          <cell r="X2735"/>
          <cell r="Y2735">
            <v>31.035</v>
          </cell>
          <cell r="Z2735">
            <v>245.60227272727272</v>
          </cell>
        </row>
        <row r="2736">
          <cell r="A2736" t="str">
            <v>N0422</v>
          </cell>
          <cell r="B2736" t="str">
            <v xml:space="preserve">Rümlangstrasse 86 </v>
          </cell>
          <cell r="C2736">
            <v>42752</v>
          </cell>
          <cell r="D2736">
            <v>9866606647</v>
          </cell>
          <cell r="E2736" t="str">
            <v>Verrechnet</v>
          </cell>
          <cell r="F2736">
            <v>8.7999999999999995E-2</v>
          </cell>
          <cell r="G2736">
            <v>1.45</v>
          </cell>
          <cell r="H2736"/>
          <cell r="I2736"/>
          <cell r="J2736" t="str">
            <v>Messung HW Wärme NT</v>
          </cell>
          <cell r="K2736" t="str">
            <v>20.12.2016</v>
          </cell>
          <cell r="L2736" t="str">
            <v>W1 025045</v>
          </cell>
          <cell r="M2736"/>
          <cell r="N2736" t="str">
            <v>Ablesung</v>
          </cell>
          <cell r="O2736">
            <v>64.001000000000005</v>
          </cell>
          <cell r="P2736">
            <v>1396.65</v>
          </cell>
          <cell r="Q2736"/>
          <cell r="R2736"/>
          <cell r="S2736"/>
          <cell r="T2736"/>
          <cell r="U2736"/>
          <cell r="V2736"/>
          <cell r="W2736"/>
          <cell r="X2736"/>
          <cell r="Y2736">
            <v>39.402000000000001</v>
          </cell>
          <cell r="Z2736">
            <v>727.28409090909088</v>
          </cell>
        </row>
        <row r="2737">
          <cell r="A2737" t="str">
            <v>N0423</v>
          </cell>
          <cell r="B2737" t="str">
            <v xml:space="preserve">Grünhaldenstrasse 26 </v>
          </cell>
          <cell r="C2737">
            <v>42478</v>
          </cell>
          <cell r="D2737">
            <v>9866601850</v>
          </cell>
          <cell r="E2737" t="str">
            <v>Verrechnet</v>
          </cell>
          <cell r="F2737">
            <v>2.7E-2</v>
          </cell>
          <cell r="G2737">
            <v>0.45</v>
          </cell>
          <cell r="H2737"/>
          <cell r="I2737"/>
          <cell r="J2737" t="str">
            <v>Messung HW Wärme NT</v>
          </cell>
          <cell r="K2737" t="str">
            <v>21.03.2016</v>
          </cell>
          <cell r="L2737" t="str">
            <v>R1 1478</v>
          </cell>
          <cell r="M2737" t="str">
            <v>U1 020189</v>
          </cell>
          <cell r="N2737" t="str">
            <v>Ablesung</v>
          </cell>
          <cell r="O2737">
            <v>22.85</v>
          </cell>
          <cell r="P2737">
            <v>412.52</v>
          </cell>
          <cell r="Q2737"/>
          <cell r="R2737">
            <v>412</v>
          </cell>
          <cell r="S2737"/>
          <cell r="T2737"/>
          <cell r="U2737"/>
          <cell r="V2737"/>
          <cell r="W2737"/>
          <cell r="X2737"/>
          <cell r="Y2737">
            <v>47.628</v>
          </cell>
          <cell r="Z2737">
            <v>846.2962962962963</v>
          </cell>
        </row>
        <row r="2738">
          <cell r="A2738" t="str">
            <v>N0423</v>
          </cell>
          <cell r="B2738" t="str">
            <v xml:space="preserve">Grünhaldenstrasse 26 </v>
          </cell>
          <cell r="C2738">
            <v>42566</v>
          </cell>
          <cell r="D2738">
            <v>9866603774</v>
          </cell>
          <cell r="E2738" t="str">
            <v>Verrechnet</v>
          </cell>
          <cell r="F2738">
            <v>2.7E-2</v>
          </cell>
          <cell r="G2738">
            <v>0.45</v>
          </cell>
          <cell r="H2738"/>
          <cell r="I2738"/>
          <cell r="J2738" t="str">
            <v>Messung HW Wärme NT</v>
          </cell>
          <cell r="K2738" t="str">
            <v>22.06.2016</v>
          </cell>
          <cell r="L2738" t="str">
            <v>R1 1478</v>
          </cell>
          <cell r="M2738" t="str">
            <v>U1 020189</v>
          </cell>
          <cell r="N2738" t="str">
            <v>Ablesung</v>
          </cell>
          <cell r="O2738">
            <v>9.8360000000000003</v>
          </cell>
          <cell r="P2738">
            <v>168.93</v>
          </cell>
          <cell r="Q2738"/>
          <cell r="R2738">
            <v>169</v>
          </cell>
          <cell r="S2738"/>
          <cell r="T2738"/>
          <cell r="U2738"/>
          <cell r="V2738"/>
          <cell r="W2738"/>
          <cell r="X2738"/>
          <cell r="Y2738">
            <v>50.064999999999998</v>
          </cell>
          <cell r="Z2738">
            <v>364.2962962962963</v>
          </cell>
        </row>
        <row r="2739">
          <cell r="A2739" t="str">
            <v>N0423</v>
          </cell>
          <cell r="B2739" t="str">
            <v xml:space="preserve">Grünhaldenstrasse 26 </v>
          </cell>
          <cell r="C2739">
            <v>42655</v>
          </cell>
          <cell r="D2739">
            <v>9866605867</v>
          </cell>
          <cell r="E2739" t="str">
            <v>Verrechnet</v>
          </cell>
          <cell r="F2739">
            <v>2.7E-2</v>
          </cell>
          <cell r="G2739">
            <v>0.45</v>
          </cell>
          <cell r="H2739"/>
          <cell r="I2739"/>
          <cell r="J2739" t="str">
            <v>Messung HW Wärme NT</v>
          </cell>
          <cell r="K2739" t="str">
            <v>21.09.2016</v>
          </cell>
          <cell r="L2739" t="str">
            <v>R1 1478</v>
          </cell>
          <cell r="M2739" t="str">
            <v>U1 020189</v>
          </cell>
          <cell r="N2739" t="str">
            <v>Ablesung</v>
          </cell>
          <cell r="O2739">
            <v>1.9770000000000001</v>
          </cell>
          <cell r="P2739">
            <v>33.35</v>
          </cell>
          <cell r="Q2739"/>
          <cell r="R2739">
            <v>34</v>
          </cell>
          <cell r="S2739"/>
          <cell r="T2739"/>
          <cell r="U2739"/>
          <cell r="V2739"/>
          <cell r="W2739"/>
          <cell r="X2739"/>
          <cell r="Y2739">
            <v>50.972000000000001</v>
          </cell>
          <cell r="Z2739">
            <v>73.222222222222214</v>
          </cell>
        </row>
        <row r="2740">
          <cell r="A2740" t="str">
            <v>N0423</v>
          </cell>
          <cell r="B2740" t="str">
            <v xml:space="preserve">Grünhaldenstrasse 26 </v>
          </cell>
          <cell r="C2740">
            <v>42752</v>
          </cell>
          <cell r="D2740">
            <v>9866607964</v>
          </cell>
          <cell r="E2740" t="str">
            <v>Verrechnet</v>
          </cell>
          <cell r="F2740">
            <v>2.7E-2</v>
          </cell>
          <cell r="G2740">
            <v>0.45</v>
          </cell>
          <cell r="H2740"/>
          <cell r="I2740"/>
          <cell r="J2740" t="str">
            <v>Messung HW Wärme NT</v>
          </cell>
          <cell r="K2740" t="str">
            <v>14.12.2016</v>
          </cell>
          <cell r="L2740" t="str">
            <v>R1 1478</v>
          </cell>
          <cell r="M2740" t="str">
            <v>U1 020189</v>
          </cell>
          <cell r="N2740" t="str">
            <v>Ablesung</v>
          </cell>
          <cell r="O2740">
            <v>17.113</v>
          </cell>
          <cell r="P2740">
            <v>314.85000000000002</v>
          </cell>
          <cell r="Q2740"/>
          <cell r="R2740">
            <v>314</v>
          </cell>
          <cell r="S2740"/>
          <cell r="T2740"/>
          <cell r="U2740"/>
          <cell r="V2740"/>
          <cell r="W2740"/>
          <cell r="X2740"/>
          <cell r="Y2740">
            <v>46.734999999999999</v>
          </cell>
          <cell r="Z2740">
            <v>633.81481481481478</v>
          </cell>
        </row>
        <row r="2741">
          <cell r="A2741" t="str">
            <v>N0424</v>
          </cell>
          <cell r="B2741" t="str">
            <v xml:space="preserve">Buhnrain 40 </v>
          </cell>
          <cell r="C2741">
            <v>42478</v>
          </cell>
          <cell r="D2741">
            <v>9866601649</v>
          </cell>
          <cell r="E2741" t="str">
            <v>Verrechnet</v>
          </cell>
          <cell r="F2741">
            <v>0.65</v>
          </cell>
          <cell r="G2741">
            <v>10.69</v>
          </cell>
          <cell r="H2741"/>
          <cell r="I2741"/>
          <cell r="J2741" t="str">
            <v>Messung HW Wärme NT</v>
          </cell>
          <cell r="K2741" t="str">
            <v>17.03.2016</v>
          </cell>
          <cell r="L2741" t="str">
            <v>R1 1559</v>
          </cell>
          <cell r="M2741" t="str">
            <v>U1 065052</v>
          </cell>
          <cell r="N2741" t="str">
            <v>Ablesung</v>
          </cell>
          <cell r="O2741">
            <v>505.24</v>
          </cell>
          <cell r="P2741">
            <v>9605.2000000000007</v>
          </cell>
          <cell r="Q2741"/>
          <cell r="R2741">
            <v>9605</v>
          </cell>
          <cell r="S2741"/>
          <cell r="T2741"/>
          <cell r="U2741"/>
          <cell r="V2741"/>
          <cell r="W2741"/>
          <cell r="X2741"/>
          <cell r="Y2741">
            <v>45.228000000000002</v>
          </cell>
          <cell r="Z2741">
            <v>777.29230769230765</v>
          </cell>
        </row>
        <row r="2742">
          <cell r="A2742" t="str">
            <v>N0424</v>
          </cell>
          <cell r="B2742" t="str">
            <v xml:space="preserve">Buhnrain 40 </v>
          </cell>
          <cell r="C2742">
            <v>42566</v>
          </cell>
          <cell r="D2742">
            <v>9866603448</v>
          </cell>
          <cell r="E2742" t="str">
            <v>Verrechnet</v>
          </cell>
          <cell r="F2742">
            <v>0.65</v>
          </cell>
          <cell r="G2742">
            <v>10.69</v>
          </cell>
          <cell r="H2742"/>
          <cell r="I2742"/>
          <cell r="J2742" t="str">
            <v>Messung HW Wärme NT</v>
          </cell>
          <cell r="K2742" t="str">
            <v>20.06.2016</v>
          </cell>
          <cell r="L2742" t="str">
            <v>R1 1559</v>
          </cell>
          <cell r="M2742" t="str">
            <v>U1 065052</v>
          </cell>
          <cell r="N2742" t="str">
            <v>Ablesung</v>
          </cell>
          <cell r="O2742">
            <v>218.62</v>
          </cell>
          <cell r="P2742">
            <v>5544.1</v>
          </cell>
          <cell r="Q2742"/>
          <cell r="R2742">
            <v>5544</v>
          </cell>
          <cell r="S2742"/>
          <cell r="T2742"/>
          <cell r="U2742"/>
          <cell r="V2742"/>
          <cell r="W2742"/>
          <cell r="X2742"/>
          <cell r="Y2742">
            <v>33.905999999999999</v>
          </cell>
          <cell r="Z2742">
            <v>336.3384615384615</v>
          </cell>
        </row>
        <row r="2743">
          <cell r="A2743" t="str">
            <v>N0424</v>
          </cell>
          <cell r="B2743" t="str">
            <v xml:space="preserve">Buhnrain 40 </v>
          </cell>
          <cell r="C2743">
            <v>42655</v>
          </cell>
          <cell r="D2743">
            <v>9866605536</v>
          </cell>
          <cell r="E2743" t="str">
            <v>Verrechnet</v>
          </cell>
          <cell r="F2743">
            <v>0.65</v>
          </cell>
          <cell r="G2743">
            <v>10.69</v>
          </cell>
          <cell r="H2743"/>
          <cell r="I2743"/>
          <cell r="J2743" t="str">
            <v>Messung HW Wärme NT</v>
          </cell>
          <cell r="K2743" t="str">
            <v>19.09.2016</v>
          </cell>
          <cell r="L2743" t="str">
            <v>R1 1559</v>
          </cell>
          <cell r="M2743" t="str">
            <v>U1 065052</v>
          </cell>
          <cell r="N2743" t="str">
            <v>Ablesung</v>
          </cell>
          <cell r="O2743">
            <v>62.61</v>
          </cell>
          <cell r="P2743">
            <v>2565.4</v>
          </cell>
          <cell r="Q2743"/>
          <cell r="R2743">
            <v>2566</v>
          </cell>
          <cell r="S2743"/>
          <cell r="T2743"/>
          <cell r="U2743"/>
          <cell r="V2743"/>
          <cell r="W2743"/>
          <cell r="X2743"/>
          <cell r="Y2743">
            <v>20.984999999999999</v>
          </cell>
          <cell r="Z2743">
            <v>96.323076923076925</v>
          </cell>
        </row>
        <row r="2744">
          <cell r="A2744" t="str">
            <v>N0424</v>
          </cell>
          <cell r="B2744" t="str">
            <v xml:space="preserve">Buhnrain 40 </v>
          </cell>
          <cell r="C2744">
            <v>42752</v>
          </cell>
          <cell r="D2744">
            <v>9866607751</v>
          </cell>
          <cell r="E2744" t="str">
            <v>Verrechnet</v>
          </cell>
          <cell r="F2744">
            <v>0.65</v>
          </cell>
          <cell r="G2744">
            <v>10.69</v>
          </cell>
          <cell r="H2744"/>
          <cell r="I2744"/>
          <cell r="J2744" t="str">
            <v>Messung HW Wärme NT</v>
          </cell>
          <cell r="K2744" t="str">
            <v>13.12.2016</v>
          </cell>
          <cell r="L2744" t="str">
            <v>R1 1559</v>
          </cell>
          <cell r="M2744" t="str">
            <v>U1 065052</v>
          </cell>
          <cell r="N2744" t="str">
            <v>Ablesung</v>
          </cell>
          <cell r="O2744">
            <v>345.15</v>
          </cell>
          <cell r="P2744">
            <v>7403.4</v>
          </cell>
          <cell r="Q2744"/>
          <cell r="R2744">
            <v>7403</v>
          </cell>
          <cell r="S2744"/>
          <cell r="T2744"/>
          <cell r="U2744"/>
          <cell r="V2744"/>
          <cell r="W2744"/>
          <cell r="X2744"/>
          <cell r="Y2744">
            <v>40.085999999999999</v>
          </cell>
          <cell r="Z2744">
            <v>531</v>
          </cell>
        </row>
        <row r="2745">
          <cell r="A2745" t="str">
            <v>N0425</v>
          </cell>
          <cell r="B2745" t="str">
            <v xml:space="preserve">Probsteistrasse 133 </v>
          </cell>
          <cell r="C2745">
            <v>42478</v>
          </cell>
          <cell r="D2745">
            <v>9866600987</v>
          </cell>
          <cell r="E2745" t="str">
            <v>Verrechnet</v>
          </cell>
          <cell r="F2745">
            <v>0.01</v>
          </cell>
          <cell r="G2745">
            <v>0.16</v>
          </cell>
          <cell r="H2745"/>
          <cell r="I2745"/>
          <cell r="J2745" t="str">
            <v>Messung HW Wärme NT</v>
          </cell>
          <cell r="K2745" t="str">
            <v>18.03.2016</v>
          </cell>
          <cell r="L2745" t="str">
            <v>W1 020729</v>
          </cell>
          <cell r="M2745"/>
          <cell r="N2745" t="str">
            <v>Ablesung</v>
          </cell>
          <cell r="O2745">
            <v>8.91</v>
          </cell>
          <cell r="P2745">
            <v>126.9</v>
          </cell>
          <cell r="Q2745"/>
          <cell r="R2745">
            <v>126</v>
          </cell>
          <cell r="S2745"/>
          <cell r="T2745"/>
          <cell r="U2745"/>
          <cell r="V2745"/>
          <cell r="W2745"/>
          <cell r="X2745"/>
          <cell r="Y2745">
            <v>60.372</v>
          </cell>
          <cell r="Z2745">
            <v>891</v>
          </cell>
        </row>
        <row r="2746">
          <cell r="A2746" t="str">
            <v>N0425</v>
          </cell>
          <cell r="B2746" t="str">
            <v xml:space="preserve">Probsteistrasse 133 </v>
          </cell>
          <cell r="C2746">
            <v>42566</v>
          </cell>
          <cell r="D2746">
            <v>9866603073</v>
          </cell>
          <cell r="E2746" t="str">
            <v>Verrechnet</v>
          </cell>
          <cell r="F2746">
            <v>0.01</v>
          </cell>
          <cell r="G2746">
            <v>0.16</v>
          </cell>
          <cell r="H2746"/>
          <cell r="I2746"/>
          <cell r="J2746" t="str">
            <v>Messung HW Wärme NT</v>
          </cell>
          <cell r="K2746" t="str">
            <v>21.06.2016</v>
          </cell>
          <cell r="L2746" t="str">
            <v>W1 020729</v>
          </cell>
          <cell r="M2746"/>
          <cell r="N2746" t="str">
            <v>Ablesung</v>
          </cell>
          <cell r="O2746">
            <v>2.4700000000000002</v>
          </cell>
          <cell r="P2746">
            <v>38.9</v>
          </cell>
          <cell r="Q2746"/>
          <cell r="R2746">
            <v>39</v>
          </cell>
          <cell r="S2746"/>
          <cell r="T2746"/>
          <cell r="U2746"/>
          <cell r="V2746"/>
          <cell r="W2746"/>
          <cell r="X2746"/>
          <cell r="Y2746">
            <v>54.597000000000001</v>
          </cell>
          <cell r="Z2746">
            <v>247</v>
          </cell>
        </row>
        <row r="2747">
          <cell r="A2747" t="str">
            <v>N0425</v>
          </cell>
          <cell r="B2747" t="str">
            <v xml:space="preserve">Probsteistrasse 133 </v>
          </cell>
          <cell r="C2747">
            <v>42655</v>
          </cell>
          <cell r="D2747">
            <v>9866604956</v>
          </cell>
          <cell r="E2747" t="str">
            <v>Verrechnet</v>
          </cell>
          <cell r="F2747">
            <v>0.01</v>
          </cell>
          <cell r="G2747">
            <v>0.16</v>
          </cell>
          <cell r="H2747"/>
          <cell r="I2747"/>
          <cell r="J2747" t="str">
            <v>Messung HW Wärme NT</v>
          </cell>
          <cell r="K2747" t="str">
            <v>09.08.2016</v>
          </cell>
          <cell r="L2747" t="str">
            <v>W1 020729</v>
          </cell>
          <cell r="M2747"/>
          <cell r="N2747" t="str">
            <v>Ausbau</v>
          </cell>
          <cell r="O2747">
            <v>0</v>
          </cell>
          <cell r="P2747">
            <v>0</v>
          </cell>
          <cell r="Q2747"/>
          <cell r="R2747">
            <v>0</v>
          </cell>
          <cell r="S2747"/>
          <cell r="T2747"/>
          <cell r="U2747"/>
          <cell r="V2747"/>
          <cell r="W2747"/>
          <cell r="X2747"/>
          <cell r="Y2747"/>
          <cell r="Z2747">
            <v>0</v>
          </cell>
        </row>
        <row r="2748">
          <cell r="A2748" t="str">
            <v>N0425</v>
          </cell>
          <cell r="B2748"/>
          <cell r="C2748"/>
          <cell r="D2748"/>
          <cell r="E2748"/>
          <cell r="F2748"/>
          <cell r="G2748"/>
          <cell r="H2748"/>
          <cell r="I2748"/>
          <cell r="J2748" t="str">
            <v>Messung HW Wärme NT</v>
          </cell>
          <cell r="K2748" t="str">
            <v>09.08.2016</v>
          </cell>
          <cell r="L2748" t="str">
            <v>W1 020729</v>
          </cell>
          <cell r="M2748"/>
          <cell r="N2748" t="str">
            <v>Einbau</v>
          </cell>
          <cell r="O2748">
            <v>0</v>
          </cell>
          <cell r="P2748">
            <v>0</v>
          </cell>
          <cell r="Q2748"/>
          <cell r="R2748"/>
          <cell r="S2748"/>
          <cell r="T2748"/>
          <cell r="U2748"/>
          <cell r="V2748"/>
          <cell r="W2748"/>
          <cell r="X2748"/>
          <cell r="Y2748">
            <v>0</v>
          </cell>
          <cell r="Z2748">
            <v>0</v>
          </cell>
        </row>
        <row r="2749">
          <cell r="A2749" t="str">
            <v>N0425</v>
          </cell>
          <cell r="B2749"/>
          <cell r="C2749"/>
          <cell r="D2749"/>
          <cell r="E2749"/>
          <cell r="F2749"/>
          <cell r="G2749"/>
          <cell r="H2749"/>
          <cell r="I2749"/>
          <cell r="J2749" t="str">
            <v>Messung HW Wärme NT</v>
          </cell>
          <cell r="K2749" t="str">
            <v>15.09.2016</v>
          </cell>
          <cell r="L2749" t="str">
            <v>W1 020729</v>
          </cell>
          <cell r="M2749"/>
          <cell r="N2749" t="str">
            <v>Ablesung</v>
          </cell>
          <cell r="O2749">
            <v>1E-3</v>
          </cell>
          <cell r="P2749">
            <v>0.03</v>
          </cell>
          <cell r="Q2749"/>
          <cell r="R2749"/>
          <cell r="S2749"/>
          <cell r="T2749"/>
          <cell r="U2749"/>
          <cell r="V2749"/>
          <cell r="W2749"/>
          <cell r="X2749"/>
          <cell r="Y2749">
            <v>28.661999999999999</v>
          </cell>
          <cell r="Z2749">
            <v>0.1</v>
          </cell>
        </row>
        <row r="2750">
          <cell r="A2750" t="str">
            <v>N0425</v>
          </cell>
          <cell r="B2750" t="str">
            <v xml:space="preserve">Probsteistrasse 133 </v>
          </cell>
          <cell r="C2750">
            <v>42752</v>
          </cell>
          <cell r="D2750">
            <v>9866607149</v>
          </cell>
          <cell r="E2750" t="str">
            <v>Verrechnet</v>
          </cell>
          <cell r="F2750">
            <v>0.01</v>
          </cell>
          <cell r="G2750">
            <v>0.16</v>
          </cell>
          <cell r="H2750"/>
          <cell r="I2750"/>
          <cell r="J2750" t="str">
            <v>Messung HW Wärme NT</v>
          </cell>
          <cell r="K2750" t="str">
            <v>16.12.2016</v>
          </cell>
          <cell r="L2750" t="str">
            <v>W1 020729</v>
          </cell>
          <cell r="M2750"/>
          <cell r="N2750" t="str">
            <v>Ablesung</v>
          </cell>
          <cell r="O2750">
            <v>7.5119999999999996</v>
          </cell>
          <cell r="P2750">
            <v>85.42</v>
          </cell>
          <cell r="Q2750"/>
          <cell r="R2750"/>
          <cell r="S2750"/>
          <cell r="T2750"/>
          <cell r="U2750"/>
          <cell r="V2750"/>
          <cell r="W2750"/>
          <cell r="X2750"/>
          <cell r="Y2750">
            <v>75.616</v>
          </cell>
          <cell r="Z2750">
            <v>751.2</v>
          </cell>
        </row>
        <row r="2751">
          <cell r="A2751" t="str">
            <v>N0426</v>
          </cell>
          <cell r="B2751" t="str">
            <v xml:space="preserve">Ueberlandstrasse 215 </v>
          </cell>
          <cell r="C2751">
            <v>42478</v>
          </cell>
          <cell r="D2751">
            <v>9866600608</v>
          </cell>
          <cell r="E2751" t="str">
            <v>Verrechnet</v>
          </cell>
          <cell r="F2751">
            <v>6.0999999999999999E-2</v>
          </cell>
          <cell r="G2751">
            <v>1</v>
          </cell>
          <cell r="H2751"/>
          <cell r="I2751"/>
          <cell r="J2751" t="str">
            <v>Messung HW Wärme NT</v>
          </cell>
          <cell r="K2751" t="str">
            <v>16.03.2016</v>
          </cell>
          <cell r="L2751" t="str">
            <v>R1 1541</v>
          </cell>
          <cell r="M2751" t="str">
            <v>U1 020415</v>
          </cell>
          <cell r="N2751" t="str">
            <v>Ablesung</v>
          </cell>
          <cell r="O2751">
            <v>43.531999999999996</v>
          </cell>
          <cell r="P2751">
            <v>843.27</v>
          </cell>
          <cell r="Q2751"/>
          <cell r="R2751">
            <v>843</v>
          </cell>
          <cell r="S2751"/>
          <cell r="T2751"/>
          <cell r="U2751"/>
          <cell r="V2751"/>
          <cell r="W2751"/>
          <cell r="X2751"/>
          <cell r="Y2751">
            <v>44.387999999999998</v>
          </cell>
          <cell r="Z2751">
            <v>713.63934426229503</v>
          </cell>
        </row>
        <row r="2752">
          <cell r="A2752" t="str">
            <v>N0426</v>
          </cell>
          <cell r="B2752" t="str">
            <v xml:space="preserve">Ueberlandstrasse 215 </v>
          </cell>
          <cell r="C2752">
            <v>42566</v>
          </cell>
          <cell r="D2752">
            <v>9866602584</v>
          </cell>
          <cell r="E2752" t="str">
            <v>Verrechnet</v>
          </cell>
          <cell r="F2752">
            <v>6.0999999999999999E-2</v>
          </cell>
          <cell r="G2752">
            <v>1</v>
          </cell>
          <cell r="H2752"/>
          <cell r="I2752"/>
          <cell r="J2752" t="str">
            <v>Messung HW Wärme NT</v>
          </cell>
          <cell r="K2752" t="str">
            <v>21.06.2016</v>
          </cell>
          <cell r="L2752" t="str">
            <v>R1 1541</v>
          </cell>
          <cell r="M2752" t="str">
            <v>U1 020415</v>
          </cell>
          <cell r="N2752" t="str">
            <v>Ablesung</v>
          </cell>
          <cell r="O2752">
            <v>19.175000000000001</v>
          </cell>
          <cell r="P2752">
            <v>478.47</v>
          </cell>
          <cell r="Q2752"/>
          <cell r="R2752">
            <v>478</v>
          </cell>
          <cell r="S2752"/>
          <cell r="T2752"/>
          <cell r="U2752"/>
          <cell r="V2752"/>
          <cell r="W2752"/>
          <cell r="X2752"/>
          <cell r="Y2752">
            <v>34.459000000000003</v>
          </cell>
          <cell r="Z2752">
            <v>314.34426229508193</v>
          </cell>
        </row>
        <row r="2753">
          <cell r="A2753" t="str">
            <v>N0426</v>
          </cell>
          <cell r="B2753" t="str">
            <v xml:space="preserve">Ueberlandstrasse 215 </v>
          </cell>
          <cell r="C2753">
            <v>42655</v>
          </cell>
          <cell r="D2753">
            <v>9866604611</v>
          </cell>
          <cell r="E2753" t="str">
            <v>Verrechnet</v>
          </cell>
          <cell r="F2753">
            <v>6.0999999999999999E-2</v>
          </cell>
          <cell r="G2753">
            <v>1</v>
          </cell>
          <cell r="H2753"/>
          <cell r="I2753"/>
          <cell r="J2753" t="str">
            <v>Messung HW Wärme NT</v>
          </cell>
          <cell r="K2753" t="str">
            <v>16.09.2016</v>
          </cell>
          <cell r="L2753" t="str">
            <v>R1 1541</v>
          </cell>
          <cell r="M2753" t="str">
            <v>U1 020415</v>
          </cell>
          <cell r="N2753" t="str">
            <v>Ablesung</v>
          </cell>
          <cell r="O2753">
            <v>3.5369999999999999</v>
          </cell>
          <cell r="P2753">
            <v>173.52</v>
          </cell>
          <cell r="Q2753"/>
          <cell r="R2753">
            <v>0</v>
          </cell>
          <cell r="S2753"/>
          <cell r="T2753"/>
          <cell r="U2753"/>
          <cell r="V2753"/>
          <cell r="W2753"/>
          <cell r="X2753"/>
          <cell r="Y2753">
            <v>17.527000000000001</v>
          </cell>
          <cell r="Z2753">
            <v>57.983606557377037</v>
          </cell>
        </row>
        <row r="2754">
          <cell r="A2754" t="str">
            <v>N0426</v>
          </cell>
          <cell r="B2754" t="str">
            <v xml:space="preserve">Ueberlandstrasse 215 </v>
          </cell>
          <cell r="C2754">
            <v>42752</v>
          </cell>
          <cell r="D2754">
            <v>9866606648</v>
          </cell>
          <cell r="E2754" t="str">
            <v>Verrechnet</v>
          </cell>
          <cell r="F2754">
            <v>6.0999999999999999E-2</v>
          </cell>
          <cell r="G2754">
            <v>1</v>
          </cell>
          <cell r="H2754"/>
          <cell r="I2754"/>
          <cell r="J2754" t="str">
            <v>Messung HW Wärme NT</v>
          </cell>
          <cell r="K2754" t="str">
            <v>14.12.2016</v>
          </cell>
          <cell r="L2754" t="str">
            <v>R1 1541</v>
          </cell>
          <cell r="M2754" t="str">
            <v>U1 020415</v>
          </cell>
          <cell r="N2754" t="str">
            <v>Ablesung</v>
          </cell>
          <cell r="O2754">
            <v>28.945</v>
          </cell>
          <cell r="P2754">
            <v>630.38</v>
          </cell>
          <cell r="Q2754"/>
          <cell r="R2754">
            <v>805</v>
          </cell>
          <cell r="S2754"/>
          <cell r="T2754"/>
          <cell r="U2754"/>
          <cell r="V2754"/>
          <cell r="W2754"/>
          <cell r="X2754"/>
          <cell r="Y2754">
            <v>39.481000000000002</v>
          </cell>
          <cell r="Z2754">
            <v>474.50819672131144</v>
          </cell>
        </row>
        <row r="2755">
          <cell r="A2755" t="str">
            <v>N0427</v>
          </cell>
          <cell r="B2755" t="str">
            <v xml:space="preserve">Martinstrasse 5 </v>
          </cell>
          <cell r="C2755">
            <v>42478</v>
          </cell>
          <cell r="D2755">
            <v>9866600285</v>
          </cell>
          <cell r="E2755" t="str">
            <v>Verrechnet</v>
          </cell>
          <cell r="F2755">
            <v>0.01</v>
          </cell>
          <cell r="G2755">
            <v>0.16</v>
          </cell>
          <cell r="H2755"/>
          <cell r="I2755"/>
          <cell r="J2755" t="str">
            <v>Messung HW Wärme NT</v>
          </cell>
          <cell r="K2755" t="str">
            <v>17.03.2016</v>
          </cell>
          <cell r="L2755" t="str">
            <v>W1 020031</v>
          </cell>
          <cell r="M2755"/>
          <cell r="N2755" t="str">
            <v>Ablesung</v>
          </cell>
          <cell r="O2755">
            <v>10.628</v>
          </cell>
          <cell r="P2755">
            <v>168.57</v>
          </cell>
          <cell r="Q2755"/>
          <cell r="R2755"/>
          <cell r="S2755"/>
          <cell r="T2755"/>
          <cell r="U2755"/>
          <cell r="V2755"/>
          <cell r="W2755"/>
          <cell r="X2755"/>
          <cell r="Y2755">
            <v>54.212000000000003</v>
          </cell>
          <cell r="Z2755">
            <v>1062.8</v>
          </cell>
        </row>
        <row r="2756">
          <cell r="A2756" t="str">
            <v>N0427</v>
          </cell>
          <cell r="B2756" t="str">
            <v xml:space="preserve">Martinstrasse 5 </v>
          </cell>
          <cell r="C2756">
            <v>42566</v>
          </cell>
          <cell r="D2756">
            <v>9866602309</v>
          </cell>
          <cell r="E2756" t="str">
            <v>Verrechnet</v>
          </cell>
          <cell r="F2756">
            <v>0.01</v>
          </cell>
          <cell r="G2756">
            <v>0.16</v>
          </cell>
          <cell r="H2756"/>
          <cell r="I2756"/>
          <cell r="J2756" t="str">
            <v>Messung HW Wärme NT</v>
          </cell>
          <cell r="K2756" t="str">
            <v>21.06.2016</v>
          </cell>
          <cell r="L2756" t="str">
            <v>W1 020031</v>
          </cell>
          <cell r="M2756"/>
          <cell r="N2756" t="str">
            <v>Ablesung</v>
          </cell>
          <cell r="O2756">
            <v>4.6390000000000002</v>
          </cell>
          <cell r="P2756">
            <v>75.72</v>
          </cell>
          <cell r="Q2756"/>
          <cell r="R2756"/>
          <cell r="S2756"/>
          <cell r="T2756"/>
          <cell r="U2756"/>
          <cell r="V2756"/>
          <cell r="W2756"/>
          <cell r="X2756"/>
          <cell r="Y2756">
            <v>52.679000000000002</v>
          </cell>
          <cell r="Z2756">
            <v>463.9</v>
          </cell>
        </row>
        <row r="2757">
          <cell r="A2757" t="str">
            <v>N0427</v>
          </cell>
          <cell r="B2757" t="str">
            <v xml:space="preserve">Martinstrasse 5 </v>
          </cell>
          <cell r="C2757">
            <v>42655</v>
          </cell>
          <cell r="D2757">
            <v>9866604260</v>
          </cell>
          <cell r="E2757" t="str">
            <v>Verrechnet</v>
          </cell>
          <cell r="F2757">
            <v>0.01</v>
          </cell>
          <cell r="G2757">
            <v>0.16</v>
          </cell>
          <cell r="H2757"/>
          <cell r="I2757"/>
          <cell r="J2757" t="str">
            <v>Messung HW Wärme NT</v>
          </cell>
          <cell r="K2757" t="str">
            <v>20.09.2016</v>
          </cell>
          <cell r="L2757" t="str">
            <v>W1 020031</v>
          </cell>
          <cell r="M2757"/>
          <cell r="N2757" t="str">
            <v>Ablesung</v>
          </cell>
          <cell r="O2757">
            <v>0.82599999999999996</v>
          </cell>
          <cell r="P2757">
            <v>15.85</v>
          </cell>
          <cell r="Q2757"/>
          <cell r="R2757"/>
          <cell r="S2757"/>
          <cell r="T2757"/>
          <cell r="U2757"/>
          <cell r="V2757"/>
          <cell r="W2757"/>
          <cell r="X2757"/>
          <cell r="Y2757">
            <v>44.81</v>
          </cell>
          <cell r="Z2757">
            <v>82.6</v>
          </cell>
        </row>
        <row r="2758">
          <cell r="A2758" t="str">
            <v>N0427</v>
          </cell>
          <cell r="B2758" t="str">
            <v xml:space="preserve">Martinstrasse 5 </v>
          </cell>
          <cell r="C2758">
            <v>42752</v>
          </cell>
          <cell r="D2758">
            <v>9866607345</v>
          </cell>
          <cell r="E2758" t="str">
            <v>Verrechnet</v>
          </cell>
          <cell r="F2758">
            <v>0.01</v>
          </cell>
          <cell r="G2758">
            <v>0.16</v>
          </cell>
          <cell r="H2758"/>
          <cell r="I2758"/>
          <cell r="J2758" t="str">
            <v>Messung HW Wärme NT</v>
          </cell>
          <cell r="K2758" t="str">
            <v>15.12.2016</v>
          </cell>
          <cell r="L2758" t="str">
            <v>W1 020031</v>
          </cell>
          <cell r="M2758"/>
          <cell r="N2758" t="str">
            <v>Ablesung</v>
          </cell>
          <cell r="O2758">
            <v>8.4939999999999998</v>
          </cell>
          <cell r="P2758">
            <v>139.62</v>
          </cell>
          <cell r="Q2758"/>
          <cell r="R2758"/>
          <cell r="S2758"/>
          <cell r="T2758"/>
          <cell r="U2758"/>
          <cell r="V2758"/>
          <cell r="W2758"/>
          <cell r="X2758"/>
          <cell r="Y2758">
            <v>52.31</v>
          </cell>
          <cell r="Z2758">
            <v>849.4</v>
          </cell>
        </row>
        <row r="2759">
          <cell r="A2759" t="str">
            <v>N0428</v>
          </cell>
          <cell r="B2759" t="str">
            <v xml:space="preserve">Brüggliäcker 44 </v>
          </cell>
          <cell r="C2759">
            <v>42478</v>
          </cell>
          <cell r="D2759">
            <v>9866600988</v>
          </cell>
          <cell r="E2759" t="str">
            <v>Verrechnet</v>
          </cell>
          <cell r="F2759">
            <v>0.01</v>
          </cell>
          <cell r="G2759">
            <v>0.16</v>
          </cell>
          <cell r="H2759"/>
          <cell r="I2759"/>
          <cell r="J2759" t="str">
            <v>Messung HW Wärme NT</v>
          </cell>
          <cell r="K2759" t="str">
            <v>17.03.2016</v>
          </cell>
          <cell r="L2759" t="str">
            <v>R1 1374</v>
          </cell>
          <cell r="M2759" t="str">
            <v>U2 020097</v>
          </cell>
          <cell r="N2759" t="str">
            <v>Ablesung</v>
          </cell>
          <cell r="O2759">
            <v>6</v>
          </cell>
          <cell r="P2759">
            <v>112.8</v>
          </cell>
          <cell r="Q2759"/>
          <cell r="R2759">
            <v>113</v>
          </cell>
          <cell r="S2759"/>
          <cell r="T2759"/>
          <cell r="U2759"/>
          <cell r="V2759"/>
          <cell r="W2759"/>
          <cell r="X2759"/>
          <cell r="Y2759">
            <v>45.735999999999997</v>
          </cell>
          <cell r="Z2759">
            <v>600</v>
          </cell>
        </row>
        <row r="2760">
          <cell r="A2760" t="str">
            <v>N0428</v>
          </cell>
          <cell r="B2760" t="str">
            <v xml:space="preserve">Brüggliäcker 44 </v>
          </cell>
          <cell r="C2760">
            <v>42566</v>
          </cell>
          <cell r="D2760">
            <v>9866603184</v>
          </cell>
          <cell r="E2760" t="str">
            <v>Verrechnet</v>
          </cell>
          <cell r="F2760">
            <v>0.01</v>
          </cell>
          <cell r="G2760">
            <v>0.16</v>
          </cell>
          <cell r="H2760"/>
          <cell r="I2760"/>
          <cell r="J2760" t="str">
            <v>Messung HW Wärme NT</v>
          </cell>
          <cell r="K2760" t="str">
            <v>21.06.2016</v>
          </cell>
          <cell r="L2760" t="str">
            <v>R1 1374</v>
          </cell>
          <cell r="M2760" t="str">
            <v>U2 020097</v>
          </cell>
          <cell r="N2760" t="str">
            <v>Ablesung</v>
          </cell>
          <cell r="O2760">
            <v>2.46</v>
          </cell>
          <cell r="P2760">
            <v>51.4</v>
          </cell>
          <cell r="Q2760"/>
          <cell r="R2760">
            <v>51</v>
          </cell>
          <cell r="S2760"/>
          <cell r="T2760"/>
          <cell r="U2760"/>
          <cell r="V2760"/>
          <cell r="W2760"/>
          <cell r="X2760"/>
          <cell r="Y2760">
            <v>41.152000000000001</v>
          </cell>
          <cell r="Z2760">
            <v>246</v>
          </cell>
        </row>
        <row r="2761">
          <cell r="A2761" t="str">
            <v>N0428</v>
          </cell>
          <cell r="B2761" t="str">
            <v xml:space="preserve">Brüggliäcker 44 </v>
          </cell>
          <cell r="C2761">
            <v>42655</v>
          </cell>
          <cell r="D2761">
            <v>9866605085</v>
          </cell>
          <cell r="E2761" t="str">
            <v>Verrechnet</v>
          </cell>
          <cell r="F2761">
            <v>0.01</v>
          </cell>
          <cell r="G2761">
            <v>0.16</v>
          </cell>
          <cell r="H2761"/>
          <cell r="I2761"/>
          <cell r="J2761" t="str">
            <v>Messung HW Wärme NT</v>
          </cell>
          <cell r="K2761" t="str">
            <v>26.09.2016</v>
          </cell>
          <cell r="L2761" t="str">
            <v>R1 1374</v>
          </cell>
          <cell r="M2761" t="str">
            <v>U2 020097</v>
          </cell>
          <cell r="N2761" t="str">
            <v>Ablesung</v>
          </cell>
          <cell r="O2761">
            <v>0.55000000000000004</v>
          </cell>
          <cell r="P2761">
            <v>19.899999999999999</v>
          </cell>
          <cell r="Q2761"/>
          <cell r="R2761">
            <v>20</v>
          </cell>
          <cell r="S2761"/>
          <cell r="T2761"/>
          <cell r="U2761"/>
          <cell r="V2761"/>
          <cell r="W2761"/>
          <cell r="X2761"/>
          <cell r="Y2761">
            <v>23.765000000000001</v>
          </cell>
          <cell r="Z2761">
            <v>55</v>
          </cell>
        </row>
        <row r="2762">
          <cell r="A2762" t="str">
            <v>N0428</v>
          </cell>
          <cell r="B2762" t="str">
            <v xml:space="preserve">Brüggliäcker 44 </v>
          </cell>
          <cell r="C2762">
            <v>42752</v>
          </cell>
          <cell r="D2762">
            <v>9866607216</v>
          </cell>
          <cell r="E2762" t="str">
            <v>Verrechnet</v>
          </cell>
          <cell r="F2762">
            <v>0.01</v>
          </cell>
          <cell r="G2762">
            <v>0.16</v>
          </cell>
          <cell r="H2762"/>
          <cell r="I2762"/>
          <cell r="J2762" t="str">
            <v>Messung HW Wärme NT</v>
          </cell>
          <cell r="K2762" t="str">
            <v>15.12.2016</v>
          </cell>
          <cell r="L2762" t="str">
            <v>R1 1374</v>
          </cell>
          <cell r="M2762" t="str">
            <v>U2 020097</v>
          </cell>
          <cell r="N2762" t="str">
            <v>Ablesung</v>
          </cell>
          <cell r="O2762">
            <v>4.2699999999999996</v>
          </cell>
          <cell r="P2762">
            <v>84.4</v>
          </cell>
          <cell r="Q2762"/>
          <cell r="R2762">
            <v>85</v>
          </cell>
          <cell r="S2762"/>
          <cell r="T2762"/>
          <cell r="U2762"/>
          <cell r="V2762"/>
          <cell r="W2762"/>
          <cell r="X2762"/>
          <cell r="Y2762">
            <v>43.502000000000002</v>
          </cell>
          <cell r="Z2762">
            <v>427</v>
          </cell>
        </row>
        <row r="2763">
          <cell r="A2763" t="str">
            <v>N0429</v>
          </cell>
          <cell r="B2763" t="str">
            <v xml:space="preserve">Magdalenenstrasse 15 </v>
          </cell>
          <cell r="C2763">
            <v>42478</v>
          </cell>
          <cell r="D2763">
            <v>9866600286</v>
          </cell>
          <cell r="E2763" t="str">
            <v>Verrechnet</v>
          </cell>
          <cell r="F2763">
            <v>3.5000000000000003E-2</v>
          </cell>
          <cell r="G2763">
            <v>0.57999999999999996</v>
          </cell>
          <cell r="H2763"/>
          <cell r="I2763"/>
          <cell r="J2763" t="str">
            <v>Messung HW Wärme NT</v>
          </cell>
          <cell r="K2763" t="str">
            <v>17.03.2016</v>
          </cell>
          <cell r="L2763" t="str">
            <v>R3</v>
          </cell>
          <cell r="M2763"/>
          <cell r="N2763" t="str">
            <v>Ablesung</v>
          </cell>
          <cell r="O2763">
            <v>17.658000000000001</v>
          </cell>
          <cell r="P2763">
            <v>292.95400000000001</v>
          </cell>
          <cell r="Q2763"/>
          <cell r="R2763"/>
          <cell r="S2763"/>
          <cell r="T2763"/>
          <cell r="U2763"/>
          <cell r="V2763"/>
          <cell r="W2763"/>
          <cell r="X2763"/>
          <cell r="Y2763">
            <v>51.828000000000003</v>
          </cell>
          <cell r="Z2763">
            <v>504.51428571428568</v>
          </cell>
        </row>
        <row r="2764">
          <cell r="A2764" t="str">
            <v>N0429</v>
          </cell>
          <cell r="B2764" t="str">
            <v xml:space="preserve">Magdalenenstrasse 15 </v>
          </cell>
          <cell r="C2764">
            <v>42566</v>
          </cell>
          <cell r="D2764">
            <v>9866602310</v>
          </cell>
          <cell r="E2764" t="str">
            <v>Verrechnet</v>
          </cell>
          <cell r="F2764">
            <v>3.5000000000000003E-2</v>
          </cell>
          <cell r="G2764">
            <v>0.57999999999999996</v>
          </cell>
          <cell r="H2764"/>
          <cell r="I2764"/>
          <cell r="J2764" t="str">
            <v>Messung HW Wärme NT</v>
          </cell>
          <cell r="K2764" t="str">
            <v>20.06.2016</v>
          </cell>
          <cell r="L2764" t="str">
            <v>R3</v>
          </cell>
          <cell r="M2764"/>
          <cell r="N2764" t="str">
            <v>Ablesung</v>
          </cell>
          <cell r="O2764">
            <v>7.8070000000000004</v>
          </cell>
          <cell r="P2764">
            <v>201.15899999999999</v>
          </cell>
          <cell r="Q2764"/>
          <cell r="R2764"/>
          <cell r="S2764"/>
          <cell r="T2764"/>
          <cell r="U2764"/>
          <cell r="V2764"/>
          <cell r="W2764"/>
          <cell r="X2764"/>
          <cell r="Y2764">
            <v>33.371000000000002</v>
          </cell>
          <cell r="Z2764">
            <v>223.05714285714285</v>
          </cell>
        </row>
        <row r="2765">
          <cell r="A2765" t="str">
            <v>N0429</v>
          </cell>
          <cell r="B2765" t="str">
            <v xml:space="preserve">Magdalenenstrasse 15 </v>
          </cell>
          <cell r="C2765">
            <v>42655</v>
          </cell>
          <cell r="D2765">
            <v>9866604261</v>
          </cell>
          <cell r="E2765" t="str">
            <v>Verrechnet</v>
          </cell>
          <cell r="F2765">
            <v>3.5000000000000003E-2</v>
          </cell>
          <cell r="G2765">
            <v>0.57999999999999996</v>
          </cell>
          <cell r="H2765"/>
          <cell r="I2765"/>
          <cell r="J2765" t="str">
            <v>Messung HW Wärme NT</v>
          </cell>
          <cell r="K2765" t="str">
            <v>16.09.2016</v>
          </cell>
          <cell r="L2765" t="str">
            <v>R3</v>
          </cell>
          <cell r="M2765"/>
          <cell r="N2765" t="str">
            <v>Ablesung</v>
          </cell>
          <cell r="O2765">
            <v>1.4890000000000001</v>
          </cell>
          <cell r="P2765">
            <v>158.64500000000001</v>
          </cell>
          <cell r="Q2765"/>
          <cell r="R2765"/>
          <cell r="S2765"/>
          <cell r="T2765"/>
          <cell r="U2765"/>
          <cell r="V2765"/>
          <cell r="W2765"/>
          <cell r="X2765"/>
          <cell r="Y2765">
            <v>8.07</v>
          </cell>
          <cell r="Z2765">
            <v>42.542857142857137</v>
          </cell>
        </row>
        <row r="2766">
          <cell r="A2766" t="str">
            <v>N0429</v>
          </cell>
          <cell r="B2766" t="str">
            <v xml:space="preserve">Magdalenenstrasse 15 </v>
          </cell>
          <cell r="C2766">
            <v>42752</v>
          </cell>
          <cell r="D2766">
            <v>9866606325</v>
          </cell>
          <cell r="E2766" t="str">
            <v>Verrechnet</v>
          </cell>
          <cell r="F2766">
            <v>3.5000000000000003E-2</v>
          </cell>
          <cell r="G2766">
            <v>0.57999999999999996</v>
          </cell>
          <cell r="H2766"/>
          <cell r="I2766"/>
          <cell r="J2766" t="str">
            <v>Messung HW Wärme NT</v>
          </cell>
          <cell r="K2766" t="str">
            <v>14.12.2016</v>
          </cell>
          <cell r="L2766" t="str">
            <v>R3</v>
          </cell>
          <cell r="M2766"/>
          <cell r="N2766" t="str">
            <v>Ablesung</v>
          </cell>
          <cell r="O2766">
            <v>12.054</v>
          </cell>
          <cell r="P2766">
            <v>237.11</v>
          </cell>
          <cell r="Q2766"/>
          <cell r="R2766"/>
          <cell r="S2766"/>
          <cell r="T2766"/>
          <cell r="U2766"/>
          <cell r="V2766"/>
          <cell r="W2766"/>
          <cell r="X2766"/>
          <cell r="Y2766">
            <v>43.712000000000003</v>
          </cell>
          <cell r="Z2766">
            <v>344.4</v>
          </cell>
        </row>
        <row r="2767">
          <cell r="A2767" t="str">
            <v>N0430</v>
          </cell>
          <cell r="B2767" t="str">
            <v xml:space="preserve">Beckhammer 1 </v>
          </cell>
          <cell r="C2767">
            <v>42478</v>
          </cell>
          <cell r="D2767">
            <v>9866600609</v>
          </cell>
          <cell r="E2767" t="str">
            <v>Verrechnet</v>
          </cell>
          <cell r="F2767">
            <v>0.05</v>
          </cell>
          <cell r="G2767">
            <v>0.82</v>
          </cell>
          <cell r="H2767"/>
          <cell r="I2767"/>
          <cell r="J2767" t="str">
            <v>Messung HW Wärme NT</v>
          </cell>
          <cell r="K2767" t="str">
            <v>17.03.2016</v>
          </cell>
          <cell r="L2767" t="str">
            <v>W3 020252</v>
          </cell>
          <cell r="M2767"/>
          <cell r="N2767" t="str">
            <v>Ablesung</v>
          </cell>
          <cell r="O2767">
            <v>36.067</v>
          </cell>
          <cell r="P2767">
            <v>726.072</v>
          </cell>
          <cell r="Q2767"/>
          <cell r="R2767"/>
          <cell r="S2767"/>
          <cell r="T2767"/>
          <cell r="U2767"/>
          <cell r="V2767"/>
          <cell r="W2767"/>
          <cell r="X2767"/>
          <cell r="Y2767">
            <v>42.712000000000003</v>
          </cell>
          <cell r="Z2767">
            <v>721.34</v>
          </cell>
        </row>
        <row r="2768">
          <cell r="A2768" t="str">
            <v>N0430</v>
          </cell>
          <cell r="B2768" t="str">
            <v xml:space="preserve">Beckhammer 1 </v>
          </cell>
          <cell r="C2768">
            <v>42566</v>
          </cell>
          <cell r="D2768">
            <v>9866602585</v>
          </cell>
          <cell r="E2768" t="str">
            <v>Verrechnet</v>
          </cell>
          <cell r="F2768">
            <v>0.05</v>
          </cell>
          <cell r="G2768">
            <v>0.82</v>
          </cell>
          <cell r="H2768"/>
          <cell r="I2768"/>
          <cell r="J2768" t="str">
            <v>Messung HW Wärme NT</v>
          </cell>
          <cell r="K2768" t="str">
            <v>23.06.2016</v>
          </cell>
          <cell r="L2768" t="str">
            <v>W3 020252</v>
          </cell>
          <cell r="M2768"/>
          <cell r="N2768" t="str">
            <v>Ablesung</v>
          </cell>
          <cell r="O2768">
            <v>24.646000000000001</v>
          </cell>
          <cell r="P2768">
            <v>617.75400000000002</v>
          </cell>
          <cell r="Q2768"/>
          <cell r="R2768"/>
          <cell r="S2768"/>
          <cell r="T2768"/>
          <cell r="U2768"/>
          <cell r="V2768"/>
          <cell r="W2768"/>
          <cell r="X2768"/>
          <cell r="Y2768">
            <v>34.305</v>
          </cell>
          <cell r="Z2768">
            <v>492.92</v>
          </cell>
        </row>
        <row r="2769">
          <cell r="A2769" t="str">
            <v>N0430</v>
          </cell>
          <cell r="B2769" t="str">
            <v xml:space="preserve">Beckhammer 1 </v>
          </cell>
          <cell r="C2769">
            <v>42655</v>
          </cell>
          <cell r="D2769">
            <v>9866604612</v>
          </cell>
          <cell r="E2769" t="str">
            <v>Verrechnet</v>
          </cell>
          <cell r="F2769">
            <v>0.05</v>
          </cell>
          <cell r="G2769">
            <v>0.82</v>
          </cell>
          <cell r="H2769"/>
          <cell r="I2769"/>
          <cell r="J2769" t="str">
            <v>Messung HW Wärme NT</v>
          </cell>
          <cell r="K2769" t="str">
            <v>16.09.2016</v>
          </cell>
          <cell r="L2769" t="str">
            <v>W3 020252</v>
          </cell>
          <cell r="M2769"/>
          <cell r="N2769" t="str">
            <v>Ablesung</v>
          </cell>
          <cell r="O2769">
            <v>10.943</v>
          </cell>
          <cell r="P2769">
            <v>477.22500000000002</v>
          </cell>
          <cell r="Q2769"/>
          <cell r="R2769"/>
          <cell r="S2769"/>
          <cell r="T2769"/>
          <cell r="U2769"/>
          <cell r="V2769"/>
          <cell r="W2769"/>
          <cell r="X2769"/>
          <cell r="Y2769">
            <v>19.716999999999999</v>
          </cell>
          <cell r="Z2769">
            <v>218.86</v>
          </cell>
        </row>
        <row r="2770">
          <cell r="A2770" t="str">
            <v>N0430</v>
          </cell>
          <cell r="B2770" t="str">
            <v xml:space="preserve">Beckhammer 1 </v>
          </cell>
          <cell r="C2770">
            <v>42752</v>
          </cell>
          <cell r="D2770">
            <v>9866606649</v>
          </cell>
          <cell r="E2770" t="str">
            <v>Verrechnet</v>
          </cell>
          <cell r="F2770">
            <v>0.05</v>
          </cell>
          <cell r="G2770">
            <v>0.82</v>
          </cell>
          <cell r="H2770"/>
          <cell r="I2770"/>
          <cell r="J2770" t="str">
            <v>Messung HW Wärme NT</v>
          </cell>
          <cell r="K2770" t="str">
            <v>15.12.2016</v>
          </cell>
          <cell r="L2770" t="str">
            <v>W3 020252</v>
          </cell>
          <cell r="M2770"/>
          <cell r="N2770" t="str">
            <v>Ablesung</v>
          </cell>
          <cell r="O2770">
            <v>28.391999999999999</v>
          </cell>
          <cell r="P2770">
            <v>634.23500000000001</v>
          </cell>
          <cell r="Q2770"/>
          <cell r="R2770"/>
          <cell r="S2770"/>
          <cell r="T2770"/>
          <cell r="U2770"/>
          <cell r="V2770"/>
          <cell r="W2770"/>
          <cell r="X2770"/>
          <cell r="Y2770">
            <v>38.491999999999997</v>
          </cell>
          <cell r="Z2770">
            <v>567.84</v>
          </cell>
        </row>
        <row r="2771">
          <cell r="A2771" t="str">
            <v>N0431</v>
          </cell>
          <cell r="B2771" t="str">
            <v xml:space="preserve">Wallisellenstrasse 302 </v>
          </cell>
          <cell r="C2771">
            <v>42478</v>
          </cell>
          <cell r="D2771">
            <v>9866600287</v>
          </cell>
          <cell r="E2771" t="str">
            <v>Verrechnet</v>
          </cell>
          <cell r="F2771">
            <v>0.55300000000000005</v>
          </cell>
          <cell r="G2771">
            <v>9.1</v>
          </cell>
          <cell r="H2771"/>
          <cell r="I2771"/>
          <cell r="J2771" t="str">
            <v>Messung HW Wärme NT</v>
          </cell>
          <cell r="K2771" t="str">
            <v>17.03.2016</v>
          </cell>
          <cell r="L2771" t="str">
            <v>R1 1585</v>
          </cell>
          <cell r="M2771" t="str">
            <v>U1 050019</v>
          </cell>
          <cell r="N2771" t="str">
            <v>Ablesung</v>
          </cell>
          <cell r="O2771">
            <v>437.69</v>
          </cell>
          <cell r="P2771">
            <v>8726.4</v>
          </cell>
          <cell r="Q2771"/>
          <cell r="R2771">
            <v>8727</v>
          </cell>
          <cell r="S2771"/>
          <cell r="T2771"/>
          <cell r="U2771"/>
          <cell r="V2771"/>
          <cell r="W2771"/>
          <cell r="X2771"/>
          <cell r="Y2771">
            <v>43.127000000000002</v>
          </cell>
          <cell r="Z2771">
            <v>791.48282097649189</v>
          </cell>
        </row>
        <row r="2772">
          <cell r="A2772" t="str">
            <v>N0431</v>
          </cell>
          <cell r="B2772" t="str">
            <v xml:space="preserve">Wallisellenstrasse 302 </v>
          </cell>
          <cell r="C2772">
            <v>42566</v>
          </cell>
          <cell r="D2772">
            <v>9866602311</v>
          </cell>
          <cell r="E2772" t="str">
            <v>Verrechnet</v>
          </cell>
          <cell r="F2772">
            <v>0.55300000000000005</v>
          </cell>
          <cell r="G2772">
            <v>9.1</v>
          </cell>
          <cell r="H2772"/>
          <cell r="I2772"/>
          <cell r="J2772" t="str">
            <v>Messung HW Wärme NT</v>
          </cell>
          <cell r="K2772" t="str">
            <v>20.06.2016</v>
          </cell>
          <cell r="L2772" t="str">
            <v>R1 1585</v>
          </cell>
          <cell r="M2772" t="str">
            <v>U1 050019</v>
          </cell>
          <cell r="N2772" t="str">
            <v>Ablesung</v>
          </cell>
          <cell r="O2772">
            <v>261.39</v>
          </cell>
          <cell r="P2772">
            <v>6021</v>
          </cell>
          <cell r="Q2772"/>
          <cell r="R2772">
            <v>6020</v>
          </cell>
          <cell r="S2772"/>
          <cell r="T2772"/>
          <cell r="U2772"/>
          <cell r="V2772"/>
          <cell r="W2772"/>
          <cell r="X2772"/>
          <cell r="Y2772">
            <v>37.329000000000001</v>
          </cell>
          <cell r="Z2772">
            <v>472.67631103074143</v>
          </cell>
        </row>
        <row r="2773">
          <cell r="A2773" t="str">
            <v>N0431</v>
          </cell>
          <cell r="B2773" t="str">
            <v xml:space="preserve">Wallisellenstrasse 302 </v>
          </cell>
          <cell r="C2773">
            <v>42655</v>
          </cell>
          <cell r="D2773">
            <v>9866604262</v>
          </cell>
          <cell r="E2773" t="str">
            <v>Verrechnet</v>
          </cell>
          <cell r="F2773">
            <v>0.55300000000000005</v>
          </cell>
          <cell r="G2773">
            <v>9.1</v>
          </cell>
          <cell r="H2773"/>
          <cell r="I2773"/>
          <cell r="J2773" t="str">
            <v>Messung HW Wärme NT</v>
          </cell>
          <cell r="K2773" t="str">
            <v>19.09.2016</v>
          </cell>
          <cell r="L2773" t="str">
            <v>R1 1585</v>
          </cell>
          <cell r="M2773" t="str">
            <v>U1 050019</v>
          </cell>
          <cell r="N2773" t="str">
            <v>Ablesung</v>
          </cell>
          <cell r="O2773">
            <v>86.15</v>
          </cell>
          <cell r="P2773">
            <v>2141.1</v>
          </cell>
          <cell r="Q2773"/>
          <cell r="R2773">
            <v>2141</v>
          </cell>
          <cell r="S2773"/>
          <cell r="T2773"/>
          <cell r="U2773"/>
          <cell r="V2773"/>
          <cell r="W2773"/>
          <cell r="X2773"/>
          <cell r="Y2773">
            <v>34.597000000000001</v>
          </cell>
          <cell r="Z2773">
            <v>155.78661844484628</v>
          </cell>
        </row>
        <row r="2774">
          <cell r="A2774" t="str">
            <v>N0431</v>
          </cell>
          <cell r="B2774" t="str">
            <v xml:space="preserve">Wallisellenstrasse 302 </v>
          </cell>
          <cell r="C2774">
            <v>42752</v>
          </cell>
          <cell r="D2774">
            <v>9866606326</v>
          </cell>
          <cell r="E2774" t="str">
            <v>Verrechnet</v>
          </cell>
          <cell r="F2774">
            <v>0.55300000000000005</v>
          </cell>
          <cell r="G2774">
            <v>9.1</v>
          </cell>
          <cell r="H2774"/>
          <cell r="I2774"/>
          <cell r="J2774" t="str">
            <v>Messung HW Wärme NT</v>
          </cell>
          <cell r="K2774" t="str">
            <v>12.12.2016</v>
          </cell>
          <cell r="L2774" t="str">
            <v>R1 1585</v>
          </cell>
          <cell r="M2774" t="str">
            <v>U1 050019</v>
          </cell>
          <cell r="N2774" t="str">
            <v>Ablesung</v>
          </cell>
          <cell r="O2774">
            <v>318.85000000000002</v>
          </cell>
          <cell r="P2774">
            <v>6929.5</v>
          </cell>
          <cell r="Q2774"/>
          <cell r="R2774">
            <v>6930</v>
          </cell>
          <cell r="S2774"/>
          <cell r="T2774"/>
          <cell r="U2774"/>
          <cell r="V2774"/>
          <cell r="W2774"/>
          <cell r="X2774"/>
          <cell r="Y2774">
            <v>39.564</v>
          </cell>
          <cell r="Z2774">
            <v>576.58227848101262</v>
          </cell>
        </row>
        <row r="2775">
          <cell r="A2775" t="str">
            <v>N0432</v>
          </cell>
          <cell r="B2775" t="str">
            <v xml:space="preserve">Malvenstrasse 23 </v>
          </cell>
          <cell r="C2775">
            <v>42478</v>
          </cell>
          <cell r="D2775">
            <v>9866601851</v>
          </cell>
          <cell r="E2775" t="str">
            <v>Verrechnet</v>
          </cell>
          <cell r="F2775">
            <v>2.5000000000000001E-2</v>
          </cell>
          <cell r="G2775">
            <v>0.41</v>
          </cell>
          <cell r="H2775"/>
          <cell r="I2775"/>
          <cell r="J2775" t="str">
            <v>Messung HW Wärme NT</v>
          </cell>
          <cell r="K2775" t="str">
            <v>16.03.2016</v>
          </cell>
          <cell r="L2775">
            <v>20362</v>
          </cell>
          <cell r="M2775"/>
          <cell r="N2775" t="str">
            <v>Ablesung</v>
          </cell>
          <cell r="O2775">
            <v>21.956</v>
          </cell>
          <cell r="P2775">
            <v>404.88</v>
          </cell>
          <cell r="Q2775"/>
          <cell r="R2775"/>
          <cell r="S2775"/>
          <cell r="T2775"/>
          <cell r="U2775"/>
          <cell r="V2775"/>
          <cell r="W2775"/>
          <cell r="X2775"/>
          <cell r="Y2775">
            <v>46.628</v>
          </cell>
          <cell r="Z2775">
            <v>878.24</v>
          </cell>
        </row>
        <row r="2776">
          <cell r="A2776" t="str">
            <v>N0432</v>
          </cell>
          <cell r="B2776" t="str">
            <v xml:space="preserve">Malvenstrasse 23 </v>
          </cell>
          <cell r="C2776">
            <v>42566</v>
          </cell>
          <cell r="D2776">
            <v>9866603775</v>
          </cell>
          <cell r="E2776" t="str">
            <v>Verrechnet</v>
          </cell>
          <cell r="F2776">
            <v>2.5000000000000001E-2</v>
          </cell>
          <cell r="G2776">
            <v>0.41</v>
          </cell>
          <cell r="H2776"/>
          <cell r="I2776"/>
          <cell r="J2776" t="str">
            <v>Messung HW Wärme NT</v>
          </cell>
          <cell r="K2776" t="str">
            <v>21.06.2016</v>
          </cell>
          <cell r="L2776">
            <v>20362</v>
          </cell>
          <cell r="M2776"/>
          <cell r="N2776" t="str">
            <v>Ablesung</v>
          </cell>
          <cell r="O2776">
            <v>8.7769999999999992</v>
          </cell>
          <cell r="P2776">
            <v>187.38</v>
          </cell>
          <cell r="Q2776"/>
          <cell r="R2776"/>
          <cell r="S2776"/>
          <cell r="T2776"/>
          <cell r="U2776"/>
          <cell r="V2776"/>
          <cell r="W2776"/>
          <cell r="X2776"/>
          <cell r="Y2776">
            <v>40.276000000000003</v>
          </cell>
          <cell r="Z2776">
            <v>351.08</v>
          </cell>
        </row>
        <row r="2777">
          <cell r="A2777" t="str">
            <v>N0432</v>
          </cell>
          <cell r="B2777" t="str">
            <v xml:space="preserve">Malvenstrasse 23 </v>
          </cell>
          <cell r="C2777">
            <v>42655</v>
          </cell>
          <cell r="D2777">
            <v>9866605868</v>
          </cell>
          <cell r="E2777" t="str">
            <v>Verrechnet</v>
          </cell>
          <cell r="F2777">
            <v>2.5000000000000001E-2</v>
          </cell>
          <cell r="G2777">
            <v>0.41</v>
          </cell>
          <cell r="H2777"/>
          <cell r="I2777"/>
          <cell r="J2777" t="str">
            <v>Messung HW Wärme NT</v>
          </cell>
          <cell r="K2777" t="str">
            <v>19.09.2016</v>
          </cell>
          <cell r="L2777">
            <v>20362</v>
          </cell>
          <cell r="M2777"/>
          <cell r="N2777" t="str">
            <v>Ablesung</v>
          </cell>
          <cell r="O2777">
            <v>1.639</v>
          </cell>
          <cell r="P2777">
            <v>64.569999999999993</v>
          </cell>
          <cell r="Q2777"/>
          <cell r="R2777"/>
          <cell r="S2777"/>
          <cell r="T2777"/>
          <cell r="U2777"/>
          <cell r="V2777"/>
          <cell r="W2777"/>
          <cell r="X2777"/>
          <cell r="Y2777">
            <v>21.826000000000001</v>
          </cell>
          <cell r="Z2777">
            <v>65.56</v>
          </cell>
        </row>
        <row r="2778">
          <cell r="A2778" t="str">
            <v>N0432</v>
          </cell>
          <cell r="B2778" t="str">
            <v xml:space="preserve">Malvenstrasse 23 </v>
          </cell>
          <cell r="C2778">
            <v>42752</v>
          </cell>
          <cell r="D2778">
            <v>9866607965</v>
          </cell>
          <cell r="E2778" t="str">
            <v>Verrechnet</v>
          </cell>
          <cell r="F2778">
            <v>2.5000000000000001E-2</v>
          </cell>
          <cell r="G2778">
            <v>0.41</v>
          </cell>
          <cell r="H2778"/>
          <cell r="I2778"/>
          <cell r="J2778" t="str">
            <v>Messung HW Wärme NT</v>
          </cell>
          <cell r="K2778" t="str">
            <v>15.12.2016</v>
          </cell>
          <cell r="L2778">
            <v>20362</v>
          </cell>
          <cell r="M2778"/>
          <cell r="N2778" t="str">
            <v>Ablesung</v>
          </cell>
          <cell r="O2778">
            <v>15.564</v>
          </cell>
          <cell r="P2778">
            <v>299.45</v>
          </cell>
          <cell r="Q2778"/>
          <cell r="R2778"/>
          <cell r="S2778"/>
          <cell r="T2778"/>
          <cell r="U2778"/>
          <cell r="V2778"/>
          <cell r="W2778"/>
          <cell r="X2778"/>
          <cell r="Y2778">
            <v>44.691000000000003</v>
          </cell>
          <cell r="Z2778">
            <v>622.55999999999995</v>
          </cell>
        </row>
        <row r="2779">
          <cell r="A2779" t="str">
            <v>N0433</v>
          </cell>
          <cell r="B2779" t="str">
            <v xml:space="preserve">Roswiesenstrasse 131 </v>
          </cell>
          <cell r="C2779">
            <v>42478</v>
          </cell>
          <cell r="D2779">
            <v>9866601321</v>
          </cell>
          <cell r="E2779" t="str">
            <v>Verrechnet</v>
          </cell>
          <cell r="F2779">
            <v>5.1999999999999998E-2</v>
          </cell>
          <cell r="G2779">
            <v>0.85</v>
          </cell>
          <cell r="H2779"/>
          <cell r="I2779"/>
          <cell r="J2779" t="str">
            <v>Messung HW Wärme NT</v>
          </cell>
          <cell r="K2779" t="str">
            <v>18.03.2016</v>
          </cell>
          <cell r="L2779" t="str">
            <v>R1 897</v>
          </cell>
          <cell r="M2779" t="str">
            <v>U1 20182</v>
          </cell>
          <cell r="N2779" t="str">
            <v>Ablesung</v>
          </cell>
          <cell r="O2779">
            <v>44.9</v>
          </cell>
          <cell r="P2779">
            <v>1374.5</v>
          </cell>
          <cell r="Q2779"/>
          <cell r="R2779">
            <v>1374</v>
          </cell>
          <cell r="S2779"/>
          <cell r="T2779"/>
          <cell r="U2779"/>
          <cell r="V2779"/>
          <cell r="W2779"/>
          <cell r="X2779"/>
          <cell r="Y2779">
            <v>28.088000000000001</v>
          </cell>
          <cell r="Z2779">
            <v>863.46153846153845</v>
          </cell>
        </row>
        <row r="2780">
          <cell r="A2780" t="str">
            <v>N0433</v>
          </cell>
          <cell r="B2780" t="str">
            <v xml:space="preserve">Roswiesenstrasse 131 </v>
          </cell>
          <cell r="C2780">
            <v>42566</v>
          </cell>
          <cell r="D2780">
            <v>9866603449</v>
          </cell>
          <cell r="E2780" t="str">
            <v>Verrechnet</v>
          </cell>
          <cell r="F2780">
            <v>5.1999999999999998E-2</v>
          </cell>
          <cell r="G2780">
            <v>0.85</v>
          </cell>
          <cell r="H2780"/>
          <cell r="I2780"/>
          <cell r="J2780" t="str">
            <v>Messung HW Wärme NT</v>
          </cell>
          <cell r="K2780" t="str">
            <v>21.06.2016</v>
          </cell>
          <cell r="L2780" t="str">
            <v>R1 897</v>
          </cell>
          <cell r="M2780" t="str">
            <v>U1 20182</v>
          </cell>
          <cell r="N2780" t="str">
            <v>Ablesung</v>
          </cell>
          <cell r="O2780">
            <v>18.559999999999999</v>
          </cell>
          <cell r="P2780">
            <v>474.3</v>
          </cell>
          <cell r="Q2780"/>
          <cell r="R2780">
            <v>475</v>
          </cell>
          <cell r="S2780"/>
          <cell r="T2780"/>
          <cell r="U2780"/>
          <cell r="V2780"/>
          <cell r="W2780"/>
          <cell r="X2780"/>
          <cell r="Y2780">
            <v>33.646999999999998</v>
          </cell>
          <cell r="Z2780">
            <v>356.92307692307691</v>
          </cell>
        </row>
        <row r="2781">
          <cell r="A2781" t="str">
            <v>N0433</v>
          </cell>
          <cell r="B2781" t="str">
            <v xml:space="preserve">Roswiesenstrasse 131 </v>
          </cell>
          <cell r="C2781">
            <v>42655</v>
          </cell>
          <cell r="D2781">
            <v>9866605700</v>
          </cell>
          <cell r="E2781" t="str">
            <v>Verrechnet</v>
          </cell>
          <cell r="F2781">
            <v>5.1999999999999998E-2</v>
          </cell>
          <cell r="G2781">
            <v>0.85</v>
          </cell>
          <cell r="H2781"/>
          <cell r="I2781"/>
          <cell r="J2781" t="str">
            <v>Messung HW Wärme NT</v>
          </cell>
          <cell r="K2781" t="str">
            <v>19.09.2016</v>
          </cell>
          <cell r="L2781" t="str">
            <v>R1 897</v>
          </cell>
          <cell r="M2781" t="str">
            <v>U1 20182</v>
          </cell>
          <cell r="N2781" t="str">
            <v>Ablesung</v>
          </cell>
          <cell r="O2781">
            <v>0.19</v>
          </cell>
          <cell r="P2781">
            <v>3.9</v>
          </cell>
          <cell r="Q2781"/>
          <cell r="R2781">
            <v>3</v>
          </cell>
          <cell r="S2781"/>
          <cell r="T2781"/>
          <cell r="U2781"/>
          <cell r="V2781"/>
          <cell r="W2781"/>
          <cell r="X2781"/>
          <cell r="Y2781">
            <v>41.89</v>
          </cell>
          <cell r="Z2781">
            <v>3.6538461538461502</v>
          </cell>
        </row>
        <row r="2782">
          <cell r="A2782" t="str">
            <v>N0433</v>
          </cell>
          <cell r="B2782" t="str">
            <v xml:space="preserve">Roswiesenstrasse 131 </v>
          </cell>
          <cell r="C2782">
            <v>42752</v>
          </cell>
          <cell r="D2782">
            <v>9866607577</v>
          </cell>
          <cell r="E2782" t="str">
            <v>Verrechnet</v>
          </cell>
          <cell r="F2782">
            <v>5.1999999999999998E-2</v>
          </cell>
          <cell r="G2782">
            <v>0.85</v>
          </cell>
          <cell r="H2782"/>
          <cell r="I2782"/>
          <cell r="J2782" t="str">
            <v>Messung HW Wärme NT</v>
          </cell>
          <cell r="K2782" t="str">
            <v>15.12.2016</v>
          </cell>
          <cell r="L2782" t="str">
            <v>R1 897</v>
          </cell>
          <cell r="M2782" t="str">
            <v>U1 20182</v>
          </cell>
          <cell r="N2782" t="str">
            <v>Ablesung</v>
          </cell>
          <cell r="O2782">
            <v>29.86</v>
          </cell>
          <cell r="P2782">
            <v>717.6</v>
          </cell>
          <cell r="Q2782"/>
          <cell r="R2782">
            <v>718</v>
          </cell>
          <cell r="S2782"/>
          <cell r="T2782"/>
          <cell r="U2782"/>
          <cell r="V2782"/>
          <cell r="W2782"/>
          <cell r="X2782"/>
          <cell r="Y2782">
            <v>35.779000000000003</v>
          </cell>
          <cell r="Z2782">
            <v>574.23076923076917</v>
          </cell>
        </row>
        <row r="2783">
          <cell r="A2783" t="str">
            <v>N0434</v>
          </cell>
          <cell r="B2783" t="str">
            <v xml:space="preserve">Aprikosenstrasse 21 </v>
          </cell>
          <cell r="C2783">
            <v>42478</v>
          </cell>
          <cell r="D2783">
            <v>9866601969</v>
          </cell>
          <cell r="E2783" t="str">
            <v>Verrechnet</v>
          </cell>
          <cell r="F2783">
            <v>5.8000000000000003E-2</v>
          </cell>
          <cell r="G2783">
            <v>0.95</v>
          </cell>
          <cell r="H2783"/>
          <cell r="I2783"/>
          <cell r="J2783" t="str">
            <v>Messung HW Wärme NT</v>
          </cell>
          <cell r="K2783" t="str">
            <v>17.03.2016</v>
          </cell>
          <cell r="L2783" t="str">
            <v>U1 20122</v>
          </cell>
          <cell r="M2783" t="str">
            <v>R1 890</v>
          </cell>
          <cell r="N2783" t="str">
            <v>Ablesung</v>
          </cell>
          <cell r="O2783">
            <v>42.38</v>
          </cell>
          <cell r="P2783">
            <v>631.9</v>
          </cell>
          <cell r="Q2783"/>
          <cell r="R2783">
            <v>632</v>
          </cell>
          <cell r="S2783"/>
          <cell r="T2783"/>
          <cell r="U2783"/>
          <cell r="V2783"/>
          <cell r="W2783"/>
          <cell r="X2783"/>
          <cell r="Y2783">
            <v>57.667999999999999</v>
          </cell>
          <cell r="Z2783">
            <v>730.68965517241372</v>
          </cell>
        </row>
        <row r="2784">
          <cell r="A2784" t="str">
            <v>N0434</v>
          </cell>
          <cell r="B2784" t="str">
            <v xml:space="preserve">Aprikosenstrasse 21 </v>
          </cell>
          <cell r="C2784">
            <v>42566</v>
          </cell>
          <cell r="D2784">
            <v>9866603776</v>
          </cell>
          <cell r="E2784" t="str">
            <v>Verrechnet</v>
          </cell>
          <cell r="F2784">
            <v>5.8000000000000003E-2</v>
          </cell>
          <cell r="G2784">
            <v>0.95</v>
          </cell>
          <cell r="H2784"/>
          <cell r="I2784"/>
          <cell r="J2784" t="str">
            <v>Messung HW Wärme NT</v>
          </cell>
          <cell r="K2784" t="str">
            <v>21.06.2016</v>
          </cell>
          <cell r="L2784" t="str">
            <v>U1 20122</v>
          </cell>
          <cell r="M2784" t="str">
            <v>R1 890</v>
          </cell>
          <cell r="N2784" t="str">
            <v>Ablesung</v>
          </cell>
          <cell r="O2784">
            <v>30.48</v>
          </cell>
          <cell r="P2784">
            <v>508.3</v>
          </cell>
          <cell r="Q2784"/>
          <cell r="R2784">
            <v>508</v>
          </cell>
          <cell r="S2784"/>
          <cell r="T2784"/>
          <cell r="U2784"/>
          <cell r="V2784"/>
          <cell r="W2784"/>
          <cell r="X2784"/>
          <cell r="Y2784">
            <v>51.56</v>
          </cell>
          <cell r="Z2784">
            <v>525.51724137931035</v>
          </cell>
        </row>
        <row r="2785">
          <cell r="A2785" t="str">
            <v>N0434</v>
          </cell>
          <cell r="B2785" t="str">
            <v xml:space="preserve">Aprikosenstrasse 21 </v>
          </cell>
          <cell r="C2785">
            <v>42655</v>
          </cell>
          <cell r="D2785">
            <v>9866605869</v>
          </cell>
          <cell r="E2785" t="str">
            <v>Verrechnet</v>
          </cell>
          <cell r="F2785">
            <v>5.8000000000000003E-2</v>
          </cell>
          <cell r="G2785">
            <v>0.95</v>
          </cell>
          <cell r="H2785"/>
          <cell r="I2785"/>
          <cell r="J2785" t="str">
            <v>Messung HW Wärme NT</v>
          </cell>
          <cell r="K2785" t="str">
            <v>16.09.2016</v>
          </cell>
          <cell r="L2785" t="str">
            <v>U1 20122</v>
          </cell>
          <cell r="M2785" t="str">
            <v>R1 890</v>
          </cell>
          <cell r="N2785" t="str">
            <v>Ablesung</v>
          </cell>
          <cell r="O2785">
            <v>11.4</v>
          </cell>
          <cell r="P2785">
            <v>236.3</v>
          </cell>
          <cell r="Q2785"/>
          <cell r="R2785">
            <v>237</v>
          </cell>
          <cell r="S2785"/>
          <cell r="T2785"/>
          <cell r="U2785"/>
          <cell r="V2785"/>
          <cell r="W2785"/>
          <cell r="X2785"/>
          <cell r="Y2785">
            <v>41.481999999999999</v>
          </cell>
          <cell r="Z2785">
            <v>196.55172413793105</v>
          </cell>
        </row>
        <row r="2786">
          <cell r="A2786" t="str">
            <v>N0434</v>
          </cell>
          <cell r="B2786" t="str">
            <v xml:space="preserve">Aprikosenstrasse 21 </v>
          </cell>
          <cell r="C2786">
            <v>42752</v>
          </cell>
          <cell r="D2786">
            <v>9866608093</v>
          </cell>
          <cell r="E2786" t="str">
            <v>Verrechnet</v>
          </cell>
          <cell r="F2786">
            <v>5.8000000000000003E-2</v>
          </cell>
          <cell r="G2786">
            <v>0.95</v>
          </cell>
          <cell r="H2786"/>
          <cell r="I2786"/>
          <cell r="J2786" t="str">
            <v>Messung HW Wärme NT</v>
          </cell>
          <cell r="K2786" t="str">
            <v>15.12.2016</v>
          </cell>
          <cell r="L2786" t="str">
            <v>U1 20122</v>
          </cell>
          <cell r="M2786" t="str">
            <v>R1 890</v>
          </cell>
          <cell r="N2786" t="str">
            <v>Ablesung</v>
          </cell>
          <cell r="O2786">
            <v>41.69</v>
          </cell>
          <cell r="P2786">
            <v>657.5</v>
          </cell>
          <cell r="Q2786"/>
          <cell r="R2786">
            <v>657</v>
          </cell>
          <cell r="S2786"/>
          <cell r="T2786"/>
          <cell r="U2786"/>
          <cell r="V2786"/>
          <cell r="W2786"/>
          <cell r="X2786"/>
          <cell r="Y2786">
            <v>54.52</v>
          </cell>
          <cell r="Z2786">
            <v>718.79310344827582</v>
          </cell>
        </row>
        <row r="2787">
          <cell r="A2787" t="str">
            <v>N0435</v>
          </cell>
          <cell r="B2787" t="str">
            <v xml:space="preserve">Tulpenstrasse 36 </v>
          </cell>
          <cell r="C2787">
            <v>42478</v>
          </cell>
          <cell r="D2787">
            <v>9866601322</v>
          </cell>
          <cell r="E2787" t="str">
            <v>Verrechnet</v>
          </cell>
          <cell r="F2787">
            <v>3.7999999999999999E-2</v>
          </cell>
          <cell r="G2787">
            <v>0.63</v>
          </cell>
          <cell r="H2787"/>
          <cell r="I2787"/>
          <cell r="J2787" t="str">
            <v>Messung HW Wärme NT</v>
          </cell>
          <cell r="K2787" t="str">
            <v>21.03.2016</v>
          </cell>
          <cell r="L2787" t="str">
            <v>W1 020606</v>
          </cell>
          <cell r="M2787"/>
          <cell r="N2787" t="str">
            <v>Ablesung</v>
          </cell>
          <cell r="O2787">
            <v>40.485999999999997</v>
          </cell>
          <cell r="P2787">
            <v>1117.92</v>
          </cell>
          <cell r="Q2787"/>
          <cell r="R2787"/>
          <cell r="S2787"/>
          <cell r="T2787"/>
          <cell r="U2787"/>
          <cell r="V2787"/>
          <cell r="W2787"/>
          <cell r="X2787"/>
          <cell r="Y2787">
            <v>31.14</v>
          </cell>
          <cell r="Z2787">
            <v>1065.421052631579</v>
          </cell>
        </row>
        <row r="2788">
          <cell r="A2788" t="str">
            <v>N0435</v>
          </cell>
          <cell r="B2788" t="str">
            <v xml:space="preserve">Tulpenstrasse 36 </v>
          </cell>
          <cell r="C2788">
            <v>42566</v>
          </cell>
          <cell r="D2788">
            <v>9866603185</v>
          </cell>
          <cell r="E2788" t="str">
            <v>Verrechnet</v>
          </cell>
          <cell r="F2788">
            <v>3.7999999999999999E-2</v>
          </cell>
          <cell r="G2788">
            <v>0.63</v>
          </cell>
          <cell r="H2788"/>
          <cell r="I2788"/>
          <cell r="J2788" t="str">
            <v>Messung HW Wärme NT</v>
          </cell>
          <cell r="K2788" t="str">
            <v>22.06.2016</v>
          </cell>
          <cell r="L2788" t="str">
            <v>W1 020606</v>
          </cell>
          <cell r="M2788"/>
          <cell r="N2788" t="str">
            <v>Ablesung</v>
          </cell>
          <cell r="O2788">
            <v>16.954999999999998</v>
          </cell>
          <cell r="P2788">
            <v>514.32000000000005</v>
          </cell>
          <cell r="Q2788"/>
          <cell r="R2788"/>
          <cell r="S2788"/>
          <cell r="T2788"/>
          <cell r="U2788"/>
          <cell r="V2788"/>
          <cell r="W2788"/>
          <cell r="X2788"/>
          <cell r="Y2788">
            <v>28.346</v>
          </cell>
          <cell r="Z2788">
            <v>446.18421052631578</v>
          </cell>
        </row>
        <row r="2789">
          <cell r="A2789" t="str">
            <v>N0435</v>
          </cell>
          <cell r="B2789" t="str">
            <v xml:space="preserve">Tulpenstrasse 36 </v>
          </cell>
          <cell r="C2789">
            <v>42655</v>
          </cell>
          <cell r="D2789">
            <v>9866605407</v>
          </cell>
          <cell r="E2789" t="str">
            <v>Verrechnet</v>
          </cell>
          <cell r="F2789">
            <v>3.7999999999999999E-2</v>
          </cell>
          <cell r="G2789">
            <v>0.63</v>
          </cell>
          <cell r="H2789"/>
          <cell r="I2789"/>
          <cell r="J2789" t="str">
            <v>Messung HW Wärme NT</v>
          </cell>
          <cell r="K2789" t="str">
            <v>15.09.2016</v>
          </cell>
          <cell r="L2789" t="str">
            <v>W1 020606</v>
          </cell>
          <cell r="M2789"/>
          <cell r="N2789" t="str">
            <v>Ablesung</v>
          </cell>
          <cell r="O2789">
            <v>3.0209999999999999</v>
          </cell>
          <cell r="P2789">
            <v>81.99</v>
          </cell>
          <cell r="Q2789"/>
          <cell r="R2789"/>
          <cell r="S2789"/>
          <cell r="T2789"/>
          <cell r="U2789"/>
          <cell r="V2789"/>
          <cell r="W2789"/>
          <cell r="X2789"/>
          <cell r="Y2789">
            <v>31.681999999999999</v>
          </cell>
          <cell r="Z2789">
            <v>79.5</v>
          </cell>
        </row>
        <row r="2790">
          <cell r="A2790" t="str">
            <v>N0435</v>
          </cell>
          <cell r="B2790" t="str">
            <v xml:space="preserve">Tulpenstrasse 36 </v>
          </cell>
          <cell r="C2790">
            <v>42752</v>
          </cell>
          <cell r="D2790">
            <v>9866607411</v>
          </cell>
          <cell r="E2790" t="str">
            <v>Verrechnet</v>
          </cell>
          <cell r="F2790">
            <v>3.7999999999999999E-2</v>
          </cell>
          <cell r="G2790">
            <v>0.63</v>
          </cell>
          <cell r="H2790"/>
          <cell r="I2790"/>
          <cell r="J2790" t="str">
            <v>Messung HW Wärme NT</v>
          </cell>
          <cell r="K2790" t="str">
            <v>16.12.2016</v>
          </cell>
          <cell r="L2790" t="str">
            <v>W1 020606</v>
          </cell>
          <cell r="M2790"/>
          <cell r="N2790" t="str">
            <v>Ablesung</v>
          </cell>
          <cell r="O2790">
            <v>28.846</v>
          </cell>
          <cell r="P2790">
            <v>871.51</v>
          </cell>
          <cell r="Q2790"/>
          <cell r="R2790"/>
          <cell r="S2790"/>
          <cell r="T2790"/>
          <cell r="U2790"/>
          <cell r="V2790"/>
          <cell r="W2790"/>
          <cell r="X2790"/>
          <cell r="Y2790">
            <v>28.46</v>
          </cell>
          <cell r="Z2790">
            <v>759.10526315789468</v>
          </cell>
        </row>
        <row r="2791">
          <cell r="A2791" t="str">
            <v>N0436</v>
          </cell>
          <cell r="B2791" t="str">
            <v xml:space="preserve">Neunbrunnenstrasse 259 </v>
          </cell>
          <cell r="C2791">
            <v>42478</v>
          </cell>
          <cell r="D2791">
            <v>9866601650</v>
          </cell>
          <cell r="E2791" t="str">
            <v>Verrechnet</v>
          </cell>
          <cell r="F2791">
            <v>4.2999999999999997E-2</v>
          </cell>
          <cell r="G2791">
            <v>0.7</v>
          </cell>
          <cell r="H2791"/>
          <cell r="I2791"/>
          <cell r="J2791" t="str">
            <v>Messung HW Wärme NT</v>
          </cell>
          <cell r="K2791" t="str">
            <v>17.03.2016</v>
          </cell>
          <cell r="L2791" t="str">
            <v>R1 1379</v>
          </cell>
          <cell r="M2791" t="str">
            <v>U2 020136</v>
          </cell>
          <cell r="N2791" t="str">
            <v>Ablesung</v>
          </cell>
          <cell r="O2791">
            <v>31.76</v>
          </cell>
          <cell r="P2791">
            <v>516.9</v>
          </cell>
          <cell r="Q2791"/>
          <cell r="R2791">
            <v>516.97</v>
          </cell>
          <cell r="S2791"/>
          <cell r="T2791"/>
          <cell r="U2791"/>
          <cell r="V2791"/>
          <cell r="W2791"/>
          <cell r="X2791"/>
          <cell r="Y2791">
            <v>52.832000000000001</v>
          </cell>
          <cell r="Z2791">
            <v>738.60465116279067</v>
          </cell>
        </row>
        <row r="2792">
          <cell r="A2792" t="str">
            <v>N0436</v>
          </cell>
          <cell r="B2792" t="str">
            <v xml:space="preserve">Neunbrunnenstrasse 259 </v>
          </cell>
          <cell r="C2792">
            <v>42566</v>
          </cell>
          <cell r="D2792">
            <v>9866603777</v>
          </cell>
          <cell r="E2792" t="str">
            <v>Verrechnet</v>
          </cell>
          <cell r="F2792">
            <v>4.2999999999999997E-2</v>
          </cell>
          <cell r="G2792">
            <v>0.7</v>
          </cell>
          <cell r="H2792"/>
          <cell r="I2792"/>
          <cell r="J2792" t="str">
            <v>Messung HW Wärme NT</v>
          </cell>
          <cell r="K2792" t="str">
            <v>22.06.2016</v>
          </cell>
          <cell r="L2792" t="str">
            <v>R1 1379</v>
          </cell>
          <cell r="M2792" t="str">
            <v>U2 020136</v>
          </cell>
          <cell r="N2792" t="str">
            <v>Ablesung</v>
          </cell>
          <cell r="O2792">
            <v>17.88</v>
          </cell>
          <cell r="P2792">
            <v>321.8</v>
          </cell>
          <cell r="Q2792"/>
          <cell r="R2792">
            <v>321.76</v>
          </cell>
          <cell r="S2792"/>
          <cell r="T2792"/>
          <cell r="U2792"/>
          <cell r="V2792"/>
          <cell r="W2792"/>
          <cell r="X2792"/>
          <cell r="Y2792">
            <v>47.774999999999999</v>
          </cell>
          <cell r="Z2792">
            <v>415.81395348837208</v>
          </cell>
        </row>
        <row r="2793">
          <cell r="A2793" t="str">
            <v>N0436</v>
          </cell>
          <cell r="B2793" t="str">
            <v xml:space="preserve">Neunbrunnenstrasse 259 </v>
          </cell>
          <cell r="C2793">
            <v>42655</v>
          </cell>
          <cell r="D2793">
            <v>9866605537</v>
          </cell>
          <cell r="E2793" t="str">
            <v>Verrechnet</v>
          </cell>
          <cell r="F2793">
            <v>4.2999999999999997E-2</v>
          </cell>
          <cell r="G2793">
            <v>0.7</v>
          </cell>
          <cell r="H2793"/>
          <cell r="I2793"/>
          <cell r="J2793" t="str">
            <v>Messung HW Wärme NT</v>
          </cell>
          <cell r="K2793" t="str">
            <v>20.09.2016</v>
          </cell>
          <cell r="L2793" t="str">
            <v>R1 1379</v>
          </cell>
          <cell r="M2793" t="str">
            <v>U2 020136</v>
          </cell>
          <cell r="N2793" t="str">
            <v>Ablesung</v>
          </cell>
          <cell r="O2793">
            <v>6.4</v>
          </cell>
          <cell r="P2793">
            <v>150.30000000000001</v>
          </cell>
          <cell r="Q2793"/>
          <cell r="R2793">
            <v>150.33000000000001</v>
          </cell>
          <cell r="S2793"/>
          <cell r="T2793"/>
          <cell r="U2793"/>
          <cell r="V2793"/>
          <cell r="W2793"/>
          <cell r="X2793"/>
          <cell r="Y2793">
            <v>36.613999999999997</v>
          </cell>
          <cell r="Z2793">
            <v>148.83720930232559</v>
          </cell>
        </row>
        <row r="2794">
          <cell r="A2794" t="str">
            <v>N0436</v>
          </cell>
          <cell r="B2794" t="str">
            <v xml:space="preserve">Neunbrunnenstrasse 259 </v>
          </cell>
          <cell r="C2794">
            <v>42752</v>
          </cell>
          <cell r="D2794">
            <v>9866607752</v>
          </cell>
          <cell r="E2794" t="str">
            <v>Verrechnet</v>
          </cell>
          <cell r="F2794">
            <v>4.2999999999999997E-2</v>
          </cell>
          <cell r="G2794">
            <v>0.7</v>
          </cell>
          <cell r="H2794"/>
          <cell r="I2794"/>
          <cell r="J2794" t="str">
            <v>Messung HW Wärme NT</v>
          </cell>
          <cell r="K2794" t="str">
            <v>19.12.2016</v>
          </cell>
          <cell r="L2794" t="str">
            <v>R1 1379</v>
          </cell>
          <cell r="M2794" t="str">
            <v>U2 020136</v>
          </cell>
          <cell r="N2794" t="str">
            <v>Ablesung</v>
          </cell>
          <cell r="O2794">
            <v>26.81</v>
          </cell>
          <cell r="P2794">
            <v>461.2</v>
          </cell>
          <cell r="Q2794"/>
          <cell r="R2794">
            <v>461.05</v>
          </cell>
          <cell r="S2794"/>
          <cell r="T2794"/>
          <cell r="U2794"/>
          <cell r="V2794"/>
          <cell r="W2794"/>
          <cell r="X2794"/>
          <cell r="Y2794">
            <v>49.984000000000002</v>
          </cell>
          <cell r="Z2794">
            <v>623.48837209302326</v>
          </cell>
        </row>
        <row r="2795">
          <cell r="A2795" t="str">
            <v>N0437</v>
          </cell>
          <cell r="B2795" t="str">
            <v xml:space="preserve">Probsteistrasse 135 </v>
          </cell>
          <cell r="C2795">
            <v>42478</v>
          </cell>
          <cell r="D2795">
            <v>9866600989</v>
          </cell>
          <cell r="E2795" t="str">
            <v>Verrechnet</v>
          </cell>
          <cell r="F2795">
            <v>0.01</v>
          </cell>
          <cell r="G2795">
            <v>0.16</v>
          </cell>
          <cell r="H2795"/>
          <cell r="I2795"/>
          <cell r="J2795" t="str">
            <v>Messung HW Wärme NT</v>
          </cell>
          <cell r="K2795" t="str">
            <v>18.03.2016</v>
          </cell>
          <cell r="L2795" t="str">
            <v>W1 020398</v>
          </cell>
          <cell r="M2795"/>
          <cell r="N2795" t="str">
            <v>Ablesung</v>
          </cell>
          <cell r="O2795">
            <v>8.6199999999999992</v>
          </cell>
          <cell r="P2795">
            <v>127.71</v>
          </cell>
          <cell r="Q2795"/>
          <cell r="R2795"/>
          <cell r="S2795"/>
          <cell r="T2795"/>
          <cell r="U2795"/>
          <cell r="V2795"/>
          <cell r="W2795"/>
          <cell r="X2795"/>
          <cell r="Y2795">
            <v>58.036999999999999</v>
          </cell>
          <cell r="Z2795">
            <v>862</v>
          </cell>
        </row>
        <row r="2796">
          <cell r="A2796" t="str">
            <v>N0437</v>
          </cell>
          <cell r="B2796" t="str">
            <v xml:space="preserve">Probsteistrasse 135 </v>
          </cell>
          <cell r="C2796">
            <v>42566</v>
          </cell>
          <cell r="D2796">
            <v>9866603186</v>
          </cell>
          <cell r="E2796" t="str">
            <v>Gemahnt</v>
          </cell>
          <cell r="F2796">
            <v>0.01</v>
          </cell>
          <cell r="G2796">
            <v>0.16</v>
          </cell>
          <cell r="H2796"/>
          <cell r="I2796"/>
          <cell r="J2796" t="str">
            <v>Messung HW Wärme NT</v>
          </cell>
          <cell r="K2796" t="str">
            <v>21.06.2016</v>
          </cell>
          <cell r="L2796" t="str">
            <v>W1 020398</v>
          </cell>
          <cell r="M2796"/>
          <cell r="N2796" t="str">
            <v>Ablesung</v>
          </cell>
          <cell r="O2796">
            <v>2.9079999999999999</v>
          </cell>
          <cell r="P2796">
            <v>53.6</v>
          </cell>
          <cell r="Q2796"/>
          <cell r="R2796"/>
          <cell r="S2796"/>
          <cell r="T2796"/>
          <cell r="U2796"/>
          <cell r="V2796"/>
          <cell r="W2796"/>
          <cell r="X2796"/>
          <cell r="Y2796">
            <v>46.65</v>
          </cell>
          <cell r="Z2796">
            <v>290.8</v>
          </cell>
        </row>
        <row r="2797">
          <cell r="A2797" t="str">
            <v>N0437</v>
          </cell>
          <cell r="B2797" t="str">
            <v xml:space="preserve">Probsteistrasse 135 </v>
          </cell>
          <cell r="C2797">
            <v>42655</v>
          </cell>
          <cell r="D2797">
            <v>9866605086</v>
          </cell>
          <cell r="E2797" t="str">
            <v>Gemahnt</v>
          </cell>
          <cell r="F2797">
            <v>0.01</v>
          </cell>
          <cell r="G2797">
            <v>0.16</v>
          </cell>
          <cell r="H2797"/>
          <cell r="I2797"/>
          <cell r="J2797" t="str">
            <v>Messung HW Wärme NT</v>
          </cell>
          <cell r="K2797" t="str">
            <v>19.09.2016</v>
          </cell>
          <cell r="L2797" t="str">
            <v>W1 020398</v>
          </cell>
          <cell r="M2797"/>
          <cell r="N2797" t="str">
            <v>Ablesung</v>
          </cell>
          <cell r="O2797">
            <v>0.64400000000000002</v>
          </cell>
          <cell r="P2797">
            <v>25.44</v>
          </cell>
          <cell r="Q2797"/>
          <cell r="R2797"/>
          <cell r="S2797"/>
          <cell r="T2797"/>
          <cell r="U2797"/>
          <cell r="V2797"/>
          <cell r="W2797"/>
          <cell r="X2797"/>
          <cell r="Y2797">
            <v>21.766999999999999</v>
          </cell>
          <cell r="Z2797">
            <v>64.400000000000006</v>
          </cell>
        </row>
        <row r="2798">
          <cell r="A2798" t="str">
            <v>N0437</v>
          </cell>
          <cell r="B2798" t="str">
            <v xml:space="preserve">Probsteistrasse 135 </v>
          </cell>
          <cell r="C2798">
            <v>42752</v>
          </cell>
          <cell r="D2798">
            <v>9866607217</v>
          </cell>
          <cell r="E2798" t="str">
            <v>Verrechnet</v>
          </cell>
          <cell r="F2798">
            <v>0.01</v>
          </cell>
          <cell r="G2798">
            <v>0.16</v>
          </cell>
          <cell r="H2798"/>
          <cell r="I2798"/>
          <cell r="J2798" t="str">
            <v>Messung HW Wärme NT</v>
          </cell>
          <cell r="K2798" t="str">
            <v>16.12.2016</v>
          </cell>
          <cell r="L2798" t="str">
            <v>W1 020398</v>
          </cell>
          <cell r="M2798"/>
          <cell r="N2798" t="str">
            <v>Ablesung</v>
          </cell>
          <cell r="O2798">
            <v>5.7990000000000004</v>
          </cell>
          <cell r="P2798">
            <v>91.41</v>
          </cell>
          <cell r="Q2798"/>
          <cell r="R2798"/>
          <cell r="S2798"/>
          <cell r="T2798"/>
          <cell r="U2798"/>
          <cell r="V2798"/>
          <cell r="W2798"/>
          <cell r="X2798"/>
          <cell r="Y2798">
            <v>54.548000000000002</v>
          </cell>
          <cell r="Z2798">
            <v>579.9</v>
          </cell>
        </row>
        <row r="2799">
          <cell r="A2799" t="str">
            <v>N0438</v>
          </cell>
          <cell r="B2799" t="str">
            <v xml:space="preserve">Tramstrasse 89 </v>
          </cell>
          <cell r="C2799">
            <v>42478</v>
          </cell>
          <cell r="D2799">
            <v>9866600288</v>
          </cell>
          <cell r="E2799" t="str">
            <v>Verrechnet</v>
          </cell>
          <cell r="F2799">
            <v>9.0999999999999998E-2</v>
          </cell>
          <cell r="G2799">
            <v>1.5</v>
          </cell>
          <cell r="H2799"/>
          <cell r="I2799"/>
          <cell r="J2799" t="str">
            <v>Messung HW Wärme NT</v>
          </cell>
          <cell r="K2799" t="str">
            <v>17.03.2016</v>
          </cell>
          <cell r="L2799" t="str">
            <v>R1 1531</v>
          </cell>
          <cell r="M2799" t="str">
            <v>U1 020149</v>
          </cell>
          <cell r="N2799" t="str">
            <v>Ablesung</v>
          </cell>
          <cell r="O2799">
            <v>85.396000000000001</v>
          </cell>
          <cell r="P2799">
            <v>1323.23</v>
          </cell>
          <cell r="Q2799"/>
          <cell r="R2799">
            <v>1323</v>
          </cell>
          <cell r="S2799"/>
          <cell r="T2799"/>
          <cell r="U2799"/>
          <cell r="V2799"/>
          <cell r="W2799"/>
          <cell r="X2799"/>
          <cell r="Y2799">
            <v>55.491</v>
          </cell>
          <cell r="Z2799">
            <v>938.41758241758237</v>
          </cell>
        </row>
        <row r="2800">
          <cell r="A2800" t="str">
            <v>N0438</v>
          </cell>
          <cell r="B2800" t="str">
            <v xml:space="preserve">Tramstrasse 89 </v>
          </cell>
          <cell r="C2800">
            <v>42566</v>
          </cell>
          <cell r="D2800">
            <v>9866602312</v>
          </cell>
          <cell r="E2800" t="str">
            <v>Verrechnet</v>
          </cell>
          <cell r="F2800">
            <v>9.0999999999999998E-2</v>
          </cell>
          <cell r="G2800">
            <v>1.5</v>
          </cell>
          <cell r="H2800"/>
          <cell r="I2800"/>
          <cell r="J2800" t="str">
            <v>Messung HW Wärme NT</v>
          </cell>
          <cell r="K2800" t="str">
            <v>20.06.2016</v>
          </cell>
          <cell r="L2800" t="str">
            <v>R1 1531</v>
          </cell>
          <cell r="M2800" t="str">
            <v>U1 020149</v>
          </cell>
          <cell r="N2800" t="str">
            <v>Ablesung</v>
          </cell>
          <cell r="O2800">
            <v>45.475999999999999</v>
          </cell>
          <cell r="P2800">
            <v>781.81</v>
          </cell>
          <cell r="Q2800"/>
          <cell r="R2800">
            <v>782</v>
          </cell>
          <cell r="S2800"/>
          <cell r="T2800"/>
          <cell r="U2800"/>
          <cell r="V2800"/>
          <cell r="W2800"/>
          <cell r="X2800"/>
          <cell r="Y2800">
            <v>50.015000000000001</v>
          </cell>
          <cell r="Z2800">
            <v>499.73626373626377</v>
          </cell>
        </row>
        <row r="2801">
          <cell r="A2801" t="str">
            <v>N0438</v>
          </cell>
          <cell r="B2801" t="str">
            <v xml:space="preserve">Tramstrasse 89 </v>
          </cell>
          <cell r="C2801">
            <v>42655</v>
          </cell>
          <cell r="D2801">
            <v>9866604263</v>
          </cell>
          <cell r="E2801" t="str">
            <v>Verrechnet</v>
          </cell>
          <cell r="F2801">
            <v>9.0999999999999998E-2</v>
          </cell>
          <cell r="G2801">
            <v>1.5</v>
          </cell>
          <cell r="H2801"/>
          <cell r="I2801"/>
          <cell r="J2801" t="str">
            <v>Messung HW Wärme NT</v>
          </cell>
          <cell r="K2801" t="str">
            <v>19.09.2016</v>
          </cell>
          <cell r="L2801" t="str">
            <v>R1 1531</v>
          </cell>
          <cell r="M2801" t="str">
            <v>U1 020149</v>
          </cell>
          <cell r="N2801" t="str">
            <v>Ablesung</v>
          </cell>
          <cell r="O2801">
            <v>11.866</v>
          </cell>
          <cell r="P2801">
            <v>270.43</v>
          </cell>
          <cell r="Q2801"/>
          <cell r="R2801">
            <v>270</v>
          </cell>
          <cell r="S2801"/>
          <cell r="T2801"/>
          <cell r="U2801"/>
          <cell r="V2801"/>
          <cell r="W2801"/>
          <cell r="X2801"/>
          <cell r="Y2801">
            <v>37.728999999999999</v>
          </cell>
          <cell r="Z2801">
            <v>130.39560439560441</v>
          </cell>
        </row>
        <row r="2802">
          <cell r="A2802" t="str">
            <v>N0438</v>
          </cell>
          <cell r="B2802" t="str">
            <v xml:space="preserve">Tramstrasse 89 </v>
          </cell>
          <cell r="C2802">
            <v>42752</v>
          </cell>
          <cell r="D2802">
            <v>9866606327</v>
          </cell>
          <cell r="E2802" t="str">
            <v>Verrechnet</v>
          </cell>
          <cell r="F2802">
            <v>9.0999999999999998E-2</v>
          </cell>
          <cell r="G2802">
            <v>1.5</v>
          </cell>
          <cell r="H2802"/>
          <cell r="I2802"/>
          <cell r="J2802" t="str">
            <v>Messung HW Wärme NT</v>
          </cell>
          <cell r="K2802" t="str">
            <v>12.12.2016</v>
          </cell>
          <cell r="L2802" t="str">
            <v>R1 1531</v>
          </cell>
          <cell r="M2802" t="str">
            <v>U1 020149</v>
          </cell>
          <cell r="N2802" t="str">
            <v>Ablesung</v>
          </cell>
          <cell r="O2802">
            <v>61.304000000000002</v>
          </cell>
          <cell r="P2802">
            <v>1007.75</v>
          </cell>
          <cell r="Q2802"/>
          <cell r="R2802">
            <v>1008</v>
          </cell>
          <cell r="S2802"/>
          <cell r="T2802"/>
          <cell r="U2802"/>
          <cell r="V2802"/>
          <cell r="W2802"/>
          <cell r="X2802"/>
          <cell r="Y2802">
            <v>52.307000000000002</v>
          </cell>
          <cell r="Z2802">
            <v>673.67032967032969</v>
          </cell>
        </row>
        <row r="2803">
          <cell r="A2803" t="str">
            <v>N0439</v>
          </cell>
          <cell r="B2803" t="str">
            <v xml:space="preserve">Herbstweg 103 </v>
          </cell>
          <cell r="C2803">
            <v>42478</v>
          </cell>
          <cell r="D2803">
            <v>9866600610</v>
          </cell>
          <cell r="E2803" t="str">
            <v>Verrechnet</v>
          </cell>
          <cell r="F2803">
            <v>0.03</v>
          </cell>
          <cell r="G2803">
            <v>0.5</v>
          </cell>
          <cell r="H2803"/>
          <cell r="I2803"/>
          <cell r="J2803" t="str">
            <v>Messung HW Wärme NT</v>
          </cell>
          <cell r="K2803" t="str">
            <v>17.03.2016</v>
          </cell>
          <cell r="L2803" t="str">
            <v>W1 020271</v>
          </cell>
          <cell r="M2803"/>
          <cell r="N2803" t="str">
            <v>Ablesung</v>
          </cell>
          <cell r="O2803">
            <v>31.555</v>
          </cell>
          <cell r="P2803">
            <v>571.59</v>
          </cell>
          <cell r="Q2803"/>
          <cell r="R2803"/>
          <cell r="S2803"/>
          <cell r="T2803"/>
          <cell r="U2803"/>
          <cell r="V2803"/>
          <cell r="W2803"/>
          <cell r="X2803"/>
          <cell r="Y2803">
            <v>47.468000000000004</v>
          </cell>
          <cell r="Z2803">
            <v>1051.8333333333333</v>
          </cell>
        </row>
        <row r="2804">
          <cell r="A2804" t="str">
            <v>N0439</v>
          </cell>
          <cell r="B2804" t="str">
            <v xml:space="preserve">Herbstweg 103 </v>
          </cell>
          <cell r="C2804">
            <v>42566</v>
          </cell>
          <cell r="D2804">
            <v>9866602586</v>
          </cell>
          <cell r="E2804" t="str">
            <v>Verrechnet</v>
          </cell>
          <cell r="F2804">
            <v>0.03</v>
          </cell>
          <cell r="G2804">
            <v>0.5</v>
          </cell>
          <cell r="H2804"/>
          <cell r="I2804"/>
          <cell r="J2804" t="str">
            <v>Messung HW Wärme NT</v>
          </cell>
          <cell r="K2804" t="str">
            <v>21.06.2016</v>
          </cell>
          <cell r="L2804" t="str">
            <v>W1 020271</v>
          </cell>
          <cell r="M2804"/>
          <cell r="N2804" t="str">
            <v>Ablesung</v>
          </cell>
          <cell r="O2804">
            <v>18.893999999999998</v>
          </cell>
          <cell r="P2804">
            <v>355.88</v>
          </cell>
          <cell r="Q2804"/>
          <cell r="R2804"/>
          <cell r="S2804"/>
          <cell r="T2804"/>
          <cell r="U2804"/>
          <cell r="V2804"/>
          <cell r="W2804"/>
          <cell r="X2804"/>
          <cell r="Y2804">
            <v>45.65</v>
          </cell>
          <cell r="Z2804">
            <v>629.79999999999995</v>
          </cell>
        </row>
        <row r="2805">
          <cell r="A2805" t="str">
            <v>N0439</v>
          </cell>
          <cell r="B2805" t="str">
            <v xml:space="preserve">Herbstweg 103 </v>
          </cell>
          <cell r="C2805">
            <v>42655</v>
          </cell>
          <cell r="D2805">
            <v>9866604493</v>
          </cell>
          <cell r="E2805" t="str">
            <v>Verrechnet</v>
          </cell>
          <cell r="F2805">
            <v>0.03</v>
          </cell>
          <cell r="G2805">
            <v>0.5</v>
          </cell>
          <cell r="H2805"/>
          <cell r="I2805"/>
          <cell r="J2805" t="str">
            <v>Messung HW Wärme NT</v>
          </cell>
          <cell r="K2805" t="str">
            <v>20.09.2016</v>
          </cell>
          <cell r="L2805" t="str">
            <v>W1 020271</v>
          </cell>
          <cell r="M2805"/>
          <cell r="N2805" t="str">
            <v>Ablesung</v>
          </cell>
          <cell r="O2805">
            <v>5.33</v>
          </cell>
          <cell r="P2805">
            <v>117.94</v>
          </cell>
          <cell r="Q2805"/>
          <cell r="R2805"/>
          <cell r="S2805"/>
          <cell r="T2805"/>
          <cell r="U2805"/>
          <cell r="V2805"/>
          <cell r="W2805"/>
          <cell r="X2805"/>
          <cell r="Y2805">
            <v>38.859000000000002</v>
          </cell>
          <cell r="Z2805">
            <v>177.66666666666666</v>
          </cell>
        </row>
        <row r="2806">
          <cell r="A2806" t="str">
            <v>N0439</v>
          </cell>
          <cell r="B2806" t="str">
            <v xml:space="preserve">Herbstweg 103 </v>
          </cell>
          <cell r="C2806">
            <v>42752</v>
          </cell>
          <cell r="D2806">
            <v>9866606650</v>
          </cell>
          <cell r="E2806" t="str">
            <v>Verrechnet</v>
          </cell>
          <cell r="F2806">
            <v>0.03</v>
          </cell>
          <cell r="G2806">
            <v>0.5</v>
          </cell>
          <cell r="H2806"/>
          <cell r="I2806"/>
          <cell r="J2806" t="str">
            <v>Messung HW Wärme NT</v>
          </cell>
          <cell r="K2806" t="str">
            <v>15.12.2016</v>
          </cell>
          <cell r="L2806" t="str">
            <v>W1 020271</v>
          </cell>
          <cell r="M2806"/>
          <cell r="N2806" t="str">
            <v>Ablesung</v>
          </cell>
          <cell r="O2806">
            <v>23.974</v>
          </cell>
          <cell r="P2806">
            <v>451.57</v>
          </cell>
          <cell r="Q2806"/>
          <cell r="R2806"/>
          <cell r="S2806"/>
          <cell r="T2806"/>
          <cell r="U2806"/>
          <cell r="V2806"/>
          <cell r="W2806"/>
          <cell r="X2806"/>
          <cell r="Y2806">
            <v>45.649000000000001</v>
          </cell>
          <cell r="Z2806">
            <v>799.13333333333333</v>
          </cell>
        </row>
        <row r="2807">
          <cell r="A2807" t="str">
            <v>N0440</v>
          </cell>
          <cell r="B2807" t="str">
            <v xml:space="preserve">Hürststrasse 49 </v>
          </cell>
          <cell r="C2807">
            <v>42478</v>
          </cell>
          <cell r="D2807">
            <v>9866601323</v>
          </cell>
          <cell r="E2807" t="str">
            <v>Verrechnet</v>
          </cell>
          <cell r="F2807">
            <v>0.06</v>
          </cell>
          <cell r="G2807">
            <v>1</v>
          </cell>
          <cell r="H2807"/>
          <cell r="I2807"/>
          <cell r="J2807" t="str">
            <v>Messung HW Wärme NT</v>
          </cell>
          <cell r="K2807" t="str">
            <v>17.03.2016</v>
          </cell>
          <cell r="L2807" t="str">
            <v>W3 020268</v>
          </cell>
          <cell r="M2807"/>
          <cell r="N2807" t="str">
            <v>Ablesung</v>
          </cell>
          <cell r="O2807">
            <v>43.658000000000001</v>
          </cell>
          <cell r="P2807">
            <v>847.24400000000003</v>
          </cell>
          <cell r="Q2807"/>
          <cell r="R2807"/>
          <cell r="S2807"/>
          <cell r="T2807"/>
          <cell r="U2807"/>
          <cell r="V2807"/>
          <cell r="W2807"/>
          <cell r="X2807"/>
          <cell r="Y2807">
            <v>44.307000000000002</v>
          </cell>
          <cell r="Z2807">
            <v>727.63333333333333</v>
          </cell>
        </row>
        <row r="2808">
          <cell r="A2808" t="str">
            <v>N0440</v>
          </cell>
          <cell r="B2808" t="str">
            <v xml:space="preserve">Hürststrasse 49 </v>
          </cell>
          <cell r="C2808">
            <v>42566</v>
          </cell>
          <cell r="D2808">
            <v>9866603336</v>
          </cell>
          <cell r="E2808" t="str">
            <v>Verrechnet</v>
          </cell>
          <cell r="F2808">
            <v>0.06</v>
          </cell>
          <cell r="G2808">
            <v>1</v>
          </cell>
          <cell r="H2808"/>
          <cell r="I2808"/>
          <cell r="J2808" t="str">
            <v>Messung HW Wärme NT</v>
          </cell>
          <cell r="K2808" t="str">
            <v>21.06.2016</v>
          </cell>
          <cell r="L2808" t="str">
            <v>W3 020268</v>
          </cell>
          <cell r="M2808"/>
          <cell r="N2808" t="str">
            <v>Ablesung</v>
          </cell>
          <cell r="O2808">
            <v>28.597999999999999</v>
          </cell>
          <cell r="P2808">
            <v>641.07799999999997</v>
          </cell>
          <cell r="Q2808"/>
          <cell r="R2808"/>
          <cell r="S2808"/>
          <cell r="T2808"/>
          <cell r="U2808"/>
          <cell r="V2808"/>
          <cell r="W2808"/>
          <cell r="X2808"/>
          <cell r="Y2808">
            <v>38.356999999999999</v>
          </cell>
          <cell r="Z2808">
            <v>476.63333333333338</v>
          </cell>
        </row>
        <row r="2809">
          <cell r="A2809" t="str">
            <v>N0440</v>
          </cell>
          <cell r="B2809" t="str">
            <v xml:space="preserve">Hürststrasse 49 </v>
          </cell>
          <cell r="C2809">
            <v>42655</v>
          </cell>
          <cell r="D2809">
            <v>9866605087</v>
          </cell>
          <cell r="E2809" t="str">
            <v>Verrechnet</v>
          </cell>
          <cell r="F2809">
            <v>0.06</v>
          </cell>
          <cell r="G2809">
            <v>1</v>
          </cell>
          <cell r="H2809"/>
          <cell r="I2809"/>
          <cell r="J2809" t="str">
            <v>Messung HW Wärme NT</v>
          </cell>
          <cell r="K2809" t="str">
            <v>20.09.2016</v>
          </cell>
          <cell r="L2809" t="str">
            <v>W3 020268</v>
          </cell>
          <cell r="M2809"/>
          <cell r="N2809" t="str">
            <v>Ablesung</v>
          </cell>
          <cell r="O2809">
            <v>10.765000000000001</v>
          </cell>
          <cell r="P2809">
            <v>319.96100000000001</v>
          </cell>
          <cell r="Q2809"/>
          <cell r="R2809"/>
          <cell r="S2809"/>
          <cell r="T2809"/>
          <cell r="U2809"/>
          <cell r="V2809"/>
          <cell r="W2809"/>
          <cell r="X2809"/>
          <cell r="Y2809">
            <v>28.928999999999998</v>
          </cell>
          <cell r="Z2809">
            <v>179.41666666666666</v>
          </cell>
        </row>
        <row r="2810">
          <cell r="A2810" t="str">
            <v>N0440</v>
          </cell>
          <cell r="B2810" t="str">
            <v xml:space="preserve">Hürststrasse 49 </v>
          </cell>
          <cell r="C2810">
            <v>42752</v>
          </cell>
          <cell r="D2810">
            <v>9866607218</v>
          </cell>
          <cell r="E2810" t="str">
            <v>Verrechnet</v>
          </cell>
          <cell r="F2810">
            <v>0.06</v>
          </cell>
          <cell r="G2810">
            <v>1</v>
          </cell>
          <cell r="H2810"/>
          <cell r="I2810"/>
          <cell r="J2810" t="str">
            <v>Messung HW Wärme NT</v>
          </cell>
          <cell r="K2810" t="str">
            <v>16.12.2016</v>
          </cell>
          <cell r="L2810" t="str">
            <v>W3 020268</v>
          </cell>
          <cell r="M2810"/>
          <cell r="N2810" t="str">
            <v>Ablesung</v>
          </cell>
          <cell r="O2810">
            <v>27.291</v>
          </cell>
          <cell r="P2810">
            <v>511.291</v>
          </cell>
          <cell r="Q2810"/>
          <cell r="R2810"/>
          <cell r="S2810"/>
          <cell r="T2810"/>
          <cell r="U2810"/>
          <cell r="V2810"/>
          <cell r="W2810"/>
          <cell r="X2810"/>
          <cell r="Y2810">
            <v>45.896000000000001</v>
          </cell>
          <cell r="Z2810">
            <v>454.85</v>
          </cell>
        </row>
        <row r="2811">
          <cell r="A2811" t="str">
            <v>N0441</v>
          </cell>
          <cell r="B2811" t="str">
            <v xml:space="preserve">Wechselwiesenstrasse 9 </v>
          </cell>
          <cell r="C2811">
            <v>42478</v>
          </cell>
          <cell r="D2811">
            <v>9866601852</v>
          </cell>
          <cell r="E2811" t="str">
            <v>Verrechnet</v>
          </cell>
          <cell r="F2811">
            <v>1.4999999999999999E-2</v>
          </cell>
          <cell r="G2811">
            <v>0.25</v>
          </cell>
          <cell r="H2811"/>
          <cell r="I2811"/>
          <cell r="J2811" t="str">
            <v>Messung HW Wärme NT</v>
          </cell>
          <cell r="K2811" t="str">
            <v>18.03.2016</v>
          </cell>
          <cell r="L2811" t="str">
            <v>W1 020734</v>
          </cell>
          <cell r="M2811"/>
          <cell r="N2811" t="str">
            <v>Ablesung</v>
          </cell>
          <cell r="O2811">
            <v>9.1189999999999998</v>
          </cell>
          <cell r="P2811">
            <v>133.41999999999999</v>
          </cell>
          <cell r="Q2811"/>
          <cell r="R2811"/>
          <cell r="S2811"/>
          <cell r="T2811"/>
          <cell r="U2811"/>
          <cell r="V2811"/>
          <cell r="W2811"/>
          <cell r="X2811"/>
          <cell r="Y2811">
            <v>58.768999999999998</v>
          </cell>
          <cell r="Z2811">
            <v>607.93333333333339</v>
          </cell>
        </row>
        <row r="2812">
          <cell r="A2812" t="str">
            <v>N0441</v>
          </cell>
          <cell r="B2812" t="str">
            <v xml:space="preserve">Wechselwiesenstrasse 9 </v>
          </cell>
          <cell r="C2812">
            <v>42566</v>
          </cell>
          <cell r="D2812">
            <v>9866603965</v>
          </cell>
          <cell r="E2812" t="str">
            <v>Verrechnet</v>
          </cell>
          <cell r="F2812">
            <v>1.4999999999999999E-2</v>
          </cell>
          <cell r="G2812">
            <v>0.25</v>
          </cell>
          <cell r="H2812"/>
          <cell r="I2812"/>
          <cell r="J2812" t="str">
            <v>Messung HW Wärme NT</v>
          </cell>
          <cell r="K2812" t="str">
            <v>20.06.2016</v>
          </cell>
          <cell r="L2812" t="str">
            <v>W1 020734</v>
          </cell>
          <cell r="M2812"/>
          <cell r="N2812" t="str">
            <v>Ablesung</v>
          </cell>
          <cell r="O2812">
            <v>0.91700000000000004</v>
          </cell>
          <cell r="P2812">
            <v>14.62</v>
          </cell>
          <cell r="Q2812"/>
          <cell r="R2812"/>
          <cell r="S2812"/>
          <cell r="T2812"/>
          <cell r="U2812"/>
          <cell r="V2812"/>
          <cell r="W2812"/>
          <cell r="X2812"/>
          <cell r="Y2812">
            <v>53.930999999999997</v>
          </cell>
          <cell r="Z2812">
            <v>61.133333333333333</v>
          </cell>
        </row>
        <row r="2813">
          <cell r="A2813" t="str">
            <v>N0441</v>
          </cell>
          <cell r="B2813" t="str">
            <v xml:space="preserve">Wechselwiesenstrasse 9 </v>
          </cell>
          <cell r="C2813">
            <v>42655</v>
          </cell>
          <cell r="D2813">
            <v>9866605965</v>
          </cell>
          <cell r="E2813" t="str">
            <v>Verrechnet</v>
          </cell>
          <cell r="F2813">
            <v>1.4999999999999999E-2</v>
          </cell>
          <cell r="G2813">
            <v>0.25</v>
          </cell>
          <cell r="H2813"/>
          <cell r="I2813"/>
          <cell r="J2813" t="str">
            <v>Messung HW Wärme NT</v>
          </cell>
          <cell r="K2813" t="str">
            <v>11.08.2016</v>
          </cell>
          <cell r="L2813" t="str">
            <v>W1 020734</v>
          </cell>
          <cell r="M2813"/>
          <cell r="N2813" t="str">
            <v>Ausbau</v>
          </cell>
          <cell r="O2813">
            <v>4.3869999999999996</v>
          </cell>
          <cell r="P2813">
            <v>93.8</v>
          </cell>
          <cell r="Q2813"/>
          <cell r="R2813"/>
          <cell r="S2813"/>
          <cell r="T2813"/>
          <cell r="U2813"/>
          <cell r="V2813"/>
          <cell r="W2813"/>
          <cell r="X2813"/>
          <cell r="Y2813">
            <v>40.215000000000003</v>
          </cell>
          <cell r="Z2813">
            <v>292.46666666666664</v>
          </cell>
        </row>
        <row r="2814">
          <cell r="A2814" t="str">
            <v>N0441</v>
          </cell>
          <cell r="B2814"/>
          <cell r="C2814"/>
          <cell r="D2814"/>
          <cell r="E2814"/>
          <cell r="F2814"/>
          <cell r="G2814"/>
          <cell r="H2814"/>
          <cell r="I2814"/>
          <cell r="J2814" t="str">
            <v>Messung HW Wärme NT</v>
          </cell>
          <cell r="K2814" t="str">
            <v>11.08.2016</v>
          </cell>
          <cell r="L2814" t="str">
            <v>W1 020734</v>
          </cell>
          <cell r="M2814"/>
          <cell r="N2814" t="str">
            <v>Einbau</v>
          </cell>
          <cell r="O2814">
            <v>0</v>
          </cell>
          <cell r="P2814">
            <v>0</v>
          </cell>
          <cell r="Q2814"/>
          <cell r="R2814"/>
          <cell r="S2814"/>
          <cell r="T2814"/>
          <cell r="U2814"/>
          <cell r="V2814"/>
          <cell r="W2814"/>
          <cell r="X2814"/>
          <cell r="Y2814">
            <v>0</v>
          </cell>
          <cell r="Z2814">
            <v>0</v>
          </cell>
        </row>
        <row r="2815">
          <cell r="A2815" t="str">
            <v>N0441</v>
          </cell>
          <cell r="B2815"/>
          <cell r="C2815"/>
          <cell r="D2815"/>
          <cell r="E2815"/>
          <cell r="F2815"/>
          <cell r="G2815"/>
          <cell r="H2815"/>
          <cell r="I2815"/>
          <cell r="J2815" t="str">
            <v>Messung HW Wärme NT</v>
          </cell>
          <cell r="K2815" t="str">
            <v>19.09.2016</v>
          </cell>
          <cell r="L2815" t="str">
            <v>W1 020734</v>
          </cell>
          <cell r="M2815"/>
          <cell r="N2815" t="str">
            <v>Ablesung</v>
          </cell>
          <cell r="O2815">
            <v>0.48299999999999998</v>
          </cell>
          <cell r="P2815">
            <v>16.28</v>
          </cell>
          <cell r="Q2815"/>
          <cell r="R2815"/>
          <cell r="S2815"/>
          <cell r="T2815"/>
          <cell r="U2815"/>
          <cell r="V2815"/>
          <cell r="W2815"/>
          <cell r="X2815"/>
          <cell r="Y2815">
            <v>25.51</v>
          </cell>
          <cell r="Z2815">
            <v>32.200000000000003</v>
          </cell>
        </row>
        <row r="2816">
          <cell r="A2816" t="str">
            <v>N0441</v>
          </cell>
          <cell r="B2816" t="str">
            <v xml:space="preserve">Wechselwiesenstrasse 9 </v>
          </cell>
          <cell r="C2816">
            <v>42752</v>
          </cell>
          <cell r="D2816">
            <v>9866607966</v>
          </cell>
          <cell r="E2816" t="str">
            <v>Verrechnet</v>
          </cell>
          <cell r="F2816">
            <v>1.4999999999999999E-2</v>
          </cell>
          <cell r="G2816">
            <v>0.25</v>
          </cell>
          <cell r="H2816"/>
          <cell r="I2816"/>
          <cell r="J2816" t="str">
            <v>Messung HW Wärme NT</v>
          </cell>
          <cell r="K2816" t="str">
            <v>19.12.2016</v>
          </cell>
          <cell r="L2816" t="str">
            <v>W1 020734</v>
          </cell>
          <cell r="M2816"/>
          <cell r="N2816" t="str">
            <v>Ablesung</v>
          </cell>
          <cell r="O2816">
            <v>7.6760000000000002</v>
          </cell>
          <cell r="P2816">
            <v>119.75</v>
          </cell>
          <cell r="Q2816"/>
          <cell r="R2816"/>
          <cell r="S2816"/>
          <cell r="T2816"/>
          <cell r="U2816"/>
          <cell r="V2816"/>
          <cell r="W2816"/>
          <cell r="X2816"/>
          <cell r="Y2816">
            <v>55.116</v>
          </cell>
          <cell r="Z2816">
            <v>511.73333333333335</v>
          </cell>
        </row>
        <row r="2817">
          <cell r="A2817" t="str">
            <v>N0442</v>
          </cell>
          <cell r="B2817" t="str">
            <v xml:space="preserve">Nansenstrasse 1 </v>
          </cell>
          <cell r="C2817">
            <v>42478</v>
          </cell>
          <cell r="D2817">
            <v>9866601324</v>
          </cell>
          <cell r="E2817" t="str">
            <v>Verrechnet</v>
          </cell>
          <cell r="F2817">
            <v>4.9000000000000002E-2</v>
          </cell>
          <cell r="G2817">
            <v>0.8</v>
          </cell>
          <cell r="H2817"/>
          <cell r="I2817"/>
          <cell r="J2817" t="str">
            <v>Messung HW Wärme NT</v>
          </cell>
          <cell r="K2817" t="str">
            <v>17.03.2016</v>
          </cell>
          <cell r="L2817" t="str">
            <v>R1 1362</v>
          </cell>
          <cell r="M2817" t="str">
            <v>U1 020410</v>
          </cell>
          <cell r="N2817" t="str">
            <v>Ablesung</v>
          </cell>
          <cell r="O2817">
            <v>55.381</v>
          </cell>
          <cell r="P2817">
            <v>896.58</v>
          </cell>
          <cell r="Q2817"/>
          <cell r="R2817">
            <v>896</v>
          </cell>
          <cell r="S2817"/>
          <cell r="T2817"/>
          <cell r="U2817"/>
          <cell r="V2817"/>
          <cell r="W2817"/>
          <cell r="X2817"/>
          <cell r="Y2817">
            <v>53.112000000000002</v>
          </cell>
          <cell r="Z2817">
            <v>1130.2244897959183</v>
          </cell>
        </row>
        <row r="2818">
          <cell r="A2818" t="str">
            <v>N0442</v>
          </cell>
          <cell r="B2818" t="str">
            <v xml:space="preserve">Nansenstrasse 1 </v>
          </cell>
          <cell r="C2818">
            <v>42566</v>
          </cell>
          <cell r="D2818">
            <v>9866603187</v>
          </cell>
          <cell r="E2818" t="str">
            <v>Verrechnet</v>
          </cell>
          <cell r="F2818">
            <v>4.9000000000000002E-2</v>
          </cell>
          <cell r="G2818">
            <v>0.8</v>
          </cell>
          <cell r="H2818"/>
          <cell r="I2818"/>
          <cell r="J2818" t="str">
            <v>Messung HW Wärme NT</v>
          </cell>
          <cell r="K2818" t="str">
            <v>22.06.2016</v>
          </cell>
          <cell r="L2818" t="str">
            <v>R1 1362</v>
          </cell>
          <cell r="M2818" t="str">
            <v>U1 020410</v>
          </cell>
          <cell r="N2818" t="str">
            <v>Ablesung</v>
          </cell>
          <cell r="O2818">
            <v>33.03</v>
          </cell>
          <cell r="P2818">
            <v>575.67999999999995</v>
          </cell>
          <cell r="Q2818"/>
          <cell r="R2818">
            <v>576</v>
          </cell>
          <cell r="S2818"/>
          <cell r="T2818"/>
          <cell r="U2818"/>
          <cell r="V2818"/>
          <cell r="W2818"/>
          <cell r="X2818"/>
          <cell r="Y2818">
            <v>49.334000000000003</v>
          </cell>
          <cell r="Z2818">
            <v>674.08163265306121</v>
          </cell>
        </row>
        <row r="2819">
          <cell r="A2819" t="str">
            <v>N0442</v>
          </cell>
          <cell r="B2819" t="str">
            <v xml:space="preserve">Nansenstrasse 1 </v>
          </cell>
          <cell r="C2819">
            <v>42655</v>
          </cell>
          <cell r="D2819">
            <v>9866605317</v>
          </cell>
          <cell r="E2819" t="str">
            <v>Verrechnet</v>
          </cell>
          <cell r="F2819">
            <v>4.9000000000000002E-2</v>
          </cell>
          <cell r="G2819">
            <v>0.8</v>
          </cell>
          <cell r="H2819"/>
          <cell r="I2819"/>
          <cell r="J2819" t="str">
            <v>Messung HW Wärme NT</v>
          </cell>
          <cell r="K2819" t="str">
            <v>19.09.2016</v>
          </cell>
          <cell r="L2819" t="str">
            <v>R1 1362</v>
          </cell>
          <cell r="M2819" t="str">
            <v>U1 020410</v>
          </cell>
          <cell r="N2819" t="str">
            <v>Ablesung</v>
          </cell>
          <cell r="O2819">
            <v>9.5129999999999999</v>
          </cell>
          <cell r="P2819">
            <v>196.55</v>
          </cell>
          <cell r="Q2819"/>
          <cell r="R2819">
            <v>197</v>
          </cell>
          <cell r="S2819"/>
          <cell r="T2819"/>
          <cell r="U2819"/>
          <cell r="V2819"/>
          <cell r="W2819"/>
          <cell r="X2819"/>
          <cell r="Y2819">
            <v>41.616</v>
          </cell>
          <cell r="Z2819">
            <v>194.14285714285711</v>
          </cell>
        </row>
        <row r="2820">
          <cell r="A2820" t="str">
            <v>N0442</v>
          </cell>
          <cell r="B2820" t="str">
            <v xml:space="preserve">Nansenstrasse 1 </v>
          </cell>
          <cell r="C2820">
            <v>42752</v>
          </cell>
          <cell r="D2820">
            <v>9866607412</v>
          </cell>
          <cell r="E2820" t="str">
            <v>Verrechnet</v>
          </cell>
          <cell r="F2820">
            <v>4.9000000000000002E-2</v>
          </cell>
          <cell r="G2820">
            <v>0.8</v>
          </cell>
          <cell r="H2820"/>
          <cell r="I2820"/>
          <cell r="J2820" t="str">
            <v>Messung HW Wärme NT</v>
          </cell>
          <cell r="K2820" t="str">
            <v>14.12.2016</v>
          </cell>
          <cell r="L2820" t="str">
            <v>R1 1362</v>
          </cell>
          <cell r="M2820" t="str">
            <v>U1 020410</v>
          </cell>
          <cell r="N2820" t="str">
            <v>Ablesung</v>
          </cell>
          <cell r="O2820">
            <v>39.155999999999999</v>
          </cell>
          <cell r="P2820">
            <v>634.08000000000004</v>
          </cell>
          <cell r="Q2820"/>
          <cell r="R2820">
            <v>634</v>
          </cell>
          <cell r="S2820"/>
          <cell r="T2820"/>
          <cell r="U2820"/>
          <cell r="V2820"/>
          <cell r="W2820"/>
          <cell r="X2820"/>
          <cell r="Y2820">
            <v>53.097999999999999</v>
          </cell>
          <cell r="Z2820">
            <v>799.10204081632651</v>
          </cell>
        </row>
        <row r="2821">
          <cell r="A2821" t="str">
            <v>N0443</v>
          </cell>
          <cell r="B2821" t="str">
            <v xml:space="preserve">Brüggliäcker 48 </v>
          </cell>
          <cell r="C2821">
            <v>42478</v>
          </cell>
          <cell r="D2821">
            <v>9866601181</v>
          </cell>
          <cell r="E2821" t="str">
            <v>Verrechnet</v>
          </cell>
          <cell r="F2821">
            <v>0.01</v>
          </cell>
          <cell r="G2821">
            <v>0.16</v>
          </cell>
          <cell r="H2821"/>
          <cell r="I2821"/>
          <cell r="J2821" t="str">
            <v>Messung HW Wärme NT</v>
          </cell>
          <cell r="K2821" t="str">
            <v>29.03.2016</v>
          </cell>
          <cell r="L2821" t="str">
            <v>W1 020636</v>
          </cell>
          <cell r="M2821"/>
          <cell r="N2821" t="str">
            <v>Ausbau</v>
          </cell>
          <cell r="O2821">
            <v>7.524</v>
          </cell>
          <cell r="P2821">
            <v>119.77</v>
          </cell>
          <cell r="Q2821"/>
          <cell r="R2821"/>
          <cell r="S2821"/>
          <cell r="T2821"/>
          <cell r="U2821"/>
          <cell r="V2821"/>
          <cell r="W2821"/>
          <cell r="X2821"/>
          <cell r="Y2821">
            <v>54.015999999999998</v>
          </cell>
          <cell r="Z2821">
            <v>752.4</v>
          </cell>
        </row>
        <row r="2822">
          <cell r="A2822" t="str">
            <v>N0443</v>
          </cell>
          <cell r="B2822"/>
          <cell r="C2822"/>
          <cell r="D2822"/>
          <cell r="E2822"/>
          <cell r="F2822"/>
          <cell r="G2822"/>
          <cell r="H2822"/>
          <cell r="I2822"/>
          <cell r="J2822" t="str">
            <v>Messung HW Wärme NT</v>
          </cell>
          <cell r="K2822" t="str">
            <v>29.03.2016</v>
          </cell>
          <cell r="L2822" t="str">
            <v>W1 020636</v>
          </cell>
          <cell r="M2822"/>
          <cell r="N2822" t="str">
            <v>Einbau</v>
          </cell>
          <cell r="O2822">
            <v>0</v>
          </cell>
          <cell r="P2822">
            <v>0</v>
          </cell>
          <cell r="Q2822"/>
          <cell r="R2822"/>
          <cell r="S2822"/>
          <cell r="T2822"/>
          <cell r="U2822"/>
          <cell r="V2822"/>
          <cell r="W2822"/>
          <cell r="X2822"/>
          <cell r="Y2822">
            <v>0</v>
          </cell>
          <cell r="Z2822">
            <v>0</v>
          </cell>
        </row>
        <row r="2823">
          <cell r="A2823" t="str">
            <v>N0443</v>
          </cell>
          <cell r="B2823" t="str">
            <v xml:space="preserve">Brüggliäcker 48 </v>
          </cell>
          <cell r="C2823">
            <v>42566</v>
          </cell>
          <cell r="D2823">
            <v>9866602870</v>
          </cell>
          <cell r="E2823" t="str">
            <v>Verrechnet</v>
          </cell>
          <cell r="F2823">
            <v>0.01</v>
          </cell>
          <cell r="G2823">
            <v>0.16</v>
          </cell>
          <cell r="H2823"/>
          <cell r="I2823"/>
          <cell r="J2823" t="str">
            <v>Messung HW Wärme NT</v>
          </cell>
          <cell r="K2823" t="str">
            <v>21.06.2016</v>
          </cell>
          <cell r="L2823" t="str">
            <v>W1 020636</v>
          </cell>
          <cell r="M2823"/>
          <cell r="N2823" t="str">
            <v>Ablesung</v>
          </cell>
          <cell r="O2823">
            <v>1.7929999999999999</v>
          </cell>
          <cell r="P2823">
            <v>30.38</v>
          </cell>
          <cell r="Q2823"/>
          <cell r="R2823"/>
          <cell r="S2823"/>
          <cell r="T2823"/>
          <cell r="U2823"/>
          <cell r="V2823"/>
          <cell r="W2823"/>
          <cell r="X2823"/>
          <cell r="Y2823">
            <v>50.747</v>
          </cell>
          <cell r="Z2823">
            <v>179.3</v>
          </cell>
        </row>
        <row r="2824">
          <cell r="A2824" t="str">
            <v>N0443</v>
          </cell>
          <cell r="B2824" t="str">
            <v xml:space="preserve">Brüggliäcker 48 </v>
          </cell>
          <cell r="C2824">
            <v>42655</v>
          </cell>
          <cell r="D2824">
            <v>9866604992</v>
          </cell>
          <cell r="E2824" t="str">
            <v>Verrechnet</v>
          </cell>
          <cell r="F2824">
            <v>0.01</v>
          </cell>
          <cell r="G2824">
            <v>0.16</v>
          </cell>
          <cell r="H2824"/>
          <cell r="I2824"/>
          <cell r="J2824" t="str">
            <v>Messung HW Wärme NT</v>
          </cell>
          <cell r="K2824" t="str">
            <v>20.09.2016</v>
          </cell>
          <cell r="L2824" t="str">
            <v>W1 020636</v>
          </cell>
          <cell r="M2824"/>
          <cell r="N2824" t="str">
            <v>Ablesung</v>
          </cell>
          <cell r="O2824">
            <v>4.5999999999999999E-2</v>
          </cell>
          <cell r="P2824">
            <v>1.01</v>
          </cell>
          <cell r="Q2824"/>
          <cell r="R2824"/>
          <cell r="S2824"/>
          <cell r="T2824"/>
          <cell r="U2824"/>
          <cell r="V2824"/>
          <cell r="W2824"/>
          <cell r="X2824"/>
          <cell r="Y2824">
            <v>39.161000000000001</v>
          </cell>
          <cell r="Z2824">
            <v>4.5999999999999996</v>
          </cell>
        </row>
        <row r="2825">
          <cell r="A2825" t="str">
            <v>N0443</v>
          </cell>
          <cell r="B2825" t="str">
            <v xml:space="preserve">Brüggliäcker 48 </v>
          </cell>
          <cell r="C2825">
            <v>42752</v>
          </cell>
          <cell r="D2825">
            <v>9866606993</v>
          </cell>
          <cell r="E2825" t="str">
            <v>Verrechnet</v>
          </cell>
          <cell r="F2825">
            <v>0.01</v>
          </cell>
          <cell r="G2825">
            <v>0.16</v>
          </cell>
          <cell r="H2825"/>
          <cell r="I2825"/>
          <cell r="J2825" t="str">
            <v>Messung HW Wärme NT</v>
          </cell>
          <cell r="K2825" t="str">
            <v>25.12.2016</v>
          </cell>
          <cell r="L2825" t="str">
            <v>W1 020636</v>
          </cell>
          <cell r="M2825"/>
          <cell r="N2825" t="str">
            <v>Ablesung</v>
          </cell>
          <cell r="O2825">
            <v>5.5389999999999997</v>
          </cell>
          <cell r="P2825">
            <v>92.91</v>
          </cell>
          <cell r="Q2825"/>
          <cell r="R2825"/>
          <cell r="S2825"/>
          <cell r="T2825"/>
          <cell r="U2825"/>
          <cell r="V2825"/>
          <cell r="W2825"/>
          <cell r="X2825"/>
          <cell r="Y2825">
            <v>51.261000000000003</v>
          </cell>
          <cell r="Z2825">
            <v>553.9</v>
          </cell>
        </row>
        <row r="2826">
          <cell r="A2826" t="str">
            <v>N0444</v>
          </cell>
          <cell r="B2826" t="str">
            <v xml:space="preserve">Ausserdorfstrasse 12 </v>
          </cell>
          <cell r="C2826">
            <v>42478</v>
          </cell>
          <cell r="D2826">
            <v>9866600289</v>
          </cell>
          <cell r="E2826" t="str">
            <v>Verrechnet</v>
          </cell>
          <cell r="F2826">
            <v>0.01</v>
          </cell>
          <cell r="G2826">
            <v>0.16</v>
          </cell>
          <cell r="H2826"/>
          <cell r="I2826"/>
          <cell r="J2826" t="str">
            <v>Messung HW Wärme NT</v>
          </cell>
          <cell r="K2826" t="str">
            <v>15.03.2016</v>
          </cell>
          <cell r="L2826" t="str">
            <v>W1 020338</v>
          </cell>
          <cell r="M2826"/>
          <cell r="N2826" t="str">
            <v>Ablesung</v>
          </cell>
          <cell r="O2826">
            <v>5.968</v>
          </cell>
          <cell r="P2826">
            <v>132.36000000000001</v>
          </cell>
          <cell r="Q2826"/>
          <cell r="R2826"/>
          <cell r="S2826"/>
          <cell r="T2826"/>
          <cell r="U2826"/>
          <cell r="V2826"/>
          <cell r="W2826"/>
          <cell r="X2826"/>
          <cell r="Y2826">
            <v>38.770000000000003</v>
          </cell>
          <cell r="Z2826">
            <v>596.79999999999995</v>
          </cell>
        </row>
        <row r="2827">
          <cell r="A2827" t="str">
            <v>N0444</v>
          </cell>
          <cell r="B2827" t="str">
            <v xml:space="preserve">Ausserdorfstrasse 12 </v>
          </cell>
          <cell r="C2827">
            <v>42566</v>
          </cell>
          <cell r="D2827">
            <v>9866602481</v>
          </cell>
          <cell r="E2827" t="str">
            <v>Verrechnet</v>
          </cell>
          <cell r="F2827">
            <v>0.01</v>
          </cell>
          <cell r="G2827">
            <v>0.16</v>
          </cell>
          <cell r="H2827"/>
          <cell r="I2827"/>
          <cell r="J2827" t="str">
            <v>Messung HW Wärme NT</v>
          </cell>
          <cell r="K2827" t="str">
            <v>22.06.2016</v>
          </cell>
          <cell r="L2827" t="str">
            <v>W1 020338</v>
          </cell>
          <cell r="M2827"/>
          <cell r="N2827" t="str">
            <v>Ablesung</v>
          </cell>
          <cell r="O2827">
            <v>2.0390000000000001</v>
          </cell>
          <cell r="P2827">
            <v>49.07</v>
          </cell>
          <cell r="Q2827"/>
          <cell r="R2827"/>
          <cell r="S2827"/>
          <cell r="T2827"/>
          <cell r="U2827"/>
          <cell r="V2827"/>
          <cell r="W2827"/>
          <cell r="X2827"/>
          <cell r="Y2827">
            <v>35.728999999999999</v>
          </cell>
          <cell r="Z2827">
            <v>203.9</v>
          </cell>
        </row>
        <row r="2828">
          <cell r="A2828" t="str">
            <v>N0444</v>
          </cell>
          <cell r="B2828" t="str">
            <v xml:space="preserve">Ausserdorfstrasse 12 </v>
          </cell>
          <cell r="C2828">
            <v>42655</v>
          </cell>
          <cell r="D2828">
            <v>9866604455</v>
          </cell>
          <cell r="E2828" t="str">
            <v>Verrechnet</v>
          </cell>
          <cell r="F2828">
            <v>0.01</v>
          </cell>
          <cell r="G2828">
            <v>0.16</v>
          </cell>
          <cell r="H2828"/>
          <cell r="I2828"/>
          <cell r="J2828" t="str">
            <v>Messung HW Wärme NT</v>
          </cell>
          <cell r="K2828" t="str">
            <v>16.09.2016</v>
          </cell>
          <cell r="L2828" t="str">
            <v>W1 020338</v>
          </cell>
          <cell r="M2828"/>
          <cell r="N2828" t="str">
            <v>Ablesung</v>
          </cell>
          <cell r="O2828">
            <v>0</v>
          </cell>
          <cell r="P2828">
            <v>0</v>
          </cell>
          <cell r="Q2828"/>
          <cell r="R2828"/>
          <cell r="S2828"/>
          <cell r="T2828"/>
          <cell r="U2828"/>
          <cell r="V2828"/>
          <cell r="W2828"/>
          <cell r="X2828"/>
          <cell r="Y2828"/>
          <cell r="Z2828">
            <v>0</v>
          </cell>
        </row>
        <row r="2829">
          <cell r="A2829" t="str">
            <v>N0444</v>
          </cell>
          <cell r="B2829" t="str">
            <v xml:space="preserve">Ausserdorfstrasse 12 </v>
          </cell>
          <cell r="C2829">
            <v>42752</v>
          </cell>
          <cell r="D2829">
            <v>9866606328</v>
          </cell>
          <cell r="E2829" t="str">
            <v>Verrechnet</v>
          </cell>
          <cell r="F2829">
            <v>0.01</v>
          </cell>
          <cell r="G2829">
            <v>0.16</v>
          </cell>
          <cell r="H2829"/>
          <cell r="I2829"/>
          <cell r="J2829" t="str">
            <v>Messung HW Wärme NT</v>
          </cell>
          <cell r="K2829" t="str">
            <v>14.12.2016</v>
          </cell>
          <cell r="L2829" t="str">
            <v>W1 020338</v>
          </cell>
          <cell r="M2829"/>
          <cell r="N2829" t="str">
            <v>Ablesung</v>
          </cell>
          <cell r="O2829">
            <v>3.99</v>
          </cell>
          <cell r="P2829">
            <v>97.48</v>
          </cell>
          <cell r="Q2829"/>
          <cell r="R2829"/>
          <cell r="S2829"/>
          <cell r="T2829"/>
          <cell r="U2829"/>
          <cell r="V2829"/>
          <cell r="W2829"/>
          <cell r="X2829"/>
          <cell r="Y2829">
            <v>35.195</v>
          </cell>
          <cell r="Z2829">
            <v>399</v>
          </cell>
        </row>
        <row r="2830">
          <cell r="A2830" t="str">
            <v>N0445</v>
          </cell>
          <cell r="B2830" t="str">
            <v xml:space="preserve">Winterthurerstrasse 467 </v>
          </cell>
          <cell r="C2830">
            <v>42478</v>
          </cell>
          <cell r="D2830">
            <v>9866601325</v>
          </cell>
          <cell r="E2830" t="str">
            <v>Verrechnet</v>
          </cell>
          <cell r="F2830">
            <v>2.5000000000000001E-2</v>
          </cell>
          <cell r="G2830">
            <v>0.41</v>
          </cell>
          <cell r="H2830"/>
          <cell r="I2830"/>
          <cell r="J2830" t="str">
            <v>Messung HW Wärme NT</v>
          </cell>
          <cell r="K2830" t="str">
            <v>17.03.2016</v>
          </cell>
          <cell r="L2830" t="str">
            <v>W3 020174</v>
          </cell>
          <cell r="M2830"/>
          <cell r="N2830" t="str">
            <v>Ablesung</v>
          </cell>
          <cell r="O2830">
            <v>22.266999999999999</v>
          </cell>
          <cell r="P2830">
            <v>395.33</v>
          </cell>
          <cell r="Q2830"/>
          <cell r="R2830"/>
          <cell r="S2830"/>
          <cell r="T2830"/>
          <cell r="U2830"/>
          <cell r="V2830"/>
          <cell r="W2830"/>
          <cell r="X2830"/>
          <cell r="Y2830">
            <v>48.430999999999997</v>
          </cell>
          <cell r="Z2830">
            <v>890.68</v>
          </cell>
        </row>
        <row r="2831">
          <cell r="A2831" t="str">
            <v>N0445</v>
          </cell>
          <cell r="B2831" t="str">
            <v xml:space="preserve">Winterthurerstrasse 467 </v>
          </cell>
          <cell r="C2831">
            <v>42566</v>
          </cell>
          <cell r="D2831">
            <v>9866603188</v>
          </cell>
          <cell r="E2831" t="str">
            <v>Verrechnet</v>
          </cell>
          <cell r="F2831">
            <v>2.5000000000000001E-2</v>
          </cell>
          <cell r="G2831">
            <v>0.41</v>
          </cell>
          <cell r="H2831"/>
          <cell r="I2831"/>
          <cell r="J2831" t="str">
            <v>Messung HW Wärme NT</v>
          </cell>
          <cell r="K2831" t="str">
            <v>23.06.2016</v>
          </cell>
          <cell r="L2831" t="str">
            <v>W3 020174</v>
          </cell>
          <cell r="M2831"/>
          <cell r="N2831" t="str">
            <v>Ablesung</v>
          </cell>
          <cell r="O2831">
            <v>9.2270000000000003</v>
          </cell>
          <cell r="P2831">
            <v>167.39400000000001</v>
          </cell>
          <cell r="Q2831"/>
          <cell r="R2831"/>
          <cell r="S2831"/>
          <cell r="T2831"/>
          <cell r="U2831"/>
          <cell r="V2831"/>
          <cell r="W2831"/>
          <cell r="X2831"/>
          <cell r="Y2831">
            <v>47.396000000000001</v>
          </cell>
          <cell r="Z2831">
            <v>369.08</v>
          </cell>
        </row>
        <row r="2832">
          <cell r="A2832" t="str">
            <v>N0445</v>
          </cell>
          <cell r="B2832" t="str">
            <v xml:space="preserve">Winterthurerstrasse 467 </v>
          </cell>
          <cell r="C2832">
            <v>42655</v>
          </cell>
          <cell r="D2832">
            <v>9866605283</v>
          </cell>
          <cell r="E2832" t="str">
            <v>Verrechnet</v>
          </cell>
          <cell r="F2832">
            <v>2.5000000000000001E-2</v>
          </cell>
          <cell r="G2832">
            <v>0.41</v>
          </cell>
          <cell r="H2832"/>
          <cell r="I2832"/>
          <cell r="J2832" t="str">
            <v>Messung HW Wärme NT</v>
          </cell>
          <cell r="K2832" t="str">
            <v>16.09.2016</v>
          </cell>
          <cell r="L2832" t="str">
            <v>W3 020174</v>
          </cell>
          <cell r="M2832"/>
          <cell r="N2832" t="str">
            <v>Ablesung</v>
          </cell>
          <cell r="O2832">
            <v>0.55700000000000005</v>
          </cell>
          <cell r="P2832">
            <v>10.608000000000001</v>
          </cell>
          <cell r="Q2832"/>
          <cell r="R2832"/>
          <cell r="S2832"/>
          <cell r="T2832"/>
          <cell r="U2832"/>
          <cell r="V2832"/>
          <cell r="W2832"/>
          <cell r="X2832"/>
          <cell r="Y2832">
            <v>45.148000000000003</v>
          </cell>
          <cell r="Z2832">
            <v>22.28</v>
          </cell>
        </row>
        <row r="2833">
          <cell r="A2833" t="str">
            <v>N0445</v>
          </cell>
          <cell r="B2833" t="str">
            <v xml:space="preserve">Winterthurerstrasse 467 </v>
          </cell>
          <cell r="C2833">
            <v>42752</v>
          </cell>
          <cell r="D2833">
            <v>9866607413</v>
          </cell>
          <cell r="E2833" t="str">
            <v>Verrechnet</v>
          </cell>
          <cell r="F2833">
            <v>2.5000000000000001E-2</v>
          </cell>
          <cell r="G2833">
            <v>0.41</v>
          </cell>
          <cell r="H2833"/>
          <cell r="I2833"/>
          <cell r="J2833" t="str">
            <v>Messung HW Wärme NT</v>
          </cell>
          <cell r="K2833" t="str">
            <v>15.12.2016</v>
          </cell>
          <cell r="L2833" t="str">
            <v>W3 020174</v>
          </cell>
          <cell r="M2833"/>
          <cell r="N2833" t="str">
            <v>Ablesung</v>
          </cell>
          <cell r="O2833">
            <v>16.425999999999998</v>
          </cell>
          <cell r="P2833">
            <v>300.63900000000001</v>
          </cell>
          <cell r="Q2833"/>
          <cell r="R2833"/>
          <cell r="S2833"/>
          <cell r="T2833"/>
          <cell r="U2833"/>
          <cell r="V2833"/>
          <cell r="W2833"/>
          <cell r="X2833"/>
          <cell r="Y2833">
            <v>46.978999999999999</v>
          </cell>
          <cell r="Z2833">
            <v>657.04</v>
          </cell>
        </row>
        <row r="2834">
          <cell r="A2834" t="str">
            <v>N0446</v>
          </cell>
          <cell r="B2834" t="str">
            <v xml:space="preserve">Glattstegweg 7 </v>
          </cell>
          <cell r="C2834">
            <v>42478</v>
          </cell>
          <cell r="D2834">
            <v>9866601326</v>
          </cell>
          <cell r="E2834" t="str">
            <v>Verrechnet</v>
          </cell>
          <cell r="F2834">
            <v>0.30399999999999999</v>
          </cell>
          <cell r="G2834">
            <v>5</v>
          </cell>
          <cell r="H2834"/>
          <cell r="I2834"/>
          <cell r="J2834" t="str">
            <v>Messung HW Wärme NT</v>
          </cell>
          <cell r="K2834" t="str">
            <v>18.03.2016</v>
          </cell>
          <cell r="L2834" t="str">
            <v>R1 1305</v>
          </cell>
          <cell r="M2834" t="str">
            <v>U2 040014</v>
          </cell>
          <cell r="N2834" t="str">
            <v>Ablesung</v>
          </cell>
          <cell r="O2834">
            <v>281.26</v>
          </cell>
          <cell r="P2834">
            <v>6860</v>
          </cell>
          <cell r="Q2834"/>
          <cell r="R2834">
            <v>6860</v>
          </cell>
          <cell r="S2834"/>
          <cell r="T2834"/>
          <cell r="U2834"/>
          <cell r="V2834"/>
          <cell r="W2834"/>
          <cell r="X2834"/>
          <cell r="Y2834">
            <v>35.253999999999998</v>
          </cell>
          <cell r="Z2834">
            <v>925.1973684210526</v>
          </cell>
        </row>
        <row r="2835">
          <cell r="A2835" t="str">
            <v>N0446</v>
          </cell>
          <cell r="B2835" t="str">
            <v xml:space="preserve">Glattstegweg 7 </v>
          </cell>
          <cell r="C2835">
            <v>42566</v>
          </cell>
          <cell r="D2835">
            <v>9866603450</v>
          </cell>
          <cell r="E2835" t="str">
            <v>Verrechnet</v>
          </cell>
          <cell r="F2835">
            <v>0.30399999999999999</v>
          </cell>
          <cell r="G2835">
            <v>5</v>
          </cell>
          <cell r="H2835"/>
          <cell r="I2835"/>
          <cell r="J2835" t="str">
            <v>Messung HW Wärme NT</v>
          </cell>
          <cell r="K2835" t="str">
            <v>21.06.2016</v>
          </cell>
          <cell r="L2835" t="str">
            <v>R1 1305</v>
          </cell>
          <cell r="M2835" t="str">
            <v>U2 040014</v>
          </cell>
          <cell r="N2835" t="str">
            <v>Ablesung</v>
          </cell>
          <cell r="O2835">
            <v>148.99</v>
          </cell>
          <cell r="P2835">
            <v>3769.7</v>
          </cell>
          <cell r="Q2835"/>
          <cell r="R2835">
            <v>3769</v>
          </cell>
          <cell r="S2835"/>
          <cell r="T2835"/>
          <cell r="U2835"/>
          <cell r="V2835"/>
          <cell r="W2835"/>
          <cell r="X2835"/>
          <cell r="Y2835">
            <v>33.984000000000002</v>
          </cell>
          <cell r="Z2835">
            <v>490.0986842105263</v>
          </cell>
        </row>
        <row r="2836">
          <cell r="A2836" t="str">
            <v>N0446</v>
          </cell>
          <cell r="B2836" t="str">
            <v xml:space="preserve">Glattstegweg 7 </v>
          </cell>
          <cell r="C2836">
            <v>42655</v>
          </cell>
          <cell r="D2836">
            <v>9866605538</v>
          </cell>
          <cell r="E2836" t="str">
            <v>Verrechnet</v>
          </cell>
          <cell r="F2836">
            <v>0.30399999999999999</v>
          </cell>
          <cell r="G2836">
            <v>5</v>
          </cell>
          <cell r="H2836"/>
          <cell r="I2836"/>
          <cell r="J2836" t="str">
            <v>Messung HW Wärme NT</v>
          </cell>
          <cell r="K2836" t="str">
            <v>20.09.2016</v>
          </cell>
          <cell r="L2836" t="str">
            <v>R1 1305</v>
          </cell>
          <cell r="M2836" t="str">
            <v>U2 040014</v>
          </cell>
          <cell r="N2836" t="str">
            <v>Ablesung</v>
          </cell>
          <cell r="O2836">
            <v>46.2</v>
          </cell>
          <cell r="P2836">
            <v>1555.4</v>
          </cell>
          <cell r="Q2836"/>
          <cell r="R2836">
            <v>1555</v>
          </cell>
          <cell r="S2836"/>
          <cell r="T2836"/>
          <cell r="U2836"/>
          <cell r="V2836"/>
          <cell r="W2836"/>
          <cell r="X2836"/>
          <cell r="Y2836">
            <v>25.54</v>
          </cell>
          <cell r="Z2836">
            <v>151.97368421052633</v>
          </cell>
        </row>
        <row r="2837">
          <cell r="A2837" t="str">
            <v>N0446</v>
          </cell>
          <cell r="B2837" t="str">
            <v xml:space="preserve">Glattstegweg 7 </v>
          </cell>
          <cell r="C2837">
            <v>42752</v>
          </cell>
          <cell r="D2837">
            <v>9866607753</v>
          </cell>
          <cell r="E2837" t="str">
            <v>Verrechnet</v>
          </cell>
          <cell r="F2837">
            <v>0.30399999999999999</v>
          </cell>
          <cell r="G2837">
            <v>5</v>
          </cell>
          <cell r="H2837"/>
          <cell r="I2837"/>
          <cell r="J2837" t="str">
            <v>Messung HW Wärme NT</v>
          </cell>
          <cell r="K2837" t="str">
            <v>15.12.2016</v>
          </cell>
          <cell r="L2837" t="str">
            <v>R1 1305</v>
          </cell>
          <cell r="M2837" t="str">
            <v>U2 040014</v>
          </cell>
          <cell r="N2837" t="str">
            <v>Ablesung</v>
          </cell>
          <cell r="O2837">
            <v>224.25</v>
          </cell>
          <cell r="P2837">
            <v>5679.6</v>
          </cell>
          <cell r="Q2837"/>
          <cell r="R2837">
            <v>5680</v>
          </cell>
          <cell r="S2837"/>
          <cell r="T2837"/>
          <cell r="U2837"/>
          <cell r="V2837"/>
          <cell r="W2837"/>
          <cell r="X2837"/>
          <cell r="Y2837">
            <v>33.950000000000003</v>
          </cell>
          <cell r="Z2837">
            <v>737.66447368421052</v>
          </cell>
        </row>
        <row r="2838">
          <cell r="A2838" t="str">
            <v>N0447</v>
          </cell>
          <cell r="B2838" t="str">
            <v xml:space="preserve">Kreuzwiesen 25 </v>
          </cell>
          <cell r="C2838">
            <v>42478</v>
          </cell>
          <cell r="D2838">
            <v>9866600290</v>
          </cell>
          <cell r="E2838" t="str">
            <v>Verrechnet</v>
          </cell>
          <cell r="F2838">
            <v>0.38</v>
          </cell>
          <cell r="G2838">
            <v>6.25</v>
          </cell>
          <cell r="H2838"/>
          <cell r="I2838"/>
          <cell r="J2838" t="str">
            <v>Messung HW Wärme NT</v>
          </cell>
          <cell r="K2838" t="str">
            <v>18.03.2016</v>
          </cell>
          <cell r="L2838" t="str">
            <v>W1 040006</v>
          </cell>
          <cell r="M2838"/>
          <cell r="N2838" t="str">
            <v>Ablesung</v>
          </cell>
          <cell r="O2838">
            <v>255.53100000000001</v>
          </cell>
          <cell r="P2838">
            <v>4393.2</v>
          </cell>
          <cell r="Q2838"/>
          <cell r="R2838"/>
          <cell r="S2838"/>
          <cell r="T2838"/>
          <cell r="U2838"/>
          <cell r="V2838"/>
          <cell r="W2838"/>
          <cell r="X2838"/>
          <cell r="Y2838">
            <v>50.012999999999998</v>
          </cell>
          <cell r="Z2838">
            <v>672.45</v>
          </cell>
        </row>
        <row r="2839">
          <cell r="A2839" t="str">
            <v>N0447</v>
          </cell>
          <cell r="B2839" t="str">
            <v xml:space="preserve">Kreuzwiesen 25 </v>
          </cell>
          <cell r="C2839">
            <v>42566</v>
          </cell>
          <cell r="D2839">
            <v>9866602313</v>
          </cell>
          <cell r="E2839" t="str">
            <v>Verrechnet</v>
          </cell>
          <cell r="F2839">
            <v>0.38</v>
          </cell>
          <cell r="G2839">
            <v>6.25</v>
          </cell>
          <cell r="H2839"/>
          <cell r="I2839"/>
          <cell r="J2839" t="str">
            <v>Messung HW Wärme NT</v>
          </cell>
          <cell r="K2839" t="str">
            <v>21.06.2016</v>
          </cell>
          <cell r="L2839" t="str">
            <v>W1 040006</v>
          </cell>
          <cell r="M2839"/>
          <cell r="N2839" t="str">
            <v>Ablesung</v>
          </cell>
          <cell r="O2839">
            <v>128.96700000000001</v>
          </cell>
          <cell r="P2839">
            <v>2494.92</v>
          </cell>
          <cell r="Q2839"/>
          <cell r="R2839"/>
          <cell r="S2839"/>
          <cell r="T2839"/>
          <cell r="U2839"/>
          <cell r="V2839"/>
          <cell r="W2839"/>
          <cell r="X2839"/>
          <cell r="Y2839">
            <v>44.447000000000003</v>
          </cell>
          <cell r="Z2839">
            <v>339.38684210526316</v>
          </cell>
        </row>
        <row r="2840">
          <cell r="A2840" t="str">
            <v>N0447</v>
          </cell>
          <cell r="B2840" t="str">
            <v xml:space="preserve">Kreuzwiesen 25 </v>
          </cell>
          <cell r="C2840">
            <v>42655</v>
          </cell>
          <cell r="D2840">
            <v>9866604264</v>
          </cell>
          <cell r="E2840" t="str">
            <v>Verrechnet</v>
          </cell>
          <cell r="F2840">
            <v>0.38</v>
          </cell>
          <cell r="G2840">
            <v>6.25</v>
          </cell>
          <cell r="H2840"/>
          <cell r="I2840"/>
          <cell r="J2840" t="str">
            <v>Messung HW Wärme NT</v>
          </cell>
          <cell r="K2840" t="str">
            <v>20.09.2016</v>
          </cell>
          <cell r="L2840" t="str">
            <v>W1 040006</v>
          </cell>
          <cell r="M2840"/>
          <cell r="N2840" t="str">
            <v>Ablesung</v>
          </cell>
          <cell r="O2840">
            <v>20.859000000000002</v>
          </cell>
          <cell r="P2840">
            <v>545.55999999999995</v>
          </cell>
          <cell r="Q2840"/>
          <cell r="R2840"/>
          <cell r="S2840"/>
          <cell r="T2840"/>
          <cell r="U2840"/>
          <cell r="V2840"/>
          <cell r="W2840"/>
          <cell r="X2840"/>
          <cell r="Y2840">
            <v>32.875</v>
          </cell>
          <cell r="Z2840">
            <v>54.892105263157887</v>
          </cell>
        </row>
        <row r="2841">
          <cell r="A2841" t="str">
            <v>N0447</v>
          </cell>
          <cell r="B2841" t="str">
            <v xml:space="preserve">Kreuzwiesen 25 </v>
          </cell>
          <cell r="C2841">
            <v>42752</v>
          </cell>
          <cell r="D2841">
            <v>9866607219</v>
          </cell>
          <cell r="E2841" t="str">
            <v>Verrechnet</v>
          </cell>
          <cell r="F2841">
            <v>0.38</v>
          </cell>
          <cell r="G2841">
            <v>6.25</v>
          </cell>
          <cell r="H2841"/>
          <cell r="I2841"/>
          <cell r="J2841" t="str">
            <v>Messung HW Wärme NT</v>
          </cell>
          <cell r="K2841" t="str">
            <v>15.12.2016</v>
          </cell>
          <cell r="L2841" t="str">
            <v>W1 040006</v>
          </cell>
          <cell r="M2841"/>
          <cell r="N2841" t="str">
            <v>Ablesung</v>
          </cell>
          <cell r="O2841">
            <v>187.32300000000001</v>
          </cell>
          <cell r="P2841">
            <v>3348.02</v>
          </cell>
          <cell r="Q2841"/>
          <cell r="R2841"/>
          <cell r="S2841"/>
          <cell r="T2841"/>
          <cell r="U2841"/>
          <cell r="V2841"/>
          <cell r="W2841"/>
          <cell r="X2841"/>
          <cell r="Y2841">
            <v>48.109000000000002</v>
          </cell>
          <cell r="Z2841">
            <v>492.95526315789471</v>
          </cell>
        </row>
        <row r="2842">
          <cell r="A2842" t="str">
            <v>N0448</v>
          </cell>
          <cell r="B2842" t="str">
            <v xml:space="preserve">Heinrich-Bosshardt-Strasse 6 </v>
          </cell>
          <cell r="C2842">
            <v>42478</v>
          </cell>
          <cell r="D2842">
            <v>9866601651</v>
          </cell>
          <cell r="E2842" t="str">
            <v>Verrechnet</v>
          </cell>
          <cell r="F2842">
            <v>2.4E-2</v>
          </cell>
          <cell r="G2842">
            <v>0.4</v>
          </cell>
          <cell r="H2842"/>
          <cell r="I2842"/>
          <cell r="J2842" t="str">
            <v>Messung HW Wärme NT</v>
          </cell>
          <cell r="K2842" t="str">
            <v>17.03.2016</v>
          </cell>
          <cell r="L2842" t="str">
            <v>W1 020377</v>
          </cell>
          <cell r="M2842"/>
          <cell r="N2842" t="str">
            <v>Ablesung</v>
          </cell>
          <cell r="O2842">
            <v>18.725000000000001</v>
          </cell>
          <cell r="P2842">
            <v>269.92</v>
          </cell>
          <cell r="Q2842"/>
          <cell r="R2842"/>
          <cell r="S2842"/>
          <cell r="T2842"/>
          <cell r="U2842"/>
          <cell r="V2842"/>
          <cell r="W2842"/>
          <cell r="X2842"/>
          <cell r="Y2842">
            <v>59.65</v>
          </cell>
          <cell r="Z2842">
            <v>780.20833333333326</v>
          </cell>
        </row>
        <row r="2843">
          <cell r="A2843" t="str">
            <v>N0448</v>
          </cell>
          <cell r="B2843" t="str">
            <v xml:space="preserve">Heinrich-Bosshardt-Strasse 6 </v>
          </cell>
          <cell r="C2843">
            <v>42566</v>
          </cell>
          <cell r="D2843">
            <v>9866603451</v>
          </cell>
          <cell r="E2843" t="str">
            <v>Verrechnet</v>
          </cell>
          <cell r="F2843">
            <v>2.4E-2</v>
          </cell>
          <cell r="G2843">
            <v>0.4</v>
          </cell>
          <cell r="H2843"/>
          <cell r="I2843"/>
          <cell r="J2843" t="str">
            <v>Messung HW Wärme NT</v>
          </cell>
          <cell r="K2843" t="str">
            <v>23.06.2016</v>
          </cell>
          <cell r="L2843" t="str">
            <v>W1 020377</v>
          </cell>
          <cell r="M2843"/>
          <cell r="N2843" t="str">
            <v>Ablesung</v>
          </cell>
          <cell r="O2843">
            <v>6.976</v>
          </cell>
          <cell r="P2843">
            <v>103.64</v>
          </cell>
          <cell r="Q2843"/>
          <cell r="R2843"/>
          <cell r="S2843"/>
          <cell r="T2843"/>
          <cell r="U2843"/>
          <cell r="V2843"/>
          <cell r="W2843"/>
          <cell r="X2843"/>
          <cell r="Y2843">
            <v>57.875999999999998</v>
          </cell>
          <cell r="Z2843">
            <v>290.66666666666663</v>
          </cell>
        </row>
        <row r="2844">
          <cell r="A2844" t="str">
            <v>N0448</v>
          </cell>
          <cell r="B2844" t="str">
            <v xml:space="preserve">Heinrich-Bosshardt-Strasse 6 </v>
          </cell>
          <cell r="C2844">
            <v>42655</v>
          </cell>
          <cell r="D2844">
            <v>9866605701</v>
          </cell>
          <cell r="E2844" t="str">
            <v>Verrechnet</v>
          </cell>
          <cell r="F2844">
            <v>2.4E-2</v>
          </cell>
          <cell r="G2844">
            <v>0.4</v>
          </cell>
          <cell r="H2844"/>
          <cell r="I2844"/>
          <cell r="J2844" t="str">
            <v>Messung HW Wärme NT</v>
          </cell>
          <cell r="K2844" t="str">
            <v>16.09.2016</v>
          </cell>
          <cell r="L2844" t="str">
            <v>W1 020377</v>
          </cell>
          <cell r="M2844"/>
          <cell r="N2844" t="str">
            <v>Ablesung</v>
          </cell>
          <cell r="O2844">
            <v>0.35799999999999998</v>
          </cell>
          <cell r="P2844">
            <v>5.4</v>
          </cell>
          <cell r="Q2844"/>
          <cell r="R2844"/>
          <cell r="S2844"/>
          <cell r="T2844"/>
          <cell r="U2844"/>
          <cell r="V2844"/>
          <cell r="W2844"/>
          <cell r="X2844"/>
          <cell r="Y2844">
            <v>57.005000000000003</v>
          </cell>
          <cell r="Z2844">
            <v>14.916666666666661</v>
          </cell>
        </row>
        <row r="2845">
          <cell r="A2845" t="str">
            <v>N0448</v>
          </cell>
          <cell r="B2845" t="str">
            <v xml:space="preserve">Heinrich-Bosshardt-Strasse 6 </v>
          </cell>
          <cell r="C2845">
            <v>42752</v>
          </cell>
          <cell r="D2845">
            <v>9866607754</v>
          </cell>
          <cell r="E2845" t="str">
            <v>Verrechnet</v>
          </cell>
          <cell r="F2845">
            <v>2.4E-2</v>
          </cell>
          <cell r="G2845">
            <v>0.4</v>
          </cell>
          <cell r="H2845"/>
          <cell r="I2845"/>
          <cell r="J2845" t="str">
            <v>Messung HW Wärme NT</v>
          </cell>
          <cell r="K2845" t="str">
            <v>15.12.2016</v>
          </cell>
          <cell r="L2845" t="str">
            <v>W1 020377</v>
          </cell>
          <cell r="M2845"/>
          <cell r="N2845" t="str">
            <v>Ablesung</v>
          </cell>
          <cell r="O2845">
            <v>13.351000000000001</v>
          </cell>
          <cell r="P2845">
            <v>192.86</v>
          </cell>
          <cell r="Q2845"/>
          <cell r="R2845"/>
          <cell r="S2845"/>
          <cell r="T2845"/>
          <cell r="U2845"/>
          <cell r="V2845"/>
          <cell r="W2845"/>
          <cell r="X2845"/>
          <cell r="Y2845">
            <v>59.524000000000001</v>
          </cell>
          <cell r="Z2845">
            <v>556.29166666666663</v>
          </cell>
        </row>
        <row r="2846">
          <cell r="A2846" t="str">
            <v>N0449</v>
          </cell>
          <cell r="B2846" t="str">
            <v xml:space="preserve">Allenmoosstrasse 142 </v>
          </cell>
          <cell r="C2846">
            <v>42478</v>
          </cell>
          <cell r="D2846">
            <v>9866601327</v>
          </cell>
          <cell r="E2846" t="str">
            <v>Verrechnet</v>
          </cell>
          <cell r="F2846">
            <v>8.2000000000000003E-2</v>
          </cell>
          <cell r="G2846">
            <v>1.35</v>
          </cell>
          <cell r="H2846"/>
          <cell r="I2846"/>
          <cell r="J2846" t="str">
            <v>Messung HW Wärme NT</v>
          </cell>
          <cell r="K2846" t="str">
            <v>21.03.2016</v>
          </cell>
          <cell r="L2846" t="str">
            <v>R1 1368</v>
          </cell>
          <cell r="M2846" t="str">
            <v>U2 020105</v>
          </cell>
          <cell r="N2846" t="str">
            <v>Ablesung</v>
          </cell>
          <cell r="O2846">
            <v>62.29</v>
          </cell>
          <cell r="P2846">
            <v>1063.9000000000001</v>
          </cell>
          <cell r="Q2846"/>
          <cell r="R2846">
            <v>1064</v>
          </cell>
          <cell r="S2846"/>
          <cell r="T2846"/>
          <cell r="U2846"/>
          <cell r="V2846"/>
          <cell r="W2846"/>
          <cell r="X2846"/>
          <cell r="Y2846">
            <v>50.343000000000004</v>
          </cell>
          <cell r="Z2846">
            <v>759.63414634146341</v>
          </cell>
        </row>
        <row r="2847">
          <cell r="A2847" t="str">
            <v>N0449</v>
          </cell>
          <cell r="B2847" t="str">
            <v xml:space="preserve">Allenmoosstrasse 142 </v>
          </cell>
          <cell r="C2847">
            <v>42566</v>
          </cell>
          <cell r="D2847">
            <v>9866603452</v>
          </cell>
          <cell r="E2847" t="str">
            <v>Verrechnet</v>
          </cell>
          <cell r="F2847">
            <v>8.2000000000000003E-2</v>
          </cell>
          <cell r="G2847">
            <v>1.35</v>
          </cell>
          <cell r="H2847"/>
          <cell r="I2847"/>
          <cell r="J2847" t="str">
            <v>Messung HW Wärme NT</v>
          </cell>
          <cell r="K2847" t="str">
            <v>23.06.2016</v>
          </cell>
          <cell r="L2847" t="str">
            <v>R1 1368</v>
          </cell>
          <cell r="M2847" t="str">
            <v>U2 020105</v>
          </cell>
          <cell r="N2847" t="str">
            <v>Ablesung</v>
          </cell>
          <cell r="O2847">
            <v>31.03</v>
          </cell>
          <cell r="P2847">
            <v>596.5</v>
          </cell>
          <cell r="Q2847"/>
          <cell r="R2847">
            <v>596</v>
          </cell>
          <cell r="S2847"/>
          <cell r="T2847"/>
          <cell r="U2847"/>
          <cell r="V2847"/>
          <cell r="W2847"/>
          <cell r="X2847"/>
          <cell r="Y2847">
            <v>44.728999999999999</v>
          </cell>
          <cell r="Z2847">
            <v>378.41463414634143</v>
          </cell>
        </row>
        <row r="2848">
          <cell r="A2848" t="str">
            <v>N0449</v>
          </cell>
          <cell r="B2848" t="str">
            <v xml:space="preserve">Allenmoosstrasse 142 </v>
          </cell>
          <cell r="C2848">
            <v>42655</v>
          </cell>
          <cell r="D2848">
            <v>9866605539</v>
          </cell>
          <cell r="E2848" t="str">
            <v>Verrechnet</v>
          </cell>
          <cell r="F2848">
            <v>8.2000000000000003E-2</v>
          </cell>
          <cell r="G2848">
            <v>1.35</v>
          </cell>
          <cell r="H2848"/>
          <cell r="I2848"/>
          <cell r="J2848" t="str">
            <v>Messung HW Wärme NT</v>
          </cell>
          <cell r="K2848" t="str">
            <v>21.09.2016</v>
          </cell>
          <cell r="L2848" t="str">
            <v>R1 1368</v>
          </cell>
          <cell r="M2848" t="str">
            <v>U2 020105</v>
          </cell>
          <cell r="N2848" t="str">
            <v>Ablesung</v>
          </cell>
          <cell r="O2848">
            <v>15.04</v>
          </cell>
          <cell r="P2848">
            <v>345.4</v>
          </cell>
          <cell r="Q2848"/>
          <cell r="R2848">
            <v>346</v>
          </cell>
          <cell r="S2848"/>
          <cell r="T2848"/>
          <cell r="U2848"/>
          <cell r="V2848"/>
          <cell r="W2848"/>
          <cell r="X2848"/>
          <cell r="Y2848">
            <v>37.441000000000003</v>
          </cell>
          <cell r="Z2848">
            <v>183.41463414634143</v>
          </cell>
        </row>
        <row r="2849">
          <cell r="A2849" t="str">
            <v>N0449</v>
          </cell>
          <cell r="B2849" t="str">
            <v xml:space="preserve">Allenmoosstrasse 142 </v>
          </cell>
          <cell r="C2849">
            <v>42752</v>
          </cell>
          <cell r="D2849">
            <v>9866607578</v>
          </cell>
          <cell r="E2849" t="str">
            <v>Verrechnet</v>
          </cell>
          <cell r="F2849">
            <v>8.2000000000000003E-2</v>
          </cell>
          <cell r="G2849">
            <v>1.35</v>
          </cell>
          <cell r="H2849"/>
          <cell r="I2849"/>
          <cell r="J2849" t="str">
            <v>Messung HW Wärme NT</v>
          </cell>
          <cell r="K2849" t="str">
            <v>16.12.2016</v>
          </cell>
          <cell r="L2849" t="str">
            <v>R1 1368</v>
          </cell>
          <cell r="M2849" t="str">
            <v>U2 020105</v>
          </cell>
          <cell r="N2849" t="str">
            <v>Ablesung</v>
          </cell>
          <cell r="O2849">
            <v>48.55</v>
          </cell>
          <cell r="P2849">
            <v>870.2</v>
          </cell>
          <cell r="Q2849"/>
          <cell r="R2849">
            <v>870</v>
          </cell>
          <cell r="S2849"/>
          <cell r="T2849"/>
          <cell r="U2849"/>
          <cell r="V2849"/>
          <cell r="W2849"/>
          <cell r="X2849"/>
          <cell r="Y2849">
            <v>47.972000000000001</v>
          </cell>
          <cell r="Z2849">
            <v>592.07317073170725</v>
          </cell>
        </row>
        <row r="2850">
          <cell r="A2850" t="str">
            <v>N0450</v>
          </cell>
          <cell r="B2850" t="str">
            <v xml:space="preserve">Magdalenenstrasse 36 </v>
          </cell>
          <cell r="C2850">
            <v>42478</v>
          </cell>
          <cell r="D2850">
            <v>9866601760</v>
          </cell>
          <cell r="E2850" t="str">
            <v>Verrechnet</v>
          </cell>
          <cell r="F2850">
            <v>8.0000000000000002E-3</v>
          </cell>
          <cell r="G2850">
            <v>0.13</v>
          </cell>
          <cell r="H2850"/>
          <cell r="I2850"/>
          <cell r="J2850" t="str">
            <v>Messung HW Wärme NT</v>
          </cell>
          <cell r="K2850" t="str">
            <v>17.03.2016</v>
          </cell>
          <cell r="L2850" t="str">
            <v>W1 020275</v>
          </cell>
          <cell r="M2850"/>
          <cell r="N2850" t="str">
            <v>Ablesung</v>
          </cell>
          <cell r="O2850">
            <v>5.5629999999999997</v>
          </cell>
          <cell r="P2850">
            <v>110.52</v>
          </cell>
          <cell r="Q2850"/>
          <cell r="R2850"/>
          <cell r="S2850"/>
          <cell r="T2850"/>
          <cell r="U2850"/>
          <cell r="V2850"/>
          <cell r="W2850"/>
          <cell r="X2850"/>
          <cell r="Y2850">
            <v>43.28</v>
          </cell>
          <cell r="Z2850">
            <v>695.375</v>
          </cell>
        </row>
        <row r="2851">
          <cell r="A2851" t="str">
            <v>N0450</v>
          </cell>
          <cell r="B2851" t="str">
            <v xml:space="preserve">Magdalenenstrasse 36 </v>
          </cell>
          <cell r="C2851">
            <v>42566</v>
          </cell>
          <cell r="D2851">
            <v>9866603453</v>
          </cell>
          <cell r="E2851" t="str">
            <v>Verrechnet</v>
          </cell>
          <cell r="F2851">
            <v>8.0000000000000002E-3</v>
          </cell>
          <cell r="G2851">
            <v>0.13</v>
          </cell>
          <cell r="H2851"/>
          <cell r="I2851"/>
          <cell r="J2851" t="str">
            <v>Messung HW Wärme NT</v>
          </cell>
          <cell r="K2851" t="str">
            <v>20.06.2016</v>
          </cell>
          <cell r="L2851" t="str">
            <v>W1 020275</v>
          </cell>
          <cell r="M2851"/>
          <cell r="N2851" t="str">
            <v>Ablesung</v>
          </cell>
          <cell r="O2851">
            <v>2.5819999999999999</v>
          </cell>
          <cell r="P2851">
            <v>56.98</v>
          </cell>
          <cell r="Q2851"/>
          <cell r="R2851"/>
          <cell r="S2851"/>
          <cell r="T2851"/>
          <cell r="U2851"/>
          <cell r="V2851"/>
          <cell r="W2851"/>
          <cell r="X2851"/>
          <cell r="Y2851">
            <v>38.963000000000001</v>
          </cell>
          <cell r="Z2851">
            <v>322.75</v>
          </cell>
        </row>
        <row r="2852">
          <cell r="A2852" t="str">
            <v>N0450</v>
          </cell>
          <cell r="B2852" t="str">
            <v xml:space="preserve">Magdalenenstrasse 36 </v>
          </cell>
          <cell r="C2852">
            <v>42655</v>
          </cell>
          <cell r="D2852">
            <v>9866605702</v>
          </cell>
          <cell r="E2852" t="str">
            <v>Verrechnet</v>
          </cell>
          <cell r="F2852">
            <v>8.0000000000000002E-3</v>
          </cell>
          <cell r="G2852">
            <v>0.13</v>
          </cell>
          <cell r="H2852"/>
          <cell r="I2852"/>
          <cell r="J2852" t="str">
            <v>Messung HW Wärme NT</v>
          </cell>
          <cell r="K2852" t="str">
            <v>16.09.2016</v>
          </cell>
          <cell r="L2852" t="str">
            <v>W1 020275</v>
          </cell>
          <cell r="M2852"/>
          <cell r="N2852" t="str">
            <v>Ablesung</v>
          </cell>
          <cell r="O2852">
            <v>0.182</v>
          </cell>
          <cell r="P2852">
            <v>5.0599999999999996</v>
          </cell>
          <cell r="Q2852"/>
          <cell r="R2852"/>
          <cell r="S2852"/>
          <cell r="T2852"/>
          <cell r="U2852"/>
          <cell r="V2852"/>
          <cell r="W2852"/>
          <cell r="X2852"/>
          <cell r="Y2852">
            <v>30.927</v>
          </cell>
          <cell r="Z2852">
            <v>22.75</v>
          </cell>
        </row>
        <row r="2853">
          <cell r="A2853" t="str">
            <v>N0450</v>
          </cell>
          <cell r="B2853" t="str">
            <v xml:space="preserve">Magdalenenstrasse 36 </v>
          </cell>
          <cell r="C2853">
            <v>42752</v>
          </cell>
          <cell r="D2853">
            <v>9866607755</v>
          </cell>
          <cell r="E2853" t="str">
            <v>Verrechnet</v>
          </cell>
          <cell r="F2853">
            <v>8.0000000000000002E-3</v>
          </cell>
          <cell r="G2853">
            <v>0.13</v>
          </cell>
          <cell r="H2853"/>
          <cell r="I2853"/>
          <cell r="J2853" t="str">
            <v>Messung HW Wärme NT</v>
          </cell>
          <cell r="K2853" t="str">
            <v>14.12.2016</v>
          </cell>
          <cell r="L2853" t="str">
            <v>W1 020275</v>
          </cell>
          <cell r="M2853"/>
          <cell r="N2853" t="str">
            <v>Ablesung</v>
          </cell>
          <cell r="O2853">
            <v>3.996</v>
          </cell>
          <cell r="P2853">
            <v>83.29</v>
          </cell>
          <cell r="Q2853"/>
          <cell r="R2853"/>
          <cell r="S2853"/>
          <cell r="T2853"/>
          <cell r="U2853"/>
          <cell r="V2853"/>
          <cell r="W2853"/>
          <cell r="X2853"/>
          <cell r="Y2853">
            <v>41.253</v>
          </cell>
          <cell r="Z2853">
            <v>499.5</v>
          </cell>
        </row>
        <row r="2854">
          <cell r="A2854" t="str">
            <v>N0451</v>
          </cell>
          <cell r="B2854" t="str">
            <v xml:space="preserve">Seebacherstrasse 60 </v>
          </cell>
          <cell r="C2854">
            <v>42478</v>
          </cell>
          <cell r="D2854">
            <v>9866600611</v>
          </cell>
          <cell r="E2854" t="str">
            <v>Verrechnet</v>
          </cell>
          <cell r="F2854">
            <v>2.1999999999999999E-2</v>
          </cell>
          <cell r="G2854">
            <v>0.36</v>
          </cell>
          <cell r="H2854"/>
          <cell r="I2854"/>
          <cell r="J2854" t="str">
            <v>Messung HW Wärme NT</v>
          </cell>
          <cell r="K2854" t="str">
            <v>17.03.2016</v>
          </cell>
          <cell r="L2854" t="str">
            <v>R3 20072</v>
          </cell>
          <cell r="M2854"/>
          <cell r="N2854" t="str">
            <v>Ablesung</v>
          </cell>
          <cell r="O2854">
            <v>32.045999999999999</v>
          </cell>
          <cell r="P2854">
            <v>510.98200000000003</v>
          </cell>
          <cell r="Q2854"/>
          <cell r="R2854"/>
          <cell r="S2854"/>
          <cell r="T2854"/>
          <cell r="U2854"/>
          <cell r="V2854"/>
          <cell r="W2854"/>
          <cell r="X2854"/>
          <cell r="Y2854">
            <v>53.924999999999997</v>
          </cell>
          <cell r="Z2854">
            <v>1456.6363636363635</v>
          </cell>
        </row>
        <row r="2855">
          <cell r="A2855" t="str">
            <v>N0451</v>
          </cell>
          <cell r="B2855" t="str">
            <v xml:space="preserve">Seebacherstrasse 60 </v>
          </cell>
          <cell r="C2855">
            <v>42566</v>
          </cell>
          <cell r="D2855">
            <v>9866602587</v>
          </cell>
          <cell r="E2855" t="str">
            <v>Verrechnet</v>
          </cell>
          <cell r="F2855">
            <v>2.1999999999999999E-2</v>
          </cell>
          <cell r="G2855">
            <v>0.36</v>
          </cell>
          <cell r="H2855"/>
          <cell r="I2855"/>
          <cell r="J2855" t="str">
            <v>Messung HW Wärme NT</v>
          </cell>
          <cell r="K2855" t="str">
            <v>20.06.2016</v>
          </cell>
          <cell r="L2855" t="str">
            <v>R3 20072</v>
          </cell>
          <cell r="M2855"/>
          <cell r="N2855" t="str">
            <v>Ablesung</v>
          </cell>
          <cell r="O2855">
            <v>17.096</v>
          </cell>
          <cell r="P2855">
            <v>312.21300000000002</v>
          </cell>
          <cell r="Q2855"/>
          <cell r="R2855"/>
          <cell r="S2855"/>
          <cell r="T2855"/>
          <cell r="U2855"/>
          <cell r="V2855"/>
          <cell r="W2855"/>
          <cell r="X2855"/>
          <cell r="Y2855">
            <v>47.082999999999998</v>
          </cell>
          <cell r="Z2855">
            <v>777.09090909090912</v>
          </cell>
        </row>
        <row r="2856">
          <cell r="A2856" t="str">
            <v>N0451</v>
          </cell>
          <cell r="B2856" t="str">
            <v xml:space="preserve">Seebacherstrasse 60 </v>
          </cell>
          <cell r="C2856">
            <v>42655</v>
          </cell>
          <cell r="D2856">
            <v>9866604613</v>
          </cell>
          <cell r="E2856" t="str">
            <v>Verrechnet</v>
          </cell>
          <cell r="F2856">
            <v>2.1999999999999999E-2</v>
          </cell>
          <cell r="G2856">
            <v>0.36</v>
          </cell>
          <cell r="H2856"/>
          <cell r="I2856"/>
          <cell r="J2856" t="str">
            <v>Messung HW Wärme NT</v>
          </cell>
          <cell r="K2856" t="str">
            <v>19.09.2016</v>
          </cell>
          <cell r="L2856" t="str">
            <v>R3 20072</v>
          </cell>
          <cell r="M2856"/>
          <cell r="N2856" t="str">
            <v>Ablesung</v>
          </cell>
          <cell r="O2856">
            <v>5.617</v>
          </cell>
          <cell r="P2856">
            <v>132.73699999999999</v>
          </cell>
          <cell r="Q2856"/>
          <cell r="R2856"/>
          <cell r="S2856"/>
          <cell r="T2856"/>
          <cell r="U2856"/>
          <cell r="V2856"/>
          <cell r="W2856"/>
          <cell r="X2856"/>
          <cell r="Y2856">
            <v>36.386000000000003</v>
          </cell>
          <cell r="Z2856">
            <v>255.31818181818181</v>
          </cell>
        </row>
        <row r="2857">
          <cell r="A2857" t="str">
            <v>N0451</v>
          </cell>
          <cell r="B2857" t="str">
            <v xml:space="preserve">Seebacherstrasse 60 </v>
          </cell>
          <cell r="C2857">
            <v>42752</v>
          </cell>
          <cell r="D2857">
            <v>9866606651</v>
          </cell>
          <cell r="E2857" t="str">
            <v>Verrechnet</v>
          </cell>
          <cell r="F2857">
            <v>2.1999999999999999E-2</v>
          </cell>
          <cell r="G2857">
            <v>0.36</v>
          </cell>
          <cell r="H2857"/>
          <cell r="I2857"/>
          <cell r="J2857" t="str">
            <v>Messung HW Wärme NT</v>
          </cell>
          <cell r="K2857" t="str">
            <v>14.12.2016</v>
          </cell>
          <cell r="L2857" t="str">
            <v>R3 20072</v>
          </cell>
          <cell r="M2857"/>
          <cell r="N2857" t="str">
            <v>Ablesung</v>
          </cell>
          <cell r="O2857">
            <v>23.606000000000002</v>
          </cell>
          <cell r="P2857">
            <v>407.40600000000001</v>
          </cell>
          <cell r="Q2857"/>
          <cell r="R2857"/>
          <cell r="S2857"/>
          <cell r="T2857"/>
          <cell r="U2857"/>
          <cell r="V2857"/>
          <cell r="W2857"/>
          <cell r="X2857"/>
          <cell r="Y2857">
            <v>49.820999999999998</v>
          </cell>
          <cell r="Z2857">
            <v>1073</v>
          </cell>
        </row>
        <row r="2858">
          <cell r="A2858" t="str">
            <v>N0452</v>
          </cell>
          <cell r="B2858" t="str">
            <v xml:space="preserve">Luegislandstrasse 265 </v>
          </cell>
          <cell r="C2858">
            <v>42478</v>
          </cell>
          <cell r="D2858">
            <v>9866600990</v>
          </cell>
          <cell r="E2858" t="str">
            <v>Verrechnet</v>
          </cell>
          <cell r="F2858">
            <v>0.21299999999999999</v>
          </cell>
          <cell r="G2858">
            <v>3.5</v>
          </cell>
          <cell r="H2858"/>
          <cell r="I2858"/>
          <cell r="J2858" t="str">
            <v>Messung HW Wärme NT</v>
          </cell>
          <cell r="K2858" t="str">
            <v>18.03.2016</v>
          </cell>
          <cell r="L2858" t="str">
            <v>R1 1424</v>
          </cell>
          <cell r="M2858" t="str">
            <v>U2 025032</v>
          </cell>
          <cell r="N2858" t="str">
            <v>Ablesung</v>
          </cell>
          <cell r="O2858">
            <v>153.04</v>
          </cell>
          <cell r="P2858">
            <v>2795.9</v>
          </cell>
          <cell r="Q2858"/>
          <cell r="R2858">
            <v>2795</v>
          </cell>
          <cell r="S2858"/>
          <cell r="T2858"/>
          <cell r="U2858"/>
          <cell r="V2858"/>
          <cell r="W2858"/>
          <cell r="X2858"/>
          <cell r="Y2858">
            <v>47.066000000000003</v>
          </cell>
          <cell r="Z2858">
            <v>718.49765258215962</v>
          </cell>
        </row>
        <row r="2859">
          <cell r="A2859" t="str">
            <v>N0452</v>
          </cell>
          <cell r="B2859" t="str">
            <v xml:space="preserve">Luegislandstrasse 265 </v>
          </cell>
          <cell r="C2859">
            <v>42566</v>
          </cell>
          <cell r="D2859">
            <v>9866603189</v>
          </cell>
          <cell r="E2859" t="str">
            <v>Verrechnet</v>
          </cell>
          <cell r="F2859">
            <v>0.21299999999999999</v>
          </cell>
          <cell r="G2859">
            <v>3.5</v>
          </cell>
          <cell r="H2859"/>
          <cell r="I2859"/>
          <cell r="J2859" t="str">
            <v>Messung HW Wärme NT</v>
          </cell>
          <cell r="K2859" t="str">
            <v>21.06.2016</v>
          </cell>
          <cell r="L2859" t="str">
            <v>R1 1424</v>
          </cell>
          <cell r="M2859" t="str">
            <v>U2 025032</v>
          </cell>
          <cell r="N2859" t="str">
            <v>Ablesung</v>
          </cell>
          <cell r="O2859">
            <v>88.51</v>
          </cell>
          <cell r="P2859">
            <v>1864.5</v>
          </cell>
          <cell r="Q2859"/>
          <cell r="R2859">
            <v>1865</v>
          </cell>
          <cell r="S2859"/>
          <cell r="T2859"/>
          <cell r="U2859"/>
          <cell r="V2859"/>
          <cell r="W2859"/>
          <cell r="X2859"/>
          <cell r="Y2859">
            <v>40.817999999999998</v>
          </cell>
          <cell r="Z2859">
            <v>415.5399061032864</v>
          </cell>
        </row>
        <row r="2860">
          <cell r="A2860" t="str">
            <v>N0452</v>
          </cell>
          <cell r="B2860" t="str">
            <v xml:space="preserve">Luegislandstrasse 265 </v>
          </cell>
          <cell r="C2860">
            <v>42655</v>
          </cell>
          <cell r="D2860">
            <v>9866605203</v>
          </cell>
          <cell r="E2860" t="str">
            <v>Verrechnet</v>
          </cell>
          <cell r="F2860">
            <v>0.21299999999999999</v>
          </cell>
          <cell r="G2860">
            <v>3.5</v>
          </cell>
          <cell r="H2860"/>
          <cell r="I2860"/>
          <cell r="J2860" t="str">
            <v>Messung HW Wärme NT</v>
          </cell>
          <cell r="K2860" t="str">
            <v>20.09.2016</v>
          </cell>
          <cell r="L2860" t="str">
            <v>R1 1424</v>
          </cell>
          <cell r="M2860" t="str">
            <v>U2 025032</v>
          </cell>
          <cell r="N2860" t="str">
            <v>Ablesung</v>
          </cell>
          <cell r="O2860">
            <v>16.079999999999998</v>
          </cell>
          <cell r="P2860">
            <v>375.4</v>
          </cell>
          <cell r="Q2860"/>
          <cell r="R2860">
            <v>375</v>
          </cell>
          <cell r="S2860"/>
          <cell r="T2860"/>
          <cell r="U2860"/>
          <cell r="V2860"/>
          <cell r="W2860"/>
          <cell r="X2860"/>
          <cell r="Y2860">
            <v>36.831000000000003</v>
          </cell>
          <cell r="Z2860">
            <v>75.492957746478865</v>
          </cell>
        </row>
        <row r="2861">
          <cell r="A2861" t="str">
            <v>N0452</v>
          </cell>
          <cell r="B2861" t="str">
            <v xml:space="preserve">Luegislandstrasse 265 </v>
          </cell>
          <cell r="C2861">
            <v>42752</v>
          </cell>
          <cell r="D2861">
            <v>9866607220</v>
          </cell>
          <cell r="E2861" t="str">
            <v>Verrechnet</v>
          </cell>
          <cell r="F2861">
            <v>0.21299999999999999</v>
          </cell>
          <cell r="G2861">
            <v>3.5</v>
          </cell>
          <cell r="H2861"/>
          <cell r="I2861"/>
          <cell r="J2861" t="str">
            <v>Messung HW Wärme NT</v>
          </cell>
          <cell r="K2861" t="str">
            <v>15.12.2016</v>
          </cell>
          <cell r="L2861" t="str">
            <v>R1 1424</v>
          </cell>
          <cell r="M2861" t="str">
            <v>U2 025032</v>
          </cell>
          <cell r="N2861" t="str">
            <v>Ablesung</v>
          </cell>
          <cell r="O2861">
            <v>140.49</v>
          </cell>
          <cell r="P2861">
            <v>2994.7</v>
          </cell>
          <cell r="Q2861"/>
          <cell r="R2861">
            <v>2995</v>
          </cell>
          <cell r="S2861"/>
          <cell r="T2861"/>
          <cell r="U2861"/>
          <cell r="V2861"/>
          <cell r="W2861"/>
          <cell r="X2861"/>
          <cell r="Y2861">
            <v>40.338000000000001</v>
          </cell>
          <cell r="Z2861">
            <v>659.57746478873241</v>
          </cell>
        </row>
        <row r="2862">
          <cell r="A2862" t="str">
            <v>N0453</v>
          </cell>
          <cell r="B2862" t="str">
            <v xml:space="preserve">Hörnlistrasse 11 </v>
          </cell>
          <cell r="C2862">
            <v>42478</v>
          </cell>
          <cell r="D2862">
            <v>9866601652</v>
          </cell>
          <cell r="E2862" t="str">
            <v>Verrechnet</v>
          </cell>
          <cell r="F2862">
            <v>3.3000000000000002E-2</v>
          </cell>
          <cell r="G2862">
            <v>0.55000000000000004</v>
          </cell>
          <cell r="H2862"/>
          <cell r="I2862"/>
          <cell r="J2862" t="str">
            <v>Messung HW Wärme NT</v>
          </cell>
          <cell r="K2862" t="str">
            <v>18.03.2016</v>
          </cell>
          <cell r="L2862" t="str">
            <v>W1 020669</v>
          </cell>
          <cell r="M2862"/>
          <cell r="N2862" t="str">
            <v>Ablesung</v>
          </cell>
          <cell r="O2862">
            <v>29.823</v>
          </cell>
          <cell r="P2862">
            <v>582.16</v>
          </cell>
          <cell r="Q2862"/>
          <cell r="R2862"/>
          <cell r="S2862"/>
          <cell r="T2862"/>
          <cell r="U2862"/>
          <cell r="V2862"/>
          <cell r="W2862"/>
          <cell r="X2862"/>
          <cell r="Y2862">
            <v>44.048000000000002</v>
          </cell>
          <cell r="Z2862">
            <v>903.72727272727263</v>
          </cell>
        </row>
        <row r="2863">
          <cell r="A2863" t="str">
            <v>N0453</v>
          </cell>
          <cell r="B2863" t="str">
            <v xml:space="preserve">Hörnlistrasse 11 </v>
          </cell>
          <cell r="C2863">
            <v>42566</v>
          </cell>
          <cell r="D2863">
            <v>9866603454</v>
          </cell>
          <cell r="E2863" t="str">
            <v>Verrechnet</v>
          </cell>
          <cell r="F2863">
            <v>3.3000000000000002E-2</v>
          </cell>
          <cell r="G2863">
            <v>0.55000000000000004</v>
          </cell>
          <cell r="H2863"/>
          <cell r="I2863"/>
          <cell r="J2863" t="str">
            <v>Messung HW Wärme NT</v>
          </cell>
          <cell r="K2863" t="str">
            <v>27.04.2016</v>
          </cell>
          <cell r="L2863" t="str">
            <v>W1 020669</v>
          </cell>
          <cell r="M2863"/>
          <cell r="N2863" t="str">
            <v>Ausbau</v>
          </cell>
          <cell r="O2863">
            <v>8.7149999999999999</v>
          </cell>
          <cell r="P2863">
            <v>180.47</v>
          </cell>
          <cell r="Q2863"/>
          <cell r="R2863"/>
          <cell r="S2863"/>
          <cell r="T2863"/>
          <cell r="U2863"/>
          <cell r="V2863"/>
          <cell r="W2863"/>
          <cell r="X2863"/>
          <cell r="Y2863">
            <v>41.521999999999998</v>
          </cell>
          <cell r="Z2863">
            <v>264.09090909090907</v>
          </cell>
        </row>
        <row r="2864">
          <cell r="A2864" t="str">
            <v>N0453</v>
          </cell>
          <cell r="B2864"/>
          <cell r="C2864"/>
          <cell r="D2864"/>
          <cell r="E2864"/>
          <cell r="F2864"/>
          <cell r="G2864"/>
          <cell r="H2864"/>
          <cell r="I2864"/>
          <cell r="J2864" t="str">
            <v>Messung HW Wärme NT</v>
          </cell>
          <cell r="K2864" t="str">
            <v>27.04.2016</v>
          </cell>
          <cell r="L2864" t="str">
            <v>W1 020669</v>
          </cell>
          <cell r="M2864"/>
          <cell r="N2864" t="str">
            <v>Einbau</v>
          </cell>
          <cell r="O2864">
            <v>0</v>
          </cell>
          <cell r="P2864">
            <v>0</v>
          </cell>
          <cell r="Q2864"/>
          <cell r="R2864"/>
          <cell r="S2864"/>
          <cell r="T2864"/>
          <cell r="U2864"/>
          <cell r="V2864"/>
          <cell r="W2864"/>
          <cell r="X2864"/>
          <cell r="Y2864">
            <v>0</v>
          </cell>
          <cell r="Z2864">
            <v>0</v>
          </cell>
        </row>
        <row r="2865">
          <cell r="A2865" t="str">
            <v>N0453</v>
          </cell>
          <cell r="B2865"/>
          <cell r="C2865"/>
          <cell r="D2865"/>
          <cell r="E2865"/>
          <cell r="F2865"/>
          <cell r="G2865"/>
          <cell r="H2865"/>
          <cell r="I2865"/>
          <cell r="J2865" t="str">
            <v>Messung HW Wärme NT</v>
          </cell>
          <cell r="K2865" t="str">
            <v>21.06.2016</v>
          </cell>
          <cell r="L2865" t="str">
            <v>W1 020669</v>
          </cell>
          <cell r="M2865"/>
          <cell r="N2865" t="str">
            <v>Ablesung</v>
          </cell>
          <cell r="O2865">
            <v>6.72</v>
          </cell>
          <cell r="P2865">
            <v>148.19</v>
          </cell>
          <cell r="Q2865"/>
          <cell r="R2865"/>
          <cell r="S2865"/>
          <cell r="T2865"/>
          <cell r="U2865"/>
          <cell r="V2865"/>
          <cell r="W2865"/>
          <cell r="X2865"/>
          <cell r="Y2865">
            <v>38.991999999999997</v>
          </cell>
          <cell r="Z2865">
            <v>203.63636363636363</v>
          </cell>
        </row>
        <row r="2866">
          <cell r="A2866" t="str">
            <v>N0453</v>
          </cell>
          <cell r="B2866" t="str">
            <v xml:space="preserve">Hörnlistrasse 11 </v>
          </cell>
          <cell r="C2866">
            <v>42696</v>
          </cell>
          <cell r="D2866">
            <v>9866606142</v>
          </cell>
          <cell r="E2866" t="str">
            <v>Verrechnet</v>
          </cell>
          <cell r="F2866">
            <v>3.3000000000000002E-2</v>
          </cell>
          <cell r="G2866">
            <v>0.55000000000000004</v>
          </cell>
          <cell r="H2866"/>
          <cell r="I2866"/>
          <cell r="J2866" t="str">
            <v>Messung HW Wärme NT</v>
          </cell>
          <cell r="K2866" t="str">
            <v>30.09.2016</v>
          </cell>
          <cell r="L2866" t="str">
            <v>W1 020669</v>
          </cell>
          <cell r="M2866"/>
          <cell r="N2866" t="str">
            <v>Ablesung</v>
          </cell>
          <cell r="O2866">
            <v>3.4060000000000001</v>
          </cell>
          <cell r="P2866">
            <v>120.6</v>
          </cell>
          <cell r="Q2866"/>
          <cell r="R2866"/>
          <cell r="S2866"/>
          <cell r="T2866"/>
          <cell r="U2866"/>
          <cell r="V2866"/>
          <cell r="W2866"/>
          <cell r="X2866"/>
          <cell r="Y2866">
            <v>24.283999999999999</v>
          </cell>
          <cell r="Z2866">
            <v>103.2121212121212</v>
          </cell>
        </row>
        <row r="2867">
          <cell r="A2867" t="str">
            <v>N0453</v>
          </cell>
          <cell r="B2867" t="str">
            <v xml:space="preserve">Hörnlistrasse 11 </v>
          </cell>
          <cell r="C2867">
            <v>42752</v>
          </cell>
          <cell r="D2867">
            <v>9866607756</v>
          </cell>
          <cell r="E2867" t="str">
            <v>Verrechnet</v>
          </cell>
          <cell r="F2867">
            <v>3.3000000000000002E-2</v>
          </cell>
          <cell r="G2867">
            <v>0.55000000000000004</v>
          </cell>
          <cell r="H2867"/>
          <cell r="I2867"/>
          <cell r="J2867" t="str">
            <v>Messung HW Wärme NT</v>
          </cell>
          <cell r="K2867" t="str">
            <v>12.12.2016</v>
          </cell>
          <cell r="L2867" t="str">
            <v>W1 020669</v>
          </cell>
          <cell r="M2867"/>
          <cell r="N2867" t="str">
            <v>Ablesung</v>
          </cell>
          <cell r="O2867">
            <v>26.396999999999998</v>
          </cell>
          <cell r="P2867">
            <v>512.82000000000005</v>
          </cell>
          <cell r="Q2867"/>
          <cell r="R2867"/>
          <cell r="S2867"/>
          <cell r="T2867"/>
          <cell r="U2867"/>
          <cell r="V2867"/>
          <cell r="W2867"/>
          <cell r="X2867"/>
          <cell r="Y2867">
            <v>44.26</v>
          </cell>
          <cell r="Z2867">
            <v>799.90909090909088</v>
          </cell>
        </row>
        <row r="2868">
          <cell r="A2868" t="str">
            <v>N0454</v>
          </cell>
          <cell r="B2868" t="str">
            <v xml:space="preserve">Friedackerstrasse 6 </v>
          </cell>
          <cell r="C2868">
            <v>42478</v>
          </cell>
          <cell r="D2868">
            <v>9866601558</v>
          </cell>
          <cell r="E2868" t="str">
            <v>Verrechnet</v>
          </cell>
          <cell r="F2868">
            <v>2.4E-2</v>
          </cell>
          <cell r="G2868">
            <v>0.4</v>
          </cell>
          <cell r="H2868"/>
          <cell r="I2868"/>
          <cell r="J2868" t="str">
            <v>Messung HW Wärme NT</v>
          </cell>
          <cell r="K2868" t="str">
            <v>18.03.2016</v>
          </cell>
          <cell r="L2868" t="str">
            <v>W1 020468</v>
          </cell>
          <cell r="M2868"/>
          <cell r="N2868" t="str">
            <v>Ablesung</v>
          </cell>
          <cell r="O2868">
            <v>21.847999999999999</v>
          </cell>
          <cell r="P2868">
            <v>387.31</v>
          </cell>
          <cell r="Q2868"/>
          <cell r="R2868"/>
          <cell r="S2868"/>
          <cell r="T2868"/>
          <cell r="U2868"/>
          <cell r="V2868"/>
          <cell r="W2868"/>
          <cell r="X2868"/>
          <cell r="Y2868">
            <v>48.503999999999998</v>
          </cell>
          <cell r="Z2868">
            <v>910.33333333333326</v>
          </cell>
        </row>
        <row r="2869">
          <cell r="A2869" t="str">
            <v>N0454</v>
          </cell>
          <cell r="B2869" t="str">
            <v xml:space="preserve">Friedackerstrasse 6 </v>
          </cell>
          <cell r="C2869">
            <v>42566</v>
          </cell>
          <cell r="D2869">
            <v>9866603655</v>
          </cell>
          <cell r="E2869" t="str">
            <v>Verrechnet</v>
          </cell>
          <cell r="F2869">
            <v>2.4E-2</v>
          </cell>
          <cell r="G2869">
            <v>0.4</v>
          </cell>
          <cell r="H2869"/>
          <cell r="I2869"/>
          <cell r="J2869" t="str">
            <v>Messung HW Wärme NT</v>
          </cell>
          <cell r="K2869" t="str">
            <v>20.06.2016</v>
          </cell>
          <cell r="L2869" t="str">
            <v>W1 020468</v>
          </cell>
          <cell r="M2869"/>
          <cell r="N2869" t="str">
            <v>Ablesung</v>
          </cell>
          <cell r="O2869">
            <v>9.766</v>
          </cell>
          <cell r="P2869">
            <v>190.56</v>
          </cell>
          <cell r="Q2869"/>
          <cell r="R2869"/>
          <cell r="S2869"/>
          <cell r="T2869"/>
          <cell r="U2869"/>
          <cell r="V2869"/>
          <cell r="W2869"/>
          <cell r="X2869"/>
          <cell r="Y2869">
            <v>44.066000000000003</v>
          </cell>
          <cell r="Z2869">
            <v>406.91666666666663</v>
          </cell>
        </row>
        <row r="2870">
          <cell r="A2870" t="str">
            <v>N0454</v>
          </cell>
          <cell r="B2870" t="str">
            <v xml:space="preserve">Friedackerstrasse 6 </v>
          </cell>
          <cell r="C2870">
            <v>42655</v>
          </cell>
          <cell r="D2870">
            <v>9866605318</v>
          </cell>
          <cell r="E2870" t="str">
            <v>Verrechnet</v>
          </cell>
          <cell r="F2870">
            <v>2.4E-2</v>
          </cell>
          <cell r="G2870">
            <v>0.4</v>
          </cell>
          <cell r="H2870"/>
          <cell r="I2870"/>
          <cell r="J2870" t="str">
            <v>Messung HW Wärme NT</v>
          </cell>
          <cell r="K2870" t="str">
            <v>16.09.2016</v>
          </cell>
          <cell r="L2870" t="str">
            <v>W1 020468</v>
          </cell>
          <cell r="M2870"/>
          <cell r="N2870" t="str">
            <v>Ablesung</v>
          </cell>
          <cell r="O2870">
            <v>2.0419999999999998</v>
          </cell>
          <cell r="P2870">
            <v>55.15</v>
          </cell>
          <cell r="Q2870"/>
          <cell r="R2870"/>
          <cell r="S2870"/>
          <cell r="T2870"/>
          <cell r="U2870"/>
          <cell r="V2870"/>
          <cell r="W2870"/>
          <cell r="X2870"/>
          <cell r="Y2870">
            <v>31.837</v>
          </cell>
          <cell r="Z2870">
            <v>85.083333333333329</v>
          </cell>
        </row>
        <row r="2871">
          <cell r="A2871" t="str">
            <v>N0454</v>
          </cell>
          <cell r="B2871" t="str">
            <v xml:space="preserve">Friedackerstrasse 6 </v>
          </cell>
          <cell r="C2871">
            <v>42752</v>
          </cell>
          <cell r="D2871">
            <v>9866607579</v>
          </cell>
          <cell r="E2871" t="str">
            <v>Verrechnet</v>
          </cell>
          <cell r="F2871">
            <v>2.4E-2</v>
          </cell>
          <cell r="G2871">
            <v>0.4</v>
          </cell>
          <cell r="H2871"/>
          <cell r="I2871"/>
          <cell r="J2871" t="str">
            <v>Messung HW Wärme NT</v>
          </cell>
          <cell r="K2871" t="str">
            <v>13.12.2016</v>
          </cell>
          <cell r="L2871" t="str">
            <v>W1 020468</v>
          </cell>
          <cell r="M2871"/>
          <cell r="N2871" t="str">
            <v>Ablesung</v>
          </cell>
          <cell r="O2871">
            <v>14.635</v>
          </cell>
          <cell r="P2871">
            <v>274.51</v>
          </cell>
          <cell r="Q2871"/>
          <cell r="R2871"/>
          <cell r="S2871"/>
          <cell r="T2871"/>
          <cell r="U2871"/>
          <cell r="V2871"/>
          <cell r="W2871"/>
          <cell r="X2871"/>
          <cell r="Y2871">
            <v>45.841000000000001</v>
          </cell>
          <cell r="Z2871">
            <v>609.79166666666663</v>
          </cell>
        </row>
        <row r="2872">
          <cell r="A2872" t="str">
            <v>N0455</v>
          </cell>
          <cell r="B2872" t="str">
            <v xml:space="preserve">Ringstrasse 41 </v>
          </cell>
          <cell r="C2872">
            <v>42474</v>
          </cell>
          <cell r="D2872">
            <v>9866601993</v>
          </cell>
          <cell r="E2872" t="str">
            <v>Verrechnet</v>
          </cell>
          <cell r="F2872">
            <v>1.4999999999999999E-2</v>
          </cell>
          <cell r="G2872">
            <v>0.25</v>
          </cell>
          <cell r="H2872"/>
          <cell r="I2872"/>
          <cell r="J2872" t="str">
            <v>Messung HW Wärme NT</v>
          </cell>
          <cell r="K2872" t="str">
            <v>15.03.2016</v>
          </cell>
          <cell r="L2872" t="str">
            <v>W3 20016</v>
          </cell>
          <cell r="M2872"/>
          <cell r="N2872" t="str">
            <v>Ablesung</v>
          </cell>
          <cell r="O2872">
            <v>15.384</v>
          </cell>
          <cell r="P2872">
            <v>260.05799999999999</v>
          </cell>
          <cell r="Q2872"/>
          <cell r="R2872"/>
          <cell r="S2872"/>
          <cell r="T2872"/>
          <cell r="U2872"/>
          <cell r="V2872"/>
          <cell r="W2872"/>
          <cell r="X2872"/>
          <cell r="Y2872">
            <v>50.865000000000002</v>
          </cell>
          <cell r="Z2872">
            <v>1025.5999999999999</v>
          </cell>
        </row>
        <row r="2873">
          <cell r="A2873" t="str">
            <v>N0455</v>
          </cell>
          <cell r="B2873" t="str">
            <v xml:space="preserve">Ringstrasse 41 </v>
          </cell>
          <cell r="C2873">
            <v>42566</v>
          </cell>
          <cell r="D2873">
            <v>9866604032</v>
          </cell>
          <cell r="E2873" t="str">
            <v>Verrechnet</v>
          </cell>
          <cell r="F2873">
            <v>1.4999999999999999E-2</v>
          </cell>
          <cell r="G2873">
            <v>0.25</v>
          </cell>
          <cell r="H2873"/>
          <cell r="I2873"/>
          <cell r="J2873" t="str">
            <v>Messung HW Wärme NT</v>
          </cell>
          <cell r="K2873" t="str">
            <v>22.06.2016</v>
          </cell>
          <cell r="L2873" t="str">
            <v>W3 20016</v>
          </cell>
          <cell r="M2873"/>
          <cell r="N2873" t="str">
            <v>Ablesung</v>
          </cell>
          <cell r="O2873">
            <v>6.976</v>
          </cell>
          <cell r="P2873">
            <v>141.20099999999999</v>
          </cell>
          <cell r="Q2873"/>
          <cell r="R2873"/>
          <cell r="S2873"/>
          <cell r="T2873"/>
          <cell r="U2873"/>
          <cell r="V2873"/>
          <cell r="W2873"/>
          <cell r="X2873"/>
          <cell r="Y2873">
            <v>42.48</v>
          </cell>
          <cell r="Z2873">
            <v>465.06666666666666</v>
          </cell>
        </row>
        <row r="2874">
          <cell r="A2874" t="str">
            <v>N0455</v>
          </cell>
          <cell r="B2874" t="str">
            <v xml:space="preserve">Ringstrasse 41 </v>
          </cell>
          <cell r="C2874">
            <v>42655</v>
          </cell>
          <cell r="D2874">
            <v>9866604564</v>
          </cell>
          <cell r="E2874" t="str">
            <v>Verrechnet</v>
          </cell>
          <cell r="F2874">
            <v>1.4999999999999999E-2</v>
          </cell>
          <cell r="G2874">
            <v>0.25</v>
          </cell>
          <cell r="H2874"/>
          <cell r="I2874"/>
          <cell r="J2874" t="str">
            <v>Messung HW Wärme NT</v>
          </cell>
          <cell r="K2874" t="str">
            <v>20.09.2016</v>
          </cell>
          <cell r="L2874" t="str">
            <v>W3 20016</v>
          </cell>
          <cell r="M2874"/>
          <cell r="N2874" t="str">
            <v>Ablesung</v>
          </cell>
          <cell r="O2874">
            <v>1.4770000000000001</v>
          </cell>
          <cell r="P2874">
            <v>65.313000000000002</v>
          </cell>
          <cell r="Q2874"/>
          <cell r="R2874"/>
          <cell r="S2874"/>
          <cell r="T2874"/>
          <cell r="U2874"/>
          <cell r="V2874"/>
          <cell r="W2874"/>
          <cell r="X2874"/>
          <cell r="Y2874">
            <v>19.445</v>
          </cell>
          <cell r="Z2874">
            <v>98.466666666666654</v>
          </cell>
        </row>
        <row r="2875">
          <cell r="A2875" t="str">
            <v>N0455</v>
          </cell>
          <cell r="B2875" t="str">
            <v xml:space="preserve">Ringstrasse 41 </v>
          </cell>
          <cell r="C2875">
            <v>42752</v>
          </cell>
          <cell r="D2875">
            <v>9866607346</v>
          </cell>
          <cell r="E2875" t="str">
            <v>Verrechnet</v>
          </cell>
          <cell r="F2875">
            <v>1.4999999999999999E-2</v>
          </cell>
          <cell r="G2875">
            <v>0.25</v>
          </cell>
          <cell r="H2875"/>
          <cell r="I2875"/>
          <cell r="J2875" t="str">
            <v>Messung HW Wärme NT</v>
          </cell>
          <cell r="K2875" t="str">
            <v>14.12.2016</v>
          </cell>
          <cell r="L2875" t="str">
            <v>W3 20016</v>
          </cell>
          <cell r="M2875"/>
          <cell r="N2875" t="str">
            <v>Ablesung</v>
          </cell>
          <cell r="O2875">
            <v>9.6020000000000003</v>
          </cell>
          <cell r="P2875">
            <v>187.56</v>
          </cell>
          <cell r="Q2875"/>
          <cell r="R2875"/>
          <cell r="S2875"/>
          <cell r="T2875"/>
          <cell r="U2875"/>
          <cell r="V2875"/>
          <cell r="W2875"/>
          <cell r="X2875"/>
          <cell r="Y2875">
            <v>44.018999999999998</v>
          </cell>
          <cell r="Z2875">
            <v>640.13333333333333</v>
          </cell>
        </row>
        <row r="2876">
          <cell r="A2876" t="str">
            <v>N0456</v>
          </cell>
          <cell r="B2876" t="str">
            <v xml:space="preserve">Luegislandstrasse 495 </v>
          </cell>
          <cell r="C2876">
            <v>42478</v>
          </cell>
          <cell r="D2876">
            <v>9866600991</v>
          </cell>
          <cell r="E2876" t="str">
            <v>Verrechnet</v>
          </cell>
          <cell r="F2876">
            <v>2.4E-2</v>
          </cell>
          <cell r="G2876">
            <v>0.39</v>
          </cell>
          <cell r="H2876"/>
          <cell r="I2876"/>
          <cell r="J2876" t="str">
            <v>Messung HW Wärme NT</v>
          </cell>
          <cell r="K2876" t="str">
            <v>18.03.2016</v>
          </cell>
          <cell r="L2876" t="str">
            <v>W1 020478</v>
          </cell>
          <cell r="M2876"/>
          <cell r="N2876" t="str">
            <v>Ablesung</v>
          </cell>
          <cell r="O2876">
            <v>24.431000000000001</v>
          </cell>
          <cell r="P2876">
            <v>417.31</v>
          </cell>
          <cell r="Q2876"/>
          <cell r="R2876"/>
          <cell r="S2876"/>
          <cell r="T2876"/>
          <cell r="U2876"/>
          <cell r="V2876"/>
          <cell r="W2876"/>
          <cell r="X2876"/>
          <cell r="Y2876">
            <v>50.338999999999999</v>
          </cell>
          <cell r="Z2876">
            <v>1017.9583333333333</v>
          </cell>
        </row>
        <row r="2877">
          <cell r="A2877" t="str">
            <v>N0456</v>
          </cell>
          <cell r="B2877" t="str">
            <v xml:space="preserve">Luegislandstrasse 495 </v>
          </cell>
          <cell r="C2877">
            <v>42566</v>
          </cell>
          <cell r="D2877">
            <v>9866602871</v>
          </cell>
          <cell r="E2877" t="str">
            <v>Verrechnet</v>
          </cell>
          <cell r="F2877">
            <v>2.4E-2</v>
          </cell>
          <cell r="G2877">
            <v>0.39</v>
          </cell>
          <cell r="H2877"/>
          <cell r="I2877"/>
          <cell r="J2877" t="str">
            <v>Messung HW Wärme NT</v>
          </cell>
          <cell r="K2877" t="str">
            <v>21.06.2016</v>
          </cell>
          <cell r="L2877" t="str">
            <v>W1 020478</v>
          </cell>
          <cell r="M2877"/>
          <cell r="N2877" t="str">
            <v>Ablesung</v>
          </cell>
          <cell r="O2877">
            <v>12.391999999999999</v>
          </cell>
          <cell r="P2877">
            <v>237.98</v>
          </cell>
          <cell r="Q2877"/>
          <cell r="R2877"/>
          <cell r="S2877"/>
          <cell r="T2877"/>
          <cell r="U2877"/>
          <cell r="V2877"/>
          <cell r="W2877"/>
          <cell r="X2877"/>
          <cell r="Y2877">
            <v>44.774000000000001</v>
          </cell>
          <cell r="Z2877">
            <v>516.33333333333337</v>
          </cell>
        </row>
        <row r="2878">
          <cell r="A2878" t="str">
            <v>N0456</v>
          </cell>
          <cell r="B2878" t="str">
            <v xml:space="preserve">Luegislandstrasse 495 </v>
          </cell>
          <cell r="C2878">
            <v>42655</v>
          </cell>
          <cell r="D2878">
            <v>9866604828</v>
          </cell>
          <cell r="E2878" t="str">
            <v>Verrechnet</v>
          </cell>
          <cell r="F2878">
            <v>2.4E-2</v>
          </cell>
          <cell r="G2878">
            <v>0.39</v>
          </cell>
          <cell r="H2878"/>
          <cell r="I2878"/>
          <cell r="J2878" t="str">
            <v>Messung HW Wärme NT</v>
          </cell>
          <cell r="K2878" t="str">
            <v>20.09.2016</v>
          </cell>
          <cell r="L2878" t="str">
            <v>W1 020478</v>
          </cell>
          <cell r="M2878"/>
          <cell r="N2878" t="str">
            <v>Ablesung</v>
          </cell>
          <cell r="O2878">
            <v>4.07</v>
          </cell>
          <cell r="P2878">
            <v>97.36</v>
          </cell>
          <cell r="Q2878"/>
          <cell r="R2878"/>
          <cell r="S2878"/>
          <cell r="T2878"/>
          <cell r="U2878"/>
          <cell r="V2878"/>
          <cell r="W2878"/>
          <cell r="X2878"/>
          <cell r="Y2878">
            <v>35.945</v>
          </cell>
          <cell r="Z2878">
            <v>169.58333333333331</v>
          </cell>
        </row>
        <row r="2879">
          <cell r="A2879" t="str">
            <v>N0456</v>
          </cell>
          <cell r="B2879" t="str">
            <v xml:space="preserve">Luegislandstrasse 495 </v>
          </cell>
          <cell r="C2879">
            <v>42752</v>
          </cell>
          <cell r="D2879">
            <v>9866607054</v>
          </cell>
          <cell r="E2879" t="str">
            <v>Verrechnet</v>
          </cell>
          <cell r="F2879">
            <v>2.4E-2</v>
          </cell>
          <cell r="G2879">
            <v>0.39</v>
          </cell>
          <cell r="H2879"/>
          <cell r="I2879"/>
          <cell r="J2879" t="str">
            <v>Messung HW Wärme NT</v>
          </cell>
          <cell r="K2879" t="str">
            <v>15.12.2016</v>
          </cell>
          <cell r="L2879" t="str">
            <v>W1 020478</v>
          </cell>
          <cell r="M2879"/>
          <cell r="N2879" t="str">
            <v>Ablesung</v>
          </cell>
          <cell r="O2879">
            <v>17.172000000000001</v>
          </cell>
          <cell r="P2879">
            <v>309.64999999999998</v>
          </cell>
          <cell r="Q2879"/>
          <cell r="R2879"/>
          <cell r="S2879"/>
          <cell r="T2879"/>
          <cell r="U2879"/>
          <cell r="V2879"/>
          <cell r="W2879"/>
          <cell r="X2879"/>
          <cell r="Y2879">
            <v>47.683999999999997</v>
          </cell>
          <cell r="Z2879">
            <v>715.5</v>
          </cell>
        </row>
        <row r="2880">
          <cell r="A2880" t="str">
            <v>N0457</v>
          </cell>
          <cell r="B2880" t="str">
            <v xml:space="preserve">Heideggerweg 14 </v>
          </cell>
          <cell r="C2880">
            <v>42478</v>
          </cell>
          <cell r="D2880">
            <v>9866600612</v>
          </cell>
          <cell r="E2880" t="str">
            <v>Verrechnet</v>
          </cell>
          <cell r="F2880">
            <v>8.0000000000000002E-3</v>
          </cell>
          <cell r="G2880">
            <v>0.13</v>
          </cell>
          <cell r="H2880"/>
          <cell r="I2880"/>
          <cell r="J2880" t="str">
            <v>Messung HW Wärme NT</v>
          </cell>
          <cell r="K2880" t="str">
            <v>20.03.2016</v>
          </cell>
          <cell r="L2880" t="str">
            <v>W1 020280</v>
          </cell>
          <cell r="M2880"/>
          <cell r="N2880" t="str">
            <v>Ablesung</v>
          </cell>
          <cell r="O2880">
            <v>6.6520000000000001</v>
          </cell>
          <cell r="P2880">
            <v>114.15</v>
          </cell>
          <cell r="Q2880"/>
          <cell r="R2880"/>
          <cell r="S2880"/>
          <cell r="T2880"/>
          <cell r="U2880"/>
          <cell r="V2880"/>
          <cell r="W2880"/>
          <cell r="X2880"/>
          <cell r="Y2880">
            <v>50.106999999999999</v>
          </cell>
          <cell r="Z2880">
            <v>831.5</v>
          </cell>
        </row>
        <row r="2881">
          <cell r="A2881" t="str">
            <v>N0457</v>
          </cell>
          <cell r="B2881" t="str">
            <v xml:space="preserve">Heideggerweg 14 </v>
          </cell>
          <cell r="C2881">
            <v>42566</v>
          </cell>
          <cell r="D2881">
            <v>9866602872</v>
          </cell>
          <cell r="E2881" t="str">
            <v>Verrechnet</v>
          </cell>
          <cell r="F2881">
            <v>8.0000000000000002E-3</v>
          </cell>
          <cell r="G2881">
            <v>0.13</v>
          </cell>
          <cell r="H2881"/>
          <cell r="I2881"/>
          <cell r="J2881" t="str">
            <v>Messung HW Wärme NT</v>
          </cell>
          <cell r="K2881" t="str">
            <v>21.06.2016</v>
          </cell>
          <cell r="L2881" t="str">
            <v>W1 020280</v>
          </cell>
          <cell r="M2881"/>
          <cell r="N2881" t="str">
            <v>Ablesung</v>
          </cell>
          <cell r="O2881">
            <v>3.218</v>
          </cell>
          <cell r="P2881">
            <v>60.81</v>
          </cell>
          <cell r="Q2881"/>
          <cell r="R2881"/>
          <cell r="S2881"/>
          <cell r="T2881"/>
          <cell r="U2881"/>
          <cell r="V2881"/>
          <cell r="W2881"/>
          <cell r="X2881"/>
          <cell r="Y2881">
            <v>45.502000000000002</v>
          </cell>
          <cell r="Z2881">
            <v>402.25</v>
          </cell>
        </row>
        <row r="2882">
          <cell r="A2882" t="str">
            <v>N0457</v>
          </cell>
          <cell r="B2882" t="str">
            <v xml:space="preserve">Heideggerweg 14 </v>
          </cell>
          <cell r="C2882">
            <v>42655</v>
          </cell>
          <cell r="D2882">
            <v>9866604957</v>
          </cell>
          <cell r="E2882" t="str">
            <v>Verrechnet</v>
          </cell>
          <cell r="F2882">
            <v>8.0000000000000002E-3</v>
          </cell>
          <cell r="G2882">
            <v>0.13</v>
          </cell>
          <cell r="H2882"/>
          <cell r="I2882"/>
          <cell r="J2882" t="str">
            <v>Messung HW Wärme NT</v>
          </cell>
          <cell r="K2882" t="str">
            <v>20.09.2016</v>
          </cell>
          <cell r="L2882" t="str">
            <v>W1 020280</v>
          </cell>
          <cell r="M2882"/>
          <cell r="N2882" t="str">
            <v>Ablesung</v>
          </cell>
          <cell r="O2882">
            <v>0.96</v>
          </cell>
          <cell r="P2882">
            <v>16</v>
          </cell>
          <cell r="Q2882"/>
          <cell r="R2882"/>
          <cell r="S2882"/>
          <cell r="T2882"/>
          <cell r="U2882"/>
          <cell r="V2882"/>
          <cell r="W2882"/>
          <cell r="X2882"/>
          <cell r="Y2882">
            <v>51.591000000000001</v>
          </cell>
          <cell r="Z2882">
            <v>120</v>
          </cell>
        </row>
        <row r="2883">
          <cell r="A2883" t="str">
            <v>N0457</v>
          </cell>
          <cell r="B2883" t="str">
            <v xml:space="preserve">Heideggerweg 14 </v>
          </cell>
          <cell r="C2883">
            <v>42752</v>
          </cell>
          <cell r="D2883">
            <v>9866606652</v>
          </cell>
          <cell r="E2883" t="str">
            <v>Verrechnet</v>
          </cell>
          <cell r="F2883">
            <v>8.0000000000000002E-3</v>
          </cell>
          <cell r="G2883">
            <v>0.13</v>
          </cell>
          <cell r="H2883"/>
          <cell r="I2883"/>
          <cell r="J2883" t="str">
            <v>Messung HW Wärme NT</v>
          </cell>
          <cell r="K2883" t="str">
            <v>15.12.2016</v>
          </cell>
          <cell r="L2883" t="str">
            <v>W1 020280</v>
          </cell>
          <cell r="M2883"/>
          <cell r="N2883" t="str">
            <v>Ablesung</v>
          </cell>
          <cell r="O2883">
            <v>5.1470000000000002</v>
          </cell>
          <cell r="P2883">
            <v>115.57</v>
          </cell>
          <cell r="Q2883"/>
          <cell r="R2883"/>
          <cell r="S2883"/>
          <cell r="T2883"/>
          <cell r="U2883"/>
          <cell r="V2883"/>
          <cell r="W2883"/>
          <cell r="X2883"/>
          <cell r="Y2883">
            <v>38.293999999999997</v>
          </cell>
          <cell r="Z2883">
            <v>643.375</v>
          </cell>
        </row>
        <row r="2884">
          <cell r="A2884" t="str">
            <v>N0458</v>
          </cell>
          <cell r="B2884" t="str">
            <v xml:space="preserve">Hürstholzstrasse 29 </v>
          </cell>
          <cell r="C2884">
            <v>42478</v>
          </cell>
          <cell r="D2884">
            <v>9866600992</v>
          </cell>
          <cell r="E2884" t="str">
            <v>Verrechnet</v>
          </cell>
          <cell r="F2884">
            <v>0.01</v>
          </cell>
          <cell r="G2884">
            <v>0.16</v>
          </cell>
          <cell r="H2884"/>
          <cell r="I2884"/>
          <cell r="J2884" t="str">
            <v>Messung HW Wärme NT</v>
          </cell>
          <cell r="K2884" t="str">
            <v>17.03.2016</v>
          </cell>
          <cell r="L2884" t="str">
            <v>W1 020693</v>
          </cell>
          <cell r="M2884"/>
          <cell r="N2884" t="str">
            <v>Ablesung</v>
          </cell>
          <cell r="O2884">
            <v>6.69</v>
          </cell>
          <cell r="P2884">
            <v>140.56</v>
          </cell>
          <cell r="Q2884"/>
          <cell r="R2884"/>
          <cell r="S2884"/>
          <cell r="T2884"/>
          <cell r="U2884"/>
          <cell r="V2884"/>
          <cell r="W2884"/>
          <cell r="X2884"/>
          <cell r="Y2884">
            <v>40.924999999999997</v>
          </cell>
          <cell r="Z2884">
            <v>669</v>
          </cell>
        </row>
        <row r="2885">
          <cell r="A2885" t="str">
            <v>N0458</v>
          </cell>
          <cell r="B2885" t="str">
            <v xml:space="preserve">Hürstholzstrasse 29 </v>
          </cell>
          <cell r="C2885">
            <v>42566</v>
          </cell>
          <cell r="D2885">
            <v>9866603190</v>
          </cell>
          <cell r="E2885" t="str">
            <v>Verrechnet</v>
          </cell>
          <cell r="F2885">
            <v>0.01</v>
          </cell>
          <cell r="G2885">
            <v>0.16</v>
          </cell>
          <cell r="H2885"/>
          <cell r="I2885"/>
          <cell r="J2885" t="str">
            <v>Messung HW Wärme NT</v>
          </cell>
          <cell r="K2885" t="str">
            <v>31.05.2016</v>
          </cell>
          <cell r="L2885" t="str">
            <v>W1 020693</v>
          </cell>
          <cell r="M2885"/>
          <cell r="N2885" t="str">
            <v>Ausbau</v>
          </cell>
          <cell r="O2885">
            <v>2.7570000000000001</v>
          </cell>
          <cell r="P2885">
            <v>66.930000000000007</v>
          </cell>
          <cell r="Q2885"/>
          <cell r="R2885"/>
          <cell r="S2885"/>
          <cell r="T2885"/>
          <cell r="U2885"/>
          <cell r="V2885"/>
          <cell r="W2885"/>
          <cell r="X2885"/>
          <cell r="Y2885">
            <v>35.418999999999997</v>
          </cell>
          <cell r="Z2885">
            <v>275.7</v>
          </cell>
        </row>
        <row r="2886">
          <cell r="A2886" t="str">
            <v>N0458</v>
          </cell>
          <cell r="B2886"/>
          <cell r="C2886"/>
          <cell r="D2886"/>
          <cell r="E2886"/>
          <cell r="F2886"/>
          <cell r="G2886"/>
          <cell r="H2886"/>
          <cell r="I2886"/>
          <cell r="J2886" t="str">
            <v>Messung HW Wärme NT</v>
          </cell>
          <cell r="K2886" t="str">
            <v>31.05.2016</v>
          </cell>
          <cell r="L2886" t="str">
            <v>W1 020693</v>
          </cell>
          <cell r="M2886"/>
          <cell r="N2886" t="str">
            <v>Einbau</v>
          </cell>
          <cell r="O2886">
            <v>0</v>
          </cell>
          <cell r="P2886">
            <v>0</v>
          </cell>
          <cell r="Q2886"/>
          <cell r="R2886"/>
          <cell r="S2886"/>
          <cell r="T2886"/>
          <cell r="U2886"/>
          <cell r="V2886"/>
          <cell r="W2886"/>
          <cell r="X2886"/>
          <cell r="Y2886">
            <v>0</v>
          </cell>
          <cell r="Z2886">
            <v>0</v>
          </cell>
        </row>
        <row r="2887">
          <cell r="A2887" t="str">
            <v>N0458</v>
          </cell>
          <cell r="B2887"/>
          <cell r="C2887"/>
          <cell r="D2887"/>
          <cell r="E2887"/>
          <cell r="F2887"/>
          <cell r="G2887"/>
          <cell r="H2887"/>
          <cell r="I2887"/>
          <cell r="J2887" t="str">
            <v>Messung HW Wärme NT</v>
          </cell>
          <cell r="K2887" t="str">
            <v>21.06.2016</v>
          </cell>
          <cell r="L2887" t="str">
            <v>W1 020693</v>
          </cell>
          <cell r="M2887"/>
          <cell r="N2887" t="str">
            <v>Ablesung</v>
          </cell>
          <cell r="O2887">
            <v>0.108</v>
          </cell>
          <cell r="P2887">
            <v>2.66</v>
          </cell>
          <cell r="Q2887"/>
          <cell r="R2887"/>
          <cell r="S2887"/>
          <cell r="T2887"/>
          <cell r="U2887"/>
          <cell r="V2887"/>
          <cell r="W2887"/>
          <cell r="X2887"/>
          <cell r="Y2887">
            <v>34.911000000000001</v>
          </cell>
          <cell r="Z2887">
            <v>10.8</v>
          </cell>
        </row>
        <row r="2888">
          <cell r="A2888" t="str">
            <v>N0458</v>
          </cell>
          <cell r="B2888" t="str">
            <v xml:space="preserve">Hürstholzstrasse 29 </v>
          </cell>
          <cell r="C2888">
            <v>42655</v>
          </cell>
          <cell r="D2888">
            <v>9866605204</v>
          </cell>
          <cell r="E2888" t="str">
            <v>Verrechnet</v>
          </cell>
          <cell r="F2888">
            <v>0.01</v>
          </cell>
          <cell r="G2888">
            <v>0.16</v>
          </cell>
          <cell r="H2888"/>
          <cell r="I2888"/>
          <cell r="J2888" t="str">
            <v>Messung HW Wärme NT</v>
          </cell>
          <cell r="K2888" t="str">
            <v>20.09.2016</v>
          </cell>
          <cell r="L2888" t="str">
            <v>W1 020693</v>
          </cell>
          <cell r="M2888"/>
          <cell r="N2888" t="str">
            <v>Ablesung</v>
          </cell>
          <cell r="O2888">
            <v>9.9000000000000005E-2</v>
          </cell>
          <cell r="P2888">
            <v>2.86</v>
          </cell>
          <cell r="Q2888"/>
          <cell r="R2888"/>
          <cell r="S2888"/>
          <cell r="T2888"/>
          <cell r="U2888"/>
          <cell r="V2888"/>
          <cell r="W2888"/>
          <cell r="X2888"/>
          <cell r="Y2888">
            <v>29.763999999999999</v>
          </cell>
          <cell r="Z2888">
            <v>9.9</v>
          </cell>
        </row>
        <row r="2889">
          <cell r="A2889" t="str">
            <v>N0458</v>
          </cell>
          <cell r="B2889" t="str">
            <v xml:space="preserve">Hürstholzstrasse 29 </v>
          </cell>
          <cell r="C2889">
            <v>42752</v>
          </cell>
          <cell r="D2889">
            <v>9866607221</v>
          </cell>
          <cell r="E2889" t="str">
            <v>Verrechnet</v>
          </cell>
          <cell r="F2889">
            <v>0.01</v>
          </cell>
          <cell r="G2889">
            <v>0.16</v>
          </cell>
          <cell r="H2889"/>
          <cell r="I2889"/>
          <cell r="J2889" t="str">
            <v>Messung HW Wärme NT</v>
          </cell>
          <cell r="K2889" t="str">
            <v>17.12.2016</v>
          </cell>
          <cell r="L2889" t="str">
            <v>W1 020693</v>
          </cell>
          <cell r="M2889"/>
          <cell r="N2889" t="str">
            <v>Ablesung</v>
          </cell>
          <cell r="O2889">
            <v>5.2450000000000001</v>
          </cell>
          <cell r="P2889">
            <v>122.52</v>
          </cell>
          <cell r="Q2889"/>
          <cell r="R2889"/>
          <cell r="S2889"/>
          <cell r="T2889"/>
          <cell r="U2889"/>
          <cell r="V2889"/>
          <cell r="W2889"/>
          <cell r="X2889"/>
          <cell r="Y2889">
            <v>36.808999999999997</v>
          </cell>
          <cell r="Z2889">
            <v>524.5</v>
          </cell>
        </row>
        <row r="2890">
          <cell r="A2890" t="str">
            <v>N0459</v>
          </cell>
          <cell r="B2890" t="str">
            <v xml:space="preserve">Tulpenstrasse 44 </v>
          </cell>
          <cell r="C2890">
            <v>42478</v>
          </cell>
          <cell r="D2890">
            <v>9866600993</v>
          </cell>
          <cell r="E2890" t="str">
            <v>Verrechnet</v>
          </cell>
          <cell r="F2890">
            <v>0.26</v>
          </cell>
          <cell r="G2890">
            <v>4.28</v>
          </cell>
          <cell r="H2890"/>
          <cell r="I2890"/>
          <cell r="J2890" t="str">
            <v>Messung HW Wärme NT</v>
          </cell>
          <cell r="K2890" t="str">
            <v>21.03.2016</v>
          </cell>
          <cell r="L2890" t="str">
            <v>W1 025072</v>
          </cell>
          <cell r="M2890"/>
          <cell r="N2890" t="str">
            <v>Ablesung</v>
          </cell>
          <cell r="O2890">
            <v>160.00700000000001</v>
          </cell>
          <cell r="P2890">
            <v>3160.7</v>
          </cell>
          <cell r="Q2890"/>
          <cell r="R2890"/>
          <cell r="S2890"/>
          <cell r="T2890"/>
          <cell r="U2890"/>
          <cell r="V2890"/>
          <cell r="W2890"/>
          <cell r="X2890"/>
          <cell r="Y2890">
            <v>43.529000000000003</v>
          </cell>
          <cell r="Z2890">
            <v>615.4115384615385</v>
          </cell>
        </row>
        <row r="2891">
          <cell r="A2891" t="str">
            <v>N0459</v>
          </cell>
          <cell r="B2891" t="str">
            <v xml:space="preserve">Tulpenstrasse 44 </v>
          </cell>
          <cell r="C2891">
            <v>42566</v>
          </cell>
          <cell r="D2891">
            <v>9866602873</v>
          </cell>
          <cell r="E2891" t="str">
            <v>Verrechnet</v>
          </cell>
          <cell r="F2891">
            <v>0.26</v>
          </cell>
          <cell r="G2891">
            <v>4.28</v>
          </cell>
          <cell r="H2891"/>
          <cell r="I2891"/>
          <cell r="J2891" t="str">
            <v>Messung HW Wärme NT</v>
          </cell>
          <cell r="K2891" t="str">
            <v>22.06.2016</v>
          </cell>
          <cell r="L2891" t="str">
            <v>W1 025072</v>
          </cell>
          <cell r="M2891"/>
          <cell r="N2891" t="str">
            <v>Ablesung</v>
          </cell>
          <cell r="O2891">
            <v>90.832999999999998</v>
          </cell>
          <cell r="P2891">
            <v>2220.7800000000002</v>
          </cell>
          <cell r="Q2891"/>
          <cell r="R2891"/>
          <cell r="S2891"/>
          <cell r="T2891"/>
          <cell r="U2891"/>
          <cell r="V2891"/>
          <cell r="W2891"/>
          <cell r="X2891"/>
          <cell r="Y2891">
            <v>35.168999999999997</v>
          </cell>
          <cell r="Z2891">
            <v>349.35769230769233</v>
          </cell>
        </row>
        <row r="2892">
          <cell r="A2892" t="str">
            <v>N0459</v>
          </cell>
          <cell r="B2892" t="str">
            <v xml:space="preserve">Tulpenstrasse 44 </v>
          </cell>
          <cell r="C2892">
            <v>42655</v>
          </cell>
          <cell r="D2892">
            <v>9866605088</v>
          </cell>
          <cell r="E2892" t="str">
            <v>Verrechnet</v>
          </cell>
          <cell r="F2892">
            <v>0.26</v>
          </cell>
          <cell r="G2892">
            <v>4.28</v>
          </cell>
          <cell r="H2892"/>
          <cell r="I2892"/>
          <cell r="J2892" t="str">
            <v>Messung HW Wärme NT</v>
          </cell>
          <cell r="K2892" t="str">
            <v>15.09.2016</v>
          </cell>
          <cell r="L2892" t="str">
            <v>W1 025072</v>
          </cell>
          <cell r="M2892"/>
          <cell r="N2892" t="str">
            <v>Ablesung</v>
          </cell>
          <cell r="O2892">
            <v>17.364999999999998</v>
          </cell>
          <cell r="P2892">
            <v>671.18</v>
          </cell>
          <cell r="Q2892"/>
          <cell r="R2892"/>
          <cell r="S2892"/>
          <cell r="T2892"/>
          <cell r="U2892"/>
          <cell r="V2892"/>
          <cell r="W2892"/>
          <cell r="X2892"/>
          <cell r="Y2892">
            <v>22.245999999999999</v>
          </cell>
          <cell r="Z2892">
            <v>66.788461538461533</v>
          </cell>
        </row>
        <row r="2893">
          <cell r="A2893" t="str">
            <v>N0459</v>
          </cell>
          <cell r="B2893" t="str">
            <v xml:space="preserve">Tulpenstrasse 44 </v>
          </cell>
          <cell r="C2893">
            <v>42752</v>
          </cell>
          <cell r="D2893">
            <v>9866607055</v>
          </cell>
          <cell r="E2893" t="str">
            <v>Verrechnet</v>
          </cell>
          <cell r="F2893">
            <v>0.26</v>
          </cell>
          <cell r="G2893">
            <v>4.28</v>
          </cell>
          <cell r="H2893"/>
          <cell r="I2893"/>
          <cell r="J2893" t="str">
            <v>Messung HW Wärme NT</v>
          </cell>
          <cell r="K2893" t="str">
            <v>16.12.2016</v>
          </cell>
          <cell r="L2893" t="str">
            <v>W1 025072</v>
          </cell>
          <cell r="M2893"/>
          <cell r="N2893" t="str">
            <v>Ablesung</v>
          </cell>
          <cell r="O2893">
            <v>110.83799999999999</v>
          </cell>
          <cell r="P2893">
            <v>2370.4899999999998</v>
          </cell>
          <cell r="Q2893"/>
          <cell r="R2893"/>
          <cell r="S2893"/>
          <cell r="T2893"/>
          <cell r="U2893"/>
          <cell r="V2893"/>
          <cell r="W2893"/>
          <cell r="X2893"/>
          <cell r="Y2893">
            <v>40.204000000000001</v>
          </cell>
          <cell r="Z2893">
            <v>426.3</v>
          </cell>
        </row>
        <row r="2894">
          <cell r="A2894" t="str">
            <v>N0460</v>
          </cell>
          <cell r="B2894" t="str">
            <v xml:space="preserve">Ahornstrasse 3 </v>
          </cell>
          <cell r="C2894">
            <v>42478</v>
          </cell>
          <cell r="D2894">
            <v>9866600994</v>
          </cell>
          <cell r="E2894" t="str">
            <v>Verrechnet</v>
          </cell>
          <cell r="F2894">
            <v>0.03</v>
          </cell>
          <cell r="G2894">
            <v>0.5</v>
          </cell>
          <cell r="H2894"/>
          <cell r="I2894"/>
          <cell r="J2894" t="str">
            <v>Messung HW Wärme NT</v>
          </cell>
          <cell r="K2894" t="str">
            <v>17.03.2016</v>
          </cell>
          <cell r="L2894" t="str">
            <v>R1 1307</v>
          </cell>
          <cell r="M2894" t="str">
            <v>U2 020032</v>
          </cell>
          <cell r="N2894" t="str">
            <v>Ablesung</v>
          </cell>
          <cell r="O2894">
            <v>27.24</v>
          </cell>
          <cell r="P2894">
            <v>1161.9000000000001</v>
          </cell>
          <cell r="Q2894"/>
          <cell r="R2894">
            <v>1161.8900000000001</v>
          </cell>
          <cell r="S2894"/>
          <cell r="T2894"/>
          <cell r="U2894"/>
          <cell r="V2894"/>
          <cell r="W2894"/>
          <cell r="X2894"/>
          <cell r="Y2894">
            <v>20.158999999999999</v>
          </cell>
          <cell r="Z2894">
            <v>908</v>
          </cell>
        </row>
        <row r="2895">
          <cell r="A2895" t="str">
            <v>N0460</v>
          </cell>
          <cell r="B2895" t="str">
            <v xml:space="preserve">Ahornstrasse 3 </v>
          </cell>
          <cell r="C2895">
            <v>42566</v>
          </cell>
          <cell r="D2895">
            <v>9866602874</v>
          </cell>
          <cell r="E2895" t="str">
            <v>Verrechnet</v>
          </cell>
          <cell r="F2895">
            <v>0.03</v>
          </cell>
          <cell r="G2895">
            <v>0.5</v>
          </cell>
          <cell r="H2895"/>
          <cell r="I2895"/>
          <cell r="J2895" t="str">
            <v>Messung HW Wärme NT</v>
          </cell>
          <cell r="K2895" t="str">
            <v>23.06.2016</v>
          </cell>
          <cell r="L2895" t="str">
            <v>R1 1307</v>
          </cell>
          <cell r="M2895" t="str">
            <v>U2 020032</v>
          </cell>
          <cell r="N2895" t="str">
            <v>Ablesung</v>
          </cell>
          <cell r="O2895">
            <v>14.16</v>
          </cell>
          <cell r="P2895">
            <v>1256.0999999999999</v>
          </cell>
          <cell r="Q2895"/>
          <cell r="R2895">
            <v>1256.26</v>
          </cell>
          <cell r="S2895"/>
          <cell r="T2895"/>
          <cell r="U2895"/>
          <cell r="V2895"/>
          <cell r="W2895"/>
          <cell r="X2895"/>
          <cell r="Y2895">
            <v>9.6929999999999996</v>
          </cell>
          <cell r="Z2895">
            <v>472</v>
          </cell>
        </row>
        <row r="2896">
          <cell r="A2896" t="str">
            <v>N0460</v>
          </cell>
          <cell r="B2896" t="str">
            <v xml:space="preserve">Ahornstrasse 3 </v>
          </cell>
          <cell r="C2896">
            <v>42655</v>
          </cell>
          <cell r="D2896">
            <v>9866605205</v>
          </cell>
          <cell r="E2896" t="str">
            <v>Verrechnet</v>
          </cell>
          <cell r="F2896">
            <v>0.03</v>
          </cell>
          <cell r="G2896">
            <v>0.5</v>
          </cell>
          <cell r="H2896"/>
          <cell r="I2896"/>
          <cell r="J2896" t="str">
            <v>Messung HW Wärme NT</v>
          </cell>
          <cell r="K2896" t="str">
            <v>15.09.2016</v>
          </cell>
          <cell r="L2896" t="str">
            <v>R1 1307</v>
          </cell>
          <cell r="M2896" t="str">
            <v>U2 020032</v>
          </cell>
          <cell r="N2896" t="str">
            <v>Ablesung</v>
          </cell>
          <cell r="O2896">
            <v>3.45</v>
          </cell>
          <cell r="P2896">
            <v>1087.9000000000001</v>
          </cell>
          <cell r="Q2896"/>
          <cell r="R2896">
            <v>1087.82</v>
          </cell>
          <cell r="S2896"/>
          <cell r="T2896"/>
          <cell r="U2896"/>
          <cell r="V2896"/>
          <cell r="W2896"/>
          <cell r="X2896"/>
          <cell r="Y2896">
            <v>2.7269999999999999</v>
          </cell>
          <cell r="Z2896">
            <v>115</v>
          </cell>
        </row>
        <row r="2897">
          <cell r="A2897" t="str">
            <v>N0460</v>
          </cell>
          <cell r="B2897" t="str">
            <v xml:space="preserve">Ahornstrasse 3 </v>
          </cell>
          <cell r="C2897">
            <v>42752</v>
          </cell>
          <cell r="D2897">
            <v>9866607150</v>
          </cell>
          <cell r="E2897" t="str">
            <v>Verrechnet</v>
          </cell>
          <cell r="F2897">
            <v>0.03</v>
          </cell>
          <cell r="G2897">
            <v>0.5</v>
          </cell>
          <cell r="H2897"/>
          <cell r="I2897"/>
          <cell r="J2897" t="str">
            <v>Messung HW Wärme NT</v>
          </cell>
          <cell r="K2897" t="str">
            <v>16.12.2016</v>
          </cell>
          <cell r="L2897" t="str">
            <v>R1 1307</v>
          </cell>
          <cell r="M2897" t="str">
            <v>U2 020032</v>
          </cell>
          <cell r="N2897" t="str">
            <v>Ablesung</v>
          </cell>
          <cell r="O2897">
            <v>23.53</v>
          </cell>
          <cell r="P2897">
            <v>1179.0999999999999</v>
          </cell>
          <cell r="Q2897"/>
          <cell r="R2897">
            <v>1179.01</v>
          </cell>
          <cell r="S2897"/>
          <cell r="T2897"/>
          <cell r="U2897"/>
          <cell r="V2897"/>
          <cell r="W2897"/>
          <cell r="X2897"/>
          <cell r="Y2897">
            <v>17.158999999999999</v>
          </cell>
          <cell r="Z2897">
            <v>784.33333333333326</v>
          </cell>
        </row>
        <row r="2898">
          <cell r="A2898" t="str">
            <v>N0461</v>
          </cell>
          <cell r="B2898" t="str">
            <v xml:space="preserve">Schaffhauserstrasse 492 </v>
          </cell>
          <cell r="C2898">
            <v>42478</v>
          </cell>
          <cell r="D2898">
            <v>9866600613</v>
          </cell>
          <cell r="E2898" t="str">
            <v>Verrechnet</v>
          </cell>
          <cell r="F2898">
            <v>4.2999999999999997E-2</v>
          </cell>
          <cell r="G2898">
            <v>0.7</v>
          </cell>
          <cell r="H2898"/>
          <cell r="I2898"/>
          <cell r="J2898" t="str">
            <v>Messung HW Wärme NT</v>
          </cell>
          <cell r="K2898" t="str">
            <v>15.03.2016</v>
          </cell>
          <cell r="L2898" t="str">
            <v>W1 020378</v>
          </cell>
          <cell r="M2898"/>
          <cell r="N2898" t="str">
            <v>Ablesung</v>
          </cell>
          <cell r="O2898">
            <v>42.938000000000002</v>
          </cell>
          <cell r="P2898">
            <v>712.04</v>
          </cell>
          <cell r="Q2898"/>
          <cell r="R2898"/>
          <cell r="S2898"/>
          <cell r="T2898"/>
          <cell r="U2898"/>
          <cell r="V2898"/>
          <cell r="W2898"/>
          <cell r="X2898"/>
          <cell r="Y2898">
            <v>51.850999999999999</v>
          </cell>
          <cell r="Z2898">
            <v>998.55813953488371</v>
          </cell>
        </row>
        <row r="2899">
          <cell r="A2899" t="str">
            <v>N0461</v>
          </cell>
          <cell r="B2899" t="str">
            <v xml:space="preserve">Schaffhauserstrasse 492 </v>
          </cell>
          <cell r="C2899">
            <v>42566</v>
          </cell>
          <cell r="D2899">
            <v>9866603074</v>
          </cell>
          <cell r="E2899" t="str">
            <v>Verrechnet</v>
          </cell>
          <cell r="F2899">
            <v>4.2999999999999997E-2</v>
          </cell>
          <cell r="G2899">
            <v>0.7</v>
          </cell>
          <cell r="H2899"/>
          <cell r="I2899"/>
          <cell r="J2899" t="str">
            <v>Messung HW Wärme NT</v>
          </cell>
          <cell r="K2899" t="str">
            <v>21.06.2016</v>
          </cell>
          <cell r="L2899" t="str">
            <v>W1 020378</v>
          </cell>
          <cell r="M2899"/>
          <cell r="N2899" t="str">
            <v>Ablesung</v>
          </cell>
          <cell r="O2899">
            <v>25.375</v>
          </cell>
          <cell r="P2899">
            <v>475.06</v>
          </cell>
          <cell r="Q2899"/>
          <cell r="R2899"/>
          <cell r="S2899"/>
          <cell r="T2899"/>
          <cell r="U2899"/>
          <cell r="V2899"/>
          <cell r="W2899"/>
          <cell r="X2899"/>
          <cell r="Y2899">
            <v>45.927999999999997</v>
          </cell>
          <cell r="Z2899">
            <v>590.11627906976742</v>
          </cell>
        </row>
        <row r="2900">
          <cell r="A2900" t="str">
            <v>N0461</v>
          </cell>
          <cell r="B2900" t="str">
            <v xml:space="preserve">Schaffhauserstrasse 492 </v>
          </cell>
          <cell r="C2900">
            <v>42655</v>
          </cell>
          <cell r="D2900">
            <v>9866604829</v>
          </cell>
          <cell r="E2900" t="str">
            <v>Verrechnet</v>
          </cell>
          <cell r="F2900">
            <v>4.2999999999999997E-2</v>
          </cell>
          <cell r="G2900">
            <v>0.7</v>
          </cell>
          <cell r="H2900"/>
          <cell r="I2900"/>
          <cell r="J2900" t="str">
            <v>Messung HW Wärme NT</v>
          </cell>
          <cell r="K2900" t="str">
            <v>15.09.2016</v>
          </cell>
          <cell r="L2900" t="str">
            <v>W1 020378</v>
          </cell>
          <cell r="M2900"/>
          <cell r="N2900" t="str">
            <v>Ablesung</v>
          </cell>
          <cell r="O2900">
            <v>5.569</v>
          </cell>
          <cell r="P2900">
            <v>149.94999999999999</v>
          </cell>
          <cell r="Q2900"/>
          <cell r="R2900"/>
          <cell r="S2900"/>
          <cell r="T2900"/>
          <cell r="U2900"/>
          <cell r="V2900"/>
          <cell r="W2900"/>
          <cell r="X2900"/>
          <cell r="Y2900">
            <v>31.934000000000001</v>
          </cell>
          <cell r="Z2900">
            <v>129.51162790697674</v>
          </cell>
        </row>
        <row r="2901">
          <cell r="A2901" t="str">
            <v>N0461</v>
          </cell>
          <cell r="B2901" t="str">
            <v xml:space="preserve">Schaffhauserstrasse 492 </v>
          </cell>
          <cell r="C2901">
            <v>42752</v>
          </cell>
          <cell r="D2901">
            <v>9866606653</v>
          </cell>
          <cell r="E2901" t="str">
            <v>Verrechnet</v>
          </cell>
          <cell r="F2901">
            <v>4.2999999999999997E-2</v>
          </cell>
          <cell r="G2901">
            <v>0.7</v>
          </cell>
          <cell r="H2901"/>
          <cell r="I2901"/>
          <cell r="J2901" t="str">
            <v>Messung HW Wärme NT</v>
          </cell>
          <cell r="K2901" t="str">
            <v>13.12.2016</v>
          </cell>
          <cell r="L2901" t="str">
            <v>W1 020378</v>
          </cell>
          <cell r="M2901"/>
          <cell r="N2901" t="str">
            <v>Ablesung</v>
          </cell>
          <cell r="O2901">
            <v>29.468</v>
          </cell>
          <cell r="P2901">
            <v>502.11</v>
          </cell>
          <cell r="Q2901"/>
          <cell r="R2901"/>
          <cell r="S2901"/>
          <cell r="T2901"/>
          <cell r="U2901"/>
          <cell r="V2901"/>
          <cell r="W2901"/>
          <cell r="X2901"/>
          <cell r="Y2901">
            <v>50.463000000000001</v>
          </cell>
          <cell r="Z2901">
            <v>685.30232558139539</v>
          </cell>
        </row>
        <row r="2902">
          <cell r="A2902" t="str">
            <v>N0462</v>
          </cell>
          <cell r="B2902" t="str">
            <v xml:space="preserve">Heideggerweg 16 </v>
          </cell>
          <cell r="C2902">
            <v>42478</v>
          </cell>
          <cell r="D2902">
            <v>9866601328</v>
          </cell>
          <cell r="E2902" t="str">
            <v>Verrechnet</v>
          </cell>
          <cell r="F2902">
            <v>8.0000000000000002E-3</v>
          </cell>
          <cell r="G2902">
            <v>0.13</v>
          </cell>
          <cell r="H2902"/>
          <cell r="I2902"/>
          <cell r="J2902" t="str">
            <v>Messung HW Wärme NT</v>
          </cell>
          <cell r="K2902" t="str">
            <v>20.03.2016</v>
          </cell>
          <cell r="L2902" t="str">
            <v>R1 1332</v>
          </cell>
          <cell r="M2902" t="str">
            <v>U1 020386</v>
          </cell>
          <cell r="N2902" t="str">
            <v>Ablesung</v>
          </cell>
          <cell r="O2902">
            <v>5.0339999999999998</v>
          </cell>
          <cell r="P2902">
            <v>70.05</v>
          </cell>
          <cell r="Q2902"/>
          <cell r="R2902">
            <v>69.069999999999993</v>
          </cell>
          <cell r="S2902"/>
          <cell r="T2902"/>
          <cell r="U2902"/>
          <cell r="V2902"/>
          <cell r="W2902"/>
          <cell r="X2902"/>
          <cell r="Y2902">
            <v>61.790999999999997</v>
          </cell>
          <cell r="Z2902">
            <v>629.25</v>
          </cell>
        </row>
        <row r="2903">
          <cell r="A2903" t="str">
            <v>N0462</v>
          </cell>
          <cell r="B2903" t="str">
            <v xml:space="preserve">Heideggerweg 16 </v>
          </cell>
          <cell r="C2903">
            <v>42566</v>
          </cell>
          <cell r="D2903">
            <v>9866603656</v>
          </cell>
          <cell r="E2903" t="str">
            <v>Verrechnet</v>
          </cell>
          <cell r="F2903">
            <v>8.0000000000000002E-3</v>
          </cell>
          <cell r="G2903">
            <v>0.13</v>
          </cell>
          <cell r="H2903"/>
          <cell r="I2903"/>
          <cell r="J2903" t="str">
            <v>Messung HW Wärme NT</v>
          </cell>
          <cell r="K2903" t="str">
            <v>21.06.2016</v>
          </cell>
          <cell r="L2903" t="str">
            <v>R1 1332</v>
          </cell>
          <cell r="M2903" t="str">
            <v>U1 020386</v>
          </cell>
          <cell r="N2903" t="str">
            <v>Ablesung</v>
          </cell>
          <cell r="O2903">
            <v>2.036</v>
          </cell>
          <cell r="P2903">
            <v>32.5</v>
          </cell>
          <cell r="Q2903"/>
          <cell r="R2903">
            <v>32.93</v>
          </cell>
          <cell r="S2903"/>
          <cell r="T2903"/>
          <cell r="U2903"/>
          <cell r="V2903"/>
          <cell r="W2903"/>
          <cell r="X2903"/>
          <cell r="Y2903">
            <v>53.866</v>
          </cell>
          <cell r="Z2903">
            <v>254.5</v>
          </cell>
        </row>
        <row r="2904">
          <cell r="A2904" t="str">
            <v>N0462</v>
          </cell>
          <cell r="B2904" t="str">
            <v xml:space="preserve">Heideggerweg 16 </v>
          </cell>
          <cell r="C2904">
            <v>42655</v>
          </cell>
          <cell r="D2904">
            <v>9866605319</v>
          </cell>
          <cell r="E2904" t="str">
            <v>Verrechnet</v>
          </cell>
          <cell r="F2904">
            <v>8.0000000000000002E-3</v>
          </cell>
          <cell r="G2904">
            <v>0.13</v>
          </cell>
          <cell r="H2904"/>
          <cell r="I2904"/>
          <cell r="J2904" t="str">
            <v>Messung HW Wärme NT</v>
          </cell>
          <cell r="K2904" t="str">
            <v>20.09.2016</v>
          </cell>
          <cell r="L2904" t="str">
            <v>R1 1332</v>
          </cell>
          <cell r="M2904" t="str">
            <v>U1 020386</v>
          </cell>
          <cell r="N2904" t="str">
            <v>Ablesung</v>
          </cell>
          <cell r="O2904">
            <v>0.36099999999999999</v>
          </cell>
          <cell r="P2904">
            <v>9.24</v>
          </cell>
          <cell r="Q2904"/>
          <cell r="R2904">
            <v>9</v>
          </cell>
          <cell r="S2904"/>
          <cell r="T2904"/>
          <cell r="U2904"/>
          <cell r="V2904"/>
          <cell r="W2904"/>
          <cell r="X2904"/>
          <cell r="Y2904">
            <v>33.594000000000001</v>
          </cell>
          <cell r="Z2904">
            <v>45.125</v>
          </cell>
        </row>
        <row r="2905">
          <cell r="A2905" t="str">
            <v>N0462</v>
          </cell>
          <cell r="B2905" t="str">
            <v xml:space="preserve">Heideggerweg 16 </v>
          </cell>
          <cell r="C2905">
            <v>42752</v>
          </cell>
          <cell r="D2905">
            <v>9866607414</v>
          </cell>
          <cell r="E2905" t="str">
            <v>Verrechnet</v>
          </cell>
          <cell r="F2905">
            <v>8.0000000000000002E-3</v>
          </cell>
          <cell r="G2905">
            <v>0.13</v>
          </cell>
          <cell r="H2905"/>
          <cell r="I2905"/>
          <cell r="J2905" t="str">
            <v>Messung HW Wärme NT</v>
          </cell>
          <cell r="K2905" t="str">
            <v>15.12.2016</v>
          </cell>
          <cell r="L2905" t="str">
            <v>R1 1332</v>
          </cell>
          <cell r="M2905" t="str">
            <v>U1 020386</v>
          </cell>
          <cell r="N2905" t="str">
            <v>Ablesung</v>
          </cell>
          <cell r="O2905">
            <v>3.3969999999999998</v>
          </cell>
          <cell r="P2905">
            <v>49.14</v>
          </cell>
          <cell r="Q2905"/>
          <cell r="R2905">
            <v>49</v>
          </cell>
          <cell r="S2905"/>
          <cell r="T2905"/>
          <cell r="U2905"/>
          <cell r="V2905"/>
          <cell r="W2905"/>
          <cell r="X2905"/>
          <cell r="Y2905">
            <v>59.44</v>
          </cell>
          <cell r="Z2905">
            <v>424.625</v>
          </cell>
        </row>
        <row r="2906">
          <cell r="A2906" t="str">
            <v>N0463</v>
          </cell>
          <cell r="B2906" t="str">
            <v xml:space="preserve">Heideggerweg 12 </v>
          </cell>
          <cell r="C2906">
            <v>42478</v>
          </cell>
          <cell r="D2906">
            <v>9866601329</v>
          </cell>
          <cell r="E2906" t="str">
            <v>Verrechnet</v>
          </cell>
          <cell r="F2906">
            <v>8.0000000000000002E-3</v>
          </cell>
          <cell r="G2906">
            <v>0.13</v>
          </cell>
          <cell r="H2906"/>
          <cell r="I2906"/>
          <cell r="J2906" t="str">
            <v>Messung HW Wärme NT</v>
          </cell>
          <cell r="K2906" t="str">
            <v>20.03.2016</v>
          </cell>
          <cell r="L2906" t="str">
            <v>W1 020392</v>
          </cell>
          <cell r="M2906"/>
          <cell r="N2906" t="str">
            <v>Ablesung</v>
          </cell>
          <cell r="O2906">
            <v>5.819</v>
          </cell>
          <cell r="P2906">
            <v>99.04</v>
          </cell>
          <cell r="Q2906"/>
          <cell r="R2906"/>
          <cell r="S2906"/>
          <cell r="T2906"/>
          <cell r="U2906"/>
          <cell r="V2906"/>
          <cell r="W2906"/>
          <cell r="X2906"/>
          <cell r="Y2906">
            <v>50.518999999999998</v>
          </cell>
          <cell r="Z2906">
            <v>727.375</v>
          </cell>
        </row>
        <row r="2907">
          <cell r="A2907" t="str">
            <v>N0463</v>
          </cell>
          <cell r="B2907" t="str">
            <v xml:space="preserve">Heideggerweg 12 </v>
          </cell>
          <cell r="C2907">
            <v>42566</v>
          </cell>
          <cell r="D2907">
            <v>9866603657</v>
          </cell>
          <cell r="E2907" t="str">
            <v>Verrechnet</v>
          </cell>
          <cell r="F2907">
            <v>8.0000000000000002E-3</v>
          </cell>
          <cell r="G2907">
            <v>0.13</v>
          </cell>
          <cell r="H2907"/>
          <cell r="I2907"/>
          <cell r="J2907" t="str">
            <v>Messung HW Wärme NT</v>
          </cell>
          <cell r="K2907" t="str">
            <v>21.06.2016</v>
          </cell>
          <cell r="L2907" t="str">
            <v>W1 020392</v>
          </cell>
          <cell r="M2907"/>
          <cell r="N2907" t="str">
            <v>Ablesung</v>
          </cell>
          <cell r="O2907">
            <v>2.4119999999999999</v>
          </cell>
          <cell r="P2907">
            <v>42.32</v>
          </cell>
          <cell r="Q2907"/>
          <cell r="R2907"/>
          <cell r="S2907"/>
          <cell r="T2907"/>
          <cell r="U2907"/>
          <cell r="V2907"/>
          <cell r="W2907"/>
          <cell r="X2907"/>
          <cell r="Y2907">
            <v>49.006</v>
          </cell>
          <cell r="Z2907">
            <v>301.5</v>
          </cell>
        </row>
        <row r="2908">
          <cell r="A2908" t="str">
            <v>N0463</v>
          </cell>
          <cell r="B2908" t="str">
            <v xml:space="preserve">Heideggerweg 12 </v>
          </cell>
          <cell r="C2908">
            <v>42655</v>
          </cell>
          <cell r="D2908">
            <v>9866605320</v>
          </cell>
          <cell r="E2908" t="str">
            <v>Verrechnet</v>
          </cell>
          <cell r="F2908">
            <v>8.0000000000000002E-3</v>
          </cell>
          <cell r="G2908">
            <v>0.13</v>
          </cell>
          <cell r="H2908"/>
          <cell r="I2908"/>
          <cell r="J2908" t="str">
            <v>Messung HW Wärme NT</v>
          </cell>
          <cell r="K2908" t="str">
            <v>20.09.2016</v>
          </cell>
          <cell r="L2908" t="str">
            <v>W1 020392</v>
          </cell>
          <cell r="M2908"/>
          <cell r="N2908" t="str">
            <v>Ablesung</v>
          </cell>
          <cell r="O2908">
            <v>0.39900000000000002</v>
          </cell>
          <cell r="P2908">
            <v>7.88</v>
          </cell>
          <cell r="Q2908"/>
          <cell r="R2908"/>
          <cell r="S2908"/>
          <cell r="T2908"/>
          <cell r="U2908"/>
          <cell r="V2908"/>
          <cell r="W2908"/>
          <cell r="X2908"/>
          <cell r="Y2908">
            <v>43.537999999999997</v>
          </cell>
          <cell r="Z2908">
            <v>49.875</v>
          </cell>
        </row>
        <row r="2909">
          <cell r="A2909" t="str">
            <v>N0463</v>
          </cell>
          <cell r="B2909" t="str">
            <v xml:space="preserve">Heideggerweg 12 </v>
          </cell>
          <cell r="C2909">
            <v>42752</v>
          </cell>
          <cell r="D2909">
            <v>9866607415</v>
          </cell>
          <cell r="E2909" t="str">
            <v>Verrechnet</v>
          </cell>
          <cell r="F2909">
            <v>8.0000000000000002E-3</v>
          </cell>
          <cell r="G2909">
            <v>0.13</v>
          </cell>
          <cell r="H2909"/>
          <cell r="I2909"/>
          <cell r="J2909" t="str">
            <v>Messung HW Wärme NT</v>
          </cell>
          <cell r="K2909" t="str">
            <v>15.12.2016</v>
          </cell>
          <cell r="L2909" t="str">
            <v>W1 020392</v>
          </cell>
          <cell r="M2909"/>
          <cell r="N2909" t="str">
            <v>Ablesung</v>
          </cell>
          <cell r="O2909">
            <v>4.0019999999999998</v>
          </cell>
          <cell r="P2909">
            <v>70.38</v>
          </cell>
          <cell r="Q2909"/>
          <cell r="R2909"/>
          <cell r="S2909"/>
          <cell r="T2909"/>
          <cell r="U2909"/>
          <cell r="V2909"/>
          <cell r="W2909"/>
          <cell r="X2909"/>
          <cell r="Y2909">
            <v>48.893000000000001</v>
          </cell>
          <cell r="Z2909">
            <v>500.25</v>
          </cell>
        </row>
        <row r="2910">
          <cell r="A2910" t="str">
            <v>N0464</v>
          </cell>
          <cell r="B2910" t="str">
            <v xml:space="preserve">Bahnhaldenstrasse 17 </v>
          </cell>
          <cell r="C2910">
            <v>42478</v>
          </cell>
          <cell r="D2910">
            <v>9866601330</v>
          </cell>
          <cell r="E2910" t="str">
            <v>Verrechnet</v>
          </cell>
          <cell r="F2910">
            <v>0.03</v>
          </cell>
          <cell r="G2910">
            <v>0.5</v>
          </cell>
          <cell r="H2910"/>
          <cell r="I2910"/>
          <cell r="J2910" t="str">
            <v>Messung HW Wärme NT</v>
          </cell>
          <cell r="K2910" t="str">
            <v>18.03.2016</v>
          </cell>
          <cell r="L2910" t="str">
            <v>R1 1369</v>
          </cell>
          <cell r="M2910" t="str">
            <v>U2 020041</v>
          </cell>
          <cell r="N2910" t="str">
            <v>Ablesung</v>
          </cell>
          <cell r="O2910">
            <v>22.96</v>
          </cell>
          <cell r="P2910">
            <v>464.7</v>
          </cell>
          <cell r="Q2910"/>
          <cell r="R2910">
            <v>465</v>
          </cell>
          <cell r="S2910"/>
          <cell r="T2910"/>
          <cell r="U2910"/>
          <cell r="V2910"/>
          <cell r="W2910"/>
          <cell r="X2910"/>
          <cell r="Y2910">
            <v>42.482999999999997</v>
          </cell>
          <cell r="Z2910">
            <v>765.33333333333326</v>
          </cell>
        </row>
        <row r="2911">
          <cell r="A2911" t="str">
            <v>N0464</v>
          </cell>
          <cell r="B2911" t="str">
            <v xml:space="preserve">Bahnhaldenstrasse 17 </v>
          </cell>
          <cell r="C2911">
            <v>42566</v>
          </cell>
          <cell r="D2911">
            <v>9866603455</v>
          </cell>
          <cell r="E2911" t="str">
            <v>Verrechnet</v>
          </cell>
          <cell r="F2911">
            <v>0.03</v>
          </cell>
          <cell r="G2911">
            <v>0.5</v>
          </cell>
          <cell r="H2911"/>
          <cell r="I2911"/>
          <cell r="J2911" t="str">
            <v>Messung HW Wärme NT</v>
          </cell>
          <cell r="K2911" t="str">
            <v>17.06.2016</v>
          </cell>
          <cell r="L2911" t="str">
            <v>R1 1369</v>
          </cell>
          <cell r="M2911" t="str">
            <v>U2 020041</v>
          </cell>
          <cell r="N2911" t="str">
            <v>Ablesung</v>
          </cell>
          <cell r="O2911">
            <v>9.8000000000000007</v>
          </cell>
          <cell r="P2911">
            <v>293.2</v>
          </cell>
          <cell r="Q2911"/>
          <cell r="R2911">
            <v>293</v>
          </cell>
          <cell r="S2911"/>
          <cell r="T2911"/>
          <cell r="U2911"/>
          <cell r="V2911"/>
          <cell r="W2911"/>
          <cell r="X2911"/>
          <cell r="Y2911">
            <v>28.74</v>
          </cell>
          <cell r="Z2911">
            <v>326.66666666666663</v>
          </cell>
        </row>
        <row r="2912">
          <cell r="A2912" t="str">
            <v>N0464</v>
          </cell>
          <cell r="B2912" t="str">
            <v xml:space="preserve">Bahnhaldenstrasse 17 </v>
          </cell>
          <cell r="C2912">
            <v>42655</v>
          </cell>
          <cell r="D2912">
            <v>9866605704</v>
          </cell>
          <cell r="E2912" t="str">
            <v>Verrechnet</v>
          </cell>
          <cell r="F2912">
            <v>0.03</v>
          </cell>
          <cell r="G2912">
            <v>0.5</v>
          </cell>
          <cell r="H2912"/>
          <cell r="I2912"/>
          <cell r="J2912" t="str">
            <v>Messung HW Wärme NT</v>
          </cell>
          <cell r="K2912" t="str">
            <v>19.09.2016</v>
          </cell>
          <cell r="L2912" t="str">
            <v>R1 1369</v>
          </cell>
          <cell r="M2912" t="str">
            <v>U2 020041</v>
          </cell>
          <cell r="N2912" t="str">
            <v>Ablesung</v>
          </cell>
          <cell r="O2912">
            <v>1.07</v>
          </cell>
          <cell r="P2912">
            <v>61.3</v>
          </cell>
          <cell r="Q2912"/>
          <cell r="R2912">
            <v>62</v>
          </cell>
          <cell r="S2912"/>
          <cell r="T2912"/>
          <cell r="U2912"/>
          <cell r="V2912"/>
          <cell r="W2912"/>
          <cell r="X2912"/>
          <cell r="Y2912">
            <v>15.009</v>
          </cell>
          <cell r="Z2912">
            <v>35.666666666666657</v>
          </cell>
        </row>
        <row r="2913">
          <cell r="A2913" t="str">
            <v>N0464</v>
          </cell>
          <cell r="B2913" t="str">
            <v xml:space="preserve">Bahnhaldenstrasse 17 </v>
          </cell>
          <cell r="C2913">
            <v>42752</v>
          </cell>
          <cell r="D2913">
            <v>9866607580</v>
          </cell>
          <cell r="E2913" t="str">
            <v>Verrechnet</v>
          </cell>
          <cell r="F2913">
            <v>0.03</v>
          </cell>
          <cell r="G2913">
            <v>0.5</v>
          </cell>
          <cell r="H2913"/>
          <cell r="I2913"/>
          <cell r="J2913" t="str">
            <v>Messung HW Wärme NT</v>
          </cell>
          <cell r="K2913" t="str">
            <v>14.12.2016</v>
          </cell>
          <cell r="L2913" t="str">
            <v>R1 1369</v>
          </cell>
          <cell r="M2913" t="str">
            <v>U2 020041</v>
          </cell>
          <cell r="N2913" t="str">
            <v>Ablesung</v>
          </cell>
          <cell r="O2913">
            <v>16.350000000000001</v>
          </cell>
          <cell r="P2913">
            <v>358.5</v>
          </cell>
          <cell r="Q2913"/>
          <cell r="R2913">
            <v>358</v>
          </cell>
          <cell r="S2913"/>
          <cell r="T2913"/>
          <cell r="U2913"/>
          <cell r="V2913"/>
          <cell r="W2913"/>
          <cell r="X2913"/>
          <cell r="Y2913">
            <v>39.215000000000003</v>
          </cell>
          <cell r="Z2913">
            <v>545</v>
          </cell>
        </row>
        <row r="2914">
          <cell r="A2914" t="str">
            <v>N0465</v>
          </cell>
          <cell r="B2914" t="str">
            <v xml:space="preserve">Binzmühlestrasse 220 </v>
          </cell>
          <cell r="C2914">
            <v>42478</v>
          </cell>
          <cell r="D2914">
            <v>9866600614</v>
          </cell>
          <cell r="E2914" t="str">
            <v>Verrechnet</v>
          </cell>
          <cell r="F2914">
            <v>1.6E-2</v>
          </cell>
          <cell r="G2914">
            <v>0.26</v>
          </cell>
          <cell r="H2914"/>
          <cell r="I2914"/>
          <cell r="J2914" t="str">
            <v>Messung HW Wärme NT</v>
          </cell>
          <cell r="K2914" t="str">
            <v>17.03.2016</v>
          </cell>
          <cell r="L2914" t="str">
            <v>W3 020240</v>
          </cell>
          <cell r="M2914"/>
          <cell r="N2914" t="str">
            <v>Ablesung</v>
          </cell>
          <cell r="O2914">
            <v>12.545</v>
          </cell>
          <cell r="P2914">
            <v>218.59399999999999</v>
          </cell>
          <cell r="Q2914"/>
          <cell r="R2914"/>
          <cell r="S2914"/>
          <cell r="T2914"/>
          <cell r="U2914"/>
          <cell r="V2914"/>
          <cell r="W2914"/>
          <cell r="X2914"/>
          <cell r="Y2914">
            <v>49.345999999999997</v>
          </cell>
          <cell r="Z2914">
            <v>784.0625</v>
          </cell>
        </row>
        <row r="2915">
          <cell r="A2915" t="str">
            <v>N0465</v>
          </cell>
          <cell r="B2915" t="str">
            <v xml:space="preserve">Binzmühlestrasse 220 </v>
          </cell>
          <cell r="C2915">
            <v>42566</v>
          </cell>
          <cell r="D2915">
            <v>9866602736</v>
          </cell>
          <cell r="E2915" t="str">
            <v>Verrechnet</v>
          </cell>
          <cell r="F2915">
            <v>1.6E-2</v>
          </cell>
          <cell r="G2915">
            <v>0.26</v>
          </cell>
          <cell r="H2915"/>
          <cell r="I2915"/>
          <cell r="J2915" t="str">
            <v>Messung HW Wärme NT</v>
          </cell>
          <cell r="K2915" t="str">
            <v>21.06.2016</v>
          </cell>
          <cell r="L2915" t="str">
            <v>W3 020240</v>
          </cell>
          <cell r="M2915"/>
          <cell r="N2915" t="str">
            <v>Ablesung</v>
          </cell>
          <cell r="O2915">
            <v>7.3920000000000003</v>
          </cell>
          <cell r="P2915">
            <v>133.905</v>
          </cell>
          <cell r="Q2915"/>
          <cell r="R2915"/>
          <cell r="S2915"/>
          <cell r="T2915"/>
          <cell r="U2915"/>
          <cell r="V2915"/>
          <cell r="W2915"/>
          <cell r="X2915"/>
          <cell r="Y2915">
            <v>47.466000000000001</v>
          </cell>
          <cell r="Z2915">
            <v>462</v>
          </cell>
        </row>
        <row r="2916">
          <cell r="A2916" t="str">
            <v>N0465</v>
          </cell>
          <cell r="B2916" t="str">
            <v xml:space="preserve">Binzmühlestrasse 220 </v>
          </cell>
          <cell r="C2916">
            <v>42655</v>
          </cell>
          <cell r="D2916">
            <v>9866604614</v>
          </cell>
          <cell r="E2916" t="str">
            <v>Verrechnet</v>
          </cell>
          <cell r="F2916">
            <v>1.6E-2</v>
          </cell>
          <cell r="G2916">
            <v>0.26</v>
          </cell>
          <cell r="H2916"/>
          <cell r="I2916"/>
          <cell r="J2916" t="str">
            <v>Messung HW Wärme NT</v>
          </cell>
          <cell r="K2916" t="str">
            <v>20.09.2016</v>
          </cell>
          <cell r="L2916" t="str">
            <v>W3 020240</v>
          </cell>
          <cell r="M2916"/>
          <cell r="N2916" t="str">
            <v>Ablesung</v>
          </cell>
          <cell r="O2916">
            <v>1.4359999999999999</v>
          </cell>
          <cell r="P2916">
            <v>32.981000000000002</v>
          </cell>
          <cell r="Q2916"/>
          <cell r="R2916"/>
          <cell r="S2916"/>
          <cell r="T2916"/>
          <cell r="U2916"/>
          <cell r="V2916"/>
          <cell r="W2916"/>
          <cell r="X2916"/>
          <cell r="Y2916">
            <v>37.438000000000002</v>
          </cell>
          <cell r="Z2916">
            <v>89.75</v>
          </cell>
        </row>
        <row r="2917">
          <cell r="A2917" t="str">
            <v>N0465</v>
          </cell>
          <cell r="B2917" t="str">
            <v xml:space="preserve">Binzmühlestrasse 220 </v>
          </cell>
          <cell r="C2917">
            <v>42752</v>
          </cell>
          <cell r="D2917">
            <v>9866606654</v>
          </cell>
          <cell r="E2917" t="str">
            <v>Verrechnet</v>
          </cell>
          <cell r="F2917">
            <v>1.6E-2</v>
          </cell>
          <cell r="G2917">
            <v>0.26</v>
          </cell>
          <cell r="H2917"/>
          <cell r="I2917"/>
          <cell r="J2917" t="str">
            <v>Messung HW Wärme NT</v>
          </cell>
          <cell r="K2917" t="str">
            <v>16.12.2016</v>
          </cell>
          <cell r="L2917" t="str">
            <v>W3 020240</v>
          </cell>
          <cell r="M2917"/>
          <cell r="N2917" t="str">
            <v>Ablesung</v>
          </cell>
          <cell r="O2917">
            <v>9.5649999999999995</v>
          </cell>
          <cell r="P2917">
            <v>165.34299999999999</v>
          </cell>
          <cell r="Q2917"/>
          <cell r="R2917"/>
          <cell r="S2917"/>
          <cell r="T2917"/>
          <cell r="U2917"/>
          <cell r="V2917"/>
          <cell r="W2917"/>
          <cell r="X2917"/>
          <cell r="Y2917">
            <v>49.741999999999997</v>
          </cell>
          <cell r="Z2917">
            <v>597.8125</v>
          </cell>
        </row>
        <row r="2918">
          <cell r="A2918" t="str">
            <v>N0466</v>
          </cell>
          <cell r="B2918" t="str">
            <v xml:space="preserve">Luegislandstrasse 159 </v>
          </cell>
          <cell r="C2918">
            <v>42478</v>
          </cell>
          <cell r="D2918">
            <v>9866600615</v>
          </cell>
          <cell r="E2918" t="str">
            <v>Verrechnet</v>
          </cell>
          <cell r="F2918">
            <v>0.09</v>
          </cell>
          <cell r="G2918">
            <v>1.23</v>
          </cell>
          <cell r="H2918"/>
          <cell r="I2918"/>
          <cell r="J2918" t="str">
            <v>Messung HW Wärme NT</v>
          </cell>
          <cell r="K2918" t="str">
            <v>16.03.2016</v>
          </cell>
          <cell r="L2918" t="str">
            <v>W1 020402</v>
          </cell>
          <cell r="M2918"/>
          <cell r="N2918" t="str">
            <v>Ablesung</v>
          </cell>
          <cell r="O2918">
            <v>56.427</v>
          </cell>
          <cell r="P2918">
            <v>828.12</v>
          </cell>
          <cell r="Q2918"/>
          <cell r="R2918"/>
          <cell r="S2918"/>
          <cell r="T2918"/>
          <cell r="U2918"/>
          <cell r="V2918"/>
          <cell r="W2918"/>
          <cell r="X2918"/>
          <cell r="Y2918">
            <v>58.588999999999999</v>
          </cell>
          <cell r="Z2918">
            <v>626.96666666666658</v>
          </cell>
        </row>
        <row r="2919">
          <cell r="A2919" t="str">
            <v>N0466</v>
          </cell>
          <cell r="B2919" t="str">
            <v xml:space="preserve">Luegislandstrasse 159 </v>
          </cell>
          <cell r="C2919">
            <v>42566</v>
          </cell>
          <cell r="D2919">
            <v>9866602588</v>
          </cell>
          <cell r="E2919" t="str">
            <v>Verrechnet</v>
          </cell>
          <cell r="F2919">
            <v>0.09</v>
          </cell>
          <cell r="G2919">
            <v>1.23</v>
          </cell>
          <cell r="H2919"/>
          <cell r="I2919"/>
          <cell r="J2919" t="str">
            <v>Messung HW Wärme NT</v>
          </cell>
          <cell r="K2919" t="str">
            <v>21.06.2016</v>
          </cell>
          <cell r="L2919" t="str">
            <v>W1 020402</v>
          </cell>
          <cell r="M2919"/>
          <cell r="N2919" t="str">
            <v>Ablesung</v>
          </cell>
          <cell r="O2919">
            <v>41.024000000000001</v>
          </cell>
          <cell r="P2919">
            <v>636.27</v>
          </cell>
          <cell r="Q2919"/>
          <cell r="R2919"/>
          <cell r="S2919"/>
          <cell r="T2919"/>
          <cell r="U2919"/>
          <cell r="V2919"/>
          <cell r="W2919"/>
          <cell r="X2919"/>
          <cell r="Y2919">
            <v>55.439</v>
          </cell>
          <cell r="Z2919">
            <v>455.82222222222225</v>
          </cell>
        </row>
        <row r="2920">
          <cell r="A2920" t="str">
            <v>N0466</v>
          </cell>
          <cell r="B2920" t="str">
            <v xml:space="preserve">Luegislandstrasse 159 </v>
          </cell>
          <cell r="C2920">
            <v>42655</v>
          </cell>
          <cell r="D2920">
            <v>9866604615</v>
          </cell>
          <cell r="E2920" t="str">
            <v>Verrechnet</v>
          </cell>
          <cell r="F2920">
            <v>0.09</v>
          </cell>
          <cell r="G2920">
            <v>1.23</v>
          </cell>
          <cell r="H2920"/>
          <cell r="I2920"/>
          <cell r="J2920" t="str">
            <v>Messung HW Wärme NT</v>
          </cell>
          <cell r="K2920" t="str">
            <v>16.09.2016</v>
          </cell>
          <cell r="L2920" t="str">
            <v>W1 020402</v>
          </cell>
          <cell r="M2920"/>
          <cell r="N2920" t="str">
            <v>Ablesung</v>
          </cell>
          <cell r="O2920">
            <v>21.265000000000001</v>
          </cell>
          <cell r="P2920">
            <v>353.04</v>
          </cell>
          <cell r="Q2920"/>
          <cell r="R2920"/>
          <cell r="S2920"/>
          <cell r="T2920"/>
          <cell r="U2920"/>
          <cell r="V2920"/>
          <cell r="W2920"/>
          <cell r="X2920"/>
          <cell r="Y2920">
            <v>51.792000000000002</v>
          </cell>
          <cell r="Z2920">
            <v>236.27777777777777</v>
          </cell>
        </row>
        <row r="2921">
          <cell r="A2921" t="str">
            <v>N0466</v>
          </cell>
          <cell r="B2921" t="str">
            <v xml:space="preserve">Luegislandstrasse 159 </v>
          </cell>
          <cell r="C2921">
            <v>42752</v>
          </cell>
          <cell r="D2921">
            <v>9866606655</v>
          </cell>
          <cell r="E2921" t="str">
            <v>Verrechnet</v>
          </cell>
          <cell r="F2921">
            <v>0.09</v>
          </cell>
          <cell r="G2921">
            <v>1.23</v>
          </cell>
          <cell r="H2921"/>
          <cell r="I2921"/>
          <cell r="J2921" t="str">
            <v>Messung HW Wärme NT</v>
          </cell>
          <cell r="K2921" t="str">
            <v>14.12.2016</v>
          </cell>
          <cell r="L2921" t="str">
            <v>W1 020402</v>
          </cell>
          <cell r="M2921"/>
          <cell r="N2921" t="str">
            <v>Ablesung</v>
          </cell>
          <cell r="O2921">
            <v>42.939</v>
          </cell>
          <cell r="P2921">
            <v>629.27</v>
          </cell>
          <cell r="Q2921"/>
          <cell r="R2921"/>
          <cell r="S2921"/>
          <cell r="T2921"/>
          <cell r="U2921"/>
          <cell r="V2921"/>
          <cell r="W2921"/>
          <cell r="X2921"/>
          <cell r="Y2921">
            <v>58.673000000000002</v>
          </cell>
          <cell r="Z2921">
            <v>477.1</v>
          </cell>
        </row>
        <row r="2922">
          <cell r="A2922" t="str">
            <v>N0467</v>
          </cell>
          <cell r="B2922" t="str">
            <v xml:space="preserve">Beckhammer 9 </v>
          </cell>
          <cell r="C2922">
            <v>42478</v>
          </cell>
          <cell r="D2922">
            <v>9866601853</v>
          </cell>
          <cell r="E2922" t="str">
            <v>Verrechnet</v>
          </cell>
          <cell r="F2922">
            <v>3.5999999999999997E-2</v>
          </cell>
          <cell r="G2922">
            <v>0.6</v>
          </cell>
          <cell r="H2922"/>
          <cell r="I2922"/>
          <cell r="J2922" t="str">
            <v>Messung HW Wärme NT</v>
          </cell>
          <cell r="K2922" t="str">
            <v>02.02.2016</v>
          </cell>
          <cell r="L2922" t="str">
            <v>W1 020619</v>
          </cell>
          <cell r="M2922"/>
          <cell r="N2922" t="str">
            <v>Ausbau</v>
          </cell>
          <cell r="O2922">
            <v>11.773999999999999</v>
          </cell>
          <cell r="P2922">
            <v>223.82</v>
          </cell>
          <cell r="Q2922"/>
          <cell r="R2922"/>
          <cell r="S2922"/>
          <cell r="T2922"/>
          <cell r="U2922"/>
          <cell r="V2922"/>
          <cell r="W2922"/>
          <cell r="X2922"/>
          <cell r="Y2922">
            <v>45.231999999999999</v>
          </cell>
          <cell r="Z2922">
            <v>327.05555555555554</v>
          </cell>
        </row>
        <row r="2923">
          <cell r="A2923" t="str">
            <v>N0467</v>
          </cell>
          <cell r="B2923"/>
          <cell r="C2923"/>
          <cell r="D2923"/>
          <cell r="E2923"/>
          <cell r="F2923"/>
          <cell r="G2923"/>
          <cell r="H2923"/>
          <cell r="I2923"/>
          <cell r="J2923" t="str">
            <v>Messung HW Wärme NT</v>
          </cell>
          <cell r="K2923" t="str">
            <v>02.02.2016</v>
          </cell>
          <cell r="L2923" t="str">
            <v>W1 020619</v>
          </cell>
          <cell r="M2923"/>
          <cell r="N2923" t="str">
            <v>Einbau</v>
          </cell>
          <cell r="O2923">
            <v>0</v>
          </cell>
          <cell r="P2923">
            <v>0</v>
          </cell>
          <cell r="Q2923"/>
          <cell r="R2923"/>
          <cell r="S2923"/>
          <cell r="T2923"/>
          <cell r="U2923"/>
          <cell r="V2923"/>
          <cell r="W2923"/>
          <cell r="X2923"/>
          <cell r="Y2923">
            <v>0</v>
          </cell>
          <cell r="Z2923">
            <v>0</v>
          </cell>
        </row>
        <row r="2924">
          <cell r="A2924" t="str">
            <v>N0467</v>
          </cell>
          <cell r="B2924"/>
          <cell r="C2924"/>
          <cell r="D2924"/>
          <cell r="E2924"/>
          <cell r="F2924"/>
          <cell r="G2924"/>
          <cell r="H2924"/>
          <cell r="I2924"/>
          <cell r="J2924" t="str">
            <v>Messung HW Wärme NT</v>
          </cell>
          <cell r="K2924" t="str">
            <v>17.03.2016</v>
          </cell>
          <cell r="L2924" t="str">
            <v>W1 020619</v>
          </cell>
          <cell r="M2924"/>
          <cell r="N2924" t="str">
            <v>Ablesung</v>
          </cell>
          <cell r="O2924">
            <v>11.599</v>
          </cell>
          <cell r="P2924">
            <v>210.47</v>
          </cell>
          <cell r="Q2924"/>
          <cell r="R2924"/>
          <cell r="S2924"/>
          <cell r="T2924"/>
          <cell r="U2924"/>
          <cell r="V2924"/>
          <cell r="W2924"/>
          <cell r="X2924"/>
          <cell r="Y2924">
            <v>47.386000000000003</v>
          </cell>
          <cell r="Z2924">
            <v>322.19444444444446</v>
          </cell>
        </row>
        <row r="2925">
          <cell r="A2925" t="str">
            <v>N0467</v>
          </cell>
          <cell r="B2925" t="str">
            <v xml:space="preserve">Beckhammer 9 </v>
          </cell>
          <cell r="C2925">
            <v>42587</v>
          </cell>
          <cell r="D2925">
            <v>9866604064</v>
          </cell>
          <cell r="E2925" t="str">
            <v>Verrechnet</v>
          </cell>
          <cell r="F2925">
            <v>3.5999999999999997E-2</v>
          </cell>
          <cell r="G2925">
            <v>0.6</v>
          </cell>
          <cell r="H2925"/>
          <cell r="I2925"/>
          <cell r="J2925" t="str">
            <v>Messung HW Wärme NT</v>
          </cell>
          <cell r="K2925" t="str">
            <v>23.06.2016</v>
          </cell>
          <cell r="L2925" t="str">
            <v>W1 020619</v>
          </cell>
          <cell r="M2925"/>
          <cell r="N2925" t="str">
            <v>Ablesung</v>
          </cell>
          <cell r="O2925">
            <v>13.621</v>
          </cell>
          <cell r="P2925">
            <v>296.45</v>
          </cell>
          <cell r="Q2925"/>
          <cell r="R2925"/>
          <cell r="S2925"/>
          <cell r="T2925"/>
          <cell r="U2925"/>
          <cell r="V2925"/>
          <cell r="W2925"/>
          <cell r="X2925"/>
          <cell r="Y2925">
            <v>39.506999999999998</v>
          </cell>
          <cell r="Z2925">
            <v>378.36111111111114</v>
          </cell>
        </row>
        <row r="2926">
          <cell r="A2926" t="str">
            <v>N0467</v>
          </cell>
          <cell r="B2926" t="str">
            <v xml:space="preserve">Beckhammer 9 </v>
          </cell>
          <cell r="C2926">
            <v>42655</v>
          </cell>
          <cell r="D2926">
            <v>9866605870</v>
          </cell>
          <cell r="E2926" t="str">
            <v>Verrechnet</v>
          </cell>
          <cell r="F2926">
            <v>3.5999999999999997E-2</v>
          </cell>
          <cell r="G2926">
            <v>0.6</v>
          </cell>
          <cell r="H2926"/>
          <cell r="I2926"/>
          <cell r="J2926" t="str">
            <v>Messung HW Wärme NT</v>
          </cell>
          <cell r="K2926" t="str">
            <v>16.09.2016</v>
          </cell>
          <cell r="L2926" t="str">
            <v>W1 020619</v>
          </cell>
          <cell r="M2926"/>
          <cell r="N2926" t="str">
            <v>Ablesung</v>
          </cell>
          <cell r="O2926">
            <v>4.16</v>
          </cell>
          <cell r="P2926">
            <v>144.08000000000001</v>
          </cell>
          <cell r="Q2926"/>
          <cell r="R2926"/>
          <cell r="S2926"/>
          <cell r="T2926"/>
          <cell r="U2926"/>
          <cell r="V2926"/>
          <cell r="W2926"/>
          <cell r="X2926"/>
          <cell r="Y2926">
            <v>24.826000000000001</v>
          </cell>
          <cell r="Z2926">
            <v>115.55555555555556</v>
          </cell>
        </row>
        <row r="2927">
          <cell r="A2927" t="str">
            <v>N0467</v>
          </cell>
          <cell r="B2927" t="str">
            <v xml:space="preserve">Beckhammer 9 </v>
          </cell>
          <cell r="C2927">
            <v>42752</v>
          </cell>
          <cell r="D2927">
            <v>9866607967</v>
          </cell>
          <cell r="E2927" t="str">
            <v>Verrechnet</v>
          </cell>
          <cell r="F2927">
            <v>3.5999999999999997E-2</v>
          </cell>
          <cell r="G2927">
            <v>0.6</v>
          </cell>
          <cell r="H2927"/>
          <cell r="I2927"/>
          <cell r="J2927" t="str">
            <v>Messung HW Wärme NT</v>
          </cell>
          <cell r="K2927" t="str">
            <v>15.12.2016</v>
          </cell>
          <cell r="L2927" t="str">
            <v>W1 020619</v>
          </cell>
          <cell r="M2927"/>
          <cell r="N2927" t="str">
            <v>Ablesung</v>
          </cell>
          <cell r="O2927">
            <v>18.908999999999999</v>
          </cell>
          <cell r="P2927">
            <v>347.06</v>
          </cell>
          <cell r="Q2927"/>
          <cell r="R2927"/>
          <cell r="S2927"/>
          <cell r="T2927"/>
          <cell r="U2927"/>
          <cell r="V2927"/>
          <cell r="W2927"/>
          <cell r="X2927"/>
          <cell r="Y2927">
            <v>46.847000000000001</v>
          </cell>
          <cell r="Z2927">
            <v>525.25</v>
          </cell>
        </row>
        <row r="2928">
          <cell r="A2928" t="str">
            <v>N0468</v>
          </cell>
          <cell r="B2928" t="str">
            <v xml:space="preserve">Schärenmoosstrasse 41 </v>
          </cell>
          <cell r="C2928">
            <v>42478</v>
          </cell>
          <cell r="D2928">
            <v>9866601203</v>
          </cell>
          <cell r="E2928" t="str">
            <v>Verrechnet</v>
          </cell>
          <cell r="F2928">
            <v>0.02</v>
          </cell>
          <cell r="G2928">
            <v>0.33</v>
          </cell>
          <cell r="H2928"/>
          <cell r="I2928"/>
          <cell r="J2928" t="str">
            <v>Messung HW Wärme NT</v>
          </cell>
          <cell r="K2928" t="str">
            <v>04.04.2016</v>
          </cell>
          <cell r="L2928" t="str">
            <v>W3 020134</v>
          </cell>
          <cell r="M2928"/>
          <cell r="N2928" t="str">
            <v>Ablesung</v>
          </cell>
          <cell r="O2928">
            <v>13.988</v>
          </cell>
          <cell r="P2928">
            <v>215.096</v>
          </cell>
          <cell r="Q2928"/>
          <cell r="R2928"/>
          <cell r="S2928"/>
          <cell r="T2928"/>
          <cell r="U2928"/>
          <cell r="V2928"/>
          <cell r="W2928"/>
          <cell r="X2928"/>
          <cell r="Y2928">
            <v>55.917000000000002</v>
          </cell>
          <cell r="Z2928">
            <v>699.4</v>
          </cell>
        </row>
        <row r="2929">
          <cell r="A2929" t="str">
            <v>N0468</v>
          </cell>
          <cell r="B2929" t="str">
            <v xml:space="preserve">Schärenmoosstrasse 41 </v>
          </cell>
          <cell r="C2929">
            <v>42566</v>
          </cell>
          <cell r="D2929">
            <v>9866603337</v>
          </cell>
          <cell r="E2929" t="str">
            <v>Gemahnt</v>
          </cell>
          <cell r="F2929">
            <v>0.02</v>
          </cell>
          <cell r="G2929">
            <v>0.33</v>
          </cell>
          <cell r="H2929"/>
          <cell r="I2929"/>
          <cell r="J2929" t="str">
            <v>Messung HW Wärme NT</v>
          </cell>
          <cell r="K2929" t="str">
            <v>30.06.2016</v>
          </cell>
          <cell r="L2929" t="str">
            <v>W3 020134</v>
          </cell>
          <cell r="M2929"/>
          <cell r="N2929" t="str">
            <v>Ablesung</v>
          </cell>
          <cell r="O2929">
            <v>5.74</v>
          </cell>
          <cell r="P2929">
            <v>98</v>
          </cell>
          <cell r="Q2929"/>
          <cell r="R2929"/>
          <cell r="S2929"/>
          <cell r="T2929"/>
          <cell r="U2929"/>
          <cell r="V2929"/>
          <cell r="W2929"/>
          <cell r="X2929"/>
          <cell r="Y2929">
            <v>50.362000000000002</v>
          </cell>
          <cell r="Z2929">
            <v>287</v>
          </cell>
        </row>
        <row r="2930">
          <cell r="A2930" t="str">
            <v>N0468</v>
          </cell>
          <cell r="B2930" t="str">
            <v xml:space="preserve">Schärenmoosstrasse 41 </v>
          </cell>
          <cell r="C2930">
            <v>42655</v>
          </cell>
          <cell r="D2930">
            <v>9866605255</v>
          </cell>
          <cell r="E2930" t="str">
            <v>Gemahnt</v>
          </cell>
          <cell r="F2930">
            <v>0.02</v>
          </cell>
          <cell r="G2930">
            <v>0.33</v>
          </cell>
          <cell r="H2930"/>
          <cell r="I2930"/>
          <cell r="J2930" t="str">
            <v>Messung HW Wärme NT</v>
          </cell>
          <cell r="K2930" t="str">
            <v>03.10.2016</v>
          </cell>
          <cell r="L2930" t="str">
            <v>W3 020134</v>
          </cell>
          <cell r="M2930"/>
          <cell r="N2930" t="str">
            <v>Ablesung</v>
          </cell>
          <cell r="O2930">
            <v>0</v>
          </cell>
          <cell r="P2930">
            <v>40.86</v>
          </cell>
          <cell r="Q2930"/>
          <cell r="R2930"/>
          <cell r="S2930"/>
          <cell r="T2930"/>
          <cell r="U2930"/>
          <cell r="V2930"/>
          <cell r="W2930"/>
          <cell r="X2930"/>
          <cell r="Y2930"/>
          <cell r="Z2930">
            <v>0</v>
          </cell>
        </row>
        <row r="2931">
          <cell r="A2931" t="str">
            <v>N0468</v>
          </cell>
          <cell r="B2931" t="str">
            <v xml:space="preserve">Schärenmoosstrasse 41 </v>
          </cell>
          <cell r="C2931">
            <v>42752</v>
          </cell>
          <cell r="D2931">
            <v>9866607311</v>
          </cell>
          <cell r="E2931" t="str">
            <v>Verrechnet</v>
          </cell>
          <cell r="F2931">
            <v>0.02</v>
          </cell>
          <cell r="G2931">
            <v>0.33</v>
          </cell>
          <cell r="H2931"/>
          <cell r="I2931"/>
          <cell r="J2931" t="str">
            <v>Messung HW Wärme NT</v>
          </cell>
          <cell r="K2931" t="str">
            <v>03.01.2017</v>
          </cell>
          <cell r="L2931" t="str">
            <v>W3 020134</v>
          </cell>
          <cell r="M2931"/>
          <cell r="N2931" t="str">
            <v>Ablesung</v>
          </cell>
          <cell r="O2931">
            <v>9.1199999999999992</v>
          </cell>
          <cell r="P2931">
            <v>154.12</v>
          </cell>
          <cell r="Q2931"/>
          <cell r="R2931"/>
          <cell r="S2931"/>
          <cell r="T2931"/>
          <cell r="U2931"/>
          <cell r="V2931"/>
          <cell r="W2931"/>
          <cell r="X2931"/>
          <cell r="Y2931">
            <v>50.881</v>
          </cell>
          <cell r="Z2931">
            <v>456</v>
          </cell>
        </row>
        <row r="2932">
          <cell r="A2932" t="str">
            <v>N0469</v>
          </cell>
          <cell r="B2932" t="str">
            <v xml:space="preserve">Winterthurerstrasse 694 </v>
          </cell>
          <cell r="C2932">
            <v>42478</v>
          </cell>
          <cell r="D2932">
            <v>9866600995</v>
          </cell>
          <cell r="E2932" t="str">
            <v>Verrechnet</v>
          </cell>
          <cell r="F2932">
            <v>6.0999999999999999E-2</v>
          </cell>
          <cell r="G2932">
            <v>1</v>
          </cell>
          <cell r="H2932"/>
          <cell r="I2932"/>
          <cell r="J2932" t="str">
            <v>Messung HW Wärme NT</v>
          </cell>
          <cell r="K2932" t="str">
            <v>17.03.2016</v>
          </cell>
          <cell r="L2932" t="str">
            <v>W3 020253</v>
          </cell>
          <cell r="M2932"/>
          <cell r="N2932" t="str">
            <v>Ablesung</v>
          </cell>
          <cell r="O2932">
            <v>59.415999999999997</v>
          </cell>
          <cell r="P2932">
            <v>1410.8869999999999</v>
          </cell>
          <cell r="Q2932"/>
          <cell r="R2932"/>
          <cell r="S2932"/>
          <cell r="T2932"/>
          <cell r="U2932"/>
          <cell r="V2932"/>
          <cell r="W2932"/>
          <cell r="X2932"/>
          <cell r="Y2932">
            <v>36.21</v>
          </cell>
          <cell r="Z2932">
            <v>974.03278688524597</v>
          </cell>
        </row>
        <row r="2933">
          <cell r="A2933" t="str">
            <v>N0469</v>
          </cell>
          <cell r="B2933" t="str">
            <v xml:space="preserve">Winterthurerstrasse 694 </v>
          </cell>
          <cell r="C2933">
            <v>42566</v>
          </cell>
          <cell r="D2933">
            <v>9866603338</v>
          </cell>
          <cell r="E2933" t="str">
            <v>Verrechnet</v>
          </cell>
          <cell r="F2933">
            <v>6.0999999999999999E-2</v>
          </cell>
          <cell r="G2933">
            <v>1</v>
          </cell>
          <cell r="H2933"/>
          <cell r="I2933"/>
          <cell r="J2933" t="str">
            <v>Messung HW Wärme NT</v>
          </cell>
          <cell r="K2933" t="str">
            <v>20.06.2016</v>
          </cell>
          <cell r="L2933" t="str">
            <v>W3 020253</v>
          </cell>
          <cell r="M2933"/>
          <cell r="N2933" t="str">
            <v>Ablesung</v>
          </cell>
          <cell r="O2933">
            <v>28.867000000000001</v>
          </cell>
          <cell r="P2933">
            <v>657.03599999999994</v>
          </cell>
          <cell r="Q2933"/>
          <cell r="R2933"/>
          <cell r="S2933"/>
          <cell r="T2933"/>
          <cell r="U2933"/>
          <cell r="V2933"/>
          <cell r="W2933"/>
          <cell r="X2933"/>
          <cell r="Y2933">
            <v>37.777000000000001</v>
          </cell>
          <cell r="Z2933">
            <v>473.22950819672127</v>
          </cell>
        </row>
        <row r="2934">
          <cell r="A2934" t="str">
            <v>N0469</v>
          </cell>
          <cell r="B2934" t="str">
            <v xml:space="preserve">Winterthurerstrasse 694 </v>
          </cell>
          <cell r="C2934">
            <v>42655</v>
          </cell>
          <cell r="D2934">
            <v>9866605206</v>
          </cell>
          <cell r="E2934" t="str">
            <v>Verrechnet</v>
          </cell>
          <cell r="F2934">
            <v>6.0999999999999999E-2</v>
          </cell>
          <cell r="G2934">
            <v>1</v>
          </cell>
          <cell r="H2934"/>
          <cell r="I2934"/>
          <cell r="J2934" t="str">
            <v>Messung HW Wärme NT</v>
          </cell>
          <cell r="K2934" t="str">
            <v>19.09.2016</v>
          </cell>
          <cell r="L2934" t="str">
            <v>W3 020253</v>
          </cell>
          <cell r="M2934"/>
          <cell r="N2934" t="str">
            <v>Ablesung</v>
          </cell>
          <cell r="O2934">
            <v>10.959</v>
          </cell>
          <cell r="P2934">
            <v>226.65899999999999</v>
          </cell>
          <cell r="Q2934"/>
          <cell r="R2934"/>
          <cell r="S2934"/>
          <cell r="T2934"/>
          <cell r="U2934"/>
          <cell r="V2934"/>
          <cell r="W2934"/>
          <cell r="X2934"/>
          <cell r="Y2934">
            <v>41.573999999999998</v>
          </cell>
          <cell r="Z2934">
            <v>179.65573770491804</v>
          </cell>
        </row>
        <row r="2935">
          <cell r="A2935" t="str">
            <v>N0469</v>
          </cell>
          <cell r="B2935" t="str">
            <v xml:space="preserve">Winterthurerstrasse 694 </v>
          </cell>
          <cell r="C2935">
            <v>42752</v>
          </cell>
          <cell r="D2935">
            <v>9866607315</v>
          </cell>
          <cell r="E2935" t="str">
            <v>Verrechnet</v>
          </cell>
          <cell r="F2935">
            <v>6.0999999999999999E-2</v>
          </cell>
          <cell r="G2935">
            <v>1</v>
          </cell>
          <cell r="H2935"/>
          <cell r="I2935"/>
          <cell r="J2935" t="str">
            <v>Messung HW Wärme NT</v>
          </cell>
          <cell r="K2935" t="str">
            <v>14.12.2016</v>
          </cell>
          <cell r="L2935" t="str">
            <v>W3 020253</v>
          </cell>
          <cell r="M2935"/>
          <cell r="N2935" t="str">
            <v>Ablesung</v>
          </cell>
          <cell r="O2935">
            <v>51.017000000000003</v>
          </cell>
          <cell r="P2935">
            <v>1259.0889999999999</v>
          </cell>
          <cell r="Q2935"/>
          <cell r="R2935"/>
          <cell r="S2935"/>
          <cell r="T2935"/>
          <cell r="U2935"/>
          <cell r="V2935"/>
          <cell r="W2935"/>
          <cell r="X2935"/>
          <cell r="Y2935">
            <v>34.840000000000003</v>
          </cell>
          <cell r="Z2935">
            <v>836.34426229508188</v>
          </cell>
        </row>
        <row r="2936">
          <cell r="A2936" t="str">
            <v>N0470</v>
          </cell>
          <cell r="B2936" t="str">
            <v xml:space="preserve">Hürstholzstrasse 27 </v>
          </cell>
          <cell r="C2936">
            <v>42478</v>
          </cell>
          <cell r="D2936">
            <v>9866600291</v>
          </cell>
          <cell r="E2936" t="str">
            <v>Verrechnet</v>
          </cell>
          <cell r="F2936">
            <v>1.2E-2</v>
          </cell>
          <cell r="G2936">
            <v>0.2</v>
          </cell>
          <cell r="H2936"/>
          <cell r="I2936"/>
          <cell r="J2936" t="str">
            <v>Messung HW Wärme NT</v>
          </cell>
          <cell r="K2936" t="str">
            <v>17.03.2016</v>
          </cell>
          <cell r="L2936" t="str">
            <v>W1020405</v>
          </cell>
          <cell r="M2936"/>
          <cell r="N2936" t="str">
            <v>Ablesung</v>
          </cell>
          <cell r="O2936">
            <v>6.9850000000000003</v>
          </cell>
          <cell r="P2936">
            <v>119.59</v>
          </cell>
          <cell r="Q2936"/>
          <cell r="R2936"/>
          <cell r="S2936"/>
          <cell r="T2936"/>
          <cell r="U2936"/>
          <cell r="V2936"/>
          <cell r="W2936"/>
          <cell r="X2936"/>
          <cell r="Y2936">
            <v>50.222000000000001</v>
          </cell>
          <cell r="Z2936">
            <v>582.08333333333337</v>
          </cell>
        </row>
        <row r="2937">
          <cell r="A2937" t="str">
            <v>N0470</v>
          </cell>
          <cell r="B2937" t="str">
            <v xml:space="preserve">Hürstholzstrasse 27 </v>
          </cell>
          <cell r="C2937">
            <v>42566</v>
          </cell>
          <cell r="D2937">
            <v>9866602314</v>
          </cell>
          <cell r="E2937" t="str">
            <v>Verrechnet</v>
          </cell>
          <cell r="F2937">
            <v>1.2E-2</v>
          </cell>
          <cell r="G2937">
            <v>0.2</v>
          </cell>
          <cell r="H2937"/>
          <cell r="I2937"/>
          <cell r="J2937" t="str">
            <v>Messung HW Wärme NT</v>
          </cell>
          <cell r="K2937" t="str">
            <v>21.06.2016</v>
          </cell>
          <cell r="L2937" t="str">
            <v>W1020405</v>
          </cell>
          <cell r="M2937"/>
          <cell r="N2937" t="str">
            <v>Ablesung</v>
          </cell>
          <cell r="O2937">
            <v>3.4750000000000001</v>
          </cell>
          <cell r="P2937">
            <v>73.28</v>
          </cell>
          <cell r="Q2937"/>
          <cell r="R2937"/>
          <cell r="S2937"/>
          <cell r="T2937"/>
          <cell r="U2937"/>
          <cell r="V2937"/>
          <cell r="W2937"/>
          <cell r="X2937"/>
          <cell r="Y2937">
            <v>40.774999999999999</v>
          </cell>
          <cell r="Z2937">
            <v>289.58333333333331</v>
          </cell>
        </row>
        <row r="2938">
          <cell r="A2938" t="str">
            <v>N0470</v>
          </cell>
          <cell r="B2938" t="str">
            <v xml:space="preserve">Hürstholzstrasse 27 </v>
          </cell>
          <cell r="C2938">
            <v>42655</v>
          </cell>
          <cell r="D2938">
            <v>9866604265</v>
          </cell>
          <cell r="E2938" t="str">
            <v>Verrechnet</v>
          </cell>
          <cell r="F2938">
            <v>1.2E-2</v>
          </cell>
          <cell r="G2938">
            <v>0.2</v>
          </cell>
          <cell r="H2938"/>
          <cell r="I2938"/>
          <cell r="J2938" t="str">
            <v>Messung HW Wärme NT</v>
          </cell>
          <cell r="K2938" t="str">
            <v>30.09.2016</v>
          </cell>
          <cell r="L2938" t="str">
            <v>W1020405</v>
          </cell>
          <cell r="M2938"/>
          <cell r="N2938" t="str">
            <v>Ablesung</v>
          </cell>
          <cell r="O2938">
            <v>1.1200000000000001</v>
          </cell>
          <cell r="P2938">
            <v>19</v>
          </cell>
          <cell r="Q2938"/>
          <cell r="R2938"/>
          <cell r="S2938"/>
          <cell r="T2938"/>
          <cell r="U2938"/>
          <cell r="V2938"/>
          <cell r="W2938"/>
          <cell r="X2938"/>
          <cell r="Y2938">
            <v>50.686</v>
          </cell>
          <cell r="Z2938">
            <v>93.333333333333314</v>
          </cell>
        </row>
        <row r="2939">
          <cell r="A2939" t="str">
            <v>N0470</v>
          </cell>
          <cell r="B2939" t="str">
            <v xml:space="preserve">Hürstholzstrasse 27 </v>
          </cell>
          <cell r="C2939">
            <v>42752</v>
          </cell>
          <cell r="D2939">
            <v>9866606329</v>
          </cell>
          <cell r="E2939" t="str">
            <v>Verrechnet</v>
          </cell>
          <cell r="F2939">
            <v>1.2E-2</v>
          </cell>
          <cell r="G2939">
            <v>0.2</v>
          </cell>
          <cell r="H2939"/>
          <cell r="I2939"/>
          <cell r="J2939" t="str">
            <v>Messung HW Wärme NT</v>
          </cell>
          <cell r="K2939" t="str">
            <v>16.12.2016</v>
          </cell>
          <cell r="L2939" t="str">
            <v>W1020405</v>
          </cell>
          <cell r="M2939"/>
          <cell r="N2939" t="str">
            <v>Ablesung</v>
          </cell>
          <cell r="O2939">
            <v>4.984</v>
          </cell>
          <cell r="P2939">
            <v>106.06</v>
          </cell>
          <cell r="Q2939"/>
          <cell r="R2939"/>
          <cell r="S2939"/>
          <cell r="T2939"/>
          <cell r="U2939"/>
          <cell r="V2939"/>
          <cell r="W2939"/>
          <cell r="X2939"/>
          <cell r="Y2939">
            <v>40.405999999999999</v>
          </cell>
          <cell r="Z2939">
            <v>415.33333333333337</v>
          </cell>
        </row>
        <row r="2940">
          <cell r="A2940" t="str">
            <v>N0471</v>
          </cell>
          <cell r="B2940" t="str">
            <v xml:space="preserve">Oberwiesenstrasse 68 </v>
          </cell>
          <cell r="C2940">
            <v>42478</v>
          </cell>
          <cell r="D2940">
            <v>9866601331</v>
          </cell>
          <cell r="E2940" t="str">
            <v>Verrechnet</v>
          </cell>
          <cell r="F2940">
            <v>0.03</v>
          </cell>
          <cell r="G2940">
            <v>0.5</v>
          </cell>
          <cell r="H2940"/>
          <cell r="I2940"/>
          <cell r="J2940" t="str">
            <v>Messung HW Wärme NT</v>
          </cell>
          <cell r="K2940" t="str">
            <v>16.03.2016</v>
          </cell>
          <cell r="L2940" t="str">
            <v>W1 020704</v>
          </cell>
          <cell r="M2940"/>
          <cell r="N2940" t="str">
            <v>Ablesung</v>
          </cell>
          <cell r="O2940">
            <v>27.02</v>
          </cell>
          <cell r="P2940">
            <v>405.06</v>
          </cell>
          <cell r="Q2940"/>
          <cell r="R2940">
            <v>405.05</v>
          </cell>
          <cell r="S2940"/>
          <cell r="T2940"/>
          <cell r="U2940"/>
          <cell r="V2940"/>
          <cell r="W2940"/>
          <cell r="X2940"/>
          <cell r="Y2940">
            <v>57.356999999999999</v>
          </cell>
          <cell r="Z2940">
            <v>900.66666666666674</v>
          </cell>
        </row>
        <row r="2941">
          <cell r="A2941" t="str">
            <v>N0471</v>
          </cell>
          <cell r="B2941" t="str">
            <v xml:space="preserve">Oberwiesenstrasse 68 </v>
          </cell>
          <cell r="C2941">
            <v>42566</v>
          </cell>
          <cell r="D2941">
            <v>9866603191</v>
          </cell>
          <cell r="E2941" t="str">
            <v>Verrechnet</v>
          </cell>
          <cell r="F2941">
            <v>0.03</v>
          </cell>
          <cell r="G2941">
            <v>0.5</v>
          </cell>
          <cell r="H2941"/>
          <cell r="I2941"/>
          <cell r="J2941" t="str">
            <v>Messung HW Wärme NT</v>
          </cell>
          <cell r="K2941" t="str">
            <v>07.06.2016</v>
          </cell>
          <cell r="L2941" t="str">
            <v>W1 020704</v>
          </cell>
          <cell r="M2941"/>
          <cell r="N2941" t="str">
            <v>Ausbau</v>
          </cell>
          <cell r="O2941">
            <v>13.47</v>
          </cell>
          <cell r="P2941">
            <v>209.61</v>
          </cell>
          <cell r="Q2941"/>
          <cell r="R2941">
            <v>209.61799999999999</v>
          </cell>
          <cell r="S2941"/>
          <cell r="T2941"/>
          <cell r="U2941"/>
          <cell r="V2941"/>
          <cell r="W2941"/>
          <cell r="X2941"/>
          <cell r="Y2941">
            <v>55.256</v>
          </cell>
          <cell r="Z2941">
            <v>449</v>
          </cell>
        </row>
        <row r="2942">
          <cell r="A2942" t="str">
            <v>N0471</v>
          </cell>
          <cell r="B2942"/>
          <cell r="C2942"/>
          <cell r="D2942"/>
          <cell r="E2942"/>
          <cell r="F2942"/>
          <cell r="G2942"/>
          <cell r="H2942"/>
          <cell r="I2942"/>
          <cell r="J2942" t="str">
            <v>Messung HW Wärme NT</v>
          </cell>
          <cell r="K2942" t="str">
            <v>07.06.2016</v>
          </cell>
          <cell r="L2942" t="str">
            <v>W1 020704</v>
          </cell>
          <cell r="M2942"/>
          <cell r="N2942" t="str">
            <v>Einbau</v>
          </cell>
          <cell r="O2942">
            <v>0</v>
          </cell>
          <cell r="P2942">
            <v>0</v>
          </cell>
          <cell r="Q2942"/>
          <cell r="R2942"/>
          <cell r="S2942"/>
          <cell r="T2942"/>
          <cell r="U2942"/>
          <cell r="V2942"/>
          <cell r="W2942"/>
          <cell r="X2942"/>
          <cell r="Y2942">
            <v>0</v>
          </cell>
          <cell r="Z2942">
            <v>0</v>
          </cell>
        </row>
        <row r="2943">
          <cell r="A2943" t="str">
            <v>N0471</v>
          </cell>
          <cell r="B2943"/>
          <cell r="C2943"/>
          <cell r="D2943"/>
          <cell r="E2943"/>
          <cell r="F2943"/>
          <cell r="G2943"/>
          <cell r="H2943"/>
          <cell r="I2943"/>
          <cell r="J2943" t="str">
            <v>Messung HW Wärme NT</v>
          </cell>
          <cell r="K2943" t="str">
            <v>21.06.2016</v>
          </cell>
          <cell r="L2943" t="str">
            <v>W1 020704</v>
          </cell>
          <cell r="M2943"/>
          <cell r="N2943" t="str">
            <v>Ablesung</v>
          </cell>
          <cell r="O2943">
            <v>1.254</v>
          </cell>
          <cell r="P2943">
            <v>20.04</v>
          </cell>
          <cell r="Q2943"/>
          <cell r="R2943"/>
          <cell r="S2943"/>
          <cell r="T2943"/>
          <cell r="U2943"/>
          <cell r="V2943"/>
          <cell r="W2943"/>
          <cell r="X2943"/>
          <cell r="Y2943">
            <v>53.805</v>
          </cell>
          <cell r="Z2943">
            <v>41.8</v>
          </cell>
        </row>
        <row r="2944">
          <cell r="A2944" t="str">
            <v>N0471</v>
          </cell>
          <cell r="B2944" t="str">
            <v xml:space="preserve">Oberwiesenstrasse 68 </v>
          </cell>
          <cell r="C2944">
            <v>42655</v>
          </cell>
          <cell r="D2944">
            <v>9866605089</v>
          </cell>
          <cell r="E2944" t="str">
            <v>Verrechnet</v>
          </cell>
          <cell r="F2944">
            <v>0.03</v>
          </cell>
          <cell r="G2944">
            <v>0.5</v>
          </cell>
          <cell r="H2944"/>
          <cell r="I2944"/>
          <cell r="J2944" t="str">
            <v>Messung HW Wärme NT</v>
          </cell>
          <cell r="K2944" t="str">
            <v>20.09.2016</v>
          </cell>
          <cell r="L2944" t="str">
            <v>W1 020704</v>
          </cell>
          <cell r="M2944"/>
          <cell r="N2944" t="str">
            <v>Ablesung</v>
          </cell>
          <cell r="O2944">
            <v>3.6909999999999998</v>
          </cell>
          <cell r="P2944">
            <v>60.76</v>
          </cell>
          <cell r="Q2944"/>
          <cell r="R2944"/>
          <cell r="S2944"/>
          <cell r="T2944"/>
          <cell r="U2944"/>
          <cell r="V2944"/>
          <cell r="W2944"/>
          <cell r="X2944"/>
          <cell r="Y2944">
            <v>52.232999999999997</v>
          </cell>
          <cell r="Z2944">
            <v>123.03333333333332</v>
          </cell>
        </row>
        <row r="2945">
          <cell r="A2945" t="str">
            <v>N0471</v>
          </cell>
          <cell r="B2945" t="str">
            <v xml:space="preserve">Oberwiesenstrasse 68 </v>
          </cell>
          <cell r="C2945">
            <v>42752</v>
          </cell>
          <cell r="D2945">
            <v>9866607222</v>
          </cell>
          <cell r="E2945" t="str">
            <v>Verrechnet</v>
          </cell>
          <cell r="F2945">
            <v>0.03</v>
          </cell>
          <cell r="G2945">
            <v>0.5</v>
          </cell>
          <cell r="H2945"/>
          <cell r="I2945"/>
          <cell r="J2945" t="str">
            <v>Messung HW Wärme NT</v>
          </cell>
          <cell r="K2945" t="str">
            <v>15.12.2016</v>
          </cell>
          <cell r="L2945" t="str">
            <v>W1 020704</v>
          </cell>
          <cell r="M2945"/>
          <cell r="N2945" t="str">
            <v>Ablesung</v>
          </cell>
          <cell r="O2945">
            <v>20.978000000000002</v>
          </cell>
          <cell r="P2945">
            <v>327.20999999999998</v>
          </cell>
          <cell r="Q2945"/>
          <cell r="R2945"/>
          <cell r="S2945"/>
          <cell r="T2945"/>
          <cell r="U2945"/>
          <cell r="V2945"/>
          <cell r="W2945"/>
          <cell r="X2945"/>
          <cell r="Y2945">
            <v>55.125999999999998</v>
          </cell>
          <cell r="Z2945">
            <v>699.26666666666665</v>
          </cell>
        </row>
        <row r="2946">
          <cell r="A2946" t="str">
            <v>N0473</v>
          </cell>
          <cell r="B2946" t="str">
            <v xml:space="preserve">Schürbungert 25 </v>
          </cell>
          <cell r="C2946">
            <v>42478</v>
          </cell>
          <cell r="D2946">
            <v>9866601653</v>
          </cell>
          <cell r="E2946" t="str">
            <v>Verrechnet</v>
          </cell>
          <cell r="F2946">
            <v>0.42599999999999999</v>
          </cell>
          <cell r="G2946">
            <v>7</v>
          </cell>
          <cell r="H2946"/>
          <cell r="I2946"/>
          <cell r="J2946" t="str">
            <v>Messung HW Wärme NT</v>
          </cell>
          <cell r="K2946" t="str">
            <v>17.03.2016</v>
          </cell>
          <cell r="L2946" t="str">
            <v>R1 1546</v>
          </cell>
          <cell r="M2946" t="str">
            <v>U1 040052</v>
          </cell>
          <cell r="N2946" t="str">
            <v>Ablesung</v>
          </cell>
          <cell r="O2946">
            <v>203.36</v>
          </cell>
          <cell r="P2946">
            <v>3620.1</v>
          </cell>
          <cell r="Q2946"/>
          <cell r="R2946">
            <v>3620</v>
          </cell>
          <cell r="S2946"/>
          <cell r="T2946"/>
          <cell r="U2946"/>
          <cell r="V2946"/>
          <cell r="W2946"/>
          <cell r="X2946"/>
          <cell r="Y2946">
            <v>48.302</v>
          </cell>
          <cell r="Z2946">
            <v>477.37089201877939</v>
          </cell>
        </row>
        <row r="2947">
          <cell r="A2947" t="str">
            <v>N0473</v>
          </cell>
          <cell r="B2947" t="str">
            <v xml:space="preserve">Schürbungert 25 </v>
          </cell>
          <cell r="C2947">
            <v>42566</v>
          </cell>
          <cell r="D2947">
            <v>9866603658</v>
          </cell>
          <cell r="E2947" t="str">
            <v>Verrechnet</v>
          </cell>
          <cell r="F2947">
            <v>0.42599999999999999</v>
          </cell>
          <cell r="G2947">
            <v>7</v>
          </cell>
          <cell r="H2947"/>
          <cell r="I2947"/>
          <cell r="J2947" t="str">
            <v>Messung HW Wärme NT</v>
          </cell>
          <cell r="K2947" t="str">
            <v>23.06.2016</v>
          </cell>
          <cell r="L2947" t="str">
            <v>R1 1546</v>
          </cell>
          <cell r="M2947" t="str">
            <v>U1 040052</v>
          </cell>
          <cell r="N2947" t="str">
            <v>Ablesung</v>
          </cell>
          <cell r="O2947">
            <v>96.38</v>
          </cell>
          <cell r="P2947">
            <v>1898.6</v>
          </cell>
          <cell r="Q2947"/>
          <cell r="R2947">
            <v>1898</v>
          </cell>
          <cell r="S2947"/>
          <cell r="T2947"/>
          <cell r="U2947"/>
          <cell r="V2947"/>
          <cell r="W2947"/>
          <cell r="X2947"/>
          <cell r="Y2947">
            <v>43.649000000000001</v>
          </cell>
          <cell r="Z2947">
            <v>226.24413145539904</v>
          </cell>
        </row>
        <row r="2948">
          <cell r="A2948" t="str">
            <v>N0473</v>
          </cell>
          <cell r="B2948" t="str">
            <v xml:space="preserve">Schürbungert 25 </v>
          </cell>
          <cell r="C2948">
            <v>42655</v>
          </cell>
          <cell r="D2948">
            <v>9866605705</v>
          </cell>
          <cell r="E2948" t="str">
            <v>Verrechnet</v>
          </cell>
          <cell r="F2948">
            <v>0.42599999999999999</v>
          </cell>
          <cell r="G2948">
            <v>7</v>
          </cell>
          <cell r="H2948"/>
          <cell r="I2948"/>
          <cell r="J2948" t="str">
            <v>Messung HW Wärme NT</v>
          </cell>
          <cell r="K2948" t="str">
            <v>16.09.2016</v>
          </cell>
          <cell r="L2948" t="str">
            <v>R1 1546</v>
          </cell>
          <cell r="M2948" t="str">
            <v>U1 040052</v>
          </cell>
          <cell r="N2948" t="str">
            <v>Ablesung</v>
          </cell>
          <cell r="O2948">
            <v>12.08</v>
          </cell>
          <cell r="P2948">
            <v>302.3</v>
          </cell>
          <cell r="Q2948"/>
          <cell r="R2948">
            <v>303</v>
          </cell>
          <cell r="S2948"/>
          <cell r="T2948"/>
          <cell r="U2948"/>
          <cell r="V2948"/>
          <cell r="W2948"/>
          <cell r="X2948"/>
          <cell r="Y2948">
            <v>34.36</v>
          </cell>
          <cell r="Z2948">
            <v>28.356807511737081</v>
          </cell>
        </row>
        <row r="2949">
          <cell r="A2949" t="str">
            <v>N0473</v>
          </cell>
          <cell r="B2949" t="str">
            <v xml:space="preserve">Schürbungert 25 </v>
          </cell>
          <cell r="C2949">
            <v>42752</v>
          </cell>
          <cell r="D2949">
            <v>9866607757</v>
          </cell>
          <cell r="E2949" t="str">
            <v>Verrechnet</v>
          </cell>
          <cell r="F2949">
            <v>0.42599999999999999</v>
          </cell>
          <cell r="G2949">
            <v>7</v>
          </cell>
          <cell r="H2949"/>
          <cell r="I2949"/>
          <cell r="J2949" t="str">
            <v>Messung HW Wärme NT</v>
          </cell>
          <cell r="K2949" t="str">
            <v>15.12.2016</v>
          </cell>
          <cell r="L2949" t="str">
            <v>R1 1546</v>
          </cell>
          <cell r="M2949" t="str">
            <v>U1 040052</v>
          </cell>
          <cell r="N2949" t="str">
            <v>Ablesung</v>
          </cell>
          <cell r="O2949">
            <v>150.65</v>
          </cell>
          <cell r="P2949">
            <v>2846.4</v>
          </cell>
          <cell r="Q2949"/>
          <cell r="R2949">
            <v>2846</v>
          </cell>
          <cell r="S2949"/>
          <cell r="T2949"/>
          <cell r="U2949"/>
          <cell r="V2949"/>
          <cell r="W2949"/>
          <cell r="X2949"/>
          <cell r="Y2949">
            <v>45.509</v>
          </cell>
          <cell r="Z2949">
            <v>353.63849765258215</v>
          </cell>
        </row>
        <row r="2950">
          <cell r="A2950" t="str">
            <v>N0474</v>
          </cell>
          <cell r="B2950" t="str">
            <v xml:space="preserve">Dübendorfstrasse 23 </v>
          </cell>
          <cell r="C2950">
            <v>42478</v>
          </cell>
          <cell r="D2950">
            <v>9866601332</v>
          </cell>
          <cell r="E2950" t="str">
            <v>Verrechnet</v>
          </cell>
          <cell r="F2950">
            <v>1.4999999999999999E-2</v>
          </cell>
          <cell r="G2950">
            <v>0.25</v>
          </cell>
          <cell r="H2950"/>
          <cell r="I2950"/>
          <cell r="J2950" t="str">
            <v>Messung HW Wärme NT</v>
          </cell>
          <cell r="K2950" t="str">
            <v>18.03.2016</v>
          </cell>
          <cell r="L2950" t="str">
            <v>W1 020047</v>
          </cell>
          <cell r="M2950"/>
          <cell r="N2950" t="str">
            <v>Ablesung</v>
          </cell>
          <cell r="O2950">
            <v>8.6170000000000009</v>
          </cell>
          <cell r="P2950">
            <v>150.47999999999999</v>
          </cell>
          <cell r="Q2950"/>
          <cell r="R2950"/>
          <cell r="S2950"/>
          <cell r="T2950"/>
          <cell r="U2950"/>
          <cell r="V2950"/>
          <cell r="W2950"/>
          <cell r="X2950"/>
          <cell r="Y2950">
            <v>49.238</v>
          </cell>
          <cell r="Z2950">
            <v>574.46666666666658</v>
          </cell>
        </row>
        <row r="2951">
          <cell r="A2951" t="str">
            <v>N0474</v>
          </cell>
          <cell r="B2951" t="str">
            <v xml:space="preserve">Dübendorfstrasse 23 </v>
          </cell>
          <cell r="C2951">
            <v>42566</v>
          </cell>
          <cell r="D2951">
            <v>9866603456</v>
          </cell>
          <cell r="E2951" t="str">
            <v>Verrechnet</v>
          </cell>
          <cell r="F2951">
            <v>1.4999999999999999E-2</v>
          </cell>
          <cell r="G2951">
            <v>0.25</v>
          </cell>
          <cell r="H2951"/>
          <cell r="I2951"/>
          <cell r="J2951" t="str">
            <v>Messung HW Wärme NT</v>
          </cell>
          <cell r="K2951" t="str">
            <v>22.06.2016</v>
          </cell>
          <cell r="L2951" t="str">
            <v>W1 020047</v>
          </cell>
          <cell r="M2951"/>
          <cell r="N2951" t="str">
            <v>Ablesung</v>
          </cell>
          <cell r="O2951">
            <v>4.0789999999999997</v>
          </cell>
          <cell r="P2951">
            <v>76.67</v>
          </cell>
          <cell r="Q2951"/>
          <cell r="R2951"/>
          <cell r="S2951"/>
          <cell r="T2951"/>
          <cell r="U2951"/>
          <cell r="V2951"/>
          <cell r="W2951"/>
          <cell r="X2951"/>
          <cell r="Y2951">
            <v>45.746000000000002</v>
          </cell>
          <cell r="Z2951">
            <v>271.93333333333334</v>
          </cell>
        </row>
        <row r="2952">
          <cell r="A2952" t="str">
            <v>N0474</v>
          </cell>
          <cell r="B2952" t="str">
            <v xml:space="preserve">Dübendorfstrasse 23 </v>
          </cell>
          <cell r="C2952">
            <v>42655</v>
          </cell>
          <cell r="D2952">
            <v>9866605321</v>
          </cell>
          <cell r="E2952" t="str">
            <v>Verrechnet</v>
          </cell>
          <cell r="F2952">
            <v>1.4999999999999999E-2</v>
          </cell>
          <cell r="G2952">
            <v>0.25</v>
          </cell>
          <cell r="H2952"/>
          <cell r="I2952"/>
          <cell r="J2952" t="str">
            <v>Messung HW Wärme NT</v>
          </cell>
          <cell r="K2952" t="str">
            <v>16.09.2016</v>
          </cell>
          <cell r="L2952" t="str">
            <v>W1 020047</v>
          </cell>
          <cell r="M2952"/>
          <cell r="N2952" t="str">
            <v>Ablesung</v>
          </cell>
          <cell r="O2952">
            <v>0.88800000000000001</v>
          </cell>
          <cell r="P2952">
            <v>22.33</v>
          </cell>
          <cell r="Q2952"/>
          <cell r="R2952"/>
          <cell r="S2952"/>
          <cell r="T2952"/>
          <cell r="U2952"/>
          <cell r="V2952"/>
          <cell r="W2952"/>
          <cell r="X2952"/>
          <cell r="Y2952">
            <v>34.194000000000003</v>
          </cell>
          <cell r="Z2952">
            <v>59.2</v>
          </cell>
        </row>
        <row r="2953">
          <cell r="A2953" t="str">
            <v>N0474</v>
          </cell>
          <cell r="B2953" t="str">
            <v xml:space="preserve">Dübendorfstrasse 23 </v>
          </cell>
          <cell r="C2953">
            <v>42752</v>
          </cell>
          <cell r="D2953">
            <v>9866607416</v>
          </cell>
          <cell r="E2953" t="str">
            <v>Verrechnet</v>
          </cell>
          <cell r="F2953">
            <v>1.4999999999999999E-2</v>
          </cell>
          <cell r="G2953">
            <v>0.25</v>
          </cell>
          <cell r="H2953"/>
          <cell r="I2953"/>
          <cell r="J2953" t="str">
            <v>Messung HW Wärme NT</v>
          </cell>
          <cell r="K2953" t="str">
            <v>19.12.2016</v>
          </cell>
          <cell r="L2953" t="str">
            <v>W1 020047</v>
          </cell>
          <cell r="M2953"/>
          <cell r="N2953" t="str">
            <v>Ablesung</v>
          </cell>
          <cell r="O2953">
            <v>6.101</v>
          </cell>
          <cell r="P2953">
            <v>110.59</v>
          </cell>
          <cell r="Q2953"/>
          <cell r="R2953"/>
          <cell r="S2953"/>
          <cell r="T2953"/>
          <cell r="U2953"/>
          <cell r="V2953"/>
          <cell r="W2953"/>
          <cell r="X2953"/>
          <cell r="Y2953">
            <v>47.436</v>
          </cell>
          <cell r="Z2953">
            <v>406.73333333333335</v>
          </cell>
        </row>
        <row r="2954">
          <cell r="A2954" t="str">
            <v>N0475</v>
          </cell>
          <cell r="B2954" t="str">
            <v xml:space="preserve">Stettbachstrasse 88 </v>
          </cell>
          <cell r="C2954">
            <v>42478</v>
          </cell>
          <cell r="D2954">
            <v>9866601654</v>
          </cell>
          <cell r="E2954" t="str">
            <v>Verrechnet</v>
          </cell>
          <cell r="F2954">
            <v>0.25</v>
          </cell>
          <cell r="G2954">
            <v>4.1100000000000003</v>
          </cell>
          <cell r="H2954"/>
          <cell r="I2954"/>
          <cell r="J2954" t="str">
            <v>Messung HW Wärme NT</v>
          </cell>
          <cell r="K2954" t="str">
            <v>17.03.2016</v>
          </cell>
          <cell r="L2954" t="str">
            <v>W1 040028</v>
          </cell>
          <cell r="M2954"/>
          <cell r="N2954" t="str">
            <v>Ablesung</v>
          </cell>
          <cell r="O2954">
            <v>161.65799999999999</v>
          </cell>
          <cell r="P2954">
            <v>5987.29</v>
          </cell>
          <cell r="Q2954"/>
          <cell r="R2954"/>
          <cell r="S2954"/>
          <cell r="T2954"/>
          <cell r="U2954"/>
          <cell r="V2954"/>
          <cell r="W2954"/>
          <cell r="X2954"/>
          <cell r="Y2954">
            <v>23.216000000000001</v>
          </cell>
          <cell r="Z2954">
            <v>646.63199999999995</v>
          </cell>
        </row>
        <row r="2955">
          <cell r="A2955" t="str">
            <v>N0475</v>
          </cell>
          <cell r="B2955" t="str">
            <v xml:space="preserve">Stettbachstrasse 88 </v>
          </cell>
          <cell r="C2955">
            <v>42566</v>
          </cell>
          <cell r="D2955">
            <v>9866603457</v>
          </cell>
          <cell r="E2955" t="str">
            <v>Verrechnet</v>
          </cell>
          <cell r="F2955">
            <v>0.25</v>
          </cell>
          <cell r="G2955">
            <v>4.1100000000000003</v>
          </cell>
          <cell r="H2955"/>
          <cell r="I2955"/>
          <cell r="J2955" t="str">
            <v>Messung HW Wärme NT</v>
          </cell>
          <cell r="K2955" t="str">
            <v>23.06.2016</v>
          </cell>
          <cell r="L2955" t="str">
            <v>W1 040028</v>
          </cell>
          <cell r="M2955"/>
          <cell r="N2955" t="str">
            <v>Ablesung</v>
          </cell>
          <cell r="O2955">
            <v>74.849000000000004</v>
          </cell>
          <cell r="P2955">
            <v>5236.59</v>
          </cell>
          <cell r="Q2955"/>
          <cell r="R2955"/>
          <cell r="S2955"/>
          <cell r="T2955"/>
          <cell r="U2955"/>
          <cell r="V2955"/>
          <cell r="W2955"/>
          <cell r="X2955"/>
          <cell r="Y2955">
            <v>12.29</v>
          </cell>
          <cell r="Z2955">
            <v>299.39600000000002</v>
          </cell>
        </row>
        <row r="2956">
          <cell r="A2956" t="str">
            <v>N0475</v>
          </cell>
          <cell r="B2956" t="str">
            <v xml:space="preserve">Stettbachstrasse 88 </v>
          </cell>
          <cell r="C2956">
            <v>42655</v>
          </cell>
          <cell r="D2956">
            <v>9866605706</v>
          </cell>
          <cell r="E2956" t="str">
            <v>Verrechnet</v>
          </cell>
          <cell r="F2956">
            <v>0.25</v>
          </cell>
          <cell r="G2956">
            <v>4.1100000000000003</v>
          </cell>
          <cell r="H2956"/>
          <cell r="I2956"/>
          <cell r="J2956" t="str">
            <v>Messung HW Wärme NT</v>
          </cell>
          <cell r="K2956" t="str">
            <v>19.09.2016</v>
          </cell>
          <cell r="L2956" t="str">
            <v>W1 040028</v>
          </cell>
          <cell r="M2956"/>
          <cell r="N2956" t="str">
            <v>Ablesung</v>
          </cell>
          <cell r="O2956">
            <v>13.381</v>
          </cell>
          <cell r="P2956">
            <v>2240.17</v>
          </cell>
          <cell r="Q2956"/>
          <cell r="R2956"/>
          <cell r="S2956"/>
          <cell r="T2956"/>
          <cell r="U2956"/>
          <cell r="V2956"/>
          <cell r="W2956"/>
          <cell r="X2956"/>
          <cell r="Y2956">
            <v>5.1360000000000001</v>
          </cell>
          <cell r="Z2956">
            <v>53.524000000000001</v>
          </cell>
        </row>
        <row r="2957">
          <cell r="A2957" t="str">
            <v>N0475</v>
          </cell>
          <cell r="B2957" t="str">
            <v xml:space="preserve">Stettbachstrasse 88 </v>
          </cell>
          <cell r="C2957">
            <v>42752</v>
          </cell>
          <cell r="D2957">
            <v>9866607758</v>
          </cell>
          <cell r="E2957" t="str">
            <v>Verrechnet</v>
          </cell>
          <cell r="F2957">
            <v>0.25</v>
          </cell>
          <cell r="G2957">
            <v>4.1100000000000003</v>
          </cell>
          <cell r="H2957"/>
          <cell r="I2957"/>
          <cell r="J2957" t="str">
            <v>Messung HW Wärme NT</v>
          </cell>
          <cell r="K2957" t="str">
            <v>19.12.2016</v>
          </cell>
          <cell r="L2957" t="str">
            <v>W1 040028</v>
          </cell>
          <cell r="M2957"/>
          <cell r="N2957" t="str">
            <v>Ablesung</v>
          </cell>
          <cell r="O2957">
            <v>121.55</v>
          </cell>
          <cell r="P2957">
            <v>5342.5</v>
          </cell>
          <cell r="Q2957"/>
          <cell r="R2957"/>
          <cell r="S2957"/>
          <cell r="T2957"/>
          <cell r="U2957"/>
          <cell r="V2957"/>
          <cell r="W2957"/>
          <cell r="X2957"/>
          <cell r="Y2957">
            <v>19.562999999999999</v>
          </cell>
          <cell r="Z2957">
            <v>486.2</v>
          </cell>
        </row>
        <row r="2958">
          <cell r="A2958" t="str">
            <v>N0476</v>
          </cell>
          <cell r="B2958" t="str">
            <v xml:space="preserve">Luegislandstrasse 141 </v>
          </cell>
          <cell r="C2958">
            <v>42478</v>
          </cell>
          <cell r="D2958">
            <v>9866600292</v>
          </cell>
          <cell r="E2958" t="str">
            <v>Verrechnet</v>
          </cell>
          <cell r="F2958">
            <v>1.2</v>
          </cell>
          <cell r="G2958">
            <v>19.7</v>
          </cell>
          <cell r="H2958"/>
          <cell r="I2958"/>
          <cell r="J2958" t="str">
            <v>Messung HW Wärme NT</v>
          </cell>
          <cell r="K2958" t="str">
            <v>16.03.2016</v>
          </cell>
          <cell r="L2958" t="str">
            <v>W1 065008</v>
          </cell>
          <cell r="M2958"/>
          <cell r="N2958" t="str">
            <v>Ablesung</v>
          </cell>
          <cell r="O2958">
            <v>787.31</v>
          </cell>
          <cell r="P2958">
            <v>14923</v>
          </cell>
          <cell r="Q2958"/>
          <cell r="R2958"/>
          <cell r="S2958"/>
          <cell r="T2958"/>
          <cell r="U2958"/>
          <cell r="V2958"/>
          <cell r="W2958"/>
          <cell r="X2958"/>
          <cell r="Y2958">
            <v>45.363999999999997</v>
          </cell>
          <cell r="Z2958">
            <v>656.09166666666658</v>
          </cell>
        </row>
        <row r="2959">
          <cell r="A2959" t="str">
            <v>N0476</v>
          </cell>
          <cell r="B2959" t="str">
            <v xml:space="preserve">Luegislandstrasse 141 </v>
          </cell>
          <cell r="C2959">
            <v>42566</v>
          </cell>
          <cell r="D2959">
            <v>9866602315</v>
          </cell>
          <cell r="E2959" t="str">
            <v>Verrechnet</v>
          </cell>
          <cell r="F2959">
            <v>1.2</v>
          </cell>
          <cell r="G2959">
            <v>19.7</v>
          </cell>
          <cell r="H2959"/>
          <cell r="I2959"/>
          <cell r="J2959" t="str">
            <v>Messung HW Wärme NT</v>
          </cell>
          <cell r="K2959" t="str">
            <v>21.06.2016</v>
          </cell>
          <cell r="L2959" t="str">
            <v>W1 065008</v>
          </cell>
          <cell r="M2959"/>
          <cell r="N2959" t="str">
            <v>Ablesung</v>
          </cell>
          <cell r="O2959">
            <v>495.51</v>
          </cell>
          <cell r="P2959">
            <v>10789.9</v>
          </cell>
          <cell r="Q2959"/>
          <cell r="R2959"/>
          <cell r="S2959"/>
          <cell r="T2959"/>
          <cell r="U2959"/>
          <cell r="V2959"/>
          <cell r="W2959"/>
          <cell r="X2959"/>
          <cell r="Y2959">
            <v>39.487000000000002</v>
          </cell>
          <cell r="Z2959">
            <v>412.92500000000001</v>
          </cell>
        </row>
        <row r="2960">
          <cell r="A2960" t="str">
            <v>N0476</v>
          </cell>
          <cell r="B2960" t="str">
            <v xml:space="preserve">Luegislandstrasse 141 </v>
          </cell>
          <cell r="C2960">
            <v>42655</v>
          </cell>
          <cell r="D2960">
            <v>9866604266</v>
          </cell>
          <cell r="E2960" t="str">
            <v>Verrechnet</v>
          </cell>
          <cell r="F2960">
            <v>1.2</v>
          </cell>
          <cell r="G2960">
            <v>19.7</v>
          </cell>
          <cell r="H2960"/>
          <cell r="I2960"/>
          <cell r="J2960" t="str">
            <v>Messung HW Wärme NT</v>
          </cell>
          <cell r="K2960" t="str">
            <v>16.09.2016</v>
          </cell>
          <cell r="L2960" t="str">
            <v>W1 065008</v>
          </cell>
          <cell r="M2960"/>
          <cell r="N2960" t="str">
            <v>Ablesung</v>
          </cell>
          <cell r="O2960">
            <v>143.25</v>
          </cell>
          <cell r="P2960">
            <v>3596.7</v>
          </cell>
          <cell r="Q2960"/>
          <cell r="R2960"/>
          <cell r="S2960"/>
          <cell r="T2960"/>
          <cell r="U2960"/>
          <cell r="V2960"/>
          <cell r="W2960"/>
          <cell r="X2960"/>
          <cell r="Y2960">
            <v>34.246000000000002</v>
          </cell>
          <cell r="Z2960">
            <v>119.375</v>
          </cell>
        </row>
        <row r="2961">
          <cell r="A2961" t="str">
            <v>N0476</v>
          </cell>
          <cell r="B2961" t="str">
            <v xml:space="preserve">Luegislandstrasse 141 </v>
          </cell>
          <cell r="C2961">
            <v>42752</v>
          </cell>
          <cell r="D2961">
            <v>9866606330</v>
          </cell>
          <cell r="E2961" t="str">
            <v>Verrechnet</v>
          </cell>
          <cell r="F2961">
            <v>1.2</v>
          </cell>
          <cell r="G2961">
            <v>19.7</v>
          </cell>
          <cell r="H2961"/>
          <cell r="I2961"/>
          <cell r="J2961" t="str">
            <v>Messung HW Wärme NT</v>
          </cell>
          <cell r="K2961" t="str">
            <v>14.12.2016</v>
          </cell>
          <cell r="L2961" t="str">
            <v>W1 065008</v>
          </cell>
          <cell r="M2961"/>
          <cell r="N2961" t="str">
            <v>Ablesung</v>
          </cell>
          <cell r="O2961">
            <v>623.07000000000005</v>
          </cell>
          <cell r="P2961">
            <v>13204.8</v>
          </cell>
          <cell r="Q2961"/>
          <cell r="R2961"/>
          <cell r="S2961"/>
          <cell r="T2961"/>
          <cell r="U2961"/>
          <cell r="V2961"/>
          <cell r="W2961"/>
          <cell r="X2961"/>
          <cell r="Y2961">
            <v>40.572000000000003</v>
          </cell>
          <cell r="Z2961">
            <v>519.22500000000002</v>
          </cell>
        </row>
        <row r="2962">
          <cell r="A2962" t="str">
            <v>N0477</v>
          </cell>
          <cell r="B2962" t="str">
            <v xml:space="preserve">Felsenrainstrasse 87 </v>
          </cell>
          <cell r="C2962">
            <v>42478</v>
          </cell>
          <cell r="D2962">
            <v>9866600996</v>
          </cell>
          <cell r="E2962" t="str">
            <v>Verrechnet</v>
          </cell>
          <cell r="F2962">
            <v>0.24299999999999999</v>
          </cell>
          <cell r="G2962">
            <v>3.7</v>
          </cell>
          <cell r="H2962"/>
          <cell r="I2962"/>
          <cell r="J2962" t="str">
            <v>Messung HW Wärme NT</v>
          </cell>
          <cell r="K2962" t="str">
            <v>16.03.2016</v>
          </cell>
          <cell r="L2962" t="str">
            <v>W1 025027</v>
          </cell>
          <cell r="M2962"/>
          <cell r="N2962" t="str">
            <v>Ablesung</v>
          </cell>
          <cell r="O2962">
            <v>341.423</v>
          </cell>
          <cell r="P2962">
            <v>5917.17</v>
          </cell>
          <cell r="Q2962"/>
          <cell r="R2962"/>
          <cell r="S2962"/>
          <cell r="T2962"/>
          <cell r="U2962"/>
          <cell r="V2962"/>
          <cell r="W2962"/>
          <cell r="X2962"/>
          <cell r="Y2962">
            <v>49.613</v>
          </cell>
          <cell r="Z2962">
            <v>1405.0329218106995</v>
          </cell>
        </row>
        <row r="2963">
          <cell r="A2963" t="str">
            <v>N0477</v>
          </cell>
          <cell r="B2963" t="str">
            <v xml:space="preserve">Felsenrainstrasse 87 </v>
          </cell>
          <cell r="C2963">
            <v>42566</v>
          </cell>
          <cell r="D2963">
            <v>9866602875</v>
          </cell>
          <cell r="E2963" t="str">
            <v>Verrechnet</v>
          </cell>
          <cell r="F2963">
            <v>0.24299999999999999</v>
          </cell>
          <cell r="G2963">
            <v>3.7</v>
          </cell>
          <cell r="H2963"/>
          <cell r="I2963"/>
          <cell r="J2963" t="str">
            <v>Messung HW Wärme NT</v>
          </cell>
          <cell r="K2963" t="str">
            <v>17.06.2016</v>
          </cell>
          <cell r="L2963" t="str">
            <v>W1 025027</v>
          </cell>
          <cell r="M2963"/>
          <cell r="N2963" t="str">
            <v>Ablesung</v>
          </cell>
          <cell r="O2963">
            <v>193.46199999999999</v>
          </cell>
          <cell r="P2963">
            <v>8060.78</v>
          </cell>
          <cell r="Q2963"/>
          <cell r="R2963"/>
          <cell r="S2963"/>
          <cell r="T2963"/>
          <cell r="U2963"/>
          <cell r="V2963"/>
          <cell r="W2963"/>
          <cell r="X2963"/>
          <cell r="Y2963">
            <v>20.637</v>
          </cell>
          <cell r="Z2963">
            <v>796.13991769547329</v>
          </cell>
        </row>
        <row r="2964">
          <cell r="A2964" t="str">
            <v>N0477</v>
          </cell>
          <cell r="B2964" t="str">
            <v xml:space="preserve">Felsenrainstrasse 87 </v>
          </cell>
          <cell r="C2964">
            <v>42655</v>
          </cell>
          <cell r="D2964">
            <v>9866605189</v>
          </cell>
          <cell r="E2964" t="str">
            <v>Verrechnet</v>
          </cell>
          <cell r="F2964">
            <v>0.24299999999999999</v>
          </cell>
          <cell r="G2964">
            <v>3.7</v>
          </cell>
          <cell r="H2964"/>
          <cell r="I2964"/>
          <cell r="J2964" t="str">
            <v>Messung HW Wärme NT</v>
          </cell>
          <cell r="K2964" t="str">
            <v>19.09.2016</v>
          </cell>
          <cell r="L2964" t="str">
            <v>W1 025027</v>
          </cell>
          <cell r="M2964"/>
          <cell r="N2964" t="str">
            <v>Ablesung</v>
          </cell>
          <cell r="O2964">
            <v>83.429000000000002</v>
          </cell>
          <cell r="P2964">
            <v>8170.44</v>
          </cell>
          <cell r="Q2964"/>
          <cell r="R2964"/>
          <cell r="S2964"/>
          <cell r="T2964"/>
          <cell r="U2964"/>
          <cell r="V2964"/>
          <cell r="W2964"/>
          <cell r="X2964"/>
          <cell r="Y2964">
            <v>8.7799999999999994</v>
          </cell>
          <cell r="Z2964">
            <v>343.32921810699588</v>
          </cell>
        </row>
        <row r="2965">
          <cell r="A2965" t="str">
            <v>N0477</v>
          </cell>
          <cell r="B2965" t="str">
            <v xml:space="preserve">Felsenrainstrasse 87 </v>
          </cell>
          <cell r="C2965">
            <v>42752</v>
          </cell>
          <cell r="D2965">
            <v>9866607056</v>
          </cell>
          <cell r="E2965" t="str">
            <v>Verrechnet</v>
          </cell>
          <cell r="F2965">
            <v>0.24299999999999999</v>
          </cell>
          <cell r="G2965">
            <v>3.7</v>
          </cell>
          <cell r="H2965"/>
          <cell r="I2965"/>
          <cell r="J2965" t="str">
            <v>Messung HW Wärme NT</v>
          </cell>
          <cell r="K2965" t="str">
            <v>13.12.2016</v>
          </cell>
          <cell r="L2965" t="str">
            <v>W1 025027</v>
          </cell>
          <cell r="M2965"/>
          <cell r="N2965" t="str">
            <v>Ablesung</v>
          </cell>
          <cell r="O2965">
            <v>250.68600000000001</v>
          </cell>
          <cell r="P2965">
            <v>7299.85</v>
          </cell>
          <cell r="Q2965"/>
          <cell r="R2965"/>
          <cell r="S2965"/>
          <cell r="T2965"/>
          <cell r="U2965"/>
          <cell r="V2965"/>
          <cell r="W2965"/>
          <cell r="X2965"/>
          <cell r="Y2965">
            <v>29.527999999999999</v>
          </cell>
          <cell r="Z2965">
            <v>1031.6296296296296</v>
          </cell>
        </row>
        <row r="2966">
          <cell r="A2966" t="str">
            <v>N0478</v>
          </cell>
          <cell r="B2966" t="str">
            <v xml:space="preserve">Binzmühlestrasse 255 </v>
          </cell>
          <cell r="C2966">
            <v>42478</v>
          </cell>
          <cell r="D2966">
            <v>9866600616</v>
          </cell>
          <cell r="E2966" t="str">
            <v>Verrechnet</v>
          </cell>
          <cell r="F2966">
            <v>0.01</v>
          </cell>
          <cell r="G2966">
            <v>0.16</v>
          </cell>
          <cell r="H2966"/>
          <cell r="I2966"/>
          <cell r="J2966" t="str">
            <v>Messung HW Wärme NT</v>
          </cell>
          <cell r="K2966" t="str">
            <v>17.03.2016</v>
          </cell>
          <cell r="L2966" t="str">
            <v>W1 020041</v>
          </cell>
          <cell r="M2966"/>
          <cell r="N2966" t="str">
            <v>Ablesung</v>
          </cell>
          <cell r="O2966">
            <v>4.1790000000000003</v>
          </cell>
          <cell r="P2966">
            <v>68.41</v>
          </cell>
          <cell r="Q2966"/>
          <cell r="R2966"/>
          <cell r="S2966"/>
          <cell r="T2966"/>
          <cell r="U2966"/>
          <cell r="V2966"/>
          <cell r="W2966"/>
          <cell r="X2966"/>
          <cell r="Y2966">
            <v>52.526000000000003</v>
          </cell>
          <cell r="Z2966">
            <v>417.9</v>
          </cell>
        </row>
        <row r="2967">
          <cell r="A2967" t="str">
            <v>N0478</v>
          </cell>
          <cell r="B2967" t="str">
            <v xml:space="preserve">Binzmühlestrasse 255 </v>
          </cell>
          <cell r="C2967">
            <v>42566</v>
          </cell>
          <cell r="D2967">
            <v>9866602737</v>
          </cell>
          <cell r="E2967" t="str">
            <v>Verrechnet</v>
          </cell>
          <cell r="F2967">
            <v>0.01</v>
          </cell>
          <cell r="G2967">
            <v>0.16</v>
          </cell>
          <cell r="H2967"/>
          <cell r="I2967"/>
          <cell r="J2967" t="str">
            <v>Messung HW Wärme NT</v>
          </cell>
          <cell r="K2967" t="str">
            <v>21.06.2016</v>
          </cell>
          <cell r="L2967" t="str">
            <v>W1 020041</v>
          </cell>
          <cell r="M2967"/>
          <cell r="N2967" t="str">
            <v>Ablesung</v>
          </cell>
          <cell r="O2967">
            <v>1.988</v>
          </cell>
          <cell r="P2967">
            <v>43.88</v>
          </cell>
          <cell r="Q2967"/>
          <cell r="R2967"/>
          <cell r="S2967"/>
          <cell r="T2967"/>
          <cell r="U2967"/>
          <cell r="V2967"/>
          <cell r="W2967"/>
          <cell r="X2967"/>
          <cell r="Y2967">
            <v>38.956000000000003</v>
          </cell>
          <cell r="Z2967">
            <v>198.8</v>
          </cell>
        </row>
        <row r="2968">
          <cell r="A2968" t="str">
            <v>N0478</v>
          </cell>
          <cell r="B2968" t="str">
            <v xml:space="preserve">Binzmühlestrasse 255 </v>
          </cell>
          <cell r="C2968">
            <v>42655</v>
          </cell>
          <cell r="D2968">
            <v>9866604698</v>
          </cell>
          <cell r="E2968" t="str">
            <v>Verrechnet</v>
          </cell>
          <cell r="F2968">
            <v>0.01</v>
          </cell>
          <cell r="G2968">
            <v>0.16</v>
          </cell>
          <cell r="H2968"/>
          <cell r="I2968"/>
          <cell r="J2968" t="str">
            <v>Messung HW Wärme NT</v>
          </cell>
          <cell r="K2968" t="str">
            <v>20.09.2016</v>
          </cell>
          <cell r="L2968" t="str">
            <v>W1 020041</v>
          </cell>
          <cell r="M2968"/>
          <cell r="N2968" t="str">
            <v>Ablesung</v>
          </cell>
          <cell r="O2968">
            <v>0.84499999999999997</v>
          </cell>
          <cell r="P2968">
            <v>71.8</v>
          </cell>
          <cell r="Q2968"/>
          <cell r="R2968"/>
          <cell r="S2968"/>
          <cell r="T2968"/>
          <cell r="U2968"/>
          <cell r="V2968"/>
          <cell r="W2968"/>
          <cell r="X2968"/>
          <cell r="Y2968">
            <v>10.119</v>
          </cell>
          <cell r="Z2968">
            <v>84.5</v>
          </cell>
        </row>
        <row r="2969">
          <cell r="A2969" t="str">
            <v>N0478</v>
          </cell>
          <cell r="B2969" t="str">
            <v xml:space="preserve">Binzmühlestrasse 255 </v>
          </cell>
          <cell r="C2969">
            <v>42752</v>
          </cell>
          <cell r="D2969">
            <v>9866606656</v>
          </cell>
          <cell r="E2969" t="str">
            <v>Verrechnet</v>
          </cell>
          <cell r="F2969">
            <v>0.01</v>
          </cell>
          <cell r="G2969">
            <v>0.16</v>
          </cell>
          <cell r="H2969"/>
          <cell r="I2969"/>
          <cell r="J2969" t="str">
            <v>Messung HW Wärme NT</v>
          </cell>
          <cell r="K2969" t="str">
            <v>16.12.2016</v>
          </cell>
          <cell r="L2969" t="str">
            <v>W1 020041</v>
          </cell>
          <cell r="M2969"/>
          <cell r="N2969" t="str">
            <v>Ablesung</v>
          </cell>
          <cell r="O2969">
            <v>3.09</v>
          </cell>
          <cell r="P2969">
            <v>55.59</v>
          </cell>
          <cell r="Q2969"/>
          <cell r="R2969"/>
          <cell r="S2969"/>
          <cell r="T2969"/>
          <cell r="U2969"/>
          <cell r="V2969"/>
          <cell r="W2969"/>
          <cell r="X2969"/>
          <cell r="Y2969">
            <v>47.795000000000002</v>
          </cell>
          <cell r="Z2969">
            <v>309</v>
          </cell>
        </row>
        <row r="2970">
          <cell r="A2970" t="str">
            <v>N0479</v>
          </cell>
          <cell r="B2970" t="str">
            <v xml:space="preserve">Höhenring 7 </v>
          </cell>
          <cell r="C2970">
            <v>42478</v>
          </cell>
          <cell r="D2970">
            <v>9866600617</v>
          </cell>
          <cell r="E2970" t="str">
            <v>Verrechnet</v>
          </cell>
          <cell r="F2970">
            <v>0.04</v>
          </cell>
          <cell r="G2970">
            <v>0.66</v>
          </cell>
          <cell r="H2970"/>
          <cell r="I2970"/>
          <cell r="J2970" t="str">
            <v>Messung HW Wärme NT</v>
          </cell>
          <cell r="K2970" t="str">
            <v>17.03.2016</v>
          </cell>
          <cell r="L2970" t="str">
            <v>W3 020071</v>
          </cell>
          <cell r="M2970"/>
          <cell r="N2970" t="str">
            <v>Ablesung</v>
          </cell>
          <cell r="O2970">
            <v>41.174999999999997</v>
          </cell>
          <cell r="P2970">
            <v>866.22500000000002</v>
          </cell>
          <cell r="Q2970"/>
          <cell r="R2970"/>
          <cell r="S2970"/>
          <cell r="T2970"/>
          <cell r="U2970"/>
          <cell r="V2970"/>
          <cell r="W2970"/>
          <cell r="X2970"/>
          <cell r="Y2970">
            <v>40.872</v>
          </cell>
          <cell r="Z2970">
            <v>1029.375</v>
          </cell>
        </row>
        <row r="2971">
          <cell r="A2971" t="str">
            <v>N0479</v>
          </cell>
          <cell r="B2971" t="str">
            <v xml:space="preserve">Höhenring 7 </v>
          </cell>
          <cell r="C2971">
            <v>42566</v>
          </cell>
          <cell r="D2971">
            <v>9866602589</v>
          </cell>
          <cell r="E2971" t="str">
            <v>Verrechnet</v>
          </cell>
          <cell r="F2971">
            <v>0.04</v>
          </cell>
          <cell r="G2971">
            <v>0.66</v>
          </cell>
          <cell r="H2971"/>
          <cell r="I2971"/>
          <cell r="J2971" t="str">
            <v>Messung HW Wärme NT</v>
          </cell>
          <cell r="K2971" t="str">
            <v>20.06.2016</v>
          </cell>
          <cell r="L2971" t="str">
            <v>W3 020071</v>
          </cell>
          <cell r="M2971"/>
          <cell r="N2971" t="str">
            <v>Ablesung</v>
          </cell>
          <cell r="O2971">
            <v>23.975000000000001</v>
          </cell>
          <cell r="P2971">
            <v>636.92100000000005</v>
          </cell>
          <cell r="Q2971"/>
          <cell r="R2971"/>
          <cell r="S2971"/>
          <cell r="T2971"/>
          <cell r="U2971"/>
          <cell r="V2971"/>
          <cell r="W2971"/>
          <cell r="X2971"/>
          <cell r="Y2971">
            <v>32.366</v>
          </cell>
          <cell r="Z2971">
            <v>599.375</v>
          </cell>
        </row>
        <row r="2972">
          <cell r="A2972" t="str">
            <v>N0479</v>
          </cell>
          <cell r="B2972" t="str">
            <v xml:space="preserve">Höhenring 7 </v>
          </cell>
          <cell r="C2972">
            <v>42655</v>
          </cell>
          <cell r="D2972">
            <v>9866604616</v>
          </cell>
          <cell r="E2972" t="str">
            <v>Verrechnet</v>
          </cell>
          <cell r="F2972">
            <v>0.04</v>
          </cell>
          <cell r="G2972">
            <v>0.66</v>
          </cell>
          <cell r="H2972"/>
          <cell r="I2972"/>
          <cell r="J2972" t="str">
            <v>Messung HW Wärme NT</v>
          </cell>
          <cell r="K2972" t="str">
            <v>19.09.2016</v>
          </cell>
          <cell r="L2972" t="str">
            <v>W3 020071</v>
          </cell>
          <cell r="M2972"/>
          <cell r="N2972" t="str">
            <v>Ablesung</v>
          </cell>
          <cell r="O2972">
            <v>8.5039999999999996</v>
          </cell>
          <cell r="P2972">
            <v>361.33</v>
          </cell>
          <cell r="Q2972"/>
          <cell r="R2972"/>
          <cell r="S2972"/>
          <cell r="T2972"/>
          <cell r="U2972"/>
          <cell r="V2972"/>
          <cell r="W2972"/>
          <cell r="X2972"/>
          <cell r="Y2972">
            <v>20.236999999999998</v>
          </cell>
          <cell r="Z2972">
            <v>212.6</v>
          </cell>
        </row>
        <row r="2973">
          <cell r="A2973" t="str">
            <v>N0479</v>
          </cell>
          <cell r="B2973" t="str">
            <v xml:space="preserve">Höhenring 7 </v>
          </cell>
          <cell r="C2973">
            <v>42752</v>
          </cell>
          <cell r="D2973">
            <v>9866606657</v>
          </cell>
          <cell r="E2973" t="str">
            <v>Verrechnet</v>
          </cell>
          <cell r="F2973">
            <v>0.04</v>
          </cell>
          <cell r="G2973">
            <v>0.66</v>
          </cell>
          <cell r="H2973"/>
          <cell r="I2973"/>
          <cell r="J2973" t="str">
            <v>Messung HW Wärme NT</v>
          </cell>
          <cell r="K2973" t="str">
            <v>13.12.2016</v>
          </cell>
          <cell r="L2973" t="str">
            <v>W3 020071</v>
          </cell>
          <cell r="M2973"/>
          <cell r="N2973" t="str">
            <v>Ablesung</v>
          </cell>
          <cell r="O2973">
            <v>29.853999999999999</v>
          </cell>
          <cell r="P2973">
            <v>681.76800000000003</v>
          </cell>
          <cell r="Q2973"/>
          <cell r="R2973"/>
          <cell r="S2973"/>
          <cell r="T2973"/>
          <cell r="U2973"/>
          <cell r="V2973"/>
          <cell r="W2973"/>
          <cell r="X2973"/>
          <cell r="Y2973">
            <v>37.652000000000001</v>
          </cell>
          <cell r="Z2973">
            <v>746.35</v>
          </cell>
        </row>
        <row r="2974">
          <cell r="A2974" t="str">
            <v>N0480</v>
          </cell>
          <cell r="B2974" t="str">
            <v xml:space="preserve">Amazonenstrasse 8 </v>
          </cell>
          <cell r="C2974">
            <v>42478</v>
          </cell>
          <cell r="D2974">
            <v>9866601559</v>
          </cell>
          <cell r="E2974" t="str">
            <v>Verrechnet</v>
          </cell>
          <cell r="F2974">
            <v>1.2E-2</v>
          </cell>
          <cell r="G2974">
            <v>0.2</v>
          </cell>
          <cell r="H2974"/>
          <cell r="I2974"/>
          <cell r="J2974" t="str">
            <v>Messung HW Wärme NT</v>
          </cell>
          <cell r="K2974" t="str">
            <v>20.03.2016</v>
          </cell>
          <cell r="L2974" t="str">
            <v>R1 1377</v>
          </cell>
          <cell r="M2974" t="str">
            <v>U2 020132</v>
          </cell>
          <cell r="N2974" t="str">
            <v>Ablesung</v>
          </cell>
          <cell r="O2974">
            <v>9.92</v>
          </cell>
          <cell r="P2974">
            <v>182.3</v>
          </cell>
          <cell r="Q2974"/>
          <cell r="R2974">
            <v>182.553</v>
          </cell>
          <cell r="S2974"/>
          <cell r="T2974"/>
          <cell r="U2974"/>
          <cell r="V2974"/>
          <cell r="W2974"/>
          <cell r="X2974"/>
          <cell r="Y2974">
            <v>46.789000000000001</v>
          </cell>
          <cell r="Z2974">
            <v>826.66666666666674</v>
          </cell>
        </row>
        <row r="2975">
          <cell r="A2975" t="str">
            <v>N0480</v>
          </cell>
          <cell r="B2975" t="str">
            <v xml:space="preserve">Amazonenstrasse 8 </v>
          </cell>
          <cell r="C2975">
            <v>42566</v>
          </cell>
          <cell r="D2975">
            <v>9866603458</v>
          </cell>
          <cell r="E2975" t="str">
            <v>Verrechnet</v>
          </cell>
          <cell r="F2975">
            <v>1.2E-2</v>
          </cell>
          <cell r="G2975">
            <v>0.2</v>
          </cell>
          <cell r="H2975"/>
          <cell r="I2975"/>
          <cell r="J2975" t="str">
            <v>Messung HW Wärme NT</v>
          </cell>
          <cell r="K2975" t="str">
            <v>25.06.2016</v>
          </cell>
          <cell r="L2975" t="str">
            <v>R1 1377</v>
          </cell>
          <cell r="M2975" t="str">
            <v>U2 020132</v>
          </cell>
          <cell r="N2975" t="str">
            <v>Ablesung</v>
          </cell>
          <cell r="O2975">
            <v>4.8899999999999997</v>
          </cell>
          <cell r="P2975">
            <v>101.5</v>
          </cell>
          <cell r="Q2975"/>
          <cell r="R2975">
            <v>101.496</v>
          </cell>
          <cell r="S2975"/>
          <cell r="T2975"/>
          <cell r="U2975"/>
          <cell r="V2975"/>
          <cell r="W2975"/>
          <cell r="X2975"/>
          <cell r="Y2975">
            <v>41.424999999999997</v>
          </cell>
          <cell r="Z2975">
            <v>407.5</v>
          </cell>
        </row>
        <row r="2976">
          <cell r="A2976" t="str">
            <v>N0480</v>
          </cell>
          <cell r="B2976" t="str">
            <v xml:space="preserve">Amazonenstrasse 8 </v>
          </cell>
          <cell r="C2976">
            <v>42655</v>
          </cell>
          <cell r="D2976">
            <v>9866605540</v>
          </cell>
          <cell r="E2976" t="str">
            <v>Verrechnet</v>
          </cell>
          <cell r="F2976">
            <v>1.2E-2</v>
          </cell>
          <cell r="G2976">
            <v>0.2</v>
          </cell>
          <cell r="H2976"/>
          <cell r="I2976"/>
          <cell r="J2976" t="str">
            <v>Messung HW Wärme NT</v>
          </cell>
          <cell r="K2976" t="str">
            <v>19.09.2016</v>
          </cell>
          <cell r="L2976" t="str">
            <v>R1 1377</v>
          </cell>
          <cell r="M2976" t="str">
            <v>U2 020132</v>
          </cell>
          <cell r="N2976" t="str">
            <v>Ablesung</v>
          </cell>
          <cell r="O2976">
            <v>1.8</v>
          </cell>
          <cell r="P2976">
            <v>46.8</v>
          </cell>
          <cell r="Q2976"/>
          <cell r="R2976">
            <v>45.951000000000001</v>
          </cell>
          <cell r="S2976"/>
          <cell r="T2976"/>
          <cell r="U2976"/>
          <cell r="V2976"/>
          <cell r="W2976"/>
          <cell r="X2976"/>
          <cell r="Y2976">
            <v>33.070999999999998</v>
          </cell>
          <cell r="Z2976">
            <v>150</v>
          </cell>
        </row>
        <row r="2977">
          <cell r="A2977" t="str">
            <v>N0480</v>
          </cell>
          <cell r="B2977" t="str">
            <v xml:space="preserve">Amazonenstrasse 8 </v>
          </cell>
          <cell r="C2977">
            <v>42752</v>
          </cell>
          <cell r="D2977">
            <v>9866607581</v>
          </cell>
          <cell r="E2977" t="str">
            <v>Verrechnet</v>
          </cell>
          <cell r="F2977">
            <v>1.2E-2</v>
          </cell>
          <cell r="G2977">
            <v>0.2</v>
          </cell>
          <cell r="H2977"/>
          <cell r="I2977"/>
          <cell r="J2977" t="str">
            <v>Messung HW Wärme NT</v>
          </cell>
          <cell r="K2977" t="str">
            <v>15.12.2016</v>
          </cell>
          <cell r="L2977" t="str">
            <v>R1 1377</v>
          </cell>
          <cell r="M2977" t="str">
            <v>U2 020132</v>
          </cell>
          <cell r="N2977" t="str">
            <v>Ablesung</v>
          </cell>
          <cell r="O2977">
            <v>7.28</v>
          </cell>
          <cell r="P2977">
            <v>130</v>
          </cell>
          <cell r="Q2977"/>
          <cell r="R2977">
            <v>130.93600000000001</v>
          </cell>
          <cell r="S2977"/>
          <cell r="T2977"/>
          <cell r="U2977"/>
          <cell r="V2977"/>
          <cell r="W2977"/>
          <cell r="X2977"/>
          <cell r="Y2977">
            <v>48.151000000000003</v>
          </cell>
          <cell r="Z2977">
            <v>606.66666666666663</v>
          </cell>
        </row>
        <row r="2978">
          <cell r="A2978" t="str">
            <v>N0481</v>
          </cell>
          <cell r="B2978" t="str">
            <v xml:space="preserve">Am Luchsgraben 61 </v>
          </cell>
          <cell r="C2978">
            <v>42478</v>
          </cell>
          <cell r="D2978">
            <v>9866600293</v>
          </cell>
          <cell r="E2978" t="str">
            <v>Gemahnt</v>
          </cell>
          <cell r="F2978">
            <v>0.01</v>
          </cell>
          <cell r="G2978">
            <v>0.16</v>
          </cell>
          <cell r="H2978"/>
          <cell r="I2978"/>
          <cell r="J2978" t="str">
            <v>Messung HW Wärme NT</v>
          </cell>
          <cell r="K2978" t="str">
            <v>17.03.2016</v>
          </cell>
          <cell r="L2978" t="str">
            <v>W1 020317</v>
          </cell>
          <cell r="M2978"/>
          <cell r="N2978" t="str">
            <v>Ablesung</v>
          </cell>
          <cell r="O2978">
            <v>7.9539999999999997</v>
          </cell>
          <cell r="P2978">
            <v>134.26</v>
          </cell>
          <cell r="Q2978"/>
          <cell r="R2978"/>
          <cell r="S2978"/>
          <cell r="T2978"/>
          <cell r="U2978"/>
          <cell r="V2978"/>
          <cell r="W2978"/>
          <cell r="X2978"/>
          <cell r="Y2978">
            <v>50.94</v>
          </cell>
          <cell r="Z2978">
            <v>795.4</v>
          </cell>
        </row>
        <row r="2979">
          <cell r="A2979" t="str">
            <v>N0481</v>
          </cell>
          <cell r="B2979" t="str">
            <v xml:space="preserve">Am Luchsgraben 61 </v>
          </cell>
          <cell r="C2979">
            <v>42566</v>
          </cell>
          <cell r="D2979">
            <v>9866602316</v>
          </cell>
          <cell r="E2979" t="str">
            <v>Gemahnt</v>
          </cell>
          <cell r="F2979">
            <v>0.01</v>
          </cell>
          <cell r="G2979">
            <v>0.16</v>
          </cell>
          <cell r="H2979"/>
          <cell r="I2979"/>
          <cell r="J2979" t="str">
            <v>Messung HW Wärme NT</v>
          </cell>
          <cell r="K2979" t="str">
            <v>20.06.2016</v>
          </cell>
          <cell r="L2979" t="str">
            <v>W1 020317</v>
          </cell>
          <cell r="M2979"/>
          <cell r="N2979" t="str">
            <v>Ablesung</v>
          </cell>
          <cell r="O2979">
            <v>3.339</v>
          </cell>
          <cell r="P2979">
            <v>63.07</v>
          </cell>
          <cell r="Q2979"/>
          <cell r="R2979"/>
          <cell r="S2979"/>
          <cell r="T2979"/>
          <cell r="U2979"/>
          <cell r="V2979"/>
          <cell r="W2979"/>
          <cell r="X2979"/>
          <cell r="Y2979">
            <v>45.521000000000001</v>
          </cell>
          <cell r="Z2979">
            <v>333.9</v>
          </cell>
        </row>
        <row r="2980">
          <cell r="A2980" t="str">
            <v>N0481</v>
          </cell>
          <cell r="B2980" t="str">
            <v xml:space="preserve">Am Luchsgraben 61 </v>
          </cell>
          <cell r="C2980">
            <v>42654</v>
          </cell>
          <cell r="D2980">
            <v>9866604181</v>
          </cell>
          <cell r="E2980" t="str">
            <v>Gemahnt</v>
          </cell>
          <cell r="F2980">
            <v>0.01</v>
          </cell>
          <cell r="G2980">
            <v>0.16</v>
          </cell>
          <cell r="H2980"/>
          <cell r="I2980"/>
          <cell r="J2980" t="str">
            <v>Messung HW Wärme NT</v>
          </cell>
          <cell r="K2980" t="str">
            <v>19.09.2016</v>
          </cell>
          <cell r="L2980" t="str">
            <v>W1 020317</v>
          </cell>
          <cell r="M2980"/>
          <cell r="N2980" t="str">
            <v>Ablesung</v>
          </cell>
          <cell r="O2980">
            <v>0.51300000000000001</v>
          </cell>
          <cell r="P2980">
            <v>14.55</v>
          </cell>
          <cell r="Q2980"/>
          <cell r="R2980"/>
          <cell r="S2980"/>
          <cell r="T2980"/>
          <cell r="U2980"/>
          <cell r="V2980"/>
          <cell r="W2980"/>
          <cell r="X2980"/>
          <cell r="Y2980">
            <v>30.315999999999999</v>
          </cell>
          <cell r="Z2980">
            <v>51.3</v>
          </cell>
        </row>
        <row r="2981">
          <cell r="A2981" t="str">
            <v>N0481</v>
          </cell>
          <cell r="B2981" t="str">
            <v xml:space="preserve">Am Luchsgraben 61 </v>
          </cell>
          <cell r="C2981">
            <v>42752</v>
          </cell>
          <cell r="D2981">
            <v>9866606658</v>
          </cell>
          <cell r="E2981" t="str">
            <v>Verrechnet</v>
          </cell>
          <cell r="F2981">
            <v>0.01</v>
          </cell>
          <cell r="G2981">
            <v>0.16</v>
          </cell>
          <cell r="H2981"/>
          <cell r="I2981"/>
          <cell r="J2981" t="str">
            <v>Messung HW Wärme NT</v>
          </cell>
          <cell r="K2981" t="str">
            <v>14.12.2016</v>
          </cell>
          <cell r="L2981" t="str">
            <v>W1 020317</v>
          </cell>
          <cell r="M2981"/>
          <cell r="N2981" t="str">
            <v>Ablesung</v>
          </cell>
          <cell r="O2981">
            <v>4.9279999999999999</v>
          </cell>
          <cell r="P2981">
            <v>89.06</v>
          </cell>
          <cell r="Q2981"/>
          <cell r="R2981"/>
          <cell r="S2981"/>
          <cell r="T2981"/>
          <cell r="U2981"/>
          <cell r="V2981"/>
          <cell r="W2981"/>
          <cell r="X2981"/>
          <cell r="Y2981">
            <v>47.578000000000003</v>
          </cell>
          <cell r="Z2981">
            <v>492.8</v>
          </cell>
        </row>
        <row r="2982">
          <cell r="A2982" t="str">
            <v>N0482</v>
          </cell>
          <cell r="B2982" t="str">
            <v xml:space="preserve">Baumackerstrasse 47 </v>
          </cell>
          <cell r="C2982">
            <v>42478</v>
          </cell>
          <cell r="D2982">
            <v>9866600294</v>
          </cell>
          <cell r="E2982" t="str">
            <v>Verrechnet</v>
          </cell>
          <cell r="F2982">
            <v>4.5999999999999999E-2</v>
          </cell>
          <cell r="G2982">
            <v>0.75</v>
          </cell>
          <cell r="H2982"/>
          <cell r="I2982"/>
          <cell r="J2982" t="str">
            <v>Messung HW Wärme NT</v>
          </cell>
          <cell r="K2982" t="str">
            <v>18.03.2016</v>
          </cell>
          <cell r="L2982" t="str">
            <v>W3 020202</v>
          </cell>
          <cell r="M2982"/>
          <cell r="N2982" t="str">
            <v>Ablesung</v>
          </cell>
          <cell r="O2982">
            <v>35.042999999999999</v>
          </cell>
          <cell r="P2982">
            <v>691.40599999999995</v>
          </cell>
          <cell r="Q2982"/>
          <cell r="R2982"/>
          <cell r="S2982"/>
          <cell r="T2982"/>
          <cell r="U2982"/>
          <cell r="V2982"/>
          <cell r="W2982"/>
          <cell r="X2982"/>
          <cell r="Y2982">
            <v>43.58</v>
          </cell>
          <cell r="Z2982">
            <v>761.80434782608688</v>
          </cell>
        </row>
        <row r="2983">
          <cell r="A2983" t="str">
            <v>N0482</v>
          </cell>
          <cell r="B2983" t="str">
            <v xml:space="preserve">Baumackerstrasse 47 </v>
          </cell>
          <cell r="C2983">
            <v>42566</v>
          </cell>
          <cell r="D2983">
            <v>9866602317</v>
          </cell>
          <cell r="E2983" t="str">
            <v>Verrechnet</v>
          </cell>
          <cell r="F2983">
            <v>4.5999999999999999E-2</v>
          </cell>
          <cell r="G2983">
            <v>0.75</v>
          </cell>
          <cell r="H2983"/>
          <cell r="I2983"/>
          <cell r="J2983" t="str">
            <v>Messung HW Wärme NT</v>
          </cell>
          <cell r="K2983" t="str">
            <v>22.06.2016</v>
          </cell>
          <cell r="L2983" t="str">
            <v>W3 020202</v>
          </cell>
          <cell r="M2983"/>
          <cell r="N2983" t="str">
            <v>Ablesung</v>
          </cell>
          <cell r="O2983">
            <v>21.733000000000001</v>
          </cell>
          <cell r="P2983">
            <v>491.01299999999998</v>
          </cell>
          <cell r="Q2983"/>
          <cell r="R2983"/>
          <cell r="S2983"/>
          <cell r="T2983"/>
          <cell r="U2983"/>
          <cell r="V2983"/>
          <cell r="W2983"/>
          <cell r="X2983"/>
          <cell r="Y2983">
            <v>38.058</v>
          </cell>
          <cell r="Z2983">
            <v>472.45652173913038</v>
          </cell>
        </row>
        <row r="2984">
          <cell r="A2984" t="str">
            <v>N0482</v>
          </cell>
          <cell r="B2984" t="str">
            <v xml:space="preserve">Baumackerstrasse 47 </v>
          </cell>
          <cell r="C2984">
            <v>42655</v>
          </cell>
          <cell r="D2984">
            <v>9866604267</v>
          </cell>
          <cell r="E2984" t="str">
            <v>Verrechnet</v>
          </cell>
          <cell r="F2984">
            <v>4.5999999999999999E-2</v>
          </cell>
          <cell r="G2984">
            <v>0.75</v>
          </cell>
          <cell r="H2984"/>
          <cell r="I2984"/>
          <cell r="J2984" t="str">
            <v>Messung HW Wärme NT</v>
          </cell>
          <cell r="K2984" t="str">
            <v>26.09.2016</v>
          </cell>
          <cell r="L2984" t="str">
            <v>W3 020202</v>
          </cell>
          <cell r="M2984"/>
          <cell r="N2984" t="str">
            <v>Ablesung</v>
          </cell>
          <cell r="O2984">
            <v>11.497999999999999</v>
          </cell>
          <cell r="P2984">
            <v>300.85199999999998</v>
          </cell>
          <cell r="Q2984"/>
          <cell r="R2984"/>
          <cell r="S2984"/>
          <cell r="T2984"/>
          <cell r="U2984"/>
          <cell r="V2984"/>
          <cell r="W2984"/>
          <cell r="X2984"/>
          <cell r="Y2984">
            <v>32.862000000000002</v>
          </cell>
          <cell r="Z2984">
            <v>249.95652173913044</v>
          </cell>
        </row>
        <row r="2985">
          <cell r="A2985" t="str">
            <v>N0482</v>
          </cell>
          <cell r="B2985" t="str">
            <v xml:space="preserve">Baumackerstrasse 47 </v>
          </cell>
          <cell r="C2985">
            <v>42752</v>
          </cell>
          <cell r="D2985">
            <v>9866606331</v>
          </cell>
          <cell r="E2985" t="str">
            <v>Verrechnet</v>
          </cell>
          <cell r="F2985">
            <v>4.5999999999999999E-2</v>
          </cell>
          <cell r="G2985">
            <v>0.75</v>
          </cell>
          <cell r="H2985"/>
          <cell r="I2985"/>
          <cell r="J2985" t="str">
            <v>Messung HW Wärme NT</v>
          </cell>
          <cell r="K2985" t="str">
            <v>15.12.2016</v>
          </cell>
          <cell r="L2985" t="str">
            <v>W3 020202</v>
          </cell>
          <cell r="M2985"/>
          <cell r="N2985" t="str">
            <v>Ablesung</v>
          </cell>
          <cell r="O2985">
            <v>29.404</v>
          </cell>
          <cell r="P2985">
            <v>609.80399999999997</v>
          </cell>
          <cell r="Q2985"/>
          <cell r="R2985"/>
          <cell r="S2985"/>
          <cell r="T2985"/>
          <cell r="U2985"/>
          <cell r="V2985"/>
          <cell r="W2985"/>
          <cell r="X2985"/>
          <cell r="Y2985">
            <v>41.460999999999999</v>
          </cell>
          <cell r="Z2985">
            <v>639.21739130434787</v>
          </cell>
        </row>
        <row r="2986">
          <cell r="A2986" t="str">
            <v>N0483</v>
          </cell>
          <cell r="B2986" t="str">
            <v xml:space="preserve">Schaffhauserstrasse 359 </v>
          </cell>
          <cell r="C2986">
            <v>42478</v>
          </cell>
          <cell r="D2986">
            <v>9866600618</v>
          </cell>
          <cell r="E2986" t="str">
            <v>Gemahnt</v>
          </cell>
          <cell r="F2986">
            <v>0.10199999999999999</v>
          </cell>
          <cell r="G2986">
            <v>1.67</v>
          </cell>
          <cell r="H2986"/>
          <cell r="I2986"/>
          <cell r="J2986" t="str">
            <v>Messung HW Wärme NT</v>
          </cell>
          <cell r="K2986" t="str">
            <v>17.03.2016</v>
          </cell>
          <cell r="L2986" t="str">
            <v>R1 957</v>
          </cell>
          <cell r="M2986" t="str">
            <v>U2 20030</v>
          </cell>
          <cell r="N2986" t="str">
            <v>Ablesung</v>
          </cell>
          <cell r="O2986">
            <v>66.599999999999994</v>
          </cell>
          <cell r="P2986">
            <v>1115.7</v>
          </cell>
          <cell r="Q2986"/>
          <cell r="R2986">
            <v>1116</v>
          </cell>
          <cell r="S2986"/>
          <cell r="T2986"/>
          <cell r="U2986"/>
          <cell r="V2986"/>
          <cell r="W2986"/>
          <cell r="X2986"/>
          <cell r="Y2986">
            <v>51.326999999999998</v>
          </cell>
          <cell r="Z2986">
            <v>652.94117647058829</v>
          </cell>
        </row>
        <row r="2987">
          <cell r="A2987" t="str">
            <v>N0483</v>
          </cell>
          <cell r="B2987" t="str">
            <v xml:space="preserve">Schaffhauserstrasse 359 </v>
          </cell>
          <cell r="C2987">
            <v>42566</v>
          </cell>
          <cell r="D2987">
            <v>9866602590</v>
          </cell>
          <cell r="E2987" t="str">
            <v>Gemahnt</v>
          </cell>
          <cell r="F2987">
            <v>0.10199999999999999</v>
          </cell>
          <cell r="G2987">
            <v>1.67</v>
          </cell>
          <cell r="H2987"/>
          <cell r="I2987"/>
          <cell r="J2987" t="str">
            <v>Messung HW Wärme NT</v>
          </cell>
          <cell r="K2987" t="str">
            <v>22.06.2016</v>
          </cell>
          <cell r="L2987" t="str">
            <v>R1 957</v>
          </cell>
          <cell r="M2987" t="str">
            <v>U2 20030</v>
          </cell>
          <cell r="N2987" t="str">
            <v>Ablesung</v>
          </cell>
          <cell r="O2987">
            <v>27.92</v>
          </cell>
          <cell r="P2987">
            <v>521.6</v>
          </cell>
          <cell r="Q2987"/>
          <cell r="R2987">
            <v>522</v>
          </cell>
          <cell r="S2987"/>
          <cell r="T2987"/>
          <cell r="U2987"/>
          <cell r="V2987"/>
          <cell r="W2987"/>
          <cell r="X2987"/>
          <cell r="Y2987">
            <v>46.024999999999999</v>
          </cell>
          <cell r="Z2987">
            <v>273.72549019607845</v>
          </cell>
        </row>
        <row r="2988">
          <cell r="A2988" t="str">
            <v>N0483</v>
          </cell>
          <cell r="B2988" t="str">
            <v xml:space="preserve">Schaffhauserstrasse 359 </v>
          </cell>
          <cell r="C2988">
            <v>42655</v>
          </cell>
          <cell r="D2988">
            <v>9866604699</v>
          </cell>
          <cell r="E2988" t="str">
            <v>Gemahnt</v>
          </cell>
          <cell r="F2988">
            <v>0.10199999999999999</v>
          </cell>
          <cell r="G2988">
            <v>1.67</v>
          </cell>
          <cell r="H2988"/>
          <cell r="I2988"/>
          <cell r="J2988" t="str">
            <v>Messung HW Wärme NT</v>
          </cell>
          <cell r="K2988" t="str">
            <v>19.09.2016</v>
          </cell>
          <cell r="L2988" t="str">
            <v>R1 957</v>
          </cell>
          <cell r="M2988" t="str">
            <v>U2 20030</v>
          </cell>
          <cell r="N2988" t="str">
            <v>Ablesung</v>
          </cell>
          <cell r="O2988">
            <v>1.46</v>
          </cell>
          <cell r="P2988">
            <v>42.3</v>
          </cell>
          <cell r="Q2988"/>
          <cell r="R2988">
            <v>42</v>
          </cell>
          <cell r="S2988"/>
          <cell r="T2988"/>
          <cell r="U2988"/>
          <cell r="V2988"/>
          <cell r="W2988"/>
          <cell r="X2988"/>
          <cell r="Y2988">
            <v>29.678000000000001</v>
          </cell>
          <cell r="Z2988">
            <v>14.31372549019607</v>
          </cell>
        </row>
        <row r="2989">
          <cell r="A2989" t="str">
            <v>N0483</v>
          </cell>
          <cell r="B2989" t="str">
            <v xml:space="preserve">Schaffhauserstrasse 359 </v>
          </cell>
          <cell r="C2989">
            <v>42752</v>
          </cell>
          <cell r="D2989">
            <v>9866606659</v>
          </cell>
          <cell r="E2989" t="str">
            <v>Verrechnet</v>
          </cell>
          <cell r="F2989">
            <v>0.10199999999999999</v>
          </cell>
          <cell r="G2989">
            <v>1.67</v>
          </cell>
          <cell r="H2989"/>
          <cell r="I2989"/>
          <cell r="J2989" t="str">
            <v>Messung HW Wärme NT</v>
          </cell>
          <cell r="K2989" t="str">
            <v>15.12.2016</v>
          </cell>
          <cell r="L2989" t="str">
            <v>R1 957</v>
          </cell>
          <cell r="M2989" t="str">
            <v>U2 20030</v>
          </cell>
          <cell r="N2989" t="str">
            <v>Ablesung</v>
          </cell>
          <cell r="O2989">
            <v>49.38</v>
          </cell>
          <cell r="P2989">
            <v>871.1</v>
          </cell>
          <cell r="Q2989"/>
          <cell r="R2989">
            <v>871</v>
          </cell>
          <cell r="S2989"/>
          <cell r="T2989"/>
          <cell r="U2989"/>
          <cell r="V2989"/>
          <cell r="W2989"/>
          <cell r="X2989"/>
          <cell r="Y2989">
            <v>48.741999999999997</v>
          </cell>
          <cell r="Z2989">
            <v>484.11764705882354</v>
          </cell>
        </row>
        <row r="2990">
          <cell r="A2990" t="str">
            <v>N0484</v>
          </cell>
          <cell r="B2990" t="str">
            <v xml:space="preserve">Kirchenfeld 43 </v>
          </cell>
          <cell r="C2990">
            <v>42478</v>
          </cell>
          <cell r="D2990">
            <v>9866601854</v>
          </cell>
          <cell r="E2990" t="str">
            <v>Gemahnt</v>
          </cell>
          <cell r="F2990">
            <v>2.1999999999999999E-2</v>
          </cell>
          <cell r="G2990">
            <v>0.36</v>
          </cell>
          <cell r="H2990"/>
          <cell r="I2990"/>
          <cell r="J2990" t="str">
            <v>Messung HW Wärme NT</v>
          </cell>
          <cell r="K2990" t="str">
            <v>18.03.2016</v>
          </cell>
          <cell r="L2990" t="str">
            <v>W1 020480</v>
          </cell>
          <cell r="M2990"/>
          <cell r="N2990" t="str">
            <v>Ablesung</v>
          </cell>
          <cell r="O2990">
            <v>18.059000000000001</v>
          </cell>
          <cell r="P2990">
            <v>299.64999999999998</v>
          </cell>
          <cell r="Q2990"/>
          <cell r="R2990"/>
          <cell r="S2990"/>
          <cell r="T2990"/>
          <cell r="U2990"/>
          <cell r="V2990"/>
          <cell r="W2990"/>
          <cell r="X2990"/>
          <cell r="Y2990">
            <v>51.82</v>
          </cell>
          <cell r="Z2990">
            <v>820.86363636363637</v>
          </cell>
        </row>
        <row r="2991">
          <cell r="A2991" t="str">
            <v>N0484</v>
          </cell>
          <cell r="B2991" t="str">
            <v xml:space="preserve">Kirchenfeld 43 </v>
          </cell>
          <cell r="C2991">
            <v>42566</v>
          </cell>
          <cell r="D2991">
            <v>9866603779</v>
          </cell>
          <cell r="E2991" t="str">
            <v>Gemahnt</v>
          </cell>
          <cell r="F2991">
            <v>2.1999999999999999E-2</v>
          </cell>
          <cell r="G2991">
            <v>0.36</v>
          </cell>
          <cell r="H2991"/>
          <cell r="I2991"/>
          <cell r="J2991" t="str">
            <v>Messung HW Wärme NT</v>
          </cell>
          <cell r="K2991" t="str">
            <v>23.06.2016</v>
          </cell>
          <cell r="L2991" t="str">
            <v>W1 020480</v>
          </cell>
          <cell r="M2991"/>
          <cell r="N2991" t="str">
            <v>Ablesung</v>
          </cell>
          <cell r="O2991">
            <v>8.6609999999999996</v>
          </cell>
          <cell r="P2991">
            <v>166</v>
          </cell>
          <cell r="Q2991"/>
          <cell r="R2991"/>
          <cell r="S2991"/>
          <cell r="T2991"/>
          <cell r="U2991"/>
          <cell r="V2991"/>
          <cell r="W2991"/>
          <cell r="X2991"/>
          <cell r="Y2991">
            <v>44.862000000000002</v>
          </cell>
          <cell r="Z2991">
            <v>393.68181818181819</v>
          </cell>
        </row>
        <row r="2992">
          <cell r="A2992" t="str">
            <v>N0484</v>
          </cell>
          <cell r="B2992" t="str">
            <v xml:space="preserve">Kirchenfeld 43 </v>
          </cell>
          <cell r="C2992">
            <v>42655</v>
          </cell>
          <cell r="D2992">
            <v>9866605871</v>
          </cell>
          <cell r="E2992" t="str">
            <v>Gemahnt</v>
          </cell>
          <cell r="F2992">
            <v>2.1999999999999999E-2</v>
          </cell>
          <cell r="G2992">
            <v>0.36</v>
          </cell>
          <cell r="H2992"/>
          <cell r="I2992"/>
          <cell r="J2992" t="str">
            <v>Messung HW Wärme NT</v>
          </cell>
          <cell r="K2992" t="str">
            <v>16.09.2016</v>
          </cell>
          <cell r="L2992" t="str">
            <v>W1 020480</v>
          </cell>
          <cell r="M2992"/>
          <cell r="N2992" t="str">
            <v>Ablesung</v>
          </cell>
          <cell r="O2992">
            <v>1.976</v>
          </cell>
          <cell r="P2992">
            <v>51.45</v>
          </cell>
          <cell r="Q2992"/>
          <cell r="R2992"/>
          <cell r="S2992"/>
          <cell r="T2992"/>
          <cell r="U2992"/>
          <cell r="V2992"/>
          <cell r="W2992"/>
          <cell r="X2992"/>
          <cell r="Y2992">
            <v>33.023000000000003</v>
          </cell>
          <cell r="Z2992">
            <v>89.818181818181813</v>
          </cell>
        </row>
        <row r="2993">
          <cell r="A2993" t="str">
            <v>N0484</v>
          </cell>
          <cell r="B2993" t="str">
            <v xml:space="preserve">Kirchenfeld 43 </v>
          </cell>
          <cell r="C2993">
            <v>42752</v>
          </cell>
          <cell r="D2993">
            <v>9866607968</v>
          </cell>
          <cell r="E2993" t="str">
            <v>Verrechnet</v>
          </cell>
          <cell r="F2993">
            <v>2.1999999999999999E-2</v>
          </cell>
          <cell r="G2993">
            <v>0.36</v>
          </cell>
          <cell r="H2993"/>
          <cell r="I2993"/>
          <cell r="J2993" t="str">
            <v>Messung HW Wärme NT</v>
          </cell>
          <cell r="K2993" t="str">
            <v>14.12.2016</v>
          </cell>
          <cell r="L2993" t="str">
            <v>W1 020480</v>
          </cell>
          <cell r="M2993"/>
          <cell r="N2993" t="str">
            <v>Ablesung</v>
          </cell>
          <cell r="O2993">
            <v>11.624000000000001</v>
          </cell>
          <cell r="P2993">
            <v>212.21</v>
          </cell>
          <cell r="Q2993"/>
          <cell r="R2993"/>
          <cell r="S2993"/>
          <cell r="T2993"/>
          <cell r="U2993"/>
          <cell r="V2993"/>
          <cell r="W2993"/>
          <cell r="X2993"/>
          <cell r="Y2993">
            <v>47.098999999999997</v>
          </cell>
          <cell r="Z2993">
            <v>528.36363636363637</v>
          </cell>
        </row>
        <row r="2994">
          <cell r="A2994" t="str">
            <v>N0485</v>
          </cell>
          <cell r="B2994" t="str">
            <v xml:space="preserve">Am Luchsgraben 49 </v>
          </cell>
          <cell r="C2994">
            <v>42478</v>
          </cell>
          <cell r="D2994">
            <v>9866600619</v>
          </cell>
          <cell r="E2994" t="str">
            <v>Verrechnet</v>
          </cell>
          <cell r="F2994">
            <v>0.01</v>
          </cell>
          <cell r="G2994">
            <v>0.16</v>
          </cell>
          <cell r="H2994"/>
          <cell r="I2994"/>
          <cell r="J2994" t="str">
            <v>Messung HW Wärme NT</v>
          </cell>
          <cell r="K2994" t="str">
            <v>22.03.2016</v>
          </cell>
          <cell r="L2994" t="str">
            <v>W1 020632</v>
          </cell>
          <cell r="M2994"/>
          <cell r="N2994" t="str">
            <v>Ausbau</v>
          </cell>
          <cell r="O2994">
            <v>9.9369999999999994</v>
          </cell>
          <cell r="P2994">
            <v>163.85</v>
          </cell>
          <cell r="Q2994"/>
          <cell r="R2994"/>
          <cell r="S2994"/>
          <cell r="T2994"/>
          <cell r="U2994"/>
          <cell r="V2994"/>
          <cell r="W2994"/>
          <cell r="X2994"/>
          <cell r="Y2994">
            <v>52.146999999999998</v>
          </cell>
          <cell r="Z2994">
            <v>993.7</v>
          </cell>
        </row>
        <row r="2995">
          <cell r="A2995" t="str">
            <v>N0485</v>
          </cell>
          <cell r="B2995"/>
          <cell r="C2995"/>
          <cell r="D2995"/>
          <cell r="E2995"/>
          <cell r="F2995"/>
          <cell r="G2995"/>
          <cell r="H2995"/>
          <cell r="I2995"/>
          <cell r="J2995" t="str">
            <v>Messung HW Wärme NT</v>
          </cell>
          <cell r="K2995" t="str">
            <v>22.03.2016</v>
          </cell>
          <cell r="L2995" t="str">
            <v>W1 020632</v>
          </cell>
          <cell r="M2995"/>
          <cell r="N2995" t="str">
            <v>Einbau</v>
          </cell>
          <cell r="O2995">
            <v>0</v>
          </cell>
          <cell r="P2995">
            <v>0</v>
          </cell>
          <cell r="Q2995"/>
          <cell r="R2995"/>
          <cell r="S2995"/>
          <cell r="T2995"/>
          <cell r="U2995"/>
          <cell r="V2995"/>
          <cell r="W2995"/>
          <cell r="X2995"/>
          <cell r="Y2995">
            <v>0</v>
          </cell>
          <cell r="Z2995">
            <v>0</v>
          </cell>
        </row>
        <row r="2996">
          <cell r="A2996" t="str">
            <v>N0485</v>
          </cell>
          <cell r="B2996" t="str">
            <v xml:space="preserve">Am Luchsgraben 49 </v>
          </cell>
          <cell r="C2996">
            <v>42566</v>
          </cell>
          <cell r="D2996">
            <v>9866602591</v>
          </cell>
          <cell r="E2996" t="str">
            <v>Verrechnet</v>
          </cell>
          <cell r="F2996">
            <v>0.01</v>
          </cell>
          <cell r="G2996">
            <v>0.16</v>
          </cell>
          <cell r="H2996"/>
          <cell r="I2996"/>
          <cell r="J2996" t="str">
            <v>Messung HW Wärme NT</v>
          </cell>
          <cell r="K2996" t="str">
            <v>20.06.2016</v>
          </cell>
          <cell r="L2996" t="str">
            <v>W1 020632</v>
          </cell>
          <cell r="M2996"/>
          <cell r="N2996" t="str">
            <v>Ablesung</v>
          </cell>
          <cell r="O2996">
            <v>3.8639999999999999</v>
          </cell>
          <cell r="P2996">
            <v>77.91</v>
          </cell>
          <cell r="Q2996"/>
          <cell r="R2996"/>
          <cell r="S2996"/>
          <cell r="T2996"/>
          <cell r="U2996"/>
          <cell r="V2996"/>
          <cell r="W2996"/>
          <cell r="X2996"/>
          <cell r="Y2996">
            <v>42.645000000000003</v>
          </cell>
          <cell r="Z2996">
            <v>386.4</v>
          </cell>
        </row>
        <row r="2997">
          <cell r="A2997" t="str">
            <v>N0485</v>
          </cell>
          <cell r="B2997" t="str">
            <v xml:space="preserve">Am Luchsgraben 49 </v>
          </cell>
          <cell r="C2997">
            <v>42655</v>
          </cell>
          <cell r="D2997">
            <v>9866605872</v>
          </cell>
          <cell r="E2997" t="str">
            <v>Verrechnet</v>
          </cell>
          <cell r="F2997">
            <v>0.01</v>
          </cell>
          <cell r="G2997">
            <v>0.16</v>
          </cell>
          <cell r="H2997"/>
          <cell r="I2997"/>
          <cell r="J2997" t="str">
            <v>Messung HW Wärme NT</v>
          </cell>
          <cell r="K2997" t="str">
            <v>19.09.2016</v>
          </cell>
          <cell r="L2997" t="str">
            <v>W1 020632</v>
          </cell>
          <cell r="M2997"/>
          <cell r="N2997" t="str">
            <v>Ablesung</v>
          </cell>
          <cell r="O2997">
            <v>1.0669999999999999</v>
          </cell>
          <cell r="P2997">
            <v>38.299999999999997</v>
          </cell>
          <cell r="Q2997"/>
          <cell r="R2997"/>
          <cell r="S2997"/>
          <cell r="T2997"/>
          <cell r="U2997"/>
          <cell r="V2997"/>
          <cell r="W2997"/>
          <cell r="X2997"/>
          <cell r="Y2997">
            <v>23.954000000000001</v>
          </cell>
          <cell r="Z2997">
            <v>106.7</v>
          </cell>
        </row>
        <row r="2998">
          <cell r="A2998" t="str">
            <v>N0485</v>
          </cell>
          <cell r="B2998" t="str">
            <v xml:space="preserve">Am Luchsgraben 49 </v>
          </cell>
          <cell r="C2998">
            <v>42752</v>
          </cell>
          <cell r="D2998">
            <v>9866607969</v>
          </cell>
          <cell r="E2998" t="str">
            <v>Verrechnet</v>
          </cell>
          <cell r="F2998">
            <v>0.01</v>
          </cell>
          <cell r="G2998">
            <v>0.16</v>
          </cell>
          <cell r="H2998"/>
          <cell r="I2998"/>
          <cell r="J2998" t="str">
            <v>Messung HW Wärme NT</v>
          </cell>
          <cell r="K2998" t="str">
            <v>14.12.2016</v>
          </cell>
          <cell r="L2998" t="str">
            <v>W1 020632</v>
          </cell>
          <cell r="M2998"/>
          <cell r="N2998" t="str">
            <v>Ablesung</v>
          </cell>
          <cell r="O2998">
            <v>6.3360000000000003</v>
          </cell>
          <cell r="P2998">
            <v>113.61</v>
          </cell>
          <cell r="Q2998"/>
          <cell r="R2998"/>
          <cell r="S2998"/>
          <cell r="T2998"/>
          <cell r="U2998"/>
          <cell r="V2998"/>
          <cell r="W2998"/>
          <cell r="X2998"/>
          <cell r="Y2998">
            <v>47.953000000000003</v>
          </cell>
          <cell r="Z2998">
            <v>633.6</v>
          </cell>
        </row>
        <row r="2999">
          <cell r="A2999" t="str">
            <v>N0486</v>
          </cell>
          <cell r="B2999" t="str">
            <v xml:space="preserve">Winterthurerstrasse 462 </v>
          </cell>
          <cell r="C2999">
            <v>42478</v>
          </cell>
          <cell r="D2999">
            <v>9866601655</v>
          </cell>
          <cell r="E2999" t="str">
            <v>Verrechnet</v>
          </cell>
          <cell r="F2999">
            <v>2.4E-2</v>
          </cell>
          <cell r="G2999">
            <v>0.39</v>
          </cell>
          <cell r="H2999"/>
          <cell r="I2999"/>
          <cell r="J2999" t="str">
            <v>Messung HW Wärme NT</v>
          </cell>
          <cell r="K2999" t="str">
            <v>17.03.2016</v>
          </cell>
          <cell r="L2999">
            <v>20359</v>
          </cell>
          <cell r="M2999"/>
          <cell r="N2999" t="str">
            <v>Ablesung</v>
          </cell>
          <cell r="O2999">
            <v>25.88</v>
          </cell>
          <cell r="P2999">
            <v>424.16</v>
          </cell>
          <cell r="Q2999"/>
          <cell r="R2999"/>
          <cell r="S2999"/>
          <cell r="T2999"/>
          <cell r="U2999"/>
          <cell r="V2999"/>
          <cell r="W2999"/>
          <cell r="X2999"/>
          <cell r="Y2999">
            <v>52.463000000000001</v>
          </cell>
          <cell r="Z2999">
            <v>1078.3333333333333</v>
          </cell>
        </row>
        <row r="3000">
          <cell r="A3000" t="str">
            <v>N0486</v>
          </cell>
          <cell r="B3000" t="str">
            <v xml:space="preserve">Winterthurerstrasse 462 </v>
          </cell>
          <cell r="C3000">
            <v>42566</v>
          </cell>
          <cell r="D3000">
            <v>9866603459</v>
          </cell>
          <cell r="E3000" t="str">
            <v>Verrechnet</v>
          </cell>
          <cell r="F3000">
            <v>2.4E-2</v>
          </cell>
          <cell r="G3000">
            <v>0.39</v>
          </cell>
          <cell r="H3000"/>
          <cell r="I3000"/>
          <cell r="J3000" t="str">
            <v>Messung HW Wärme NT</v>
          </cell>
          <cell r="K3000" t="str">
            <v>23.06.2016</v>
          </cell>
          <cell r="L3000">
            <v>20359</v>
          </cell>
          <cell r="M3000"/>
          <cell r="N3000" t="str">
            <v>Ablesung</v>
          </cell>
          <cell r="O3000">
            <v>11.981</v>
          </cell>
          <cell r="P3000">
            <v>244.07</v>
          </cell>
          <cell r="Q3000"/>
          <cell r="R3000"/>
          <cell r="S3000"/>
          <cell r="T3000"/>
          <cell r="U3000"/>
          <cell r="V3000"/>
          <cell r="W3000"/>
          <cell r="X3000"/>
          <cell r="Y3000">
            <v>42.207999999999998</v>
          </cell>
          <cell r="Z3000">
            <v>499.20833333333337</v>
          </cell>
        </row>
        <row r="3001">
          <cell r="A3001" t="str">
            <v>N0486</v>
          </cell>
          <cell r="B3001" t="str">
            <v xml:space="preserve">Winterthurerstrasse 462 </v>
          </cell>
          <cell r="C3001">
            <v>42655</v>
          </cell>
          <cell r="D3001">
            <v>9866605541</v>
          </cell>
          <cell r="E3001" t="str">
            <v>Verrechnet</v>
          </cell>
          <cell r="F3001">
            <v>2.4E-2</v>
          </cell>
          <cell r="G3001">
            <v>0.39</v>
          </cell>
          <cell r="H3001"/>
          <cell r="I3001"/>
          <cell r="J3001" t="str">
            <v>Messung HW Wärme NT</v>
          </cell>
          <cell r="K3001" t="str">
            <v>16.09.2016</v>
          </cell>
          <cell r="L3001">
            <v>20359</v>
          </cell>
          <cell r="M3001"/>
          <cell r="N3001" t="str">
            <v>Ablesung</v>
          </cell>
          <cell r="O3001">
            <v>3.988</v>
          </cell>
          <cell r="P3001">
            <v>132.66999999999999</v>
          </cell>
          <cell r="Q3001"/>
          <cell r="R3001"/>
          <cell r="S3001"/>
          <cell r="T3001"/>
          <cell r="U3001"/>
          <cell r="V3001"/>
          <cell r="W3001"/>
          <cell r="X3001"/>
          <cell r="Y3001">
            <v>25.847000000000001</v>
          </cell>
          <cell r="Z3001">
            <v>166.16666666666666</v>
          </cell>
        </row>
        <row r="3002">
          <cell r="A3002" t="str">
            <v>N0486</v>
          </cell>
          <cell r="B3002" t="str">
            <v xml:space="preserve">Winterthurerstrasse 462 </v>
          </cell>
          <cell r="C3002">
            <v>42752</v>
          </cell>
          <cell r="D3002">
            <v>9866607759</v>
          </cell>
          <cell r="E3002" t="str">
            <v>Verrechnet</v>
          </cell>
          <cell r="F3002">
            <v>2.4E-2</v>
          </cell>
          <cell r="G3002">
            <v>0.39</v>
          </cell>
          <cell r="H3002"/>
          <cell r="I3002"/>
          <cell r="J3002" t="str">
            <v>Messung HW Wärme NT</v>
          </cell>
          <cell r="K3002" t="str">
            <v>15.12.2016</v>
          </cell>
          <cell r="L3002">
            <v>20359</v>
          </cell>
          <cell r="M3002"/>
          <cell r="N3002" t="str">
            <v>Ablesung</v>
          </cell>
          <cell r="O3002">
            <v>18.515999999999998</v>
          </cell>
          <cell r="P3002">
            <v>333.47</v>
          </cell>
          <cell r="Q3002"/>
          <cell r="R3002"/>
          <cell r="S3002"/>
          <cell r="T3002"/>
          <cell r="U3002"/>
          <cell r="V3002"/>
          <cell r="W3002"/>
          <cell r="X3002"/>
          <cell r="Y3002">
            <v>47.743000000000002</v>
          </cell>
          <cell r="Z3002">
            <v>771.5</v>
          </cell>
        </row>
        <row r="3003">
          <cell r="A3003" t="str">
            <v>N0487</v>
          </cell>
          <cell r="B3003" t="str">
            <v xml:space="preserve">Amazonenstrasse 6 </v>
          </cell>
          <cell r="C3003">
            <v>42478</v>
          </cell>
          <cell r="D3003">
            <v>9866600620</v>
          </cell>
          <cell r="E3003" t="str">
            <v>Verrechnet</v>
          </cell>
          <cell r="F3003">
            <v>8.0000000000000002E-3</v>
          </cell>
          <cell r="G3003">
            <v>0.13</v>
          </cell>
          <cell r="H3003"/>
          <cell r="I3003"/>
          <cell r="J3003" t="str">
            <v>Messung HW Wärme NT</v>
          </cell>
          <cell r="K3003" t="str">
            <v>30.03.2016</v>
          </cell>
          <cell r="L3003" t="str">
            <v>W1 020634</v>
          </cell>
          <cell r="M3003"/>
          <cell r="N3003" t="str">
            <v>Ausbau</v>
          </cell>
          <cell r="O3003">
            <v>1.0589999999999999</v>
          </cell>
          <cell r="P3003">
            <v>19.079999999999998</v>
          </cell>
          <cell r="Q3003"/>
          <cell r="R3003"/>
          <cell r="S3003"/>
          <cell r="T3003"/>
          <cell r="U3003"/>
          <cell r="V3003"/>
          <cell r="W3003"/>
          <cell r="X3003"/>
          <cell r="Y3003">
            <v>47.723999999999997</v>
          </cell>
          <cell r="Z3003">
            <v>132.375</v>
          </cell>
        </row>
        <row r="3004">
          <cell r="A3004" t="str">
            <v>N0487</v>
          </cell>
          <cell r="B3004"/>
          <cell r="C3004"/>
          <cell r="D3004"/>
          <cell r="E3004"/>
          <cell r="F3004"/>
          <cell r="G3004"/>
          <cell r="H3004"/>
          <cell r="I3004"/>
          <cell r="J3004" t="str">
            <v>Messung HW Wärme NT</v>
          </cell>
          <cell r="K3004" t="str">
            <v>30.03.2016</v>
          </cell>
          <cell r="L3004" t="str">
            <v>W1 020634</v>
          </cell>
          <cell r="M3004"/>
          <cell r="N3004" t="str">
            <v>Ablesung</v>
          </cell>
          <cell r="O3004">
            <v>9.7080000000000002</v>
          </cell>
          <cell r="P3004">
            <v>157.04</v>
          </cell>
          <cell r="Q3004"/>
          <cell r="R3004"/>
          <cell r="S3004"/>
          <cell r="T3004"/>
          <cell r="U3004"/>
          <cell r="V3004"/>
          <cell r="W3004"/>
          <cell r="X3004"/>
          <cell r="Y3004">
            <v>53.154000000000003</v>
          </cell>
          <cell r="Z3004">
            <v>1213.5</v>
          </cell>
        </row>
        <row r="3005">
          <cell r="A3005" t="str">
            <v>N0487</v>
          </cell>
          <cell r="B3005"/>
          <cell r="C3005"/>
          <cell r="D3005"/>
          <cell r="E3005"/>
          <cell r="F3005"/>
          <cell r="G3005"/>
          <cell r="H3005"/>
          <cell r="I3005"/>
          <cell r="J3005" t="str">
            <v>Messung HW Wärme NT</v>
          </cell>
          <cell r="K3005" t="str">
            <v>30.03.2016</v>
          </cell>
          <cell r="L3005" t="str">
            <v>W1 020634</v>
          </cell>
          <cell r="M3005"/>
          <cell r="N3005" t="str">
            <v>Einbau</v>
          </cell>
          <cell r="O3005">
            <v>0</v>
          </cell>
          <cell r="P3005">
            <v>0</v>
          </cell>
          <cell r="Q3005"/>
          <cell r="R3005"/>
          <cell r="S3005"/>
          <cell r="T3005"/>
          <cell r="U3005"/>
          <cell r="V3005"/>
          <cell r="W3005"/>
          <cell r="X3005"/>
          <cell r="Y3005">
            <v>0</v>
          </cell>
          <cell r="Z3005">
            <v>0</v>
          </cell>
        </row>
        <row r="3006">
          <cell r="A3006" t="str">
            <v>N0487</v>
          </cell>
          <cell r="B3006" t="str">
            <v xml:space="preserve">Amazonenstrasse 6 </v>
          </cell>
          <cell r="C3006">
            <v>42566</v>
          </cell>
          <cell r="D3006">
            <v>9866602876</v>
          </cell>
          <cell r="E3006" t="str">
            <v>Verrechnet</v>
          </cell>
          <cell r="F3006">
            <v>8.0000000000000002E-3</v>
          </cell>
          <cell r="G3006">
            <v>0.13</v>
          </cell>
          <cell r="H3006"/>
          <cell r="I3006"/>
          <cell r="J3006" t="str">
            <v>Messung HW Wärme NT</v>
          </cell>
          <cell r="K3006" t="str">
            <v>20.06.2016</v>
          </cell>
          <cell r="L3006" t="str">
            <v>W1 020634</v>
          </cell>
          <cell r="M3006"/>
          <cell r="N3006" t="str">
            <v>Ablesung</v>
          </cell>
          <cell r="O3006">
            <v>3.4289999999999998</v>
          </cell>
          <cell r="P3006">
            <v>66.83</v>
          </cell>
          <cell r="Q3006"/>
          <cell r="R3006"/>
          <cell r="S3006"/>
          <cell r="T3006"/>
          <cell r="U3006"/>
          <cell r="V3006"/>
          <cell r="W3006"/>
          <cell r="X3006"/>
          <cell r="Y3006">
            <v>44.118000000000002</v>
          </cell>
          <cell r="Z3006">
            <v>428.625</v>
          </cell>
        </row>
        <row r="3007">
          <cell r="A3007" t="str">
            <v>N0487</v>
          </cell>
          <cell r="B3007" t="str">
            <v xml:space="preserve">Amazonenstrasse 6 </v>
          </cell>
          <cell r="C3007">
            <v>42655</v>
          </cell>
          <cell r="D3007">
            <v>9866604830</v>
          </cell>
          <cell r="E3007" t="str">
            <v>Verrechnet</v>
          </cell>
          <cell r="F3007">
            <v>8.0000000000000002E-3</v>
          </cell>
          <cell r="G3007">
            <v>0.13</v>
          </cell>
          <cell r="H3007"/>
          <cell r="I3007"/>
          <cell r="J3007" t="str">
            <v>Messung HW Wärme NT</v>
          </cell>
          <cell r="K3007" t="str">
            <v>19.09.2016</v>
          </cell>
          <cell r="L3007" t="str">
            <v>W1 020634</v>
          </cell>
          <cell r="M3007"/>
          <cell r="N3007" t="str">
            <v>Ablesung</v>
          </cell>
          <cell r="O3007">
            <v>1.0449999999999999</v>
          </cell>
          <cell r="P3007">
            <v>23.27</v>
          </cell>
          <cell r="Q3007"/>
          <cell r="R3007"/>
          <cell r="S3007"/>
          <cell r="T3007"/>
          <cell r="U3007"/>
          <cell r="V3007"/>
          <cell r="W3007"/>
          <cell r="X3007"/>
          <cell r="Y3007">
            <v>38.613999999999997</v>
          </cell>
          <cell r="Z3007">
            <v>130.625</v>
          </cell>
        </row>
        <row r="3008">
          <cell r="A3008" t="str">
            <v>N0487</v>
          </cell>
          <cell r="B3008" t="str">
            <v xml:space="preserve">Amazonenstrasse 6 </v>
          </cell>
          <cell r="C3008">
            <v>42752</v>
          </cell>
          <cell r="D3008">
            <v>9866606660</v>
          </cell>
          <cell r="E3008" t="str">
            <v>Verrechnet</v>
          </cell>
          <cell r="F3008">
            <v>8.0000000000000002E-3</v>
          </cell>
          <cell r="G3008">
            <v>0.13</v>
          </cell>
          <cell r="H3008"/>
          <cell r="I3008"/>
          <cell r="J3008" t="str">
            <v>Messung HW Wärme NT</v>
          </cell>
          <cell r="K3008" t="str">
            <v>30.12.2016</v>
          </cell>
          <cell r="L3008" t="str">
            <v>W1 020634</v>
          </cell>
          <cell r="M3008"/>
          <cell r="N3008" t="str">
            <v>Ablesung</v>
          </cell>
          <cell r="O3008">
            <v>8.6189999999999998</v>
          </cell>
          <cell r="P3008">
            <v>175.37</v>
          </cell>
          <cell r="Q3008"/>
          <cell r="R3008"/>
          <cell r="S3008"/>
          <cell r="T3008"/>
          <cell r="U3008"/>
          <cell r="V3008"/>
          <cell r="W3008"/>
          <cell r="X3008"/>
          <cell r="Y3008">
            <v>42.259</v>
          </cell>
          <cell r="Z3008">
            <v>1077.375</v>
          </cell>
        </row>
        <row r="3009">
          <cell r="A3009" t="str">
            <v>N0488</v>
          </cell>
          <cell r="B3009" t="str">
            <v xml:space="preserve">Grünhaldenstrasse 28 </v>
          </cell>
          <cell r="C3009">
            <v>42478</v>
          </cell>
          <cell r="D3009">
            <v>9866601855</v>
          </cell>
          <cell r="E3009" t="str">
            <v>Verrechnet</v>
          </cell>
          <cell r="F3009">
            <v>2.5000000000000001E-2</v>
          </cell>
          <cell r="G3009">
            <v>0.41</v>
          </cell>
          <cell r="H3009"/>
          <cell r="I3009"/>
          <cell r="J3009" t="str">
            <v>Messung HW Wärme NT</v>
          </cell>
          <cell r="K3009" t="str">
            <v>21.03.2016</v>
          </cell>
          <cell r="L3009" t="str">
            <v>W1 020367</v>
          </cell>
          <cell r="M3009"/>
          <cell r="N3009" t="str">
            <v>Ablesung</v>
          </cell>
          <cell r="O3009">
            <v>28.137</v>
          </cell>
          <cell r="P3009">
            <v>502.49</v>
          </cell>
          <cell r="Q3009"/>
          <cell r="R3009"/>
          <cell r="S3009"/>
          <cell r="T3009"/>
          <cell r="U3009"/>
          <cell r="V3009"/>
          <cell r="W3009"/>
          <cell r="X3009"/>
          <cell r="Y3009">
            <v>48.146999999999998</v>
          </cell>
          <cell r="Z3009">
            <v>1125.48</v>
          </cell>
        </row>
        <row r="3010">
          <cell r="A3010" t="str">
            <v>N0488</v>
          </cell>
          <cell r="B3010" t="str">
            <v xml:space="preserve">Grünhaldenstrasse 28 </v>
          </cell>
          <cell r="C3010">
            <v>42566</v>
          </cell>
          <cell r="D3010">
            <v>9866603780</v>
          </cell>
          <cell r="E3010" t="str">
            <v>Verrechnet</v>
          </cell>
          <cell r="F3010">
            <v>2.5000000000000001E-2</v>
          </cell>
          <cell r="G3010">
            <v>0.41</v>
          </cell>
          <cell r="H3010"/>
          <cell r="I3010"/>
          <cell r="J3010" t="str">
            <v>Messung HW Wärme NT</v>
          </cell>
          <cell r="K3010" t="str">
            <v>22.06.2016</v>
          </cell>
          <cell r="L3010" t="str">
            <v>W1 020367</v>
          </cell>
          <cell r="M3010"/>
          <cell r="N3010" t="str">
            <v>Ablesung</v>
          </cell>
          <cell r="O3010">
            <v>11.965999999999999</v>
          </cell>
          <cell r="P3010">
            <v>226.82</v>
          </cell>
          <cell r="Q3010"/>
          <cell r="R3010"/>
          <cell r="S3010"/>
          <cell r="T3010"/>
          <cell r="U3010"/>
          <cell r="V3010"/>
          <cell r="W3010"/>
          <cell r="X3010"/>
          <cell r="Y3010">
            <v>45.362000000000002</v>
          </cell>
          <cell r="Z3010">
            <v>478.64</v>
          </cell>
        </row>
        <row r="3011">
          <cell r="A3011" t="str">
            <v>N0488</v>
          </cell>
          <cell r="B3011" t="str">
            <v xml:space="preserve">Grünhaldenstrasse 28 </v>
          </cell>
          <cell r="C3011">
            <v>42655</v>
          </cell>
          <cell r="D3011">
            <v>9866605873</v>
          </cell>
          <cell r="E3011" t="str">
            <v>Verrechnet</v>
          </cell>
          <cell r="F3011">
            <v>2.5000000000000001E-2</v>
          </cell>
          <cell r="G3011">
            <v>0.41</v>
          </cell>
          <cell r="H3011"/>
          <cell r="I3011"/>
          <cell r="J3011" t="str">
            <v>Messung HW Wärme NT</v>
          </cell>
          <cell r="K3011" t="str">
            <v>21.09.2016</v>
          </cell>
          <cell r="L3011" t="str">
            <v>W1 020367</v>
          </cell>
          <cell r="M3011"/>
          <cell r="N3011" t="str">
            <v>Ablesung</v>
          </cell>
          <cell r="O3011">
            <v>2.96</v>
          </cell>
          <cell r="P3011">
            <v>67.680000000000007</v>
          </cell>
          <cell r="Q3011"/>
          <cell r="R3011"/>
          <cell r="S3011"/>
          <cell r="T3011"/>
          <cell r="U3011"/>
          <cell r="V3011"/>
          <cell r="W3011"/>
          <cell r="X3011"/>
          <cell r="Y3011">
            <v>37.606000000000002</v>
          </cell>
          <cell r="Z3011">
            <v>118.4</v>
          </cell>
        </row>
        <row r="3012">
          <cell r="A3012" t="str">
            <v>N0488</v>
          </cell>
          <cell r="B3012" t="str">
            <v xml:space="preserve">Grünhaldenstrasse 28 </v>
          </cell>
          <cell r="C3012">
            <v>42752</v>
          </cell>
          <cell r="D3012">
            <v>9866607347</v>
          </cell>
          <cell r="E3012" t="str">
            <v>Verrechnet</v>
          </cell>
          <cell r="F3012">
            <v>2.5000000000000001E-2</v>
          </cell>
          <cell r="G3012">
            <v>0.41</v>
          </cell>
          <cell r="H3012"/>
          <cell r="I3012"/>
          <cell r="J3012" t="str">
            <v>Messung HW Wärme NT</v>
          </cell>
          <cell r="K3012" t="str">
            <v>14.12.2016</v>
          </cell>
          <cell r="L3012" t="str">
            <v>W1 020367</v>
          </cell>
          <cell r="M3012"/>
          <cell r="N3012" t="str">
            <v>Ablesung</v>
          </cell>
          <cell r="O3012">
            <v>18.658999999999999</v>
          </cell>
          <cell r="P3012">
            <v>348.62</v>
          </cell>
          <cell r="Q3012"/>
          <cell r="R3012"/>
          <cell r="S3012"/>
          <cell r="T3012"/>
          <cell r="U3012"/>
          <cell r="V3012"/>
          <cell r="W3012"/>
          <cell r="X3012"/>
          <cell r="Y3012">
            <v>46.021000000000001</v>
          </cell>
          <cell r="Z3012">
            <v>746.36</v>
          </cell>
        </row>
        <row r="3013">
          <cell r="A3013" t="str">
            <v>N0489</v>
          </cell>
          <cell r="B3013" t="str">
            <v xml:space="preserve">Allenmoosstrasse 80 </v>
          </cell>
          <cell r="C3013">
            <v>42478</v>
          </cell>
          <cell r="D3013">
            <v>9866600295</v>
          </cell>
          <cell r="E3013" t="str">
            <v>Verrechnet</v>
          </cell>
          <cell r="F3013">
            <v>7.0000000000000007E-2</v>
          </cell>
          <cell r="G3013">
            <v>1.1499999999999999</v>
          </cell>
          <cell r="H3013"/>
          <cell r="I3013"/>
          <cell r="J3013" t="str">
            <v>Messung HW Wärme NT</v>
          </cell>
          <cell r="K3013" t="str">
            <v>16.03.2016</v>
          </cell>
          <cell r="L3013" t="str">
            <v>W1 020067</v>
          </cell>
          <cell r="M3013"/>
          <cell r="N3013" t="str">
            <v>Ablesung</v>
          </cell>
          <cell r="O3013">
            <v>67.153000000000006</v>
          </cell>
          <cell r="P3013">
            <v>1286.8399999999999</v>
          </cell>
          <cell r="Q3013"/>
          <cell r="R3013"/>
          <cell r="S3013"/>
          <cell r="T3013"/>
          <cell r="U3013"/>
          <cell r="V3013"/>
          <cell r="W3013"/>
          <cell r="X3013"/>
          <cell r="Y3013">
            <v>44.871000000000002</v>
          </cell>
          <cell r="Z3013">
            <v>959.32857142857131</v>
          </cell>
        </row>
        <row r="3014">
          <cell r="A3014" t="str">
            <v>N0489</v>
          </cell>
          <cell r="B3014" t="str">
            <v xml:space="preserve">Allenmoosstrasse 80 </v>
          </cell>
          <cell r="C3014">
            <v>42566</v>
          </cell>
          <cell r="D3014">
            <v>9866602318</v>
          </cell>
          <cell r="E3014" t="str">
            <v>Verrechnet</v>
          </cell>
          <cell r="F3014">
            <v>7.0000000000000007E-2</v>
          </cell>
          <cell r="G3014">
            <v>1.1499999999999999</v>
          </cell>
          <cell r="H3014"/>
          <cell r="I3014"/>
          <cell r="J3014" t="str">
            <v>Messung HW Wärme NT</v>
          </cell>
          <cell r="K3014" t="str">
            <v>21.06.2016</v>
          </cell>
          <cell r="L3014" t="str">
            <v>W1 020067</v>
          </cell>
          <cell r="M3014"/>
          <cell r="N3014" t="str">
            <v>Ablesung</v>
          </cell>
          <cell r="O3014">
            <v>37.612000000000002</v>
          </cell>
          <cell r="P3014">
            <v>838.52</v>
          </cell>
          <cell r="Q3014"/>
          <cell r="R3014"/>
          <cell r="S3014"/>
          <cell r="T3014"/>
          <cell r="U3014"/>
          <cell r="V3014"/>
          <cell r="W3014"/>
          <cell r="X3014"/>
          <cell r="Y3014">
            <v>38.569000000000003</v>
          </cell>
          <cell r="Z3014">
            <v>537.31428571428569</v>
          </cell>
        </row>
        <row r="3015">
          <cell r="A3015" t="str">
            <v>N0489</v>
          </cell>
          <cell r="B3015" t="str">
            <v xml:space="preserve">Allenmoosstrasse 80 </v>
          </cell>
          <cell r="C3015">
            <v>42655</v>
          </cell>
          <cell r="D3015">
            <v>9866604268</v>
          </cell>
          <cell r="E3015" t="str">
            <v>Verrechnet</v>
          </cell>
          <cell r="F3015">
            <v>7.0000000000000007E-2</v>
          </cell>
          <cell r="G3015">
            <v>1.1499999999999999</v>
          </cell>
          <cell r="H3015"/>
          <cell r="I3015"/>
          <cell r="J3015" t="str">
            <v>Messung HW Wärme NT</v>
          </cell>
          <cell r="K3015" t="str">
            <v>20.09.2016</v>
          </cell>
          <cell r="L3015" t="str">
            <v>W1 020067</v>
          </cell>
          <cell r="M3015"/>
          <cell r="N3015" t="str">
            <v>Ablesung</v>
          </cell>
          <cell r="O3015">
            <v>10.039</v>
          </cell>
          <cell r="P3015">
            <v>354.62</v>
          </cell>
          <cell r="Q3015"/>
          <cell r="R3015"/>
          <cell r="S3015"/>
          <cell r="T3015"/>
          <cell r="U3015"/>
          <cell r="V3015"/>
          <cell r="W3015"/>
          <cell r="X3015"/>
          <cell r="Y3015">
            <v>24.341999999999999</v>
          </cell>
          <cell r="Z3015">
            <v>143.41428571428571</v>
          </cell>
        </row>
        <row r="3016">
          <cell r="A3016" t="str">
            <v>N0489</v>
          </cell>
          <cell r="B3016" t="str">
            <v xml:space="preserve">Allenmoosstrasse 80 </v>
          </cell>
          <cell r="C3016">
            <v>42752</v>
          </cell>
          <cell r="D3016">
            <v>9866606332</v>
          </cell>
          <cell r="E3016" t="str">
            <v>Verrechnet</v>
          </cell>
          <cell r="F3016">
            <v>7.0000000000000007E-2</v>
          </cell>
          <cell r="G3016">
            <v>1.1499999999999999</v>
          </cell>
          <cell r="H3016"/>
          <cell r="I3016"/>
          <cell r="J3016" t="str">
            <v>Messung HW Wärme NT</v>
          </cell>
          <cell r="K3016" t="str">
            <v>13.12.2016</v>
          </cell>
          <cell r="L3016" t="str">
            <v>W1 020067</v>
          </cell>
          <cell r="M3016"/>
          <cell r="N3016" t="str">
            <v>Ablesung</v>
          </cell>
          <cell r="O3016">
            <v>48.072000000000003</v>
          </cell>
          <cell r="P3016">
            <v>949.16</v>
          </cell>
          <cell r="Q3016"/>
          <cell r="R3016"/>
          <cell r="S3016"/>
          <cell r="T3016"/>
          <cell r="U3016"/>
          <cell r="V3016"/>
          <cell r="W3016"/>
          <cell r="X3016"/>
          <cell r="Y3016">
            <v>43.548000000000002</v>
          </cell>
          <cell r="Z3016">
            <v>686.74285714285713</v>
          </cell>
        </row>
        <row r="3017">
          <cell r="A3017" t="str">
            <v>N0490</v>
          </cell>
          <cell r="B3017" t="str">
            <v xml:space="preserve">Am Luchsgraben 51 </v>
          </cell>
          <cell r="C3017">
            <v>42478</v>
          </cell>
          <cell r="D3017">
            <v>9866600621</v>
          </cell>
          <cell r="E3017" t="str">
            <v>Verrechnet</v>
          </cell>
          <cell r="F3017">
            <v>0.01</v>
          </cell>
          <cell r="G3017">
            <v>0.16</v>
          </cell>
          <cell r="H3017"/>
          <cell r="I3017"/>
          <cell r="J3017" t="str">
            <v>Messung HW Wärme NT</v>
          </cell>
          <cell r="K3017" t="str">
            <v>17.03.2016</v>
          </cell>
          <cell r="L3017" t="str">
            <v>W1 020327</v>
          </cell>
          <cell r="M3017"/>
          <cell r="N3017" t="str">
            <v>Ablesung</v>
          </cell>
          <cell r="O3017">
            <v>6.4850000000000003</v>
          </cell>
          <cell r="P3017">
            <v>111.95</v>
          </cell>
          <cell r="Q3017"/>
          <cell r="R3017"/>
          <cell r="S3017"/>
          <cell r="T3017"/>
          <cell r="U3017"/>
          <cell r="V3017"/>
          <cell r="W3017"/>
          <cell r="X3017"/>
          <cell r="Y3017">
            <v>49.808999999999997</v>
          </cell>
          <cell r="Z3017">
            <v>648.5</v>
          </cell>
        </row>
        <row r="3018">
          <cell r="A3018" t="str">
            <v>N0490</v>
          </cell>
          <cell r="B3018" t="str">
            <v xml:space="preserve">Am Luchsgraben 51 </v>
          </cell>
          <cell r="C3018">
            <v>42566</v>
          </cell>
          <cell r="D3018">
            <v>9866602592</v>
          </cell>
          <cell r="E3018" t="str">
            <v>Verrechnet</v>
          </cell>
          <cell r="F3018">
            <v>0.01</v>
          </cell>
          <cell r="G3018">
            <v>0.16</v>
          </cell>
          <cell r="H3018"/>
          <cell r="I3018"/>
          <cell r="J3018" t="str">
            <v>Messung HW Wärme NT</v>
          </cell>
          <cell r="K3018" t="str">
            <v>30.06.2016</v>
          </cell>
          <cell r="L3018" t="str">
            <v>W1 020327</v>
          </cell>
          <cell r="M3018"/>
          <cell r="N3018" t="str">
            <v>Ablesung</v>
          </cell>
          <cell r="O3018">
            <v>2.7679999999999998</v>
          </cell>
          <cell r="P3018">
            <v>54.79</v>
          </cell>
          <cell r="Q3018"/>
          <cell r="R3018"/>
          <cell r="S3018"/>
          <cell r="T3018"/>
          <cell r="U3018"/>
          <cell r="V3018"/>
          <cell r="W3018"/>
          <cell r="X3018"/>
          <cell r="Y3018">
            <v>43.44</v>
          </cell>
          <cell r="Z3018">
            <v>276.8</v>
          </cell>
        </row>
        <row r="3019">
          <cell r="A3019" t="str">
            <v>N0490</v>
          </cell>
          <cell r="B3019" t="str">
            <v xml:space="preserve">Am Luchsgraben 51 </v>
          </cell>
          <cell r="C3019">
            <v>42655</v>
          </cell>
          <cell r="D3019">
            <v>9866604494</v>
          </cell>
          <cell r="E3019" t="str">
            <v>Verrechnet</v>
          </cell>
          <cell r="F3019">
            <v>0.01</v>
          </cell>
          <cell r="G3019">
            <v>0.16</v>
          </cell>
          <cell r="H3019"/>
          <cell r="I3019"/>
          <cell r="J3019" t="str">
            <v>Messung HW Wärme NT</v>
          </cell>
          <cell r="K3019" t="str">
            <v>19.09.2016</v>
          </cell>
          <cell r="L3019" t="str">
            <v>W1 020327</v>
          </cell>
          <cell r="M3019"/>
          <cell r="N3019" t="str">
            <v>Ablesung</v>
          </cell>
          <cell r="O3019">
            <v>0.42799999999999999</v>
          </cell>
          <cell r="P3019">
            <v>13.89</v>
          </cell>
          <cell r="Q3019"/>
          <cell r="R3019"/>
          <cell r="S3019"/>
          <cell r="T3019"/>
          <cell r="U3019"/>
          <cell r="V3019"/>
          <cell r="W3019"/>
          <cell r="X3019"/>
          <cell r="Y3019">
            <v>26.495000000000001</v>
          </cell>
          <cell r="Z3019">
            <v>42.8</v>
          </cell>
        </row>
        <row r="3020">
          <cell r="A3020" t="str">
            <v>N0490</v>
          </cell>
          <cell r="B3020" t="str">
            <v xml:space="preserve">Am Luchsgraben 51 </v>
          </cell>
          <cell r="C3020">
            <v>42752</v>
          </cell>
          <cell r="D3020">
            <v>9866606661</v>
          </cell>
          <cell r="E3020" t="str">
            <v>Verrechnet</v>
          </cell>
          <cell r="F3020">
            <v>0.01</v>
          </cell>
          <cell r="G3020">
            <v>0.16</v>
          </cell>
          <cell r="H3020"/>
          <cell r="I3020"/>
          <cell r="J3020" t="str">
            <v>Messung HW Wärme NT</v>
          </cell>
          <cell r="K3020" t="str">
            <v>18.12.2016</v>
          </cell>
          <cell r="L3020" t="str">
            <v>W1 020327</v>
          </cell>
          <cell r="M3020"/>
          <cell r="N3020" t="str">
            <v>Ablesung</v>
          </cell>
          <cell r="O3020">
            <v>4.8849999999999998</v>
          </cell>
          <cell r="P3020">
            <v>136.31</v>
          </cell>
          <cell r="Q3020"/>
          <cell r="R3020"/>
          <cell r="S3020"/>
          <cell r="T3020"/>
          <cell r="U3020"/>
          <cell r="V3020"/>
          <cell r="W3020"/>
          <cell r="X3020"/>
          <cell r="Y3020">
            <v>30.815000000000001</v>
          </cell>
          <cell r="Z3020">
            <v>488.5</v>
          </cell>
        </row>
        <row r="3021">
          <cell r="A3021" t="str">
            <v>N0491</v>
          </cell>
          <cell r="B3021" t="str">
            <v xml:space="preserve">Ringstrasse 39 </v>
          </cell>
          <cell r="C3021">
            <v>42478</v>
          </cell>
          <cell r="D3021">
            <v>9866600997</v>
          </cell>
          <cell r="E3021" t="str">
            <v>Verrechnet</v>
          </cell>
          <cell r="F3021">
            <v>1.4999999999999999E-2</v>
          </cell>
          <cell r="G3021">
            <v>0.22</v>
          </cell>
          <cell r="H3021"/>
          <cell r="I3021"/>
          <cell r="J3021" t="str">
            <v>Messung HW Wärme NT</v>
          </cell>
          <cell r="K3021" t="str">
            <v>15.03.2016</v>
          </cell>
          <cell r="L3021" t="str">
            <v>W1 020610</v>
          </cell>
          <cell r="M3021"/>
          <cell r="N3021" t="str">
            <v>Ablesung</v>
          </cell>
          <cell r="O3021">
            <v>11.929</v>
          </cell>
          <cell r="P3021">
            <v>149.54</v>
          </cell>
          <cell r="Q3021"/>
          <cell r="R3021"/>
          <cell r="S3021"/>
          <cell r="T3021"/>
          <cell r="U3021"/>
          <cell r="V3021"/>
          <cell r="W3021"/>
          <cell r="X3021"/>
          <cell r="Y3021">
            <v>68.590999999999994</v>
          </cell>
          <cell r="Z3021">
            <v>795.26666666666677</v>
          </cell>
        </row>
        <row r="3022">
          <cell r="A3022" t="str">
            <v>N0491</v>
          </cell>
          <cell r="B3022" t="str">
            <v xml:space="preserve">Ringstrasse 39 </v>
          </cell>
          <cell r="C3022">
            <v>42566</v>
          </cell>
          <cell r="D3022">
            <v>9866603339</v>
          </cell>
          <cell r="E3022" t="str">
            <v>Verrechnet</v>
          </cell>
          <cell r="F3022">
            <v>1.4999999999999999E-2</v>
          </cell>
          <cell r="G3022">
            <v>0.22</v>
          </cell>
          <cell r="H3022"/>
          <cell r="I3022"/>
          <cell r="J3022" t="str">
            <v>Messung HW Wärme NT</v>
          </cell>
          <cell r="K3022" t="str">
            <v>30.06.2016</v>
          </cell>
          <cell r="L3022" t="str">
            <v>W1 020610</v>
          </cell>
          <cell r="M3022"/>
          <cell r="N3022" t="str">
            <v>Ablesung</v>
          </cell>
          <cell r="O3022">
            <v>2.2400000000000002</v>
          </cell>
          <cell r="P3022">
            <v>38</v>
          </cell>
          <cell r="Q3022"/>
          <cell r="R3022"/>
          <cell r="S3022"/>
          <cell r="T3022"/>
          <cell r="U3022"/>
          <cell r="V3022"/>
          <cell r="W3022"/>
          <cell r="X3022"/>
          <cell r="Y3022">
            <v>50.686</v>
          </cell>
          <cell r="Z3022">
            <v>149.33333333333331</v>
          </cell>
        </row>
        <row r="3023">
          <cell r="A3023" t="str">
            <v>N0491</v>
          </cell>
          <cell r="B3023" t="str">
            <v xml:space="preserve">Ringstrasse 39 </v>
          </cell>
          <cell r="C3023">
            <v>42655</v>
          </cell>
          <cell r="D3023">
            <v>9866605242</v>
          </cell>
          <cell r="E3023" t="str">
            <v>Verrechnet</v>
          </cell>
          <cell r="F3023">
            <v>1.4999999999999999E-2</v>
          </cell>
          <cell r="G3023">
            <v>0.22</v>
          </cell>
          <cell r="H3023"/>
          <cell r="I3023"/>
          <cell r="J3023" t="str">
            <v>Messung HW Wärme NT</v>
          </cell>
          <cell r="K3023" t="str">
            <v>23.09.2016</v>
          </cell>
          <cell r="L3023" t="str">
            <v>W1 020610</v>
          </cell>
          <cell r="M3023"/>
          <cell r="N3023" t="str">
            <v>Ablesung</v>
          </cell>
          <cell r="O3023">
            <v>7.6139999999999999</v>
          </cell>
          <cell r="P3023">
            <v>140.49</v>
          </cell>
          <cell r="Q3023"/>
          <cell r="R3023"/>
          <cell r="S3023"/>
          <cell r="T3023"/>
          <cell r="U3023"/>
          <cell r="V3023"/>
          <cell r="W3023"/>
          <cell r="X3023"/>
          <cell r="Y3023">
            <v>46.6</v>
          </cell>
          <cell r="Z3023">
            <v>507.6</v>
          </cell>
        </row>
        <row r="3024">
          <cell r="A3024" t="str">
            <v>N0491</v>
          </cell>
          <cell r="B3024" t="str">
            <v xml:space="preserve">Ringstrasse 39 </v>
          </cell>
          <cell r="C3024">
            <v>42752</v>
          </cell>
          <cell r="D3024">
            <v>9866607316</v>
          </cell>
          <cell r="E3024" t="str">
            <v>Verrechnet</v>
          </cell>
          <cell r="F3024">
            <v>1.4999999999999999E-2</v>
          </cell>
          <cell r="G3024">
            <v>0.22</v>
          </cell>
          <cell r="H3024"/>
          <cell r="I3024"/>
          <cell r="J3024" t="str">
            <v>Messung HW Wärme NT</v>
          </cell>
          <cell r="K3024" t="str">
            <v>30.12.2016</v>
          </cell>
          <cell r="L3024" t="str">
            <v>W1 020610</v>
          </cell>
          <cell r="M3024"/>
          <cell r="N3024" t="str">
            <v>Ablesung</v>
          </cell>
          <cell r="O3024">
            <v>12.757</v>
          </cell>
          <cell r="P3024">
            <v>197.18</v>
          </cell>
          <cell r="Q3024"/>
          <cell r="R3024"/>
          <cell r="S3024"/>
          <cell r="T3024"/>
          <cell r="U3024"/>
          <cell r="V3024"/>
          <cell r="W3024"/>
          <cell r="X3024"/>
          <cell r="Y3024">
            <v>55.63</v>
          </cell>
          <cell r="Z3024">
            <v>850.4666666666667</v>
          </cell>
        </row>
        <row r="3025">
          <cell r="A3025" t="str">
            <v>N0492</v>
          </cell>
          <cell r="B3025" t="str">
            <v xml:space="preserve">Tramstrasse 79 </v>
          </cell>
          <cell r="C3025">
            <v>42478</v>
          </cell>
          <cell r="D3025">
            <v>9866600998</v>
          </cell>
          <cell r="E3025" t="str">
            <v>Verrechnet</v>
          </cell>
          <cell r="F3025">
            <v>7.2999999999999995E-2</v>
          </cell>
          <cell r="G3025">
            <v>1.2</v>
          </cell>
          <cell r="H3025"/>
          <cell r="I3025"/>
          <cell r="J3025" t="str">
            <v>Messung HW Wärme NT</v>
          </cell>
          <cell r="K3025" t="str">
            <v>17.03.2016</v>
          </cell>
          <cell r="L3025" t="str">
            <v>W1 020299</v>
          </cell>
          <cell r="M3025"/>
          <cell r="N3025" t="str">
            <v>Ablesung</v>
          </cell>
          <cell r="O3025">
            <v>85.429000000000002</v>
          </cell>
          <cell r="P3025">
            <v>1349.23</v>
          </cell>
          <cell r="Q3025"/>
          <cell r="R3025"/>
          <cell r="S3025"/>
          <cell r="T3025"/>
          <cell r="U3025"/>
          <cell r="V3025"/>
          <cell r="W3025"/>
          <cell r="X3025"/>
          <cell r="Y3025">
            <v>54.442999999999998</v>
          </cell>
          <cell r="Z3025">
            <v>1170.2602739726028</v>
          </cell>
        </row>
        <row r="3026">
          <cell r="A3026" t="str">
            <v>N0492</v>
          </cell>
          <cell r="B3026" t="str">
            <v xml:space="preserve">Tramstrasse 79 </v>
          </cell>
          <cell r="C3026">
            <v>42566</v>
          </cell>
          <cell r="D3026">
            <v>9866603192</v>
          </cell>
          <cell r="E3026" t="str">
            <v>Verrechnet</v>
          </cell>
          <cell r="F3026">
            <v>7.2999999999999995E-2</v>
          </cell>
          <cell r="G3026">
            <v>1.2</v>
          </cell>
          <cell r="H3026"/>
          <cell r="I3026"/>
          <cell r="J3026" t="str">
            <v>Messung HW Wärme NT</v>
          </cell>
          <cell r="K3026" t="str">
            <v>20.06.2016</v>
          </cell>
          <cell r="L3026" t="str">
            <v>W1 020299</v>
          </cell>
          <cell r="M3026"/>
          <cell r="N3026" t="str">
            <v>Ablesung</v>
          </cell>
          <cell r="O3026">
            <v>51.338000000000001</v>
          </cell>
          <cell r="P3026">
            <v>887.25</v>
          </cell>
          <cell r="Q3026"/>
          <cell r="R3026"/>
          <cell r="S3026"/>
          <cell r="T3026"/>
          <cell r="U3026"/>
          <cell r="V3026"/>
          <cell r="W3026"/>
          <cell r="X3026"/>
          <cell r="Y3026">
            <v>49.752000000000002</v>
          </cell>
          <cell r="Z3026">
            <v>703.2602739726027</v>
          </cell>
        </row>
        <row r="3027">
          <cell r="A3027" t="str">
            <v>N0492</v>
          </cell>
          <cell r="B3027" t="str">
            <v xml:space="preserve">Tramstrasse 79 </v>
          </cell>
          <cell r="C3027">
            <v>42655</v>
          </cell>
          <cell r="D3027">
            <v>9866605090</v>
          </cell>
          <cell r="E3027" t="str">
            <v>Verrechnet</v>
          </cell>
          <cell r="F3027">
            <v>7.2999999999999995E-2</v>
          </cell>
          <cell r="G3027">
            <v>1.2</v>
          </cell>
          <cell r="H3027"/>
          <cell r="I3027"/>
          <cell r="J3027" t="str">
            <v>Messung HW Wärme NT</v>
          </cell>
          <cell r="K3027" t="str">
            <v>19.09.2016</v>
          </cell>
          <cell r="L3027" t="str">
            <v>W1 020299</v>
          </cell>
          <cell r="M3027"/>
          <cell r="N3027" t="str">
            <v>Ablesung</v>
          </cell>
          <cell r="O3027">
            <v>20.004999999999999</v>
          </cell>
          <cell r="P3027">
            <v>377.71</v>
          </cell>
          <cell r="Q3027"/>
          <cell r="R3027"/>
          <cell r="S3027"/>
          <cell r="T3027"/>
          <cell r="U3027"/>
          <cell r="V3027"/>
          <cell r="W3027"/>
          <cell r="X3027"/>
          <cell r="Y3027">
            <v>45.540999999999997</v>
          </cell>
          <cell r="Z3027">
            <v>274.04109589041099</v>
          </cell>
        </row>
        <row r="3028">
          <cell r="A3028" t="str">
            <v>N0492</v>
          </cell>
          <cell r="B3028" t="str">
            <v xml:space="preserve">Tramstrasse 79 </v>
          </cell>
          <cell r="C3028">
            <v>42752</v>
          </cell>
          <cell r="D3028">
            <v>9866607223</v>
          </cell>
          <cell r="E3028" t="str">
            <v>Verrechnet</v>
          </cell>
          <cell r="F3028">
            <v>7.2999999999999995E-2</v>
          </cell>
          <cell r="G3028">
            <v>1.2</v>
          </cell>
          <cell r="H3028"/>
          <cell r="I3028"/>
          <cell r="J3028" t="str">
            <v>Messung HW Wärme NT</v>
          </cell>
          <cell r="K3028" t="str">
            <v>12.12.2016</v>
          </cell>
          <cell r="L3028" t="str">
            <v>W1 020299</v>
          </cell>
          <cell r="M3028"/>
          <cell r="N3028" t="str">
            <v>Ablesung</v>
          </cell>
          <cell r="O3028">
            <v>59.53</v>
          </cell>
          <cell r="P3028">
            <v>1007.48</v>
          </cell>
          <cell r="Q3028"/>
          <cell r="R3028"/>
          <cell r="S3028"/>
          <cell r="T3028"/>
          <cell r="U3028"/>
          <cell r="V3028"/>
          <cell r="W3028"/>
          <cell r="X3028"/>
          <cell r="Y3028">
            <v>50.807000000000002</v>
          </cell>
          <cell r="Z3028">
            <v>815.47945205479459</v>
          </cell>
        </row>
        <row r="3029">
          <cell r="A3029" t="str">
            <v>N0493</v>
          </cell>
          <cell r="B3029" t="str">
            <v xml:space="preserve">Friesstrasse 48 </v>
          </cell>
          <cell r="C3029">
            <v>42478</v>
          </cell>
          <cell r="D3029">
            <v>9866601333</v>
          </cell>
          <cell r="E3029" t="str">
            <v>Verrechnet</v>
          </cell>
          <cell r="F3029">
            <v>0.02</v>
          </cell>
          <cell r="G3029">
            <v>0.33</v>
          </cell>
          <cell r="H3029"/>
          <cell r="I3029"/>
          <cell r="J3029" t="str">
            <v>Messung HW Wärme NT</v>
          </cell>
          <cell r="K3029" t="str">
            <v>21.03.2016</v>
          </cell>
          <cell r="L3029" t="str">
            <v>R3 20047</v>
          </cell>
          <cell r="M3029"/>
          <cell r="N3029" t="str">
            <v>Ablesung</v>
          </cell>
          <cell r="O3029">
            <v>14.561999999999999</v>
          </cell>
          <cell r="P3029">
            <v>247.97</v>
          </cell>
          <cell r="Q3029"/>
          <cell r="R3029"/>
          <cell r="S3029"/>
          <cell r="T3029"/>
          <cell r="U3029"/>
          <cell r="V3029"/>
          <cell r="W3029"/>
          <cell r="X3029"/>
          <cell r="Y3029">
            <v>50.494</v>
          </cell>
          <cell r="Z3029">
            <v>728.1</v>
          </cell>
        </row>
        <row r="3030">
          <cell r="A3030" t="str">
            <v>N0493</v>
          </cell>
          <cell r="B3030" t="str">
            <v xml:space="preserve">Friesstrasse 48 </v>
          </cell>
          <cell r="C3030">
            <v>42566</v>
          </cell>
          <cell r="D3030">
            <v>9866603193</v>
          </cell>
          <cell r="E3030" t="str">
            <v>Verrechnet</v>
          </cell>
          <cell r="F3030">
            <v>0.02</v>
          </cell>
          <cell r="G3030">
            <v>0.33</v>
          </cell>
          <cell r="H3030"/>
          <cell r="I3030"/>
          <cell r="J3030" t="str">
            <v>Messung HW Wärme NT</v>
          </cell>
          <cell r="K3030" t="str">
            <v>22.06.2016</v>
          </cell>
          <cell r="L3030" t="str">
            <v>R3 20047</v>
          </cell>
          <cell r="M3030"/>
          <cell r="N3030" t="str">
            <v>Ablesung</v>
          </cell>
          <cell r="O3030">
            <v>4.0549999999999997</v>
          </cell>
          <cell r="P3030">
            <v>72.239999999999995</v>
          </cell>
          <cell r="Q3030"/>
          <cell r="R3030"/>
          <cell r="S3030"/>
          <cell r="T3030"/>
          <cell r="U3030"/>
          <cell r="V3030"/>
          <cell r="W3030"/>
          <cell r="X3030"/>
          <cell r="Y3030">
            <v>48.265000000000001</v>
          </cell>
          <cell r="Z3030">
            <v>202.75</v>
          </cell>
        </row>
        <row r="3031">
          <cell r="A3031" t="str">
            <v>N0493</v>
          </cell>
          <cell r="B3031" t="str">
            <v xml:space="preserve">Friesstrasse 48 </v>
          </cell>
          <cell r="C3031">
            <v>42655</v>
          </cell>
          <cell r="D3031">
            <v>9866605408</v>
          </cell>
          <cell r="E3031" t="str">
            <v>Verrechnet</v>
          </cell>
          <cell r="F3031">
            <v>0.02</v>
          </cell>
          <cell r="G3031">
            <v>0.33</v>
          </cell>
          <cell r="H3031"/>
          <cell r="I3031"/>
          <cell r="J3031" t="str">
            <v>Messung HW Wärme NT</v>
          </cell>
          <cell r="K3031" t="str">
            <v>21.09.2016</v>
          </cell>
          <cell r="L3031" t="str">
            <v>R3 20047</v>
          </cell>
          <cell r="M3031"/>
          <cell r="N3031" t="str">
            <v>Ablesung</v>
          </cell>
          <cell r="O3031">
            <v>0.25700000000000001</v>
          </cell>
          <cell r="P3031">
            <v>4.915</v>
          </cell>
          <cell r="Q3031"/>
          <cell r="R3031"/>
          <cell r="S3031"/>
          <cell r="T3031"/>
          <cell r="U3031"/>
          <cell r="V3031"/>
          <cell r="W3031"/>
          <cell r="X3031"/>
          <cell r="Y3031">
            <v>44.96</v>
          </cell>
          <cell r="Z3031">
            <v>12.85</v>
          </cell>
        </row>
        <row r="3032">
          <cell r="A3032" t="str">
            <v>N0493</v>
          </cell>
          <cell r="B3032" t="str">
            <v xml:space="preserve">Friesstrasse 48 </v>
          </cell>
          <cell r="C3032">
            <v>42752</v>
          </cell>
          <cell r="D3032">
            <v>9866607417</v>
          </cell>
          <cell r="E3032" t="str">
            <v>Verrechnet</v>
          </cell>
          <cell r="F3032">
            <v>0.02</v>
          </cell>
          <cell r="G3032">
            <v>0.33</v>
          </cell>
          <cell r="H3032"/>
          <cell r="I3032"/>
          <cell r="J3032" t="str">
            <v>Messung HW Wärme NT</v>
          </cell>
          <cell r="K3032" t="str">
            <v>14.12.2016</v>
          </cell>
          <cell r="L3032" t="str">
            <v>R3 20047</v>
          </cell>
          <cell r="M3032"/>
          <cell r="N3032" t="str">
            <v>Ablesung</v>
          </cell>
          <cell r="O3032">
            <v>9.8829999999999991</v>
          </cell>
          <cell r="P3032">
            <v>171.22800000000001</v>
          </cell>
          <cell r="Q3032"/>
          <cell r="R3032"/>
          <cell r="S3032"/>
          <cell r="T3032"/>
          <cell r="U3032"/>
          <cell r="V3032"/>
          <cell r="W3032"/>
          <cell r="X3032"/>
          <cell r="Y3032">
            <v>49.628999999999998</v>
          </cell>
          <cell r="Z3032">
            <v>494.15</v>
          </cell>
        </row>
        <row r="3033">
          <cell r="A3033" t="str">
            <v>N0494</v>
          </cell>
          <cell r="B3033" t="str">
            <v xml:space="preserve">Schaffhauserstrasse 227 </v>
          </cell>
          <cell r="C3033">
            <v>42478</v>
          </cell>
          <cell r="D3033">
            <v>9866600622</v>
          </cell>
          <cell r="E3033" t="str">
            <v>Verrechnet</v>
          </cell>
          <cell r="F3033">
            <v>0.03</v>
          </cell>
          <cell r="G3033">
            <v>0.49</v>
          </cell>
          <cell r="H3033"/>
          <cell r="I3033"/>
          <cell r="J3033" t="str">
            <v>Messung HW Wärme NT</v>
          </cell>
          <cell r="K3033" t="str">
            <v>16.03.2016</v>
          </cell>
          <cell r="L3033" t="str">
            <v>W3 020237</v>
          </cell>
          <cell r="M3033"/>
          <cell r="N3033" t="str">
            <v>Ablesung</v>
          </cell>
          <cell r="O3033">
            <v>26.428999999999998</v>
          </cell>
          <cell r="P3033">
            <v>398.78</v>
          </cell>
          <cell r="Q3033"/>
          <cell r="R3033"/>
          <cell r="S3033"/>
          <cell r="T3033"/>
          <cell r="U3033"/>
          <cell r="V3033"/>
          <cell r="W3033"/>
          <cell r="X3033"/>
          <cell r="Y3033">
            <v>56.985999999999997</v>
          </cell>
          <cell r="Z3033">
            <v>880.9666666666667</v>
          </cell>
        </row>
        <row r="3034">
          <cell r="A3034" t="str">
            <v>N0494</v>
          </cell>
          <cell r="B3034" t="str">
            <v xml:space="preserve">Schaffhauserstrasse 227 </v>
          </cell>
          <cell r="C3034">
            <v>42566</v>
          </cell>
          <cell r="D3034">
            <v>9866602877</v>
          </cell>
          <cell r="E3034" t="str">
            <v>Verrechnet</v>
          </cell>
          <cell r="F3034">
            <v>0.03</v>
          </cell>
          <cell r="G3034">
            <v>0.49</v>
          </cell>
          <cell r="H3034"/>
          <cell r="I3034"/>
          <cell r="J3034" t="str">
            <v>Messung HW Wärme NT</v>
          </cell>
          <cell r="K3034" t="str">
            <v>22.06.2016</v>
          </cell>
          <cell r="L3034" t="str">
            <v>W3 020237</v>
          </cell>
          <cell r="M3034"/>
          <cell r="N3034" t="str">
            <v>Ablesung</v>
          </cell>
          <cell r="O3034">
            <v>12.196999999999999</v>
          </cell>
          <cell r="P3034">
            <v>211.10599999999999</v>
          </cell>
          <cell r="Q3034"/>
          <cell r="R3034"/>
          <cell r="S3034"/>
          <cell r="T3034"/>
          <cell r="U3034"/>
          <cell r="V3034"/>
          <cell r="W3034"/>
          <cell r="X3034"/>
          <cell r="Y3034">
            <v>49.679000000000002</v>
          </cell>
          <cell r="Z3034">
            <v>406.56666666666666</v>
          </cell>
        </row>
        <row r="3035">
          <cell r="A3035" t="str">
            <v>N0494</v>
          </cell>
          <cell r="B3035" t="str">
            <v xml:space="preserve">Schaffhauserstrasse 227 </v>
          </cell>
          <cell r="C3035">
            <v>42655</v>
          </cell>
          <cell r="D3035">
            <v>9866604831</v>
          </cell>
          <cell r="E3035" t="str">
            <v>Verrechnet</v>
          </cell>
          <cell r="F3035">
            <v>0.03</v>
          </cell>
          <cell r="G3035">
            <v>0.49</v>
          </cell>
          <cell r="H3035"/>
          <cell r="I3035"/>
          <cell r="J3035" t="str">
            <v>Messung HW Wärme NT</v>
          </cell>
          <cell r="K3035" t="str">
            <v>20.09.2016</v>
          </cell>
          <cell r="L3035" t="str">
            <v>W3 020237</v>
          </cell>
          <cell r="M3035"/>
          <cell r="N3035" t="str">
            <v>Ablesung</v>
          </cell>
          <cell r="O3035">
            <v>2.206</v>
          </cell>
          <cell r="P3035">
            <v>64.414000000000001</v>
          </cell>
          <cell r="Q3035"/>
          <cell r="R3035"/>
          <cell r="S3035"/>
          <cell r="T3035"/>
          <cell r="U3035"/>
          <cell r="V3035"/>
          <cell r="W3035"/>
          <cell r="X3035"/>
          <cell r="Y3035">
            <v>29.446999999999999</v>
          </cell>
          <cell r="Z3035">
            <v>73.533333333333331</v>
          </cell>
        </row>
        <row r="3036">
          <cell r="A3036" t="str">
            <v>N0494</v>
          </cell>
          <cell r="B3036" t="str">
            <v xml:space="preserve">Schaffhauserstrasse 227 </v>
          </cell>
          <cell r="C3036">
            <v>42752</v>
          </cell>
          <cell r="D3036">
            <v>9866606662</v>
          </cell>
          <cell r="E3036" t="str">
            <v>Verrechnet</v>
          </cell>
          <cell r="F3036">
            <v>0.03</v>
          </cell>
          <cell r="G3036">
            <v>0.49</v>
          </cell>
          <cell r="H3036"/>
          <cell r="I3036"/>
          <cell r="J3036" t="str">
            <v>Messung HW Wärme NT</v>
          </cell>
          <cell r="K3036" t="str">
            <v>14.12.2016</v>
          </cell>
          <cell r="L3036" t="str">
            <v>W3 020237</v>
          </cell>
          <cell r="M3036"/>
          <cell r="N3036" t="str">
            <v>Ablesung</v>
          </cell>
          <cell r="O3036">
            <v>18.513999999999999</v>
          </cell>
          <cell r="P3036">
            <v>292.875</v>
          </cell>
          <cell r="Q3036"/>
          <cell r="R3036"/>
          <cell r="S3036"/>
          <cell r="T3036"/>
          <cell r="U3036"/>
          <cell r="V3036"/>
          <cell r="W3036"/>
          <cell r="X3036"/>
          <cell r="Y3036">
            <v>54.354999999999997</v>
          </cell>
          <cell r="Z3036">
            <v>617.13333333333333</v>
          </cell>
        </row>
        <row r="3037">
          <cell r="A3037" t="str">
            <v>N0495</v>
          </cell>
          <cell r="B3037" t="str">
            <v xml:space="preserve">Hürststrasse 76 </v>
          </cell>
          <cell r="C3037">
            <v>42478</v>
          </cell>
          <cell r="D3037">
            <v>9866601334</v>
          </cell>
          <cell r="E3037" t="str">
            <v>Verrechnet</v>
          </cell>
          <cell r="F3037">
            <v>0.05</v>
          </cell>
          <cell r="G3037">
            <v>0.82</v>
          </cell>
          <cell r="H3037"/>
          <cell r="I3037"/>
          <cell r="J3037" t="str">
            <v>Messung HW Wärme NT</v>
          </cell>
          <cell r="K3037" t="str">
            <v>17.03.2016</v>
          </cell>
          <cell r="L3037" t="str">
            <v>W1 020484</v>
          </cell>
          <cell r="M3037"/>
          <cell r="N3037" t="str">
            <v>Ablesung</v>
          </cell>
          <cell r="O3037">
            <v>45.790999999999997</v>
          </cell>
          <cell r="P3037">
            <v>690.39</v>
          </cell>
          <cell r="Q3037"/>
          <cell r="R3037"/>
          <cell r="S3037"/>
          <cell r="T3037"/>
          <cell r="U3037"/>
          <cell r="V3037"/>
          <cell r="W3037"/>
          <cell r="X3037"/>
          <cell r="Y3037">
            <v>57.03</v>
          </cell>
          <cell r="Z3037">
            <v>915.82</v>
          </cell>
        </row>
        <row r="3038">
          <cell r="A3038" t="str">
            <v>N0495</v>
          </cell>
          <cell r="B3038" t="str">
            <v xml:space="preserve">Hürststrasse 76 </v>
          </cell>
          <cell r="C3038">
            <v>42566</v>
          </cell>
          <cell r="D3038">
            <v>9866603460</v>
          </cell>
          <cell r="E3038" t="str">
            <v>Verrechnet</v>
          </cell>
          <cell r="F3038">
            <v>0.05</v>
          </cell>
          <cell r="G3038">
            <v>0.82</v>
          </cell>
          <cell r="H3038"/>
          <cell r="I3038"/>
          <cell r="J3038" t="str">
            <v>Messung HW Wärme NT</v>
          </cell>
          <cell r="K3038" t="str">
            <v>21.06.2016</v>
          </cell>
          <cell r="L3038" t="str">
            <v>W1 020484</v>
          </cell>
          <cell r="M3038"/>
          <cell r="N3038" t="str">
            <v>Ablesung</v>
          </cell>
          <cell r="O3038">
            <v>21.513999999999999</v>
          </cell>
          <cell r="P3038">
            <v>375.88</v>
          </cell>
          <cell r="Q3038"/>
          <cell r="R3038"/>
          <cell r="S3038"/>
          <cell r="T3038"/>
          <cell r="U3038"/>
          <cell r="V3038"/>
          <cell r="W3038"/>
          <cell r="X3038"/>
          <cell r="Y3038">
            <v>49.213999999999999</v>
          </cell>
          <cell r="Z3038">
            <v>430.28</v>
          </cell>
        </row>
        <row r="3039">
          <cell r="A3039" t="str">
            <v>N0495</v>
          </cell>
          <cell r="B3039" t="str">
            <v xml:space="preserve">Hürststrasse 76 </v>
          </cell>
          <cell r="C3039">
            <v>42655</v>
          </cell>
          <cell r="D3039">
            <v>9866605542</v>
          </cell>
          <cell r="E3039" t="str">
            <v>Verrechnet</v>
          </cell>
          <cell r="F3039">
            <v>0.05</v>
          </cell>
          <cell r="G3039">
            <v>0.82</v>
          </cell>
          <cell r="H3039"/>
          <cell r="I3039"/>
          <cell r="J3039" t="str">
            <v>Messung HW Wärme NT</v>
          </cell>
          <cell r="K3039" t="str">
            <v>20.09.2016</v>
          </cell>
          <cell r="L3039" t="str">
            <v>W1 020484</v>
          </cell>
          <cell r="M3039"/>
          <cell r="N3039" t="str">
            <v>Ablesung</v>
          </cell>
          <cell r="O3039">
            <v>5.5960000000000001</v>
          </cell>
          <cell r="P3039">
            <v>163.33000000000001</v>
          </cell>
          <cell r="Q3039"/>
          <cell r="R3039"/>
          <cell r="S3039"/>
          <cell r="T3039"/>
          <cell r="U3039"/>
          <cell r="V3039"/>
          <cell r="W3039"/>
          <cell r="X3039"/>
          <cell r="Y3039">
            <v>29.46</v>
          </cell>
          <cell r="Z3039">
            <v>111.92</v>
          </cell>
        </row>
        <row r="3040">
          <cell r="A3040" t="str">
            <v>N0495</v>
          </cell>
          <cell r="B3040" t="str">
            <v xml:space="preserve">Hürststrasse 76 </v>
          </cell>
          <cell r="C3040">
            <v>42752</v>
          </cell>
          <cell r="D3040">
            <v>9866607582</v>
          </cell>
          <cell r="E3040" t="str">
            <v>Verrechnet</v>
          </cell>
          <cell r="F3040">
            <v>0.05</v>
          </cell>
          <cell r="G3040">
            <v>0.82</v>
          </cell>
          <cell r="H3040"/>
          <cell r="I3040"/>
          <cell r="J3040" t="str">
            <v>Messung HW Wärme NT</v>
          </cell>
          <cell r="K3040" t="str">
            <v>16.12.2016</v>
          </cell>
          <cell r="L3040" t="str">
            <v>W1 020484</v>
          </cell>
          <cell r="M3040"/>
          <cell r="N3040" t="str">
            <v>Ablesung</v>
          </cell>
          <cell r="O3040">
            <v>34.499000000000002</v>
          </cell>
          <cell r="P3040">
            <v>556.79999999999995</v>
          </cell>
          <cell r="Q3040"/>
          <cell r="R3040"/>
          <cell r="S3040"/>
          <cell r="T3040"/>
          <cell r="U3040"/>
          <cell r="V3040"/>
          <cell r="W3040"/>
          <cell r="X3040"/>
          <cell r="Y3040">
            <v>53.276000000000003</v>
          </cell>
          <cell r="Z3040">
            <v>689.98</v>
          </cell>
        </row>
        <row r="3041">
          <cell r="A3041" t="str">
            <v>N0496</v>
          </cell>
          <cell r="B3041" t="str">
            <v xml:space="preserve">Güetliweg 7 </v>
          </cell>
          <cell r="C3041">
            <v>42478</v>
          </cell>
          <cell r="D3041">
            <v>9866601856</v>
          </cell>
          <cell r="E3041" t="str">
            <v>Verrechnet</v>
          </cell>
          <cell r="F3041">
            <v>0.05</v>
          </cell>
          <cell r="G3041">
            <v>0.8</v>
          </cell>
          <cell r="H3041"/>
          <cell r="I3041"/>
          <cell r="J3041" t="str">
            <v>Messung HW Wärme NT</v>
          </cell>
          <cell r="K3041" t="str">
            <v>17.03.2016</v>
          </cell>
          <cell r="L3041" t="str">
            <v>W3 020210</v>
          </cell>
          <cell r="M3041"/>
          <cell r="N3041" t="str">
            <v>Ablesung</v>
          </cell>
          <cell r="O3041">
            <v>39.713000000000001</v>
          </cell>
          <cell r="P3041">
            <v>568.48900000000003</v>
          </cell>
          <cell r="Q3041"/>
          <cell r="R3041"/>
          <cell r="S3041"/>
          <cell r="T3041"/>
          <cell r="U3041"/>
          <cell r="V3041"/>
          <cell r="W3041"/>
          <cell r="X3041"/>
          <cell r="Y3041">
            <v>60.066000000000003</v>
          </cell>
          <cell r="Z3041">
            <v>794.26</v>
          </cell>
        </row>
        <row r="3042">
          <cell r="A3042" t="str">
            <v>N0496</v>
          </cell>
          <cell r="B3042" t="str">
            <v xml:space="preserve">Güetliweg 7 </v>
          </cell>
          <cell r="C3042">
            <v>42566</v>
          </cell>
          <cell r="D3042">
            <v>9866603781</v>
          </cell>
          <cell r="E3042" t="str">
            <v>Gemahnt</v>
          </cell>
          <cell r="F3042">
            <v>0.05</v>
          </cell>
          <cell r="G3042">
            <v>0.8</v>
          </cell>
          <cell r="H3042"/>
          <cell r="I3042"/>
          <cell r="J3042" t="str">
            <v>Messung HW Wärme NT</v>
          </cell>
          <cell r="K3042" t="str">
            <v>21.06.2016</v>
          </cell>
          <cell r="L3042" t="str">
            <v>W3 020210</v>
          </cell>
          <cell r="M3042"/>
          <cell r="N3042" t="str">
            <v>Ablesung</v>
          </cell>
          <cell r="O3042">
            <v>21.491</v>
          </cell>
          <cell r="P3042">
            <v>343.79700000000003</v>
          </cell>
          <cell r="Q3042"/>
          <cell r="R3042"/>
          <cell r="S3042"/>
          <cell r="T3042"/>
          <cell r="U3042"/>
          <cell r="V3042"/>
          <cell r="W3042"/>
          <cell r="X3042"/>
          <cell r="Y3042">
            <v>53.75</v>
          </cell>
          <cell r="Z3042">
            <v>429.82</v>
          </cell>
        </row>
        <row r="3043">
          <cell r="A3043" t="str">
            <v>N0496</v>
          </cell>
          <cell r="B3043" t="str">
            <v xml:space="preserve">Güetliweg 7 </v>
          </cell>
          <cell r="C3043">
            <v>42655</v>
          </cell>
          <cell r="D3043">
            <v>9866605874</v>
          </cell>
          <cell r="E3043" t="str">
            <v>Gemahnt</v>
          </cell>
          <cell r="F3043">
            <v>0.05</v>
          </cell>
          <cell r="G3043">
            <v>0.8</v>
          </cell>
          <cell r="H3043"/>
          <cell r="I3043"/>
          <cell r="J3043" t="str">
            <v>Messung HW Wärme NT</v>
          </cell>
          <cell r="K3043" t="str">
            <v>20.09.2016</v>
          </cell>
          <cell r="L3043" t="str">
            <v>W3 020210</v>
          </cell>
          <cell r="M3043"/>
          <cell r="N3043" t="str">
            <v>Ablesung</v>
          </cell>
          <cell r="O3043">
            <v>5.2629999999999999</v>
          </cell>
          <cell r="P3043">
            <v>104.845</v>
          </cell>
          <cell r="Q3043"/>
          <cell r="R3043"/>
          <cell r="S3043"/>
          <cell r="T3043"/>
          <cell r="U3043"/>
          <cell r="V3043"/>
          <cell r="W3043"/>
          <cell r="X3043"/>
          <cell r="Y3043">
            <v>43.161999999999999</v>
          </cell>
          <cell r="Z3043">
            <v>105.26</v>
          </cell>
        </row>
        <row r="3044">
          <cell r="A3044" t="str">
            <v>N0496</v>
          </cell>
          <cell r="B3044" t="str">
            <v xml:space="preserve">Güetliweg 7 </v>
          </cell>
          <cell r="C3044">
            <v>42752</v>
          </cell>
          <cell r="D3044">
            <v>9866607970</v>
          </cell>
          <cell r="E3044" t="str">
            <v>Verrechnet</v>
          </cell>
          <cell r="F3044">
            <v>0.05</v>
          </cell>
          <cell r="G3044">
            <v>0.8</v>
          </cell>
          <cell r="H3044"/>
          <cell r="I3044"/>
          <cell r="J3044" t="str">
            <v>Messung HW Wärme NT</v>
          </cell>
          <cell r="K3044" t="str">
            <v>16.12.2016</v>
          </cell>
          <cell r="L3044" t="str">
            <v>W3 020210</v>
          </cell>
          <cell r="M3044"/>
          <cell r="N3044" t="str">
            <v>Ablesung</v>
          </cell>
          <cell r="O3044">
            <v>31.530999999999999</v>
          </cell>
          <cell r="P3044">
            <v>465.73</v>
          </cell>
          <cell r="Q3044"/>
          <cell r="R3044"/>
          <cell r="S3044"/>
          <cell r="T3044"/>
          <cell r="U3044"/>
          <cell r="V3044"/>
          <cell r="W3044"/>
          <cell r="X3044"/>
          <cell r="Y3044">
            <v>58.213999999999999</v>
          </cell>
          <cell r="Z3044">
            <v>630.62</v>
          </cell>
        </row>
        <row r="3045">
          <cell r="A3045" t="str">
            <v>N0497</v>
          </cell>
          <cell r="B3045" t="str">
            <v xml:space="preserve">Schwamendingenstrasse 131 </v>
          </cell>
          <cell r="C3045">
            <v>42478</v>
          </cell>
          <cell r="D3045">
            <v>9866601656</v>
          </cell>
          <cell r="E3045" t="str">
            <v>Verrechnet</v>
          </cell>
          <cell r="F3045">
            <v>0.03</v>
          </cell>
          <cell r="G3045">
            <v>0.37</v>
          </cell>
          <cell r="H3045"/>
          <cell r="I3045"/>
          <cell r="J3045" t="str">
            <v>Messung HW Wärme NT</v>
          </cell>
          <cell r="K3045" t="str">
            <v>16.03.2016</v>
          </cell>
          <cell r="L3045" t="str">
            <v>W1 020272</v>
          </cell>
          <cell r="M3045"/>
          <cell r="N3045" t="str">
            <v>Ablesung</v>
          </cell>
          <cell r="O3045">
            <v>23.228999999999999</v>
          </cell>
          <cell r="P3045">
            <v>386.99</v>
          </cell>
          <cell r="Q3045"/>
          <cell r="R3045"/>
          <cell r="S3045"/>
          <cell r="T3045"/>
          <cell r="U3045"/>
          <cell r="V3045"/>
          <cell r="W3045"/>
          <cell r="X3045"/>
          <cell r="Y3045">
            <v>51.612000000000002</v>
          </cell>
          <cell r="Z3045">
            <v>774.3</v>
          </cell>
        </row>
        <row r="3046">
          <cell r="A3046" t="str">
            <v>N0497</v>
          </cell>
          <cell r="B3046" t="str">
            <v xml:space="preserve">Schwamendingenstrasse 131 </v>
          </cell>
          <cell r="C3046">
            <v>42566</v>
          </cell>
          <cell r="D3046">
            <v>9866603782</v>
          </cell>
          <cell r="E3046" t="str">
            <v>Verrechnet</v>
          </cell>
          <cell r="F3046">
            <v>0.03</v>
          </cell>
          <cell r="G3046">
            <v>0.37</v>
          </cell>
          <cell r="H3046"/>
          <cell r="I3046"/>
          <cell r="J3046" t="str">
            <v>Messung HW Wärme NT</v>
          </cell>
          <cell r="K3046" t="str">
            <v>20.06.2016</v>
          </cell>
          <cell r="L3046" t="str">
            <v>W1 020272</v>
          </cell>
          <cell r="M3046"/>
          <cell r="N3046" t="str">
            <v>Ablesung</v>
          </cell>
          <cell r="O3046">
            <v>14.005000000000001</v>
          </cell>
          <cell r="P3046">
            <v>682.61</v>
          </cell>
          <cell r="Q3046"/>
          <cell r="R3046"/>
          <cell r="S3046"/>
          <cell r="T3046"/>
          <cell r="U3046"/>
          <cell r="V3046"/>
          <cell r="W3046"/>
          <cell r="X3046"/>
          <cell r="Y3046">
            <v>17.640999999999998</v>
          </cell>
          <cell r="Z3046">
            <v>466.83333333333337</v>
          </cell>
        </row>
        <row r="3047">
          <cell r="A3047" t="str">
            <v>N0497</v>
          </cell>
          <cell r="B3047" t="str">
            <v xml:space="preserve">Schwamendingenstrasse 131 </v>
          </cell>
          <cell r="C3047">
            <v>42655</v>
          </cell>
          <cell r="D3047">
            <v>9866605543</v>
          </cell>
          <cell r="E3047" t="str">
            <v>Verrechnet</v>
          </cell>
          <cell r="F3047">
            <v>0.03</v>
          </cell>
          <cell r="G3047">
            <v>0.37</v>
          </cell>
          <cell r="H3047"/>
          <cell r="I3047"/>
          <cell r="J3047" t="str">
            <v>Messung HW Wärme NT</v>
          </cell>
          <cell r="K3047" t="str">
            <v>19.09.2016</v>
          </cell>
          <cell r="L3047" t="str">
            <v>W1 020272</v>
          </cell>
          <cell r="M3047"/>
          <cell r="N3047" t="str">
            <v>Ablesung</v>
          </cell>
          <cell r="O3047">
            <v>3.714</v>
          </cell>
          <cell r="P3047">
            <v>206.58</v>
          </cell>
          <cell r="Q3047"/>
          <cell r="R3047"/>
          <cell r="S3047"/>
          <cell r="T3047"/>
          <cell r="U3047"/>
          <cell r="V3047"/>
          <cell r="W3047"/>
          <cell r="X3047"/>
          <cell r="Y3047">
            <v>15.459</v>
          </cell>
          <cell r="Z3047">
            <v>123.8</v>
          </cell>
        </row>
        <row r="3048">
          <cell r="A3048" t="str">
            <v>N0497</v>
          </cell>
          <cell r="B3048" t="str">
            <v xml:space="preserve">Schwamendingenstrasse 131 </v>
          </cell>
          <cell r="C3048">
            <v>42752</v>
          </cell>
          <cell r="D3048">
            <v>9866607760</v>
          </cell>
          <cell r="E3048" t="str">
            <v>Verrechnet</v>
          </cell>
          <cell r="F3048">
            <v>0.03</v>
          </cell>
          <cell r="G3048">
            <v>0.37</v>
          </cell>
          <cell r="H3048"/>
          <cell r="I3048"/>
          <cell r="J3048" t="str">
            <v>Messung HW Wärme NT</v>
          </cell>
          <cell r="K3048" t="str">
            <v>14.12.2016</v>
          </cell>
          <cell r="L3048" t="str">
            <v>W1 020272</v>
          </cell>
          <cell r="M3048"/>
          <cell r="N3048" t="str">
            <v>Ablesung</v>
          </cell>
          <cell r="O3048">
            <v>18.338999999999999</v>
          </cell>
          <cell r="P3048">
            <v>433.11</v>
          </cell>
          <cell r="Q3048"/>
          <cell r="R3048"/>
          <cell r="S3048"/>
          <cell r="T3048"/>
          <cell r="U3048"/>
          <cell r="V3048"/>
          <cell r="W3048"/>
          <cell r="X3048"/>
          <cell r="Y3048">
            <v>36.408000000000001</v>
          </cell>
          <cell r="Z3048">
            <v>611.29999999999995</v>
          </cell>
        </row>
        <row r="3049">
          <cell r="A3049" t="str">
            <v>N0498</v>
          </cell>
          <cell r="B3049" t="str">
            <v xml:space="preserve">Saatlenstrasse 240 </v>
          </cell>
          <cell r="C3049">
            <v>42478</v>
          </cell>
          <cell r="D3049">
            <v>9866600296</v>
          </cell>
          <cell r="E3049" t="str">
            <v>Verrechnet</v>
          </cell>
          <cell r="F3049">
            <v>0.152</v>
          </cell>
          <cell r="G3049">
            <v>2.5</v>
          </cell>
          <cell r="H3049"/>
          <cell r="I3049"/>
          <cell r="J3049" t="str">
            <v>Messung HW Wärme NT</v>
          </cell>
          <cell r="K3049" t="str">
            <v>17.03.2016</v>
          </cell>
          <cell r="L3049" t="str">
            <v>W1 025033</v>
          </cell>
          <cell r="M3049"/>
          <cell r="N3049" t="str">
            <v>Ablesung</v>
          </cell>
          <cell r="O3049">
            <v>113.56100000000001</v>
          </cell>
          <cell r="P3049">
            <v>2326.9299999999998</v>
          </cell>
          <cell r="Q3049"/>
          <cell r="R3049"/>
          <cell r="S3049"/>
          <cell r="T3049"/>
          <cell r="U3049"/>
          <cell r="V3049"/>
          <cell r="W3049"/>
          <cell r="X3049"/>
          <cell r="Y3049">
            <v>41.963000000000001</v>
          </cell>
          <cell r="Z3049">
            <v>747.11184210526324</v>
          </cell>
        </row>
        <row r="3050">
          <cell r="A3050" t="str">
            <v>N0498</v>
          </cell>
          <cell r="B3050" t="str">
            <v xml:space="preserve">Saatlenstrasse 240 </v>
          </cell>
          <cell r="C3050">
            <v>42566</v>
          </cell>
          <cell r="D3050">
            <v>9866602319</v>
          </cell>
          <cell r="E3050" t="str">
            <v>Verrechnet</v>
          </cell>
          <cell r="F3050">
            <v>0.152</v>
          </cell>
          <cell r="G3050">
            <v>2.5</v>
          </cell>
          <cell r="H3050"/>
          <cell r="I3050"/>
          <cell r="J3050" t="str">
            <v>Messung HW Wärme NT</v>
          </cell>
          <cell r="K3050" t="str">
            <v>21.06.2016</v>
          </cell>
          <cell r="L3050" t="str">
            <v>W1 025033</v>
          </cell>
          <cell r="M3050"/>
          <cell r="N3050" t="str">
            <v>Ablesung</v>
          </cell>
          <cell r="O3050">
            <v>46.055</v>
          </cell>
          <cell r="P3050">
            <v>1134.22</v>
          </cell>
          <cell r="Q3050"/>
          <cell r="R3050"/>
          <cell r="S3050"/>
          <cell r="T3050"/>
          <cell r="U3050"/>
          <cell r="V3050"/>
          <cell r="W3050"/>
          <cell r="X3050"/>
          <cell r="Y3050">
            <v>34.914000000000001</v>
          </cell>
          <cell r="Z3050">
            <v>302.99342105263156</v>
          </cell>
        </row>
        <row r="3051">
          <cell r="A3051" t="str">
            <v>N0498</v>
          </cell>
          <cell r="B3051" t="str">
            <v xml:space="preserve">Saatlenstrasse 240 </v>
          </cell>
          <cell r="C3051">
            <v>42655</v>
          </cell>
          <cell r="D3051">
            <v>9866604269</v>
          </cell>
          <cell r="E3051" t="str">
            <v>Verrechnet</v>
          </cell>
          <cell r="F3051">
            <v>0.152</v>
          </cell>
          <cell r="G3051">
            <v>2.5</v>
          </cell>
          <cell r="H3051"/>
          <cell r="I3051"/>
          <cell r="J3051" t="str">
            <v>Messung HW Wärme NT</v>
          </cell>
          <cell r="K3051" t="str">
            <v>19.09.2016</v>
          </cell>
          <cell r="L3051" t="str">
            <v>W1 025033</v>
          </cell>
          <cell r="M3051"/>
          <cell r="N3051" t="str">
            <v>Ablesung</v>
          </cell>
          <cell r="O3051">
            <v>7.0380000000000003</v>
          </cell>
          <cell r="P3051">
            <v>229.07</v>
          </cell>
          <cell r="Q3051"/>
          <cell r="R3051"/>
          <cell r="S3051"/>
          <cell r="T3051"/>
          <cell r="U3051"/>
          <cell r="V3051"/>
          <cell r="W3051"/>
          <cell r="X3051"/>
          <cell r="Y3051">
            <v>26.417999999999999</v>
          </cell>
          <cell r="Z3051">
            <v>46.302631578947363</v>
          </cell>
        </row>
        <row r="3052">
          <cell r="A3052" t="str">
            <v>N0498</v>
          </cell>
          <cell r="B3052" t="str">
            <v xml:space="preserve">Saatlenstrasse 240 </v>
          </cell>
          <cell r="C3052">
            <v>42752</v>
          </cell>
          <cell r="D3052">
            <v>9866606333</v>
          </cell>
          <cell r="E3052" t="str">
            <v>Verrechnet</v>
          </cell>
          <cell r="F3052">
            <v>0.152</v>
          </cell>
          <cell r="G3052">
            <v>2.5</v>
          </cell>
          <cell r="H3052"/>
          <cell r="I3052"/>
          <cell r="J3052" t="str">
            <v>Messung HW Wärme NT</v>
          </cell>
          <cell r="K3052" t="str">
            <v>16.12.2016</v>
          </cell>
          <cell r="L3052" t="str">
            <v>W1 025033</v>
          </cell>
          <cell r="M3052"/>
          <cell r="N3052" t="str">
            <v>Ablesung</v>
          </cell>
          <cell r="O3052">
            <v>78.763999999999996</v>
          </cell>
          <cell r="P3052">
            <v>1794.85</v>
          </cell>
          <cell r="Q3052"/>
          <cell r="R3052"/>
          <cell r="S3052"/>
          <cell r="T3052"/>
          <cell r="U3052"/>
          <cell r="V3052"/>
          <cell r="W3052"/>
          <cell r="X3052"/>
          <cell r="Y3052">
            <v>37.732999999999997</v>
          </cell>
          <cell r="Z3052">
            <v>518.18421052631572</v>
          </cell>
        </row>
        <row r="3053">
          <cell r="A3053" t="str">
            <v>N0499</v>
          </cell>
          <cell r="B3053" t="str">
            <v xml:space="preserve">Schörlistrasse 11 </v>
          </cell>
          <cell r="C3053">
            <v>42478</v>
          </cell>
          <cell r="D3053">
            <v>9866601857</v>
          </cell>
          <cell r="E3053" t="str">
            <v>Verrechnet</v>
          </cell>
          <cell r="F3053">
            <v>2.7E-2</v>
          </cell>
          <cell r="G3053">
            <v>0.45</v>
          </cell>
          <cell r="H3053"/>
          <cell r="I3053"/>
          <cell r="J3053" t="str">
            <v>Messung HW Wärme NT</v>
          </cell>
          <cell r="K3053" t="str">
            <v>17.03.2016</v>
          </cell>
          <cell r="L3053" t="str">
            <v>W1 020749</v>
          </cell>
          <cell r="M3053"/>
          <cell r="N3053" t="str">
            <v>Ablesung</v>
          </cell>
          <cell r="O3053">
            <v>26.91</v>
          </cell>
          <cell r="P3053">
            <v>473.35</v>
          </cell>
          <cell r="Q3053"/>
          <cell r="R3053"/>
          <cell r="S3053"/>
          <cell r="T3053"/>
          <cell r="U3053"/>
          <cell r="V3053"/>
          <cell r="W3053"/>
          <cell r="X3053"/>
          <cell r="Y3053">
            <v>48.881999999999998</v>
          </cell>
          <cell r="Z3053">
            <v>996.66666666666674</v>
          </cell>
        </row>
        <row r="3054">
          <cell r="A3054" t="str">
            <v>N0499</v>
          </cell>
          <cell r="B3054" t="str">
            <v xml:space="preserve">Schörlistrasse 11 </v>
          </cell>
          <cell r="C3054">
            <v>42566</v>
          </cell>
          <cell r="D3054">
            <v>9866603783</v>
          </cell>
          <cell r="E3054" t="str">
            <v>Verrechnet</v>
          </cell>
          <cell r="F3054">
            <v>2.7E-2</v>
          </cell>
          <cell r="G3054">
            <v>0.45</v>
          </cell>
          <cell r="H3054"/>
          <cell r="I3054"/>
          <cell r="J3054" t="str">
            <v>Messung HW Wärme NT</v>
          </cell>
          <cell r="K3054" t="str">
            <v>21.06.2016</v>
          </cell>
          <cell r="L3054" t="str">
            <v>W1 020749</v>
          </cell>
          <cell r="M3054"/>
          <cell r="N3054" t="str">
            <v>Ablesung</v>
          </cell>
          <cell r="O3054">
            <v>14.843999999999999</v>
          </cell>
          <cell r="P3054">
            <v>273.12</v>
          </cell>
          <cell r="Q3054"/>
          <cell r="R3054"/>
          <cell r="S3054"/>
          <cell r="T3054"/>
          <cell r="U3054"/>
          <cell r="V3054"/>
          <cell r="W3054"/>
          <cell r="X3054"/>
          <cell r="Y3054">
            <v>46.731999999999999</v>
          </cell>
          <cell r="Z3054">
            <v>549.77777777777771</v>
          </cell>
        </row>
        <row r="3055">
          <cell r="A3055" t="str">
            <v>N0499</v>
          </cell>
          <cell r="B3055" t="str">
            <v xml:space="preserve">Schörlistrasse 11 </v>
          </cell>
          <cell r="C3055">
            <v>42655</v>
          </cell>
          <cell r="D3055">
            <v>9866605875</v>
          </cell>
          <cell r="E3055" t="str">
            <v>Verrechnet</v>
          </cell>
          <cell r="F3055">
            <v>2.7E-2</v>
          </cell>
          <cell r="G3055">
            <v>0.45</v>
          </cell>
          <cell r="H3055"/>
          <cell r="I3055"/>
          <cell r="J3055" t="str">
            <v>Messung HW Wärme NT</v>
          </cell>
          <cell r="K3055" t="str">
            <v>07.09.2016</v>
          </cell>
          <cell r="L3055" t="str">
            <v>W1 020749</v>
          </cell>
          <cell r="M3055"/>
          <cell r="N3055" t="str">
            <v>Ausbau</v>
          </cell>
          <cell r="O3055">
            <v>4.0039999999999996</v>
          </cell>
          <cell r="P3055">
            <v>77.56</v>
          </cell>
          <cell r="Q3055"/>
          <cell r="R3055"/>
          <cell r="S3055"/>
          <cell r="T3055"/>
          <cell r="U3055"/>
          <cell r="V3055"/>
          <cell r="W3055"/>
          <cell r="X3055"/>
          <cell r="Y3055">
            <v>44.389000000000003</v>
          </cell>
          <cell r="Z3055">
            <v>148.29629629629628</v>
          </cell>
        </row>
        <row r="3056">
          <cell r="A3056" t="str">
            <v>N0499</v>
          </cell>
          <cell r="B3056"/>
          <cell r="C3056"/>
          <cell r="D3056"/>
          <cell r="E3056"/>
          <cell r="F3056"/>
          <cell r="G3056"/>
          <cell r="H3056"/>
          <cell r="I3056"/>
          <cell r="J3056" t="str">
            <v>Messung HW Wärme NT</v>
          </cell>
          <cell r="K3056" t="str">
            <v>07.09.2016</v>
          </cell>
          <cell r="L3056" t="str">
            <v>W1 020749</v>
          </cell>
          <cell r="M3056"/>
          <cell r="N3056" t="str">
            <v>Einbau</v>
          </cell>
          <cell r="O3056">
            <v>0</v>
          </cell>
          <cell r="P3056">
            <v>0</v>
          </cell>
          <cell r="Q3056"/>
          <cell r="R3056"/>
          <cell r="S3056"/>
          <cell r="T3056"/>
          <cell r="U3056"/>
          <cell r="V3056"/>
          <cell r="W3056"/>
          <cell r="X3056"/>
          <cell r="Y3056">
            <v>0</v>
          </cell>
          <cell r="Z3056">
            <v>0</v>
          </cell>
        </row>
        <row r="3057">
          <cell r="A3057" t="str">
            <v>N0499</v>
          </cell>
          <cell r="B3057"/>
          <cell r="C3057"/>
          <cell r="D3057"/>
          <cell r="E3057"/>
          <cell r="F3057"/>
          <cell r="G3057"/>
          <cell r="H3057"/>
          <cell r="I3057"/>
          <cell r="J3057" t="str">
            <v>Messung HW Wärme NT</v>
          </cell>
          <cell r="K3057" t="str">
            <v>20.09.2016</v>
          </cell>
          <cell r="L3057" t="str">
            <v>W1 020749</v>
          </cell>
          <cell r="M3057"/>
          <cell r="N3057" t="str">
            <v>Ablesung</v>
          </cell>
          <cell r="O3057">
            <v>0.68700000000000006</v>
          </cell>
          <cell r="P3057">
            <v>12.3</v>
          </cell>
          <cell r="Q3057"/>
          <cell r="R3057"/>
          <cell r="S3057"/>
          <cell r="T3057"/>
          <cell r="U3057"/>
          <cell r="V3057"/>
          <cell r="W3057"/>
          <cell r="X3057"/>
          <cell r="Y3057">
            <v>48.026000000000003</v>
          </cell>
          <cell r="Z3057">
            <v>25.444444444444439</v>
          </cell>
        </row>
        <row r="3058">
          <cell r="A3058" t="str">
            <v>N0499</v>
          </cell>
          <cell r="B3058" t="str">
            <v xml:space="preserve">Schörlistrasse 11 </v>
          </cell>
          <cell r="C3058">
            <v>42752</v>
          </cell>
          <cell r="D3058">
            <v>9866607971</v>
          </cell>
          <cell r="E3058" t="str">
            <v>Verrechnet</v>
          </cell>
          <cell r="F3058">
            <v>2.7E-2</v>
          </cell>
          <cell r="G3058">
            <v>0.45</v>
          </cell>
          <cell r="H3058"/>
          <cell r="I3058"/>
          <cell r="J3058" t="str">
            <v>Messung HW Wärme NT</v>
          </cell>
          <cell r="K3058" t="str">
            <v>16.12.2016</v>
          </cell>
          <cell r="L3058" t="str">
            <v>W1 020749</v>
          </cell>
          <cell r="M3058"/>
          <cell r="N3058" t="str">
            <v>Ablesung</v>
          </cell>
          <cell r="O3058">
            <v>20.358000000000001</v>
          </cell>
          <cell r="P3058">
            <v>355.86</v>
          </cell>
          <cell r="Q3058"/>
          <cell r="R3058"/>
          <cell r="S3058"/>
          <cell r="T3058"/>
          <cell r="U3058"/>
          <cell r="V3058"/>
          <cell r="W3058"/>
          <cell r="X3058"/>
          <cell r="Y3058">
            <v>49.19</v>
          </cell>
          <cell r="Z3058">
            <v>754</v>
          </cell>
        </row>
        <row r="3059">
          <cell r="A3059" t="str">
            <v>N0500</v>
          </cell>
          <cell r="B3059" t="str">
            <v xml:space="preserve">Spatenstrasse 31 </v>
          </cell>
          <cell r="C3059">
            <v>42478</v>
          </cell>
          <cell r="D3059">
            <v>9866600297</v>
          </cell>
          <cell r="E3059" t="str">
            <v>Verrechnet</v>
          </cell>
          <cell r="F3059">
            <v>0.01</v>
          </cell>
          <cell r="G3059">
            <v>0.16</v>
          </cell>
          <cell r="H3059"/>
          <cell r="I3059"/>
          <cell r="J3059" t="str">
            <v>Messung HW Wärme NT</v>
          </cell>
          <cell r="K3059" t="str">
            <v>17.03.2016</v>
          </cell>
          <cell r="L3059" t="str">
            <v>W1 020382</v>
          </cell>
          <cell r="M3059"/>
          <cell r="N3059" t="str">
            <v>Ablesung</v>
          </cell>
          <cell r="O3059">
            <v>7.88</v>
          </cell>
          <cell r="P3059">
            <v>133.72</v>
          </cell>
          <cell r="Q3059"/>
          <cell r="R3059"/>
          <cell r="S3059"/>
          <cell r="T3059"/>
          <cell r="U3059"/>
          <cell r="V3059"/>
          <cell r="W3059"/>
          <cell r="X3059"/>
          <cell r="Y3059">
            <v>50.67</v>
          </cell>
          <cell r="Z3059">
            <v>788</v>
          </cell>
        </row>
        <row r="3060">
          <cell r="A3060" t="str">
            <v>N0500</v>
          </cell>
          <cell r="B3060" t="str">
            <v xml:space="preserve">Spatenstrasse 31 </v>
          </cell>
          <cell r="C3060">
            <v>42566</v>
          </cell>
          <cell r="D3060">
            <v>9866602320</v>
          </cell>
          <cell r="E3060" t="str">
            <v>Verrechnet</v>
          </cell>
          <cell r="F3060">
            <v>0.01</v>
          </cell>
          <cell r="G3060">
            <v>0.16</v>
          </cell>
          <cell r="H3060"/>
          <cell r="I3060"/>
          <cell r="J3060" t="str">
            <v>Messung HW Wärme NT</v>
          </cell>
          <cell r="K3060" t="str">
            <v>20.06.2016</v>
          </cell>
          <cell r="L3060" t="str">
            <v>W1 020382</v>
          </cell>
          <cell r="M3060"/>
          <cell r="N3060" t="str">
            <v>Ablesung</v>
          </cell>
          <cell r="O3060">
            <v>3.2090000000000001</v>
          </cell>
          <cell r="P3060">
            <v>61.49</v>
          </cell>
          <cell r="Q3060"/>
          <cell r="R3060"/>
          <cell r="S3060"/>
          <cell r="T3060"/>
          <cell r="U3060"/>
          <cell r="V3060"/>
          <cell r="W3060"/>
          <cell r="X3060"/>
          <cell r="Y3060">
            <v>44.872999999999998</v>
          </cell>
          <cell r="Z3060">
            <v>320.89999999999998</v>
          </cell>
        </row>
        <row r="3061">
          <cell r="A3061" t="str">
            <v>N0500</v>
          </cell>
          <cell r="B3061" t="str">
            <v xml:space="preserve">Spatenstrasse 31 </v>
          </cell>
          <cell r="C3061">
            <v>42655</v>
          </cell>
          <cell r="D3061">
            <v>9866604270</v>
          </cell>
          <cell r="E3061" t="str">
            <v>Verrechnet</v>
          </cell>
          <cell r="F3061">
            <v>0.01</v>
          </cell>
          <cell r="G3061">
            <v>0.16</v>
          </cell>
          <cell r="H3061"/>
          <cell r="I3061"/>
          <cell r="J3061" t="str">
            <v>Messung HW Wärme NT</v>
          </cell>
          <cell r="K3061" t="str">
            <v>15.09.2016</v>
          </cell>
          <cell r="L3061" t="str">
            <v>W1 020382</v>
          </cell>
          <cell r="M3061"/>
          <cell r="N3061" t="str">
            <v>Ablesung</v>
          </cell>
          <cell r="O3061">
            <v>0.57899999999999996</v>
          </cell>
          <cell r="P3061">
            <v>15.37</v>
          </cell>
          <cell r="Q3061"/>
          <cell r="R3061"/>
          <cell r="S3061"/>
          <cell r="T3061"/>
          <cell r="U3061"/>
          <cell r="V3061"/>
          <cell r="W3061"/>
          <cell r="X3061"/>
          <cell r="Y3061">
            <v>32.390999999999998</v>
          </cell>
          <cell r="Z3061">
            <v>57.9</v>
          </cell>
        </row>
        <row r="3062">
          <cell r="A3062" t="str">
            <v>N0500</v>
          </cell>
          <cell r="B3062" t="str">
            <v xml:space="preserve">Spatenstrasse 31 </v>
          </cell>
          <cell r="C3062">
            <v>42752</v>
          </cell>
          <cell r="D3062">
            <v>9866606334</v>
          </cell>
          <cell r="E3062" t="str">
            <v>Verrechnet</v>
          </cell>
          <cell r="F3062">
            <v>0.01</v>
          </cell>
          <cell r="G3062">
            <v>0.16</v>
          </cell>
          <cell r="H3062"/>
          <cell r="I3062"/>
          <cell r="J3062" t="str">
            <v>Messung HW Wärme NT</v>
          </cell>
          <cell r="K3062" t="str">
            <v>14.12.2016</v>
          </cell>
          <cell r="L3062" t="str">
            <v>W1 020382</v>
          </cell>
          <cell r="M3062"/>
          <cell r="N3062" t="str">
            <v>Ablesung</v>
          </cell>
          <cell r="O3062">
            <v>5.7670000000000003</v>
          </cell>
          <cell r="P3062">
            <v>104.03</v>
          </cell>
          <cell r="Q3062"/>
          <cell r="R3062"/>
          <cell r="S3062"/>
          <cell r="T3062"/>
          <cell r="U3062"/>
          <cell r="V3062"/>
          <cell r="W3062"/>
          <cell r="X3062"/>
          <cell r="Y3062">
            <v>47.665999999999997</v>
          </cell>
          <cell r="Z3062">
            <v>576.70000000000005</v>
          </cell>
        </row>
        <row r="3063">
          <cell r="A3063" t="str">
            <v>N0501</v>
          </cell>
          <cell r="B3063" t="str">
            <v xml:space="preserve">Herbstweg 35 </v>
          </cell>
          <cell r="C3063">
            <v>42478</v>
          </cell>
          <cell r="D3063">
            <v>9866600298</v>
          </cell>
          <cell r="E3063" t="str">
            <v>Verrechnet</v>
          </cell>
          <cell r="F3063">
            <v>0.75</v>
          </cell>
          <cell r="G3063">
            <v>12.3</v>
          </cell>
          <cell r="H3063"/>
          <cell r="I3063"/>
          <cell r="J3063" t="str">
            <v>Messung HW Wärme NT</v>
          </cell>
          <cell r="K3063" t="str">
            <v>16.03.2016</v>
          </cell>
          <cell r="L3063" t="str">
            <v>W1 050006</v>
          </cell>
          <cell r="M3063"/>
          <cell r="N3063" t="str">
            <v>Ablesung</v>
          </cell>
          <cell r="O3063">
            <v>511.82600000000002</v>
          </cell>
          <cell r="P3063">
            <v>10519.24</v>
          </cell>
          <cell r="Q3063"/>
          <cell r="R3063"/>
          <cell r="S3063"/>
          <cell r="T3063"/>
          <cell r="U3063"/>
          <cell r="V3063"/>
          <cell r="W3063"/>
          <cell r="X3063"/>
          <cell r="Y3063">
            <v>41.837000000000003</v>
          </cell>
          <cell r="Z3063">
            <v>682.43466666666666</v>
          </cell>
        </row>
        <row r="3064">
          <cell r="A3064" t="str">
            <v>N0501</v>
          </cell>
          <cell r="B3064" t="str">
            <v xml:space="preserve">Herbstweg 35 </v>
          </cell>
          <cell r="C3064">
            <v>42566</v>
          </cell>
          <cell r="D3064">
            <v>9866602321</v>
          </cell>
          <cell r="E3064" t="str">
            <v>Verrechnet</v>
          </cell>
          <cell r="F3064">
            <v>0.75</v>
          </cell>
          <cell r="G3064">
            <v>12.3</v>
          </cell>
          <cell r="H3064"/>
          <cell r="I3064"/>
          <cell r="J3064" t="str">
            <v>Messung HW Wärme NT</v>
          </cell>
          <cell r="K3064" t="str">
            <v>20.06.2016</v>
          </cell>
          <cell r="L3064" t="str">
            <v>W1 050006</v>
          </cell>
          <cell r="M3064"/>
          <cell r="N3064" t="str">
            <v>Ablesung</v>
          </cell>
          <cell r="O3064">
            <v>276.84899999999999</v>
          </cell>
          <cell r="P3064">
            <v>6818.71</v>
          </cell>
          <cell r="Q3064"/>
          <cell r="R3064"/>
          <cell r="S3064"/>
          <cell r="T3064"/>
          <cell r="U3064"/>
          <cell r="V3064"/>
          <cell r="W3064"/>
          <cell r="X3064"/>
          <cell r="Y3064">
            <v>34.911000000000001</v>
          </cell>
          <cell r="Z3064">
            <v>369.13200000000001</v>
          </cell>
        </row>
        <row r="3065">
          <cell r="A3065" t="str">
            <v>N0501</v>
          </cell>
          <cell r="B3065" t="str">
            <v xml:space="preserve">Herbstweg 35 </v>
          </cell>
          <cell r="C3065">
            <v>42655</v>
          </cell>
          <cell r="D3065">
            <v>9866604271</v>
          </cell>
          <cell r="E3065" t="str">
            <v>Verrechnet</v>
          </cell>
          <cell r="F3065">
            <v>0.75</v>
          </cell>
          <cell r="G3065">
            <v>12.3</v>
          </cell>
          <cell r="H3065"/>
          <cell r="I3065"/>
          <cell r="J3065" t="str">
            <v>Messung HW Wärme NT</v>
          </cell>
          <cell r="K3065" t="str">
            <v>19.09.2016</v>
          </cell>
          <cell r="L3065" t="str">
            <v>W1 050006</v>
          </cell>
          <cell r="M3065"/>
          <cell r="N3065" t="str">
            <v>Ablesung</v>
          </cell>
          <cell r="O3065">
            <v>122.04</v>
          </cell>
          <cell r="P3065">
            <v>3284.87</v>
          </cell>
          <cell r="Q3065"/>
          <cell r="R3065"/>
          <cell r="S3065"/>
          <cell r="T3065"/>
          <cell r="U3065"/>
          <cell r="V3065"/>
          <cell r="W3065"/>
          <cell r="X3065"/>
          <cell r="Y3065">
            <v>31.945</v>
          </cell>
          <cell r="Z3065">
            <v>162.72</v>
          </cell>
        </row>
        <row r="3066">
          <cell r="A3066" t="str">
            <v>N0501</v>
          </cell>
          <cell r="B3066" t="str">
            <v xml:space="preserve">Herbstweg 35 </v>
          </cell>
          <cell r="C3066">
            <v>42752</v>
          </cell>
          <cell r="D3066">
            <v>9866606335</v>
          </cell>
          <cell r="E3066" t="str">
            <v>Verrechnet</v>
          </cell>
          <cell r="F3066">
            <v>0.75</v>
          </cell>
          <cell r="G3066">
            <v>12.3</v>
          </cell>
          <cell r="H3066"/>
          <cell r="I3066"/>
          <cell r="J3066" t="str">
            <v>Messung HW Wärme NT</v>
          </cell>
          <cell r="K3066" t="str">
            <v>15.12.2016</v>
          </cell>
          <cell r="L3066" t="str">
            <v>W1 050006</v>
          </cell>
          <cell r="M3066"/>
          <cell r="N3066" t="str">
            <v>Ablesung</v>
          </cell>
          <cell r="O3066">
            <v>390.45499999999998</v>
          </cell>
          <cell r="P3066">
            <v>8869.48</v>
          </cell>
          <cell r="Q3066"/>
          <cell r="R3066"/>
          <cell r="S3066"/>
          <cell r="T3066"/>
          <cell r="U3066"/>
          <cell r="V3066"/>
          <cell r="W3066"/>
          <cell r="X3066"/>
          <cell r="Y3066">
            <v>37.851999999999997</v>
          </cell>
          <cell r="Z3066">
            <v>520.60666666666668</v>
          </cell>
        </row>
        <row r="3067">
          <cell r="A3067" t="str">
            <v>N0502</v>
          </cell>
          <cell r="B3067" t="str">
            <v xml:space="preserve">Oerlikonerstrasse 110 </v>
          </cell>
          <cell r="C3067">
            <v>42478</v>
          </cell>
          <cell r="D3067">
            <v>9866600623</v>
          </cell>
          <cell r="E3067" t="str">
            <v>Verrechnet</v>
          </cell>
          <cell r="F3067">
            <v>0.122</v>
          </cell>
          <cell r="G3067">
            <v>2</v>
          </cell>
          <cell r="H3067"/>
          <cell r="I3067"/>
          <cell r="J3067" t="str">
            <v>Messung HW Wärme NT</v>
          </cell>
          <cell r="K3067" t="str">
            <v>16.03.2016</v>
          </cell>
          <cell r="L3067" t="str">
            <v>R1 1384</v>
          </cell>
          <cell r="M3067" t="str">
            <v>U2 020090</v>
          </cell>
          <cell r="N3067" t="str">
            <v>Ablesung</v>
          </cell>
          <cell r="O3067">
            <v>133.79</v>
          </cell>
          <cell r="P3067">
            <v>2752.6</v>
          </cell>
          <cell r="Q3067"/>
          <cell r="R3067">
            <v>2753</v>
          </cell>
          <cell r="S3067"/>
          <cell r="T3067"/>
          <cell r="U3067"/>
          <cell r="V3067"/>
          <cell r="W3067"/>
          <cell r="X3067"/>
          <cell r="Y3067">
            <v>41.792999999999999</v>
          </cell>
          <cell r="Z3067">
            <v>1096.639344262295</v>
          </cell>
        </row>
        <row r="3068">
          <cell r="A3068" t="str">
            <v>N0502</v>
          </cell>
          <cell r="B3068" t="str">
            <v xml:space="preserve">Oerlikonerstrasse 110 </v>
          </cell>
          <cell r="C3068">
            <v>42566</v>
          </cell>
          <cell r="D3068">
            <v>9866603075</v>
          </cell>
          <cell r="E3068" t="str">
            <v>Verrechnet</v>
          </cell>
          <cell r="F3068">
            <v>0.122</v>
          </cell>
          <cell r="G3068">
            <v>2</v>
          </cell>
          <cell r="H3068"/>
          <cell r="I3068"/>
          <cell r="J3068" t="str">
            <v>Messung HW Wärme NT</v>
          </cell>
          <cell r="K3068" t="str">
            <v>21.06.2016</v>
          </cell>
          <cell r="L3068" t="str">
            <v>R1 1384</v>
          </cell>
          <cell r="M3068" t="str">
            <v>U2 020090</v>
          </cell>
          <cell r="N3068" t="str">
            <v>Ablesung</v>
          </cell>
          <cell r="O3068">
            <v>77.36</v>
          </cell>
          <cell r="P3068">
            <v>1605.8</v>
          </cell>
          <cell r="Q3068"/>
          <cell r="R3068">
            <v>1606</v>
          </cell>
          <cell r="S3068"/>
          <cell r="T3068"/>
          <cell r="U3068"/>
          <cell r="V3068"/>
          <cell r="W3068"/>
          <cell r="X3068"/>
          <cell r="Y3068">
            <v>41.423000000000002</v>
          </cell>
          <cell r="Z3068">
            <v>634.09836065573768</v>
          </cell>
        </row>
        <row r="3069">
          <cell r="A3069" t="str">
            <v>N0502</v>
          </cell>
          <cell r="B3069" t="str">
            <v xml:space="preserve">Oerlikonerstrasse 110 </v>
          </cell>
          <cell r="C3069">
            <v>42655</v>
          </cell>
          <cell r="D3069">
            <v>9866604832</v>
          </cell>
          <cell r="E3069" t="str">
            <v>Verrechnet</v>
          </cell>
          <cell r="F3069">
            <v>0.122</v>
          </cell>
          <cell r="G3069">
            <v>2</v>
          </cell>
          <cell r="H3069"/>
          <cell r="I3069"/>
          <cell r="J3069" t="str">
            <v>Messung HW Wärme NT</v>
          </cell>
          <cell r="K3069" t="str">
            <v>19.09.2016</v>
          </cell>
          <cell r="L3069" t="str">
            <v>R1 1384</v>
          </cell>
          <cell r="M3069" t="str">
            <v>U2 020090</v>
          </cell>
          <cell r="N3069" t="str">
            <v>Ablesung</v>
          </cell>
          <cell r="O3069">
            <v>7.48</v>
          </cell>
          <cell r="P3069">
            <v>196.2</v>
          </cell>
          <cell r="Q3069"/>
          <cell r="R3069">
            <v>196</v>
          </cell>
          <cell r="S3069"/>
          <cell r="T3069"/>
          <cell r="U3069"/>
          <cell r="V3069"/>
          <cell r="W3069"/>
          <cell r="X3069"/>
          <cell r="Y3069">
            <v>32.780999999999999</v>
          </cell>
          <cell r="Z3069">
            <v>61.311475409836063</v>
          </cell>
        </row>
        <row r="3070">
          <cell r="A3070" t="str">
            <v>N0502</v>
          </cell>
          <cell r="B3070" t="str">
            <v xml:space="preserve">Oerlikonerstrasse 110 </v>
          </cell>
          <cell r="C3070">
            <v>42752</v>
          </cell>
          <cell r="D3070">
            <v>9866606879</v>
          </cell>
          <cell r="E3070" t="str">
            <v>Verrechnet</v>
          </cell>
          <cell r="F3070">
            <v>0.122</v>
          </cell>
          <cell r="G3070">
            <v>2</v>
          </cell>
          <cell r="H3070"/>
          <cell r="I3070"/>
          <cell r="J3070" t="str">
            <v>Messung HW Wärme NT</v>
          </cell>
          <cell r="K3070" t="str">
            <v>15.12.2016</v>
          </cell>
          <cell r="L3070" t="str">
            <v>R1 1384</v>
          </cell>
          <cell r="M3070" t="str">
            <v>U2 020090</v>
          </cell>
          <cell r="N3070" t="str">
            <v>Ablesung</v>
          </cell>
          <cell r="O3070">
            <v>108.75</v>
          </cell>
          <cell r="P3070">
            <v>2286.6</v>
          </cell>
          <cell r="Q3070"/>
          <cell r="R3070">
            <v>2286</v>
          </cell>
          <cell r="S3070"/>
          <cell r="T3070"/>
          <cell r="U3070"/>
          <cell r="V3070"/>
          <cell r="W3070"/>
          <cell r="X3070"/>
          <cell r="Y3070">
            <v>40.893999999999998</v>
          </cell>
          <cell r="Z3070">
            <v>891.39344262295083</v>
          </cell>
        </row>
        <row r="3071">
          <cell r="A3071" t="str">
            <v>N0503</v>
          </cell>
          <cell r="B3071" t="str">
            <v xml:space="preserve">Höhenring 42 </v>
          </cell>
          <cell r="C3071">
            <v>42478</v>
          </cell>
          <cell r="D3071">
            <v>9866600624</v>
          </cell>
          <cell r="E3071" t="str">
            <v>Verrechnet</v>
          </cell>
          <cell r="F3071">
            <v>2.5000000000000001E-2</v>
          </cell>
          <cell r="G3071">
            <v>0.41</v>
          </cell>
          <cell r="H3071"/>
          <cell r="I3071"/>
          <cell r="J3071" t="str">
            <v>Messung HW Wärme NT</v>
          </cell>
          <cell r="K3071" t="str">
            <v>17.03.2016</v>
          </cell>
          <cell r="L3071" t="str">
            <v>W3 020133</v>
          </cell>
          <cell r="M3071"/>
          <cell r="N3071" t="str">
            <v>Ablesung</v>
          </cell>
          <cell r="O3071">
            <v>15.795999999999999</v>
          </cell>
          <cell r="P3071">
            <v>324.48500000000001</v>
          </cell>
          <cell r="Q3071"/>
          <cell r="R3071"/>
          <cell r="S3071"/>
          <cell r="T3071"/>
          <cell r="U3071"/>
          <cell r="V3071"/>
          <cell r="W3071"/>
          <cell r="X3071"/>
          <cell r="Y3071">
            <v>41.856999999999999</v>
          </cell>
          <cell r="Z3071">
            <v>631.84</v>
          </cell>
        </row>
        <row r="3072">
          <cell r="A3072" t="str">
            <v>N0503</v>
          </cell>
          <cell r="B3072" t="str">
            <v xml:space="preserve">Höhenring 42 </v>
          </cell>
          <cell r="C3072">
            <v>42566</v>
          </cell>
          <cell r="D3072">
            <v>9866602593</v>
          </cell>
          <cell r="E3072" t="str">
            <v>Verrechnet</v>
          </cell>
          <cell r="F3072">
            <v>2.5000000000000001E-2</v>
          </cell>
          <cell r="G3072">
            <v>0.41</v>
          </cell>
          <cell r="H3072"/>
          <cell r="I3072"/>
          <cell r="J3072" t="str">
            <v>Messung HW Wärme NT</v>
          </cell>
          <cell r="K3072" t="str">
            <v>20.06.2016</v>
          </cell>
          <cell r="L3072" t="str">
            <v>W3 020133</v>
          </cell>
          <cell r="M3072"/>
          <cell r="N3072" t="str">
            <v>Ablesung</v>
          </cell>
          <cell r="O3072">
            <v>8.2449999999999992</v>
          </cell>
          <cell r="P3072">
            <v>179.376</v>
          </cell>
          <cell r="Q3072"/>
          <cell r="R3072"/>
          <cell r="S3072"/>
          <cell r="T3072"/>
          <cell r="U3072"/>
          <cell r="V3072"/>
          <cell r="W3072"/>
          <cell r="X3072"/>
          <cell r="Y3072">
            <v>39.523000000000003</v>
          </cell>
          <cell r="Z3072">
            <v>329.8</v>
          </cell>
        </row>
        <row r="3073">
          <cell r="A3073" t="str">
            <v>N0503</v>
          </cell>
          <cell r="B3073" t="str">
            <v xml:space="preserve">Höhenring 42 </v>
          </cell>
          <cell r="C3073">
            <v>42655</v>
          </cell>
          <cell r="D3073">
            <v>9866604617</v>
          </cell>
          <cell r="E3073" t="str">
            <v>Verrechnet</v>
          </cell>
          <cell r="F3073">
            <v>2.5000000000000001E-2</v>
          </cell>
          <cell r="G3073">
            <v>0.41</v>
          </cell>
          <cell r="H3073"/>
          <cell r="I3073"/>
          <cell r="J3073" t="str">
            <v>Messung HW Wärme NT</v>
          </cell>
          <cell r="K3073" t="str">
            <v>20.09.2016</v>
          </cell>
          <cell r="L3073" t="str">
            <v>W3 020133</v>
          </cell>
          <cell r="M3073"/>
          <cell r="N3073" t="str">
            <v>Ablesung</v>
          </cell>
          <cell r="O3073">
            <v>1.8360000000000001</v>
          </cell>
          <cell r="P3073">
            <v>59.997</v>
          </cell>
          <cell r="Q3073"/>
          <cell r="R3073"/>
          <cell r="S3073"/>
          <cell r="T3073"/>
          <cell r="U3073"/>
          <cell r="V3073"/>
          <cell r="W3073"/>
          <cell r="X3073"/>
          <cell r="Y3073">
            <v>26.312999999999999</v>
          </cell>
          <cell r="Z3073">
            <v>73.44</v>
          </cell>
        </row>
        <row r="3074">
          <cell r="A3074" t="str">
            <v>N0503</v>
          </cell>
          <cell r="B3074" t="str">
            <v xml:space="preserve">Höhenring 42 </v>
          </cell>
          <cell r="C3074">
            <v>42752</v>
          </cell>
          <cell r="D3074">
            <v>9866606663</v>
          </cell>
          <cell r="E3074" t="str">
            <v>Verrechnet</v>
          </cell>
          <cell r="F3074">
            <v>2.5000000000000001E-2</v>
          </cell>
          <cell r="G3074">
            <v>0.41</v>
          </cell>
          <cell r="H3074"/>
          <cell r="I3074"/>
          <cell r="J3074" t="str">
            <v>Messung HW Wärme NT</v>
          </cell>
          <cell r="K3074" t="str">
            <v>13.12.2016</v>
          </cell>
          <cell r="L3074" t="str">
            <v>W3 020133</v>
          </cell>
          <cell r="M3074"/>
          <cell r="N3074" t="str">
            <v>Ablesung</v>
          </cell>
          <cell r="O3074">
            <v>11.266999999999999</v>
          </cell>
          <cell r="P3074">
            <v>241.5</v>
          </cell>
          <cell r="Q3074"/>
          <cell r="R3074"/>
          <cell r="S3074"/>
          <cell r="T3074"/>
          <cell r="U3074"/>
          <cell r="V3074"/>
          <cell r="W3074"/>
          <cell r="X3074"/>
          <cell r="Y3074">
            <v>40.115000000000002</v>
          </cell>
          <cell r="Z3074">
            <v>450.68</v>
          </cell>
        </row>
        <row r="3075">
          <cell r="A3075" t="str">
            <v>N0504</v>
          </cell>
          <cell r="B3075" t="str">
            <v xml:space="preserve">Am Luchsgraben 59 </v>
          </cell>
          <cell r="C3075">
            <v>42478</v>
          </cell>
          <cell r="D3075">
            <v>9866601335</v>
          </cell>
          <cell r="E3075" t="str">
            <v>Verrechnet</v>
          </cell>
          <cell r="F3075">
            <v>6.0000000000000001E-3</v>
          </cell>
          <cell r="G3075">
            <v>0.09</v>
          </cell>
          <cell r="H3075"/>
          <cell r="I3075"/>
          <cell r="J3075" t="str">
            <v>Messung HW Wärme NT</v>
          </cell>
          <cell r="K3075" t="str">
            <v>17.03.2016</v>
          </cell>
          <cell r="L3075" t="str">
            <v>W1 020149</v>
          </cell>
          <cell r="M3075"/>
          <cell r="N3075" t="str">
            <v>Ablesung</v>
          </cell>
          <cell r="O3075">
            <v>5.0519999999999996</v>
          </cell>
          <cell r="P3075">
            <v>83.17</v>
          </cell>
          <cell r="Q3075"/>
          <cell r="R3075"/>
          <cell r="S3075"/>
          <cell r="T3075"/>
          <cell r="U3075"/>
          <cell r="V3075"/>
          <cell r="W3075"/>
          <cell r="X3075"/>
          <cell r="Y3075">
            <v>52.23</v>
          </cell>
          <cell r="Z3075">
            <v>842</v>
          </cell>
        </row>
        <row r="3076">
          <cell r="A3076" t="str">
            <v>N0504</v>
          </cell>
          <cell r="B3076" t="str">
            <v xml:space="preserve">Am Luchsgraben 59 </v>
          </cell>
          <cell r="C3076">
            <v>42566</v>
          </cell>
          <cell r="D3076">
            <v>9866603461</v>
          </cell>
          <cell r="E3076" t="str">
            <v>Verrechnet</v>
          </cell>
          <cell r="F3076">
            <v>6.0000000000000001E-3</v>
          </cell>
          <cell r="G3076">
            <v>0.09</v>
          </cell>
          <cell r="H3076"/>
          <cell r="I3076"/>
          <cell r="J3076" t="str">
            <v>Messung HW Wärme NT</v>
          </cell>
          <cell r="K3076" t="str">
            <v>20.06.2016</v>
          </cell>
          <cell r="L3076" t="str">
            <v>W1 020149</v>
          </cell>
          <cell r="M3076"/>
          <cell r="N3076" t="str">
            <v>Ablesung</v>
          </cell>
          <cell r="O3076">
            <v>2.327</v>
          </cell>
          <cell r="P3076">
            <v>46.38</v>
          </cell>
          <cell r="Q3076"/>
          <cell r="R3076"/>
          <cell r="S3076"/>
          <cell r="T3076"/>
          <cell r="U3076"/>
          <cell r="V3076"/>
          <cell r="W3076"/>
          <cell r="X3076"/>
          <cell r="Y3076">
            <v>43.140999999999998</v>
          </cell>
          <cell r="Z3076">
            <v>387.83333333333337</v>
          </cell>
        </row>
        <row r="3077">
          <cell r="A3077" t="str">
            <v>N0504</v>
          </cell>
          <cell r="B3077" t="str">
            <v xml:space="preserve">Am Luchsgraben 59 </v>
          </cell>
          <cell r="C3077">
            <v>42655</v>
          </cell>
          <cell r="D3077">
            <v>9866605322</v>
          </cell>
          <cell r="E3077" t="str">
            <v>Verrechnet</v>
          </cell>
          <cell r="F3077">
            <v>6.0000000000000001E-3</v>
          </cell>
          <cell r="G3077">
            <v>0.09</v>
          </cell>
          <cell r="H3077"/>
          <cell r="I3077"/>
          <cell r="J3077" t="str">
            <v>Messung HW Wärme NT</v>
          </cell>
          <cell r="K3077" t="str">
            <v>19.09.2016</v>
          </cell>
          <cell r="L3077" t="str">
            <v>W1 020149</v>
          </cell>
          <cell r="M3077"/>
          <cell r="N3077" t="str">
            <v>Ablesung</v>
          </cell>
          <cell r="O3077">
            <v>0.56899999999999995</v>
          </cell>
          <cell r="P3077">
            <v>21.2</v>
          </cell>
          <cell r="Q3077"/>
          <cell r="R3077"/>
          <cell r="S3077"/>
          <cell r="T3077"/>
          <cell r="U3077"/>
          <cell r="V3077"/>
          <cell r="W3077"/>
          <cell r="X3077"/>
          <cell r="Y3077">
            <v>23.077999999999999</v>
          </cell>
          <cell r="Z3077">
            <v>94.833333333333314</v>
          </cell>
        </row>
        <row r="3078">
          <cell r="A3078" t="str">
            <v>N0504</v>
          </cell>
          <cell r="B3078" t="str">
            <v xml:space="preserve">Am Luchsgraben 59 </v>
          </cell>
          <cell r="C3078">
            <v>42752</v>
          </cell>
          <cell r="D3078">
            <v>9866607418</v>
          </cell>
          <cell r="E3078" t="str">
            <v>Verrechnet</v>
          </cell>
          <cell r="F3078">
            <v>6.0000000000000001E-3</v>
          </cell>
          <cell r="G3078">
            <v>0.09</v>
          </cell>
          <cell r="H3078"/>
          <cell r="I3078"/>
          <cell r="J3078" t="str">
            <v>Messung HW Wärme NT</v>
          </cell>
          <cell r="K3078" t="str">
            <v>14.12.2016</v>
          </cell>
          <cell r="L3078" t="str">
            <v>W1 020149</v>
          </cell>
          <cell r="M3078"/>
          <cell r="N3078" t="str">
            <v>Ablesung</v>
          </cell>
          <cell r="O3078">
            <v>3.7090000000000001</v>
          </cell>
          <cell r="P3078">
            <v>65.459999999999994</v>
          </cell>
          <cell r="Q3078"/>
          <cell r="R3078"/>
          <cell r="S3078"/>
          <cell r="T3078"/>
          <cell r="U3078"/>
          <cell r="V3078"/>
          <cell r="W3078"/>
          <cell r="X3078"/>
          <cell r="Y3078">
            <v>48.719000000000001</v>
          </cell>
          <cell r="Z3078">
            <v>618.16666666666663</v>
          </cell>
        </row>
        <row r="3079">
          <cell r="A3079" t="str">
            <v>N0505</v>
          </cell>
          <cell r="B3079" t="str">
            <v xml:space="preserve">Hürstholzstrasse 26 </v>
          </cell>
          <cell r="C3079">
            <v>42478</v>
          </cell>
          <cell r="D3079">
            <v>9866600999</v>
          </cell>
          <cell r="E3079" t="str">
            <v>Verrechnet</v>
          </cell>
          <cell r="F3079">
            <v>1.2E-2</v>
          </cell>
          <cell r="G3079">
            <v>0.2</v>
          </cell>
          <cell r="H3079"/>
          <cell r="I3079"/>
          <cell r="J3079" t="str">
            <v>Messung HW Wärme NT</v>
          </cell>
          <cell r="K3079" t="str">
            <v>17.03.2016</v>
          </cell>
          <cell r="L3079" t="str">
            <v>W1 020035</v>
          </cell>
          <cell r="M3079"/>
          <cell r="N3079" t="str">
            <v>Ablesung</v>
          </cell>
          <cell r="O3079">
            <v>8.2609999999999992</v>
          </cell>
          <cell r="P3079">
            <v>158.69999999999999</v>
          </cell>
          <cell r="Q3079"/>
          <cell r="R3079"/>
          <cell r="S3079"/>
          <cell r="T3079"/>
          <cell r="U3079"/>
          <cell r="V3079"/>
          <cell r="W3079"/>
          <cell r="X3079"/>
          <cell r="Y3079">
            <v>44.759</v>
          </cell>
          <cell r="Z3079">
            <v>688.41666666666663</v>
          </cell>
        </row>
        <row r="3080">
          <cell r="A3080" t="str">
            <v>N0505</v>
          </cell>
          <cell r="B3080" t="str">
            <v xml:space="preserve">Hürstholzstrasse 26 </v>
          </cell>
          <cell r="C3080">
            <v>42566</v>
          </cell>
          <cell r="D3080">
            <v>9866602878</v>
          </cell>
          <cell r="E3080" t="str">
            <v>Verrechnet</v>
          </cell>
          <cell r="F3080">
            <v>1.2E-2</v>
          </cell>
          <cell r="G3080">
            <v>0.2</v>
          </cell>
          <cell r="H3080"/>
          <cell r="I3080"/>
          <cell r="J3080" t="str">
            <v>Messung HW Wärme NT</v>
          </cell>
          <cell r="K3080" t="str">
            <v>21.06.2016</v>
          </cell>
          <cell r="L3080" t="str">
            <v>W1 020035</v>
          </cell>
          <cell r="M3080"/>
          <cell r="N3080" t="str">
            <v>Ablesung</v>
          </cell>
          <cell r="O3080">
            <v>4.2249999999999996</v>
          </cell>
          <cell r="P3080">
            <v>94.38</v>
          </cell>
          <cell r="Q3080"/>
          <cell r="R3080"/>
          <cell r="S3080"/>
          <cell r="T3080"/>
          <cell r="U3080"/>
          <cell r="V3080"/>
          <cell r="W3080"/>
          <cell r="X3080"/>
          <cell r="Y3080">
            <v>38.491999999999997</v>
          </cell>
          <cell r="Z3080">
            <v>352.08333333333331</v>
          </cell>
        </row>
        <row r="3081">
          <cell r="A3081" t="str">
            <v>N0505</v>
          </cell>
          <cell r="B3081" t="str">
            <v xml:space="preserve">Hürstholzstrasse 26 </v>
          </cell>
          <cell r="C3081">
            <v>42655</v>
          </cell>
          <cell r="D3081">
            <v>9866605207</v>
          </cell>
          <cell r="E3081" t="str">
            <v>Verrechnet</v>
          </cell>
          <cell r="F3081">
            <v>1.2E-2</v>
          </cell>
          <cell r="G3081">
            <v>0.2</v>
          </cell>
          <cell r="H3081"/>
          <cell r="I3081"/>
          <cell r="J3081" t="str">
            <v>Messung HW Wärme NT</v>
          </cell>
          <cell r="K3081" t="str">
            <v>20.09.2016</v>
          </cell>
          <cell r="L3081" t="str">
            <v>W1 020035</v>
          </cell>
          <cell r="M3081"/>
          <cell r="N3081" t="str">
            <v>Ablesung</v>
          </cell>
          <cell r="O3081">
            <v>0.75900000000000001</v>
          </cell>
          <cell r="P3081">
            <v>27.48</v>
          </cell>
          <cell r="Q3081"/>
          <cell r="R3081"/>
          <cell r="S3081"/>
          <cell r="T3081"/>
          <cell r="U3081"/>
          <cell r="V3081"/>
          <cell r="W3081"/>
          <cell r="X3081"/>
          <cell r="Y3081">
            <v>23.748999999999999</v>
          </cell>
          <cell r="Z3081">
            <v>63.25</v>
          </cell>
        </row>
        <row r="3082">
          <cell r="A3082" t="str">
            <v>N0505</v>
          </cell>
          <cell r="B3082" t="str">
            <v xml:space="preserve">Hürstholzstrasse 26 </v>
          </cell>
          <cell r="C3082">
            <v>42752</v>
          </cell>
          <cell r="D3082">
            <v>9866607057</v>
          </cell>
          <cell r="E3082" t="str">
            <v>Verrechnet</v>
          </cell>
          <cell r="F3082">
            <v>1.2E-2</v>
          </cell>
          <cell r="G3082">
            <v>0.2</v>
          </cell>
          <cell r="H3082"/>
          <cell r="I3082"/>
          <cell r="J3082" t="str">
            <v>Messung HW Wärme NT</v>
          </cell>
          <cell r="K3082" t="str">
            <v>16.12.2016</v>
          </cell>
          <cell r="L3082" t="str">
            <v>W1 020035</v>
          </cell>
          <cell r="M3082"/>
          <cell r="N3082" t="str">
            <v>Ablesung</v>
          </cell>
          <cell r="O3082">
            <v>6.8209999999999997</v>
          </cell>
          <cell r="P3082">
            <v>135.12</v>
          </cell>
          <cell r="Q3082"/>
          <cell r="R3082"/>
          <cell r="S3082"/>
          <cell r="T3082"/>
          <cell r="U3082"/>
          <cell r="V3082"/>
          <cell r="W3082"/>
          <cell r="X3082"/>
          <cell r="Y3082">
            <v>43.405999999999999</v>
          </cell>
          <cell r="Z3082">
            <v>568.41666666666663</v>
          </cell>
        </row>
        <row r="3083">
          <cell r="A3083" t="str">
            <v>N0506</v>
          </cell>
          <cell r="B3083" t="str">
            <v xml:space="preserve">Ringstrasse 70 </v>
          </cell>
          <cell r="C3083">
            <v>42478</v>
          </cell>
          <cell r="D3083">
            <v>9866600299</v>
          </cell>
          <cell r="E3083" t="str">
            <v>Verrechnet</v>
          </cell>
          <cell r="F3083">
            <v>0.04</v>
          </cell>
          <cell r="G3083">
            <v>0.66</v>
          </cell>
          <cell r="H3083"/>
          <cell r="I3083"/>
          <cell r="J3083" t="str">
            <v>Messung HW Wärme NT</v>
          </cell>
          <cell r="K3083" t="str">
            <v>17.03.2016</v>
          </cell>
          <cell r="L3083" t="str">
            <v>R3 20036</v>
          </cell>
          <cell r="M3083"/>
          <cell r="N3083" t="str">
            <v>Ablesung</v>
          </cell>
          <cell r="O3083">
            <v>35.790999999999997</v>
          </cell>
          <cell r="P3083">
            <v>662.91399999999999</v>
          </cell>
          <cell r="Q3083"/>
          <cell r="R3083"/>
          <cell r="S3083"/>
          <cell r="T3083"/>
          <cell r="U3083"/>
          <cell r="V3083"/>
          <cell r="W3083"/>
          <cell r="X3083"/>
          <cell r="Y3083">
            <v>46.423000000000002</v>
          </cell>
          <cell r="Z3083">
            <v>894.77499999999998</v>
          </cell>
        </row>
        <row r="3084">
          <cell r="A3084" t="str">
            <v>N0506</v>
          </cell>
          <cell r="B3084" t="str">
            <v xml:space="preserve">Ringstrasse 70 </v>
          </cell>
          <cell r="C3084">
            <v>42566</v>
          </cell>
          <cell r="D3084">
            <v>9866602482</v>
          </cell>
          <cell r="E3084" t="str">
            <v>Verrechnet</v>
          </cell>
          <cell r="F3084">
            <v>0.04</v>
          </cell>
          <cell r="G3084">
            <v>0.66</v>
          </cell>
          <cell r="H3084"/>
          <cell r="I3084"/>
          <cell r="J3084" t="str">
            <v>Messung HW Wärme NT</v>
          </cell>
          <cell r="K3084" t="str">
            <v>21.06.2016</v>
          </cell>
          <cell r="L3084" t="str">
            <v>R3 20036</v>
          </cell>
          <cell r="M3084"/>
          <cell r="N3084" t="str">
            <v>Ablesung</v>
          </cell>
          <cell r="O3084">
            <v>19.225999999999999</v>
          </cell>
          <cell r="P3084">
            <v>412.45400000000001</v>
          </cell>
          <cell r="Q3084"/>
          <cell r="R3084"/>
          <cell r="S3084"/>
          <cell r="T3084"/>
          <cell r="U3084"/>
          <cell r="V3084"/>
          <cell r="W3084"/>
          <cell r="X3084"/>
          <cell r="Y3084">
            <v>40.081000000000003</v>
          </cell>
          <cell r="Z3084">
            <v>480.65</v>
          </cell>
        </row>
        <row r="3085">
          <cell r="A3085" t="str">
            <v>N0506</v>
          </cell>
          <cell r="B3085" t="str">
            <v xml:space="preserve">Ringstrasse 70 </v>
          </cell>
          <cell r="C3085">
            <v>42655</v>
          </cell>
          <cell r="D3085">
            <v>9866604272</v>
          </cell>
          <cell r="E3085" t="str">
            <v>Verrechnet</v>
          </cell>
          <cell r="F3085">
            <v>0.04</v>
          </cell>
          <cell r="G3085">
            <v>0.66</v>
          </cell>
          <cell r="H3085"/>
          <cell r="I3085"/>
          <cell r="J3085" t="str">
            <v>Messung HW Wärme NT</v>
          </cell>
          <cell r="K3085" t="str">
            <v>20.09.2016</v>
          </cell>
          <cell r="L3085" t="str">
            <v>R3 20036</v>
          </cell>
          <cell r="M3085"/>
          <cell r="N3085" t="str">
            <v>Ablesung</v>
          </cell>
          <cell r="O3085">
            <v>4.4870000000000001</v>
          </cell>
          <cell r="P3085">
            <v>139.761</v>
          </cell>
          <cell r="Q3085"/>
          <cell r="R3085"/>
          <cell r="S3085"/>
          <cell r="T3085"/>
          <cell r="U3085"/>
          <cell r="V3085"/>
          <cell r="W3085"/>
          <cell r="X3085"/>
          <cell r="Y3085">
            <v>27.605</v>
          </cell>
          <cell r="Z3085">
            <v>112.175</v>
          </cell>
        </row>
        <row r="3086">
          <cell r="A3086" t="str">
            <v>N0506</v>
          </cell>
          <cell r="B3086" t="str">
            <v xml:space="preserve">Ringstrasse 70 </v>
          </cell>
          <cell r="C3086">
            <v>42752</v>
          </cell>
          <cell r="D3086">
            <v>9866606336</v>
          </cell>
          <cell r="E3086" t="str">
            <v>Verrechnet</v>
          </cell>
          <cell r="F3086">
            <v>0.04</v>
          </cell>
          <cell r="G3086">
            <v>0.66</v>
          </cell>
          <cell r="H3086"/>
          <cell r="I3086"/>
          <cell r="J3086" t="str">
            <v>Messung HW Wärme NT</v>
          </cell>
          <cell r="K3086" t="str">
            <v>14.12.2016</v>
          </cell>
          <cell r="L3086" t="str">
            <v>R3 20036</v>
          </cell>
          <cell r="M3086"/>
          <cell r="N3086" t="str">
            <v>Ablesung</v>
          </cell>
          <cell r="O3086">
            <v>27.190999999999999</v>
          </cell>
          <cell r="P3086">
            <v>532.86199999999997</v>
          </cell>
          <cell r="Q3086"/>
          <cell r="R3086"/>
          <cell r="S3086"/>
          <cell r="T3086"/>
          <cell r="U3086"/>
          <cell r="V3086"/>
          <cell r="W3086"/>
          <cell r="X3086"/>
          <cell r="Y3086">
            <v>43.875999999999998</v>
          </cell>
          <cell r="Z3086">
            <v>679.77499999999998</v>
          </cell>
        </row>
        <row r="3087">
          <cell r="A3087" t="str">
            <v>N0507</v>
          </cell>
          <cell r="B3087" t="str">
            <v xml:space="preserve">Altwiesenstrasse 336 </v>
          </cell>
          <cell r="C3087">
            <v>42478</v>
          </cell>
          <cell r="D3087">
            <v>9866600625</v>
          </cell>
          <cell r="E3087" t="str">
            <v>Verrechnet</v>
          </cell>
          <cell r="F3087">
            <v>1.2E-2</v>
          </cell>
          <cell r="G3087">
            <v>0.22</v>
          </cell>
          <cell r="H3087"/>
          <cell r="I3087"/>
          <cell r="J3087" t="str">
            <v>Messung HW Wärme NT</v>
          </cell>
          <cell r="K3087" t="str">
            <v>01.02.2016</v>
          </cell>
          <cell r="L3087" t="str">
            <v>W1 020614</v>
          </cell>
          <cell r="M3087"/>
          <cell r="N3087" t="str">
            <v>Ausbau</v>
          </cell>
          <cell r="O3087">
            <v>5.1479999999999997</v>
          </cell>
          <cell r="P3087">
            <v>91.32</v>
          </cell>
          <cell r="Q3087"/>
          <cell r="R3087"/>
          <cell r="S3087"/>
          <cell r="T3087"/>
          <cell r="U3087"/>
          <cell r="V3087"/>
          <cell r="W3087"/>
          <cell r="X3087"/>
          <cell r="Y3087">
            <v>48.472000000000001</v>
          </cell>
          <cell r="Z3087">
            <v>429</v>
          </cell>
        </row>
        <row r="3088">
          <cell r="A3088" t="str">
            <v>N0507</v>
          </cell>
          <cell r="B3088"/>
          <cell r="C3088"/>
          <cell r="D3088"/>
          <cell r="E3088"/>
          <cell r="F3088"/>
          <cell r="G3088"/>
          <cell r="H3088"/>
          <cell r="I3088"/>
          <cell r="J3088" t="str">
            <v>Messung HW Wärme NT</v>
          </cell>
          <cell r="K3088" t="str">
            <v>01.02.2016</v>
          </cell>
          <cell r="L3088" t="str">
            <v>W1 020614</v>
          </cell>
          <cell r="M3088"/>
          <cell r="N3088" t="str">
            <v>Einbau</v>
          </cell>
          <cell r="O3088">
            <v>0</v>
          </cell>
          <cell r="P3088">
            <v>0</v>
          </cell>
          <cell r="Q3088"/>
          <cell r="R3088"/>
          <cell r="S3088"/>
          <cell r="T3088"/>
          <cell r="U3088"/>
          <cell r="V3088"/>
          <cell r="W3088"/>
          <cell r="X3088"/>
          <cell r="Y3088">
            <v>0</v>
          </cell>
          <cell r="Z3088">
            <v>0</v>
          </cell>
        </row>
        <row r="3089">
          <cell r="A3089" t="str">
            <v>N0507</v>
          </cell>
          <cell r="B3089"/>
          <cell r="C3089"/>
          <cell r="D3089"/>
          <cell r="E3089"/>
          <cell r="F3089"/>
          <cell r="G3089"/>
          <cell r="H3089"/>
          <cell r="I3089"/>
          <cell r="J3089" t="str">
            <v>Messung HW Wärme NT</v>
          </cell>
          <cell r="K3089" t="str">
            <v>17.03.2016</v>
          </cell>
          <cell r="L3089" t="str">
            <v>W1 020614</v>
          </cell>
          <cell r="M3089"/>
          <cell r="N3089" t="str">
            <v>Ablesung</v>
          </cell>
          <cell r="O3089">
            <v>4.2069999999999999</v>
          </cell>
          <cell r="P3089">
            <v>73.680000000000007</v>
          </cell>
          <cell r="Q3089"/>
          <cell r="R3089"/>
          <cell r="S3089"/>
          <cell r="T3089"/>
          <cell r="U3089"/>
          <cell r="V3089"/>
          <cell r="W3089"/>
          <cell r="X3089"/>
          <cell r="Y3089">
            <v>49.095999999999997</v>
          </cell>
          <cell r="Z3089">
            <v>350.58333333333331</v>
          </cell>
        </row>
        <row r="3090">
          <cell r="A3090" t="str">
            <v>N0507</v>
          </cell>
          <cell r="B3090" t="str">
            <v xml:space="preserve">Altwiesenstrasse 336 </v>
          </cell>
          <cell r="C3090">
            <v>42566</v>
          </cell>
          <cell r="D3090">
            <v>9866602594</v>
          </cell>
          <cell r="E3090" t="str">
            <v>Verrechnet</v>
          </cell>
          <cell r="F3090">
            <v>1.2E-2</v>
          </cell>
          <cell r="G3090">
            <v>0.22</v>
          </cell>
          <cell r="H3090"/>
          <cell r="I3090"/>
          <cell r="J3090" t="str">
            <v>Messung HW Wärme NT</v>
          </cell>
          <cell r="K3090" t="str">
            <v>21.06.2016</v>
          </cell>
          <cell r="L3090" t="str">
            <v>W1 020614</v>
          </cell>
          <cell r="M3090"/>
          <cell r="N3090" t="str">
            <v>Ablesung</v>
          </cell>
          <cell r="O3090">
            <v>3.456</v>
          </cell>
          <cell r="P3090">
            <v>70.819999999999993</v>
          </cell>
          <cell r="Q3090"/>
          <cell r="R3090"/>
          <cell r="S3090"/>
          <cell r="T3090"/>
          <cell r="U3090"/>
          <cell r="V3090"/>
          <cell r="W3090"/>
          <cell r="X3090"/>
          <cell r="Y3090">
            <v>41.96</v>
          </cell>
          <cell r="Z3090">
            <v>288</v>
          </cell>
        </row>
        <row r="3091">
          <cell r="A3091" t="str">
            <v>N0507</v>
          </cell>
          <cell r="B3091" t="str">
            <v xml:space="preserve">Altwiesenstrasse 336 </v>
          </cell>
          <cell r="C3091">
            <v>42655</v>
          </cell>
          <cell r="D3091">
            <v>9866604618</v>
          </cell>
          <cell r="E3091" t="str">
            <v>Verrechnet</v>
          </cell>
          <cell r="F3091">
            <v>1.2E-2</v>
          </cell>
          <cell r="G3091">
            <v>0.22</v>
          </cell>
          <cell r="H3091"/>
          <cell r="I3091"/>
          <cell r="J3091" t="str">
            <v>Messung HW Wärme NT</v>
          </cell>
          <cell r="K3091" t="str">
            <v>15.09.2016</v>
          </cell>
          <cell r="L3091" t="str">
            <v>W1 020614</v>
          </cell>
          <cell r="M3091"/>
          <cell r="N3091" t="str">
            <v>Ablesung</v>
          </cell>
          <cell r="O3091">
            <v>0.73699999999999999</v>
          </cell>
          <cell r="P3091">
            <v>30.11</v>
          </cell>
          <cell r="Q3091"/>
          <cell r="R3091"/>
          <cell r="S3091"/>
          <cell r="T3091"/>
          <cell r="U3091"/>
          <cell r="V3091"/>
          <cell r="W3091"/>
          <cell r="X3091"/>
          <cell r="Y3091">
            <v>21.045999999999999</v>
          </cell>
          <cell r="Z3091">
            <v>61.416666666666657</v>
          </cell>
        </row>
        <row r="3092">
          <cell r="A3092" t="str">
            <v>N0507</v>
          </cell>
          <cell r="B3092" t="str">
            <v xml:space="preserve">Altwiesenstrasse 336 </v>
          </cell>
          <cell r="C3092">
            <v>42752</v>
          </cell>
          <cell r="D3092">
            <v>9866606664</v>
          </cell>
          <cell r="E3092" t="str">
            <v>Verrechnet</v>
          </cell>
          <cell r="F3092">
            <v>1.2E-2</v>
          </cell>
          <cell r="G3092">
            <v>0.22</v>
          </cell>
          <cell r="H3092"/>
          <cell r="I3092"/>
          <cell r="J3092" t="str">
            <v>Messung HW Wärme NT</v>
          </cell>
          <cell r="K3092" t="str">
            <v>15.12.2016</v>
          </cell>
          <cell r="L3092" t="str">
            <v>W1 020614</v>
          </cell>
          <cell r="M3092"/>
          <cell r="N3092" t="str">
            <v>Ablesung</v>
          </cell>
          <cell r="O3092">
            <v>5.9</v>
          </cell>
          <cell r="P3092">
            <v>111.18</v>
          </cell>
          <cell r="Q3092"/>
          <cell r="R3092"/>
          <cell r="S3092"/>
          <cell r="T3092"/>
          <cell r="U3092"/>
          <cell r="V3092"/>
          <cell r="W3092"/>
          <cell r="X3092"/>
          <cell r="Y3092">
            <v>45.628999999999998</v>
          </cell>
          <cell r="Z3092">
            <v>491.66666666666663</v>
          </cell>
        </row>
        <row r="3093">
          <cell r="A3093" t="str">
            <v>N0508</v>
          </cell>
          <cell r="B3093" t="str">
            <v xml:space="preserve">Am Luchsgraben 55 </v>
          </cell>
          <cell r="C3093">
            <v>42478</v>
          </cell>
          <cell r="D3093">
            <v>9866600626</v>
          </cell>
          <cell r="E3093" t="str">
            <v>Verrechnet</v>
          </cell>
          <cell r="F3093">
            <v>6.0000000000000001E-3</v>
          </cell>
          <cell r="G3093">
            <v>0.1</v>
          </cell>
          <cell r="H3093"/>
          <cell r="I3093"/>
          <cell r="J3093" t="str">
            <v>Messung HW Wärme NT</v>
          </cell>
          <cell r="K3093" t="str">
            <v>17.03.2016</v>
          </cell>
          <cell r="L3093" t="str">
            <v>W3 020132</v>
          </cell>
          <cell r="M3093"/>
          <cell r="N3093" t="str">
            <v>Ablesung</v>
          </cell>
          <cell r="O3093">
            <v>4.58</v>
          </cell>
          <cell r="P3093">
            <v>76.991</v>
          </cell>
          <cell r="Q3093"/>
          <cell r="R3093"/>
          <cell r="S3093"/>
          <cell r="T3093"/>
          <cell r="U3093"/>
          <cell r="V3093"/>
          <cell r="W3093"/>
          <cell r="X3093"/>
          <cell r="Y3093">
            <v>51.15</v>
          </cell>
          <cell r="Z3093">
            <v>763.33333333333326</v>
          </cell>
        </row>
        <row r="3094">
          <cell r="A3094" t="str">
            <v>N0508</v>
          </cell>
          <cell r="B3094" t="str">
            <v xml:space="preserve">Am Luchsgraben 55 </v>
          </cell>
          <cell r="C3094">
            <v>42566</v>
          </cell>
          <cell r="D3094">
            <v>9866602738</v>
          </cell>
          <cell r="E3094" t="str">
            <v>Gemahnt</v>
          </cell>
          <cell r="F3094">
            <v>6.0000000000000001E-3</v>
          </cell>
          <cell r="G3094">
            <v>0.1</v>
          </cell>
          <cell r="H3094"/>
          <cell r="I3094"/>
          <cell r="J3094" t="str">
            <v>Messung HW Wärme NT</v>
          </cell>
          <cell r="K3094" t="str">
            <v>21.06.2016</v>
          </cell>
          <cell r="L3094" t="str">
            <v>W3 020132</v>
          </cell>
          <cell r="M3094"/>
          <cell r="N3094" t="str">
            <v>Ablesung</v>
          </cell>
          <cell r="O3094">
            <v>1.734</v>
          </cell>
          <cell r="P3094">
            <v>31.323</v>
          </cell>
          <cell r="Q3094"/>
          <cell r="R3094"/>
          <cell r="S3094"/>
          <cell r="T3094"/>
          <cell r="U3094"/>
          <cell r="V3094"/>
          <cell r="W3094"/>
          <cell r="X3094"/>
          <cell r="Y3094">
            <v>47.6</v>
          </cell>
          <cell r="Z3094">
            <v>289</v>
          </cell>
        </row>
        <row r="3095">
          <cell r="A3095" t="str">
            <v>N0508</v>
          </cell>
          <cell r="B3095" t="str">
            <v xml:space="preserve">Am Luchsgraben 55 </v>
          </cell>
          <cell r="C3095">
            <v>42655</v>
          </cell>
          <cell r="D3095">
            <v>9866604700</v>
          </cell>
          <cell r="E3095" t="str">
            <v>Verrechnet</v>
          </cell>
          <cell r="F3095">
            <v>6.0000000000000001E-3</v>
          </cell>
          <cell r="G3095">
            <v>0.1</v>
          </cell>
          <cell r="H3095"/>
          <cell r="I3095"/>
          <cell r="J3095" t="str">
            <v>Messung HW Wärme NT</v>
          </cell>
          <cell r="K3095" t="str">
            <v>19.09.2016</v>
          </cell>
          <cell r="L3095" t="str">
            <v>W3 020132</v>
          </cell>
          <cell r="M3095"/>
          <cell r="N3095" t="str">
            <v>Ablesung</v>
          </cell>
          <cell r="O3095">
            <v>0.10199999999999999</v>
          </cell>
          <cell r="P3095">
            <v>2.9369999999999998</v>
          </cell>
          <cell r="Q3095"/>
          <cell r="R3095"/>
          <cell r="S3095"/>
          <cell r="T3095"/>
          <cell r="U3095"/>
          <cell r="V3095"/>
          <cell r="W3095"/>
          <cell r="X3095"/>
          <cell r="Y3095">
            <v>29.861999999999998</v>
          </cell>
          <cell r="Z3095">
            <v>17</v>
          </cell>
        </row>
        <row r="3096">
          <cell r="A3096" t="str">
            <v>N0508</v>
          </cell>
          <cell r="B3096" t="str">
            <v xml:space="preserve">Am Luchsgraben 55 </v>
          </cell>
          <cell r="C3096">
            <v>42752</v>
          </cell>
          <cell r="D3096">
            <v>9866606880</v>
          </cell>
          <cell r="E3096" t="str">
            <v>Verrechnet</v>
          </cell>
          <cell r="F3096">
            <v>6.0000000000000001E-3</v>
          </cell>
          <cell r="G3096">
            <v>0.1</v>
          </cell>
          <cell r="H3096"/>
          <cell r="I3096"/>
          <cell r="J3096" t="str">
            <v>Messung HW Wärme NT</v>
          </cell>
          <cell r="K3096" t="str">
            <v>14.12.2016</v>
          </cell>
          <cell r="L3096" t="str">
            <v>W3 020132</v>
          </cell>
          <cell r="M3096"/>
          <cell r="N3096" t="str">
            <v>Ablesung</v>
          </cell>
          <cell r="O3096">
            <v>2.5910000000000002</v>
          </cell>
          <cell r="P3096">
            <v>50.173000000000002</v>
          </cell>
          <cell r="Q3096"/>
          <cell r="R3096"/>
          <cell r="S3096"/>
          <cell r="T3096"/>
          <cell r="U3096"/>
          <cell r="V3096"/>
          <cell r="W3096"/>
          <cell r="X3096"/>
          <cell r="Y3096">
            <v>44.404000000000003</v>
          </cell>
          <cell r="Z3096">
            <v>431.83333333333337</v>
          </cell>
        </row>
        <row r="3097">
          <cell r="A3097" t="str">
            <v>N0509</v>
          </cell>
          <cell r="B3097" t="str">
            <v xml:space="preserve">Tulpenstrasse 37 </v>
          </cell>
          <cell r="C3097">
            <v>42478</v>
          </cell>
          <cell r="D3097">
            <v>9866601336</v>
          </cell>
          <cell r="E3097" t="str">
            <v>Verrechnet</v>
          </cell>
          <cell r="F3097">
            <v>2.5000000000000001E-2</v>
          </cell>
          <cell r="G3097">
            <v>0.41</v>
          </cell>
          <cell r="H3097"/>
          <cell r="I3097"/>
          <cell r="J3097" t="str">
            <v>Messung HW Wärme NT</v>
          </cell>
          <cell r="K3097" t="str">
            <v>21.03.2016</v>
          </cell>
          <cell r="L3097" t="str">
            <v>W1 020394</v>
          </cell>
          <cell r="M3097"/>
          <cell r="N3097" t="str">
            <v>Ablesung</v>
          </cell>
          <cell r="O3097">
            <v>22.768999999999998</v>
          </cell>
          <cell r="P3097">
            <v>376.61</v>
          </cell>
          <cell r="Q3097"/>
          <cell r="R3097"/>
          <cell r="S3097"/>
          <cell r="T3097"/>
          <cell r="U3097"/>
          <cell r="V3097"/>
          <cell r="W3097"/>
          <cell r="X3097"/>
          <cell r="Y3097">
            <v>51.984000000000002</v>
          </cell>
          <cell r="Z3097">
            <v>910.76</v>
          </cell>
        </row>
        <row r="3098">
          <cell r="A3098" t="str">
            <v>N0509</v>
          </cell>
          <cell r="B3098" t="str">
            <v xml:space="preserve">Tulpenstrasse 37 </v>
          </cell>
          <cell r="C3098">
            <v>42566</v>
          </cell>
          <cell r="D3098">
            <v>9866603462</v>
          </cell>
          <cell r="E3098" t="str">
            <v>Verrechnet</v>
          </cell>
          <cell r="F3098">
            <v>2.5000000000000001E-2</v>
          </cell>
          <cell r="G3098">
            <v>0.41</v>
          </cell>
          <cell r="H3098"/>
          <cell r="I3098"/>
          <cell r="J3098" t="str">
            <v>Messung HW Wärme NT</v>
          </cell>
          <cell r="K3098" t="str">
            <v>22.06.2016</v>
          </cell>
          <cell r="L3098" t="str">
            <v>W1 020394</v>
          </cell>
          <cell r="M3098"/>
          <cell r="N3098" t="str">
            <v>Ablesung</v>
          </cell>
          <cell r="O3098">
            <v>8.327</v>
          </cell>
          <cell r="P3098">
            <v>150.16999999999999</v>
          </cell>
          <cell r="Q3098"/>
          <cell r="R3098"/>
          <cell r="S3098"/>
          <cell r="T3098"/>
          <cell r="U3098"/>
          <cell r="V3098"/>
          <cell r="W3098"/>
          <cell r="X3098"/>
          <cell r="Y3098">
            <v>47.679000000000002</v>
          </cell>
          <cell r="Z3098">
            <v>333.08</v>
          </cell>
        </row>
        <row r="3099">
          <cell r="A3099" t="str">
            <v>N0509</v>
          </cell>
          <cell r="B3099" t="str">
            <v xml:space="preserve">Tulpenstrasse 37 </v>
          </cell>
          <cell r="C3099">
            <v>42655</v>
          </cell>
          <cell r="D3099">
            <v>9866605409</v>
          </cell>
          <cell r="E3099" t="str">
            <v>Verrechnet</v>
          </cell>
          <cell r="F3099">
            <v>2.5000000000000001E-2</v>
          </cell>
          <cell r="G3099">
            <v>0.41</v>
          </cell>
          <cell r="H3099"/>
          <cell r="I3099"/>
          <cell r="J3099" t="str">
            <v>Messung HW Wärme NT</v>
          </cell>
          <cell r="K3099" t="str">
            <v>15.09.2016</v>
          </cell>
          <cell r="L3099" t="str">
            <v>W1 020394</v>
          </cell>
          <cell r="M3099"/>
          <cell r="N3099" t="str">
            <v>Ablesung</v>
          </cell>
          <cell r="O3099">
            <v>1.3580000000000001</v>
          </cell>
          <cell r="P3099">
            <v>34.58</v>
          </cell>
          <cell r="Q3099"/>
          <cell r="R3099"/>
          <cell r="S3099"/>
          <cell r="T3099"/>
          <cell r="U3099"/>
          <cell r="V3099"/>
          <cell r="W3099"/>
          <cell r="X3099"/>
          <cell r="Y3099">
            <v>33.767000000000003</v>
          </cell>
          <cell r="Z3099">
            <v>54.32</v>
          </cell>
        </row>
        <row r="3100">
          <cell r="A3100" t="str">
            <v>N0509</v>
          </cell>
          <cell r="B3100" t="str">
            <v xml:space="preserve">Tulpenstrasse 37 </v>
          </cell>
          <cell r="C3100">
            <v>42752</v>
          </cell>
          <cell r="D3100">
            <v>9866607419</v>
          </cell>
          <cell r="E3100" t="str">
            <v>Verrechnet</v>
          </cell>
          <cell r="F3100">
            <v>2.5000000000000001E-2</v>
          </cell>
          <cell r="G3100">
            <v>0.41</v>
          </cell>
          <cell r="H3100"/>
          <cell r="I3100"/>
          <cell r="J3100" t="str">
            <v>Messung HW Wärme NT</v>
          </cell>
          <cell r="K3100" t="str">
            <v>16.12.2016</v>
          </cell>
          <cell r="L3100" t="str">
            <v>W1 020394</v>
          </cell>
          <cell r="M3100"/>
          <cell r="N3100" t="str">
            <v>Ablesung</v>
          </cell>
          <cell r="O3100">
            <v>15.833</v>
          </cell>
          <cell r="P3100">
            <v>267.16000000000003</v>
          </cell>
          <cell r="Q3100"/>
          <cell r="R3100"/>
          <cell r="S3100"/>
          <cell r="T3100"/>
          <cell r="U3100"/>
          <cell r="V3100"/>
          <cell r="W3100"/>
          <cell r="X3100"/>
          <cell r="Y3100">
            <v>50.957999999999998</v>
          </cell>
          <cell r="Z3100">
            <v>633.32000000000005</v>
          </cell>
        </row>
        <row r="3101">
          <cell r="A3101" t="str">
            <v>N0510</v>
          </cell>
          <cell r="B3101" t="str">
            <v xml:space="preserve">Allenmoosstrasse 78 </v>
          </cell>
          <cell r="C3101">
            <v>42478</v>
          </cell>
          <cell r="D3101">
            <v>9866601000</v>
          </cell>
          <cell r="E3101" t="str">
            <v>Verrechnet</v>
          </cell>
          <cell r="F3101">
            <v>2.4E-2</v>
          </cell>
          <cell r="G3101">
            <v>0.4</v>
          </cell>
          <cell r="H3101"/>
          <cell r="I3101"/>
          <cell r="J3101" t="str">
            <v>Messung HW Wärme NT</v>
          </cell>
          <cell r="K3101" t="str">
            <v>16.03.2016</v>
          </cell>
          <cell r="L3101" t="str">
            <v>W1 020075</v>
          </cell>
          <cell r="M3101"/>
          <cell r="N3101" t="str">
            <v>Ablesung</v>
          </cell>
          <cell r="O3101">
            <v>12.833</v>
          </cell>
          <cell r="P3101">
            <v>233.38</v>
          </cell>
          <cell r="Q3101"/>
          <cell r="R3101"/>
          <cell r="S3101"/>
          <cell r="T3101"/>
          <cell r="U3101"/>
          <cell r="V3101"/>
          <cell r="W3101"/>
          <cell r="X3101"/>
          <cell r="Y3101">
            <v>47.280999999999999</v>
          </cell>
          <cell r="Z3101">
            <v>534.70833333333337</v>
          </cell>
        </row>
        <row r="3102">
          <cell r="A3102" t="str">
            <v>N0510</v>
          </cell>
          <cell r="B3102" t="str">
            <v xml:space="preserve">Allenmoosstrasse 78 </v>
          </cell>
          <cell r="C3102">
            <v>42566</v>
          </cell>
          <cell r="D3102">
            <v>9866603194</v>
          </cell>
          <cell r="E3102" t="str">
            <v>Verrechnet</v>
          </cell>
          <cell r="F3102">
            <v>2.4E-2</v>
          </cell>
          <cell r="G3102">
            <v>0.4</v>
          </cell>
          <cell r="H3102"/>
          <cell r="I3102"/>
          <cell r="J3102" t="str">
            <v>Messung HW Wärme NT</v>
          </cell>
          <cell r="K3102" t="str">
            <v>21.06.2016</v>
          </cell>
          <cell r="L3102" t="str">
            <v>W1 020075</v>
          </cell>
          <cell r="M3102"/>
          <cell r="N3102" t="str">
            <v>Ablesung</v>
          </cell>
          <cell r="O3102">
            <v>6.9870000000000001</v>
          </cell>
          <cell r="P3102">
            <v>135.32</v>
          </cell>
          <cell r="Q3102"/>
          <cell r="R3102"/>
          <cell r="S3102"/>
          <cell r="T3102"/>
          <cell r="U3102"/>
          <cell r="V3102"/>
          <cell r="W3102"/>
          <cell r="X3102"/>
          <cell r="Y3102">
            <v>44.396999999999998</v>
          </cell>
          <cell r="Z3102">
            <v>291.125</v>
          </cell>
        </row>
        <row r="3103">
          <cell r="A3103" t="str">
            <v>N0510</v>
          </cell>
          <cell r="B3103" t="str">
            <v xml:space="preserve">Allenmoosstrasse 78 </v>
          </cell>
          <cell r="C3103">
            <v>42655</v>
          </cell>
          <cell r="D3103">
            <v>9866605091</v>
          </cell>
          <cell r="E3103" t="str">
            <v>Verrechnet</v>
          </cell>
          <cell r="F3103">
            <v>2.4E-2</v>
          </cell>
          <cell r="G3103">
            <v>0.4</v>
          </cell>
          <cell r="H3103"/>
          <cell r="I3103"/>
          <cell r="J3103" t="str">
            <v>Messung HW Wärme NT</v>
          </cell>
          <cell r="K3103" t="str">
            <v>20.09.2016</v>
          </cell>
          <cell r="L3103" t="str">
            <v>W1 020075</v>
          </cell>
          <cell r="M3103"/>
          <cell r="N3103" t="str">
            <v>Ablesung</v>
          </cell>
          <cell r="O3103">
            <v>2.0910000000000002</v>
          </cell>
          <cell r="P3103">
            <v>52.75</v>
          </cell>
          <cell r="Q3103"/>
          <cell r="R3103"/>
          <cell r="S3103"/>
          <cell r="T3103"/>
          <cell r="U3103"/>
          <cell r="V3103"/>
          <cell r="W3103"/>
          <cell r="X3103"/>
          <cell r="Y3103">
            <v>34.084000000000003</v>
          </cell>
          <cell r="Z3103">
            <v>87.125</v>
          </cell>
        </row>
        <row r="3104">
          <cell r="A3104" t="str">
            <v>N0510</v>
          </cell>
          <cell r="B3104" t="str">
            <v xml:space="preserve">Allenmoosstrasse 78 </v>
          </cell>
          <cell r="C3104">
            <v>42752</v>
          </cell>
          <cell r="D3104">
            <v>9866607224</v>
          </cell>
          <cell r="E3104" t="str">
            <v>Verrechnet</v>
          </cell>
          <cell r="F3104">
            <v>2.4E-2</v>
          </cell>
          <cell r="G3104">
            <v>0.4</v>
          </cell>
          <cell r="H3104"/>
          <cell r="I3104"/>
          <cell r="J3104" t="str">
            <v>Messung HW Wärme NT</v>
          </cell>
          <cell r="K3104" t="str">
            <v>14.12.2016</v>
          </cell>
          <cell r="L3104" t="str">
            <v>W1 020075</v>
          </cell>
          <cell r="M3104"/>
          <cell r="N3104" t="str">
            <v>Ablesung</v>
          </cell>
          <cell r="O3104">
            <v>9.4710000000000001</v>
          </cell>
          <cell r="P3104">
            <v>171.92</v>
          </cell>
          <cell r="Q3104"/>
          <cell r="R3104"/>
          <cell r="S3104"/>
          <cell r="T3104"/>
          <cell r="U3104"/>
          <cell r="V3104"/>
          <cell r="W3104"/>
          <cell r="X3104"/>
          <cell r="Y3104">
            <v>47.369</v>
          </cell>
          <cell r="Z3104">
            <v>394.625</v>
          </cell>
        </row>
        <row r="3105">
          <cell r="A3105" t="str">
            <v>N0511</v>
          </cell>
          <cell r="B3105" t="str">
            <v xml:space="preserve">Berninastrasse 81 </v>
          </cell>
          <cell r="C3105">
            <v>42478</v>
          </cell>
          <cell r="D3105">
            <v>9866601337</v>
          </cell>
          <cell r="E3105" t="str">
            <v>Verrechnet</v>
          </cell>
          <cell r="F3105">
            <v>0.01</v>
          </cell>
          <cell r="G3105">
            <v>0.16</v>
          </cell>
          <cell r="H3105"/>
          <cell r="I3105"/>
          <cell r="J3105" t="str">
            <v>Messung HW Wärme NT</v>
          </cell>
          <cell r="K3105" t="str">
            <v>15.03.2016</v>
          </cell>
          <cell r="L3105" t="str">
            <v>W1 020360</v>
          </cell>
          <cell r="M3105"/>
          <cell r="N3105" t="str">
            <v>Ablesung</v>
          </cell>
          <cell r="O3105">
            <v>12.227</v>
          </cell>
          <cell r="P3105">
            <v>198.38</v>
          </cell>
          <cell r="Q3105"/>
          <cell r="R3105"/>
          <cell r="S3105"/>
          <cell r="T3105"/>
          <cell r="U3105"/>
          <cell r="V3105"/>
          <cell r="W3105"/>
          <cell r="X3105"/>
          <cell r="Y3105">
            <v>52.996000000000002</v>
          </cell>
          <cell r="Z3105">
            <v>1222.7</v>
          </cell>
        </row>
        <row r="3106">
          <cell r="A3106" t="str">
            <v>N0511</v>
          </cell>
          <cell r="B3106" t="str">
            <v xml:space="preserve">Berninastrasse 81 </v>
          </cell>
          <cell r="C3106">
            <v>42566</v>
          </cell>
          <cell r="D3106">
            <v>9866603195</v>
          </cell>
          <cell r="E3106" t="str">
            <v>Verrechnet</v>
          </cell>
          <cell r="F3106">
            <v>0.01</v>
          </cell>
          <cell r="G3106">
            <v>0.16</v>
          </cell>
          <cell r="H3106"/>
          <cell r="I3106"/>
          <cell r="J3106" t="str">
            <v>Messung HW Wärme NT</v>
          </cell>
          <cell r="K3106" t="str">
            <v>21.06.2016</v>
          </cell>
          <cell r="L3106" t="str">
            <v>W1 020360</v>
          </cell>
          <cell r="M3106"/>
          <cell r="N3106" t="str">
            <v>Ablesung</v>
          </cell>
          <cell r="O3106">
            <v>4.915</v>
          </cell>
          <cell r="P3106">
            <v>89.99</v>
          </cell>
          <cell r="Q3106"/>
          <cell r="R3106"/>
          <cell r="S3106"/>
          <cell r="T3106"/>
          <cell r="U3106"/>
          <cell r="V3106"/>
          <cell r="W3106"/>
          <cell r="X3106"/>
          <cell r="Y3106">
            <v>46.962000000000003</v>
          </cell>
          <cell r="Z3106">
            <v>491.5</v>
          </cell>
        </row>
        <row r="3107">
          <cell r="A3107" t="str">
            <v>N0511</v>
          </cell>
          <cell r="B3107" t="str">
            <v xml:space="preserve">Berninastrasse 81 </v>
          </cell>
          <cell r="C3107">
            <v>42655</v>
          </cell>
          <cell r="D3107">
            <v>9866605323</v>
          </cell>
          <cell r="E3107" t="str">
            <v>Verrechnet</v>
          </cell>
          <cell r="F3107">
            <v>0.01</v>
          </cell>
          <cell r="G3107">
            <v>0.16</v>
          </cell>
          <cell r="H3107"/>
          <cell r="I3107"/>
          <cell r="J3107" t="str">
            <v>Messung HW Wärme NT</v>
          </cell>
          <cell r="K3107" t="str">
            <v>26.09.2016</v>
          </cell>
          <cell r="L3107" t="str">
            <v>W1 020360</v>
          </cell>
          <cell r="M3107"/>
          <cell r="N3107" t="str">
            <v>Ablesung</v>
          </cell>
          <cell r="O3107">
            <v>1.1910000000000001</v>
          </cell>
          <cell r="P3107">
            <v>29.23</v>
          </cell>
          <cell r="Q3107"/>
          <cell r="R3107"/>
          <cell r="S3107"/>
          <cell r="T3107"/>
          <cell r="U3107"/>
          <cell r="V3107"/>
          <cell r="W3107"/>
          <cell r="X3107"/>
          <cell r="Y3107">
            <v>35.034999999999997</v>
          </cell>
          <cell r="Z3107">
            <v>119.1</v>
          </cell>
        </row>
        <row r="3108">
          <cell r="A3108" t="str">
            <v>N0511</v>
          </cell>
          <cell r="B3108" t="str">
            <v xml:space="preserve">Berninastrasse 81 </v>
          </cell>
          <cell r="C3108">
            <v>42752</v>
          </cell>
          <cell r="D3108">
            <v>9866607420</v>
          </cell>
          <cell r="E3108" t="str">
            <v>Verrechnet</v>
          </cell>
          <cell r="F3108">
            <v>0.01</v>
          </cell>
          <cell r="G3108">
            <v>0.16</v>
          </cell>
          <cell r="H3108"/>
          <cell r="I3108"/>
          <cell r="J3108" t="str">
            <v>Messung HW Wärme NT</v>
          </cell>
          <cell r="K3108" t="str">
            <v>13.12.2016</v>
          </cell>
          <cell r="L3108" t="str">
            <v>W1 020360</v>
          </cell>
          <cell r="M3108"/>
          <cell r="N3108" t="str">
            <v>Ablesung</v>
          </cell>
          <cell r="O3108">
            <v>7.819</v>
          </cell>
          <cell r="P3108">
            <v>136.30000000000001</v>
          </cell>
          <cell r="Q3108"/>
          <cell r="R3108"/>
          <cell r="S3108"/>
          <cell r="T3108"/>
          <cell r="U3108"/>
          <cell r="V3108"/>
          <cell r="W3108"/>
          <cell r="X3108"/>
          <cell r="Y3108">
            <v>49.326000000000001</v>
          </cell>
          <cell r="Z3108">
            <v>781.9</v>
          </cell>
        </row>
        <row r="3109">
          <cell r="A3109" t="str">
            <v>N0512</v>
          </cell>
          <cell r="B3109" t="str">
            <v xml:space="preserve">Seebacherstrasse 67 </v>
          </cell>
          <cell r="C3109">
            <v>42478</v>
          </cell>
          <cell r="D3109">
            <v>9866601001</v>
          </cell>
          <cell r="E3109" t="str">
            <v>Gemahnt</v>
          </cell>
          <cell r="F3109">
            <v>0.04</v>
          </cell>
          <cell r="G3109">
            <v>0.66</v>
          </cell>
          <cell r="H3109"/>
          <cell r="I3109"/>
          <cell r="J3109" t="str">
            <v>Messung HW Wärme NT</v>
          </cell>
          <cell r="K3109" t="str">
            <v>17.03.2016</v>
          </cell>
          <cell r="L3109" t="str">
            <v>R3 20031</v>
          </cell>
          <cell r="M3109"/>
          <cell r="N3109" t="str">
            <v>Ablesung</v>
          </cell>
          <cell r="O3109">
            <v>29.298999999999999</v>
          </cell>
          <cell r="P3109">
            <v>470.8</v>
          </cell>
          <cell r="Q3109"/>
          <cell r="R3109"/>
          <cell r="S3109"/>
          <cell r="T3109"/>
          <cell r="U3109"/>
          <cell r="V3109"/>
          <cell r="W3109"/>
          <cell r="X3109"/>
          <cell r="Y3109">
            <v>53.51</v>
          </cell>
          <cell r="Z3109">
            <v>732.47500000000002</v>
          </cell>
        </row>
        <row r="3110">
          <cell r="A3110" t="str">
            <v>N0512</v>
          </cell>
          <cell r="B3110" t="str">
            <v xml:space="preserve">Seebacherstrasse 67 </v>
          </cell>
          <cell r="C3110">
            <v>42566</v>
          </cell>
          <cell r="D3110">
            <v>9866602879</v>
          </cell>
          <cell r="E3110" t="str">
            <v>Gemahnt</v>
          </cell>
          <cell r="F3110">
            <v>0.04</v>
          </cell>
          <cell r="G3110">
            <v>0.66</v>
          </cell>
          <cell r="H3110"/>
          <cell r="I3110"/>
          <cell r="J3110" t="str">
            <v>Messung HW Wärme NT</v>
          </cell>
          <cell r="K3110" t="str">
            <v>20.06.2016</v>
          </cell>
          <cell r="L3110" t="str">
            <v>R3 20031</v>
          </cell>
          <cell r="M3110"/>
          <cell r="N3110" t="str">
            <v>Ablesung</v>
          </cell>
          <cell r="O3110">
            <v>13.087999999999999</v>
          </cell>
          <cell r="P3110">
            <v>212.17099999999999</v>
          </cell>
          <cell r="Q3110"/>
          <cell r="R3110"/>
          <cell r="S3110"/>
          <cell r="T3110"/>
          <cell r="U3110"/>
          <cell r="V3110"/>
          <cell r="W3110"/>
          <cell r="X3110"/>
          <cell r="Y3110">
            <v>53.04</v>
          </cell>
          <cell r="Z3110">
            <v>327.2</v>
          </cell>
        </row>
        <row r="3111">
          <cell r="A3111" t="str">
            <v>N0512</v>
          </cell>
          <cell r="B3111" t="str">
            <v xml:space="preserve">Seebacherstrasse 67 </v>
          </cell>
          <cell r="C3111">
            <v>42655</v>
          </cell>
          <cell r="D3111">
            <v>9866605092</v>
          </cell>
          <cell r="E3111" t="str">
            <v>Gemahnt</v>
          </cell>
          <cell r="F3111">
            <v>0.04</v>
          </cell>
          <cell r="G3111">
            <v>0.66</v>
          </cell>
          <cell r="H3111"/>
          <cell r="I3111"/>
          <cell r="J3111" t="str">
            <v>Messung HW Wärme NT</v>
          </cell>
          <cell r="K3111" t="str">
            <v>19.09.2016</v>
          </cell>
          <cell r="L3111" t="str">
            <v>R3 20031</v>
          </cell>
          <cell r="M3111"/>
          <cell r="N3111" t="str">
            <v>Ablesung</v>
          </cell>
          <cell r="O3111">
            <v>0.68899999999999995</v>
          </cell>
          <cell r="P3111">
            <v>10.98</v>
          </cell>
          <cell r="Q3111"/>
          <cell r="R3111"/>
          <cell r="S3111"/>
          <cell r="T3111"/>
          <cell r="U3111"/>
          <cell r="V3111"/>
          <cell r="W3111"/>
          <cell r="X3111"/>
          <cell r="Y3111">
            <v>53.956000000000003</v>
          </cell>
          <cell r="Z3111">
            <v>17.225000000000001</v>
          </cell>
        </row>
        <row r="3112">
          <cell r="A3112" t="str">
            <v>N0512</v>
          </cell>
          <cell r="B3112" t="str">
            <v xml:space="preserve">Seebacherstrasse 67 </v>
          </cell>
          <cell r="C3112">
            <v>42752</v>
          </cell>
          <cell r="D3112">
            <v>9866607058</v>
          </cell>
          <cell r="E3112" t="str">
            <v>Verrechnet</v>
          </cell>
          <cell r="F3112">
            <v>0.04</v>
          </cell>
          <cell r="G3112">
            <v>0.66</v>
          </cell>
          <cell r="H3112"/>
          <cell r="I3112"/>
          <cell r="J3112" t="str">
            <v>Messung HW Wärme NT</v>
          </cell>
          <cell r="K3112" t="str">
            <v>14.12.2016</v>
          </cell>
          <cell r="L3112" t="str">
            <v>R3 20031</v>
          </cell>
          <cell r="M3112"/>
          <cell r="N3112" t="str">
            <v>Ablesung</v>
          </cell>
          <cell r="O3112">
            <v>22.306999999999999</v>
          </cell>
          <cell r="P3112">
            <v>372.93799999999999</v>
          </cell>
          <cell r="Q3112"/>
          <cell r="R3112"/>
          <cell r="S3112"/>
          <cell r="T3112"/>
          <cell r="U3112"/>
          <cell r="V3112"/>
          <cell r="W3112"/>
          <cell r="X3112"/>
          <cell r="Y3112">
            <v>51.430999999999997</v>
          </cell>
          <cell r="Z3112">
            <v>557.67499999999995</v>
          </cell>
        </row>
        <row r="3113">
          <cell r="A3113" t="str">
            <v>N0513</v>
          </cell>
          <cell r="B3113" t="str">
            <v xml:space="preserve">Gubelstrasse 1 </v>
          </cell>
          <cell r="C3113">
            <v>42478</v>
          </cell>
          <cell r="D3113">
            <v>9866601657</v>
          </cell>
          <cell r="E3113" t="str">
            <v>Verrechnet</v>
          </cell>
          <cell r="F3113">
            <v>0.1</v>
          </cell>
          <cell r="G3113">
            <v>1.65</v>
          </cell>
          <cell r="H3113"/>
          <cell r="I3113"/>
          <cell r="J3113" t="str">
            <v>Messung HW Wärme NT</v>
          </cell>
          <cell r="K3113" t="str">
            <v>18.03.2016</v>
          </cell>
          <cell r="L3113" t="str">
            <v>R1 1331</v>
          </cell>
          <cell r="M3113" t="str">
            <v>U1 020023</v>
          </cell>
          <cell r="N3113" t="str">
            <v>Ablesung</v>
          </cell>
          <cell r="O3113">
            <v>89.313000000000002</v>
          </cell>
          <cell r="P3113">
            <v>2008.18</v>
          </cell>
          <cell r="Q3113"/>
          <cell r="R3113">
            <v>2009</v>
          </cell>
          <cell r="S3113"/>
          <cell r="T3113"/>
          <cell r="U3113"/>
          <cell r="V3113"/>
          <cell r="W3113"/>
          <cell r="X3113"/>
          <cell r="Y3113">
            <v>38.241</v>
          </cell>
          <cell r="Z3113">
            <v>893.13</v>
          </cell>
        </row>
        <row r="3114">
          <cell r="A3114" t="str">
            <v>N0513</v>
          </cell>
          <cell r="B3114" t="str">
            <v xml:space="preserve">Gubelstrasse 1 </v>
          </cell>
          <cell r="C3114">
            <v>42566</v>
          </cell>
          <cell r="D3114">
            <v>9866603463</v>
          </cell>
          <cell r="E3114" t="str">
            <v>Verrechnet</v>
          </cell>
          <cell r="F3114">
            <v>0.1</v>
          </cell>
          <cell r="G3114">
            <v>1.65</v>
          </cell>
          <cell r="H3114"/>
          <cell r="I3114"/>
          <cell r="J3114" t="str">
            <v>Messung HW Wärme NT</v>
          </cell>
          <cell r="K3114" t="str">
            <v>22.06.2016</v>
          </cell>
          <cell r="L3114" t="str">
            <v>R1 1331</v>
          </cell>
          <cell r="M3114" t="str">
            <v>U1 020023</v>
          </cell>
          <cell r="N3114" t="str">
            <v>Ablesung</v>
          </cell>
          <cell r="O3114">
            <v>38.959000000000003</v>
          </cell>
          <cell r="P3114">
            <v>939.78</v>
          </cell>
          <cell r="Q3114"/>
          <cell r="R3114">
            <v>940</v>
          </cell>
          <cell r="S3114"/>
          <cell r="T3114"/>
          <cell r="U3114"/>
          <cell r="V3114"/>
          <cell r="W3114"/>
          <cell r="X3114"/>
          <cell r="Y3114">
            <v>35.645000000000003</v>
          </cell>
          <cell r="Z3114">
            <v>389.59</v>
          </cell>
        </row>
        <row r="3115">
          <cell r="A3115" t="str">
            <v>N0513</v>
          </cell>
          <cell r="B3115" t="str">
            <v xml:space="preserve">Gubelstrasse 1 </v>
          </cell>
          <cell r="C3115">
            <v>42655</v>
          </cell>
          <cell r="D3115">
            <v>9866605544</v>
          </cell>
          <cell r="E3115" t="str">
            <v>Verrechnet</v>
          </cell>
          <cell r="F3115">
            <v>0.1</v>
          </cell>
          <cell r="G3115">
            <v>1.65</v>
          </cell>
          <cell r="H3115"/>
          <cell r="I3115"/>
          <cell r="J3115" t="str">
            <v>Messung HW Wärme NT</v>
          </cell>
          <cell r="K3115" t="str">
            <v>20.09.2016</v>
          </cell>
          <cell r="L3115" t="str">
            <v>R1 1331</v>
          </cell>
          <cell r="M3115" t="str">
            <v>U1 020023</v>
          </cell>
          <cell r="N3115" t="str">
            <v>Ablesung</v>
          </cell>
          <cell r="O3115">
            <v>11.862</v>
          </cell>
          <cell r="P3115">
            <v>402.25</v>
          </cell>
          <cell r="Q3115"/>
          <cell r="R3115">
            <v>403</v>
          </cell>
          <cell r="S3115"/>
          <cell r="T3115"/>
          <cell r="U3115"/>
          <cell r="V3115"/>
          <cell r="W3115"/>
          <cell r="X3115"/>
          <cell r="Y3115">
            <v>25.356000000000002</v>
          </cell>
          <cell r="Z3115">
            <v>118.62</v>
          </cell>
        </row>
        <row r="3116">
          <cell r="A3116" t="str">
            <v>N0513</v>
          </cell>
          <cell r="B3116" t="str">
            <v xml:space="preserve">Gubelstrasse 1 </v>
          </cell>
          <cell r="C3116">
            <v>42752</v>
          </cell>
          <cell r="D3116">
            <v>9866607761</v>
          </cell>
          <cell r="E3116" t="str">
            <v>Verrechnet</v>
          </cell>
          <cell r="F3116">
            <v>0.1</v>
          </cell>
          <cell r="G3116">
            <v>1.65</v>
          </cell>
          <cell r="H3116"/>
          <cell r="I3116"/>
          <cell r="J3116" t="str">
            <v>Messung HW Wärme NT</v>
          </cell>
          <cell r="K3116" t="str">
            <v>15.12.2016</v>
          </cell>
          <cell r="L3116" t="str">
            <v>R1 1331</v>
          </cell>
          <cell r="M3116" t="str">
            <v>U1 020023</v>
          </cell>
          <cell r="N3116" t="str">
            <v>Ablesung</v>
          </cell>
          <cell r="O3116">
            <v>63.807000000000002</v>
          </cell>
          <cell r="P3116">
            <v>1526.64</v>
          </cell>
          <cell r="Q3116"/>
          <cell r="R3116">
            <v>1525</v>
          </cell>
          <cell r="S3116"/>
          <cell r="T3116"/>
          <cell r="U3116"/>
          <cell r="V3116"/>
          <cell r="W3116"/>
          <cell r="X3116"/>
          <cell r="Y3116">
            <v>35.938000000000002</v>
          </cell>
          <cell r="Z3116">
            <v>638.07000000000005</v>
          </cell>
        </row>
        <row r="3117">
          <cell r="A3117" t="str">
            <v>N0514</v>
          </cell>
          <cell r="B3117" t="str">
            <v xml:space="preserve">Hüttenkopfstrasse 26 </v>
          </cell>
          <cell r="C3117">
            <v>42478</v>
          </cell>
          <cell r="D3117">
            <v>9866601970</v>
          </cell>
          <cell r="E3117" t="str">
            <v>Verrechnet</v>
          </cell>
          <cell r="F3117">
            <v>0.17</v>
          </cell>
          <cell r="G3117">
            <v>2.8</v>
          </cell>
          <cell r="H3117"/>
          <cell r="I3117"/>
          <cell r="J3117" t="str">
            <v>Messung HW Wärme NT</v>
          </cell>
          <cell r="K3117" t="str">
            <v>18.03.2016</v>
          </cell>
          <cell r="L3117" t="str">
            <v>W1 025070</v>
          </cell>
          <cell r="M3117"/>
          <cell r="N3117" t="str">
            <v>Ablesung</v>
          </cell>
          <cell r="O3117">
            <v>120.241</v>
          </cell>
          <cell r="P3117">
            <v>2047.53</v>
          </cell>
          <cell r="Q3117"/>
          <cell r="R3117"/>
          <cell r="S3117"/>
          <cell r="T3117"/>
          <cell r="U3117"/>
          <cell r="V3117"/>
          <cell r="W3117"/>
          <cell r="X3117"/>
          <cell r="Y3117">
            <v>50.494</v>
          </cell>
          <cell r="Z3117">
            <v>707.3</v>
          </cell>
        </row>
        <row r="3118">
          <cell r="A3118" t="str">
            <v>N0514</v>
          </cell>
          <cell r="B3118" t="str">
            <v xml:space="preserve">Hüttenkopfstrasse 26 </v>
          </cell>
          <cell r="C3118">
            <v>42566</v>
          </cell>
          <cell r="D3118">
            <v>9866603784</v>
          </cell>
          <cell r="E3118" t="str">
            <v>Verrechnet</v>
          </cell>
          <cell r="F3118">
            <v>0.17</v>
          </cell>
          <cell r="G3118">
            <v>2.8</v>
          </cell>
          <cell r="H3118"/>
          <cell r="I3118"/>
          <cell r="J3118" t="str">
            <v>Messung HW Wärme NT</v>
          </cell>
          <cell r="K3118" t="str">
            <v>23.06.2016</v>
          </cell>
          <cell r="L3118" t="str">
            <v>W1 025070</v>
          </cell>
          <cell r="M3118"/>
          <cell r="N3118" t="str">
            <v>Ablesung</v>
          </cell>
          <cell r="O3118">
            <v>61.271000000000001</v>
          </cell>
          <cell r="P3118">
            <v>1210.3599999999999</v>
          </cell>
          <cell r="Q3118"/>
          <cell r="R3118"/>
          <cell r="S3118"/>
          <cell r="T3118"/>
          <cell r="U3118"/>
          <cell r="V3118"/>
          <cell r="W3118"/>
          <cell r="X3118"/>
          <cell r="Y3118">
            <v>43.527000000000001</v>
          </cell>
          <cell r="Z3118">
            <v>360.41764705882355</v>
          </cell>
        </row>
        <row r="3119">
          <cell r="A3119" t="str">
            <v>N0514</v>
          </cell>
          <cell r="B3119" t="str">
            <v xml:space="preserve">Hüttenkopfstrasse 26 </v>
          </cell>
          <cell r="C3119">
            <v>42655</v>
          </cell>
          <cell r="D3119">
            <v>9866605876</v>
          </cell>
          <cell r="E3119" t="str">
            <v>Verrechnet</v>
          </cell>
          <cell r="F3119">
            <v>0.17</v>
          </cell>
          <cell r="G3119">
            <v>2.8</v>
          </cell>
          <cell r="H3119"/>
          <cell r="I3119"/>
          <cell r="J3119" t="str">
            <v>Messung HW Wärme NT</v>
          </cell>
          <cell r="K3119" t="str">
            <v>19.09.2016</v>
          </cell>
          <cell r="L3119" t="str">
            <v>W1 025070</v>
          </cell>
          <cell r="M3119"/>
          <cell r="N3119" t="str">
            <v>Ablesung</v>
          </cell>
          <cell r="O3119">
            <v>12.457000000000001</v>
          </cell>
          <cell r="P3119">
            <v>368.97</v>
          </cell>
          <cell r="Q3119"/>
          <cell r="R3119"/>
          <cell r="S3119"/>
          <cell r="T3119"/>
          <cell r="U3119"/>
          <cell r="V3119"/>
          <cell r="W3119"/>
          <cell r="X3119"/>
          <cell r="Y3119">
            <v>29.03</v>
          </cell>
          <cell r="Z3119">
            <v>73.276470588235284</v>
          </cell>
        </row>
        <row r="3120">
          <cell r="A3120" t="str">
            <v>N0514</v>
          </cell>
          <cell r="B3120" t="str">
            <v xml:space="preserve">Hüttenkopfstrasse 26 </v>
          </cell>
          <cell r="C3120">
            <v>42752</v>
          </cell>
          <cell r="D3120">
            <v>9866607972</v>
          </cell>
          <cell r="E3120" t="str">
            <v>Verrechnet</v>
          </cell>
          <cell r="F3120">
            <v>0.17</v>
          </cell>
          <cell r="G3120">
            <v>2.8</v>
          </cell>
          <cell r="H3120"/>
          <cell r="I3120"/>
          <cell r="J3120" t="str">
            <v>Messung HW Wärme NT</v>
          </cell>
          <cell r="K3120" t="str">
            <v>15.12.2016</v>
          </cell>
          <cell r="L3120" t="str">
            <v>W1 025070</v>
          </cell>
          <cell r="M3120"/>
          <cell r="N3120" t="str">
            <v>Ablesung</v>
          </cell>
          <cell r="O3120">
            <v>92.921999999999997</v>
          </cell>
          <cell r="P3120">
            <v>1729.36</v>
          </cell>
          <cell r="Q3120"/>
          <cell r="R3120"/>
          <cell r="S3120"/>
          <cell r="T3120"/>
          <cell r="U3120"/>
          <cell r="V3120"/>
          <cell r="W3120"/>
          <cell r="X3120"/>
          <cell r="Y3120">
            <v>46.201000000000001</v>
          </cell>
          <cell r="Z3120">
            <v>546.6</v>
          </cell>
        </row>
        <row r="3121">
          <cell r="A3121" t="str">
            <v>N0515</v>
          </cell>
          <cell r="B3121" t="str">
            <v xml:space="preserve">Binzmühlestrasse 43 </v>
          </cell>
          <cell r="C3121">
            <v>42478</v>
          </cell>
          <cell r="D3121">
            <v>9866601338</v>
          </cell>
          <cell r="E3121" t="str">
            <v>Verrechnet</v>
          </cell>
          <cell r="F3121">
            <v>2.5000000000000001E-2</v>
          </cell>
          <cell r="G3121">
            <v>0.41</v>
          </cell>
          <cell r="H3121"/>
          <cell r="I3121"/>
          <cell r="J3121" t="str">
            <v>Messung HW Wärme NT</v>
          </cell>
          <cell r="K3121" t="str">
            <v>18.03.2016</v>
          </cell>
          <cell r="L3121" t="str">
            <v>W3 020196</v>
          </cell>
          <cell r="M3121"/>
          <cell r="N3121" t="str">
            <v>Ablesung</v>
          </cell>
          <cell r="O3121">
            <v>14.397</v>
          </cell>
          <cell r="P3121">
            <v>272.27300000000002</v>
          </cell>
          <cell r="Q3121"/>
          <cell r="R3121"/>
          <cell r="S3121"/>
          <cell r="T3121"/>
          <cell r="U3121"/>
          <cell r="V3121"/>
          <cell r="W3121"/>
          <cell r="X3121"/>
          <cell r="Y3121">
            <v>45.466000000000001</v>
          </cell>
          <cell r="Z3121">
            <v>575.88</v>
          </cell>
        </row>
        <row r="3122">
          <cell r="A3122" t="str">
            <v>N0515</v>
          </cell>
          <cell r="B3122" t="str">
            <v xml:space="preserve">Binzmühlestrasse 43 </v>
          </cell>
          <cell r="C3122">
            <v>42566</v>
          </cell>
          <cell r="D3122">
            <v>9866603196</v>
          </cell>
          <cell r="E3122" t="str">
            <v>Verrechnet</v>
          </cell>
          <cell r="F3122">
            <v>2.5000000000000001E-2</v>
          </cell>
          <cell r="G3122">
            <v>0.41</v>
          </cell>
          <cell r="H3122"/>
          <cell r="I3122"/>
          <cell r="J3122" t="str">
            <v>Messung HW Wärme NT</v>
          </cell>
          <cell r="K3122" t="str">
            <v>21.06.2016</v>
          </cell>
          <cell r="L3122" t="str">
            <v>W3 020196</v>
          </cell>
          <cell r="M3122"/>
          <cell r="N3122" t="str">
            <v>Ablesung</v>
          </cell>
          <cell r="O3122">
            <v>5.2430000000000003</v>
          </cell>
          <cell r="P3122">
            <v>105.59399999999999</v>
          </cell>
          <cell r="Q3122"/>
          <cell r="R3122"/>
          <cell r="S3122"/>
          <cell r="T3122"/>
          <cell r="U3122"/>
          <cell r="V3122"/>
          <cell r="W3122"/>
          <cell r="X3122"/>
          <cell r="Y3122">
            <v>42.692999999999998</v>
          </cell>
          <cell r="Z3122">
            <v>209.72</v>
          </cell>
        </row>
        <row r="3123">
          <cell r="A3123" t="str">
            <v>N0515</v>
          </cell>
          <cell r="B3123" t="str">
            <v xml:space="preserve">Binzmühlestrasse 43 </v>
          </cell>
          <cell r="C3123">
            <v>42655</v>
          </cell>
          <cell r="D3123">
            <v>9866605410</v>
          </cell>
          <cell r="E3123" t="str">
            <v>Verrechnet</v>
          </cell>
          <cell r="F3123">
            <v>2.5000000000000001E-2</v>
          </cell>
          <cell r="G3123">
            <v>0.41</v>
          </cell>
          <cell r="H3123"/>
          <cell r="I3123"/>
          <cell r="J3123" t="str">
            <v>Messung HW Wärme NT</v>
          </cell>
          <cell r="K3123" t="str">
            <v>20.09.2016</v>
          </cell>
          <cell r="L3123" t="str">
            <v>W3 020196</v>
          </cell>
          <cell r="M3123"/>
          <cell r="N3123" t="str">
            <v>Ablesung</v>
          </cell>
          <cell r="O3123">
            <v>0.20100000000000001</v>
          </cell>
          <cell r="P3123">
            <v>4.3339999999999996</v>
          </cell>
          <cell r="Q3123"/>
          <cell r="R3123"/>
          <cell r="S3123"/>
          <cell r="T3123"/>
          <cell r="U3123"/>
          <cell r="V3123"/>
          <cell r="W3123"/>
          <cell r="X3123"/>
          <cell r="Y3123">
            <v>39.877000000000002</v>
          </cell>
          <cell r="Z3123">
            <v>8.0399999999999991</v>
          </cell>
        </row>
        <row r="3124">
          <cell r="A3124" t="str">
            <v>N0515</v>
          </cell>
          <cell r="B3124" t="str">
            <v xml:space="preserve">Binzmühlestrasse 43 </v>
          </cell>
          <cell r="C3124">
            <v>42752</v>
          </cell>
          <cell r="D3124">
            <v>9866607421</v>
          </cell>
          <cell r="E3124" t="str">
            <v>Verrechnet</v>
          </cell>
          <cell r="F3124">
            <v>2.5000000000000001E-2</v>
          </cell>
          <cell r="G3124">
            <v>0.41</v>
          </cell>
          <cell r="H3124"/>
          <cell r="I3124"/>
          <cell r="J3124" t="str">
            <v>Messung HW Wärme NT</v>
          </cell>
          <cell r="K3124" t="str">
            <v>13.12.2016</v>
          </cell>
          <cell r="L3124" t="str">
            <v>W3 020196</v>
          </cell>
          <cell r="M3124"/>
          <cell r="N3124" t="str">
            <v>Ablesung</v>
          </cell>
          <cell r="O3124">
            <v>8.7330000000000005</v>
          </cell>
          <cell r="P3124">
            <v>173.56800000000001</v>
          </cell>
          <cell r="Q3124"/>
          <cell r="R3124"/>
          <cell r="S3124"/>
          <cell r="T3124"/>
          <cell r="U3124"/>
          <cell r="V3124"/>
          <cell r="W3124"/>
          <cell r="X3124"/>
          <cell r="Y3124">
            <v>43.262999999999998</v>
          </cell>
          <cell r="Z3124">
            <v>349.32</v>
          </cell>
        </row>
        <row r="3125">
          <cell r="A3125" t="str">
            <v>N0516</v>
          </cell>
          <cell r="B3125" t="str">
            <v xml:space="preserve">Hüttenkopfstrasse 34 </v>
          </cell>
          <cell r="C3125">
            <v>42478</v>
          </cell>
          <cell r="D3125">
            <v>9866601339</v>
          </cell>
          <cell r="E3125" t="str">
            <v>Verrechnet</v>
          </cell>
          <cell r="F3125">
            <v>0.16500000000000001</v>
          </cell>
          <cell r="G3125">
            <v>2.71</v>
          </cell>
          <cell r="H3125"/>
          <cell r="I3125"/>
          <cell r="J3125" t="str">
            <v>Messung HW Wärme NT</v>
          </cell>
          <cell r="K3125" t="str">
            <v>18.03.2016</v>
          </cell>
          <cell r="L3125" t="str">
            <v>W1 025043</v>
          </cell>
          <cell r="M3125"/>
          <cell r="N3125" t="str">
            <v>Ablesung</v>
          </cell>
          <cell r="O3125">
            <v>118.416</v>
          </cell>
          <cell r="P3125">
            <v>2334.2399999999998</v>
          </cell>
          <cell r="Q3125"/>
          <cell r="R3125"/>
          <cell r="S3125"/>
          <cell r="T3125"/>
          <cell r="U3125"/>
          <cell r="V3125"/>
          <cell r="W3125"/>
          <cell r="X3125"/>
          <cell r="Y3125">
            <v>43.62</v>
          </cell>
          <cell r="Z3125">
            <v>717.67272727272723</v>
          </cell>
        </row>
        <row r="3126">
          <cell r="A3126" t="str">
            <v>N0516</v>
          </cell>
          <cell r="B3126" t="str">
            <v xml:space="preserve">Hüttenkopfstrasse 34 </v>
          </cell>
          <cell r="C3126">
            <v>42566</v>
          </cell>
          <cell r="D3126">
            <v>9866603197</v>
          </cell>
          <cell r="E3126" t="str">
            <v>Verrechnet</v>
          </cell>
          <cell r="F3126">
            <v>0.16500000000000001</v>
          </cell>
          <cell r="G3126">
            <v>2.71</v>
          </cell>
          <cell r="H3126"/>
          <cell r="I3126"/>
          <cell r="J3126" t="str">
            <v>Messung HW Wärme NT</v>
          </cell>
          <cell r="K3126" t="str">
            <v>23.06.2016</v>
          </cell>
          <cell r="L3126" t="str">
            <v>W1 025043</v>
          </cell>
          <cell r="M3126"/>
          <cell r="N3126" t="str">
            <v>Ablesung</v>
          </cell>
          <cell r="O3126">
            <v>74.370999999999995</v>
          </cell>
          <cell r="P3126">
            <v>1891.45</v>
          </cell>
          <cell r="Q3126"/>
          <cell r="R3126"/>
          <cell r="S3126"/>
          <cell r="T3126"/>
          <cell r="U3126"/>
          <cell r="V3126"/>
          <cell r="W3126"/>
          <cell r="X3126"/>
          <cell r="Y3126">
            <v>33.808999999999997</v>
          </cell>
          <cell r="Z3126">
            <v>450.73333333333335</v>
          </cell>
        </row>
        <row r="3127">
          <cell r="A3127" t="str">
            <v>N0516</v>
          </cell>
          <cell r="B3127" t="str">
            <v xml:space="preserve">Hüttenkopfstrasse 34 </v>
          </cell>
          <cell r="C3127">
            <v>42655</v>
          </cell>
          <cell r="D3127">
            <v>9866605324</v>
          </cell>
          <cell r="E3127" t="str">
            <v>Verrechnet</v>
          </cell>
          <cell r="F3127">
            <v>0.16500000000000001</v>
          </cell>
          <cell r="G3127">
            <v>2.71</v>
          </cell>
          <cell r="H3127"/>
          <cell r="I3127"/>
          <cell r="J3127" t="str">
            <v>Messung HW Wärme NT</v>
          </cell>
          <cell r="K3127" t="str">
            <v>19.09.2016</v>
          </cell>
          <cell r="L3127" t="str">
            <v>W1 025043</v>
          </cell>
          <cell r="M3127"/>
          <cell r="N3127" t="str">
            <v>Ablesung</v>
          </cell>
          <cell r="O3127">
            <v>22.152000000000001</v>
          </cell>
          <cell r="P3127">
            <v>777.19</v>
          </cell>
          <cell r="Q3127"/>
          <cell r="R3127"/>
          <cell r="S3127"/>
          <cell r="T3127"/>
          <cell r="U3127"/>
          <cell r="V3127"/>
          <cell r="W3127"/>
          <cell r="X3127"/>
          <cell r="Y3127">
            <v>24.507999999999999</v>
          </cell>
          <cell r="Z3127">
            <v>134.25454545454545</v>
          </cell>
        </row>
        <row r="3128">
          <cell r="A3128" t="str">
            <v>N0516</v>
          </cell>
          <cell r="B3128" t="str">
            <v xml:space="preserve">Hüttenkopfstrasse 34 </v>
          </cell>
          <cell r="C3128">
            <v>42752</v>
          </cell>
          <cell r="D3128">
            <v>9866607422</v>
          </cell>
          <cell r="E3128" t="str">
            <v>Verrechnet</v>
          </cell>
          <cell r="F3128">
            <v>0.16500000000000001</v>
          </cell>
          <cell r="G3128">
            <v>2.71</v>
          </cell>
          <cell r="H3128"/>
          <cell r="I3128"/>
          <cell r="J3128" t="str">
            <v>Messung HW Wärme NT</v>
          </cell>
          <cell r="K3128" t="str">
            <v>15.12.2016</v>
          </cell>
          <cell r="L3128" t="str">
            <v>W1 025043</v>
          </cell>
          <cell r="M3128"/>
          <cell r="N3128" t="str">
            <v>Ablesung</v>
          </cell>
          <cell r="O3128">
            <v>88.12</v>
          </cell>
          <cell r="P3128">
            <v>1822.45</v>
          </cell>
          <cell r="Q3128"/>
          <cell r="R3128"/>
          <cell r="S3128"/>
          <cell r="T3128"/>
          <cell r="U3128"/>
          <cell r="V3128"/>
          <cell r="W3128"/>
          <cell r="X3128"/>
          <cell r="Y3128">
            <v>41.576000000000001</v>
          </cell>
          <cell r="Z3128">
            <v>534.06060606060612</v>
          </cell>
        </row>
        <row r="3129">
          <cell r="A3129" t="str">
            <v>N0517</v>
          </cell>
          <cell r="B3129" t="str">
            <v xml:space="preserve">Hürstholzstrasse 24 </v>
          </cell>
          <cell r="C3129">
            <v>42478</v>
          </cell>
          <cell r="D3129">
            <v>9866600627</v>
          </cell>
          <cell r="E3129" t="str">
            <v>Verrechnet</v>
          </cell>
          <cell r="F3129">
            <v>0.01</v>
          </cell>
          <cell r="G3129">
            <v>0.16</v>
          </cell>
          <cell r="H3129"/>
          <cell r="I3129"/>
          <cell r="J3129" t="str">
            <v>Messung HW Wärme NT</v>
          </cell>
          <cell r="K3129" t="str">
            <v>17.03.2016</v>
          </cell>
          <cell r="L3129" t="str">
            <v>W1 020056</v>
          </cell>
          <cell r="M3129"/>
          <cell r="N3129" t="str">
            <v>Ablesung</v>
          </cell>
          <cell r="O3129">
            <v>4.96</v>
          </cell>
          <cell r="P3129">
            <v>90.85</v>
          </cell>
          <cell r="Q3129"/>
          <cell r="R3129"/>
          <cell r="S3129"/>
          <cell r="T3129"/>
          <cell r="U3129"/>
          <cell r="V3129"/>
          <cell r="W3129"/>
          <cell r="X3129"/>
          <cell r="Y3129">
            <v>46.944000000000003</v>
          </cell>
          <cell r="Z3129">
            <v>496</v>
          </cell>
        </row>
        <row r="3130">
          <cell r="A3130" t="str">
            <v>N0517</v>
          </cell>
          <cell r="B3130" t="str">
            <v xml:space="preserve">Hürstholzstrasse 24 </v>
          </cell>
          <cell r="C3130">
            <v>42566</v>
          </cell>
          <cell r="D3130">
            <v>9866602880</v>
          </cell>
          <cell r="E3130" t="str">
            <v>Verrechnet</v>
          </cell>
          <cell r="F3130">
            <v>0.01</v>
          </cell>
          <cell r="G3130">
            <v>0.16</v>
          </cell>
          <cell r="H3130"/>
          <cell r="I3130"/>
          <cell r="J3130" t="str">
            <v>Messung HW Wärme NT</v>
          </cell>
          <cell r="K3130" t="str">
            <v>21.06.2016</v>
          </cell>
          <cell r="L3130" t="str">
            <v>W1 020056</v>
          </cell>
          <cell r="M3130"/>
          <cell r="N3130" t="str">
            <v>Ablesung</v>
          </cell>
          <cell r="O3130">
            <v>2.31</v>
          </cell>
          <cell r="P3130">
            <v>55.93</v>
          </cell>
          <cell r="Q3130"/>
          <cell r="R3130"/>
          <cell r="S3130"/>
          <cell r="T3130"/>
          <cell r="U3130"/>
          <cell r="V3130"/>
          <cell r="W3130"/>
          <cell r="X3130"/>
          <cell r="Y3130">
            <v>35.512999999999998</v>
          </cell>
          <cell r="Z3130">
            <v>231</v>
          </cell>
        </row>
        <row r="3131">
          <cell r="A3131" t="str">
            <v>N0517</v>
          </cell>
          <cell r="B3131" t="str">
            <v xml:space="preserve">Hürstholzstrasse 24 </v>
          </cell>
          <cell r="C3131">
            <v>42655</v>
          </cell>
          <cell r="D3131">
            <v>9866604833</v>
          </cell>
          <cell r="E3131" t="str">
            <v>Verrechnet</v>
          </cell>
          <cell r="F3131">
            <v>0.01</v>
          </cell>
          <cell r="G3131">
            <v>0.16</v>
          </cell>
          <cell r="H3131"/>
          <cell r="I3131"/>
          <cell r="J3131" t="str">
            <v>Messung HW Wärme NT</v>
          </cell>
          <cell r="K3131" t="str">
            <v>21.09.2016</v>
          </cell>
          <cell r="L3131" t="str">
            <v>W1 020056</v>
          </cell>
          <cell r="M3131"/>
          <cell r="N3131" t="str">
            <v>Ablesung</v>
          </cell>
          <cell r="O3131">
            <v>0.48599999999999999</v>
          </cell>
          <cell r="P3131">
            <v>23.88</v>
          </cell>
          <cell r="Q3131"/>
          <cell r="R3131"/>
          <cell r="S3131"/>
          <cell r="T3131"/>
          <cell r="U3131"/>
          <cell r="V3131"/>
          <cell r="W3131"/>
          <cell r="X3131"/>
          <cell r="Y3131">
            <v>17.498999999999999</v>
          </cell>
          <cell r="Z3131">
            <v>48.6</v>
          </cell>
        </row>
        <row r="3132">
          <cell r="A3132" t="str">
            <v>N0517</v>
          </cell>
          <cell r="B3132" t="str">
            <v xml:space="preserve">Hürstholzstrasse 24 </v>
          </cell>
          <cell r="C3132">
            <v>42752</v>
          </cell>
          <cell r="D3132">
            <v>9866606665</v>
          </cell>
          <cell r="E3132" t="str">
            <v>Verrechnet</v>
          </cell>
          <cell r="F3132">
            <v>0.01</v>
          </cell>
          <cell r="G3132">
            <v>0.16</v>
          </cell>
          <cell r="H3132"/>
          <cell r="I3132"/>
          <cell r="J3132" t="str">
            <v>Messung HW Wärme NT</v>
          </cell>
          <cell r="K3132" t="str">
            <v>18.12.2016</v>
          </cell>
          <cell r="L3132" t="str">
            <v>W1 020056</v>
          </cell>
          <cell r="M3132"/>
          <cell r="N3132" t="str">
            <v>Ablesung</v>
          </cell>
          <cell r="O3132">
            <v>3.8849999999999998</v>
          </cell>
          <cell r="P3132">
            <v>76.010000000000005</v>
          </cell>
          <cell r="Q3132"/>
          <cell r="R3132"/>
          <cell r="S3132"/>
          <cell r="T3132"/>
          <cell r="U3132"/>
          <cell r="V3132"/>
          <cell r="W3132"/>
          <cell r="X3132"/>
          <cell r="Y3132">
            <v>43.948</v>
          </cell>
          <cell r="Z3132">
            <v>388.5</v>
          </cell>
        </row>
        <row r="3133">
          <cell r="A3133" t="str">
            <v>N0518</v>
          </cell>
          <cell r="B3133" t="str">
            <v xml:space="preserve">Starengasse 14 </v>
          </cell>
          <cell r="C3133">
            <v>42478</v>
          </cell>
          <cell r="D3133">
            <v>9866600628</v>
          </cell>
          <cell r="E3133" t="str">
            <v>Verrechnet</v>
          </cell>
          <cell r="F3133">
            <v>0.03</v>
          </cell>
          <cell r="G3133">
            <v>0.49</v>
          </cell>
          <cell r="H3133"/>
          <cell r="I3133"/>
          <cell r="J3133" t="str">
            <v>Messung HW Wärme NT</v>
          </cell>
          <cell r="K3133" t="str">
            <v>21.03.2016</v>
          </cell>
          <cell r="L3133" t="str">
            <v>W1 020683</v>
          </cell>
          <cell r="M3133"/>
          <cell r="N3133" t="str">
            <v>Ablesung</v>
          </cell>
          <cell r="O3133">
            <v>27.439</v>
          </cell>
          <cell r="P3133">
            <v>396.41</v>
          </cell>
          <cell r="Q3133"/>
          <cell r="R3133"/>
          <cell r="S3133"/>
          <cell r="T3133"/>
          <cell r="U3133"/>
          <cell r="V3133"/>
          <cell r="W3133"/>
          <cell r="X3133"/>
          <cell r="Y3133">
            <v>59.517000000000003</v>
          </cell>
          <cell r="Z3133">
            <v>914.63333333333333</v>
          </cell>
        </row>
        <row r="3134">
          <cell r="A3134" t="str">
            <v>N0518</v>
          </cell>
          <cell r="B3134" t="str">
            <v xml:space="preserve">Starengasse 14 </v>
          </cell>
          <cell r="C3134">
            <v>42566</v>
          </cell>
          <cell r="D3134">
            <v>9866602595</v>
          </cell>
          <cell r="E3134" t="str">
            <v>Verrechnet</v>
          </cell>
          <cell r="F3134">
            <v>0.03</v>
          </cell>
          <cell r="G3134">
            <v>0.49</v>
          </cell>
          <cell r="H3134"/>
          <cell r="I3134"/>
          <cell r="J3134" t="str">
            <v>Messung HW Wärme NT</v>
          </cell>
          <cell r="K3134" t="str">
            <v>25.05.2016</v>
          </cell>
          <cell r="L3134" t="str">
            <v>W1 020683</v>
          </cell>
          <cell r="M3134"/>
          <cell r="N3134" t="str">
            <v>Ausbau</v>
          </cell>
          <cell r="O3134">
            <v>10.756</v>
          </cell>
          <cell r="P3134">
            <v>168.09</v>
          </cell>
          <cell r="Q3134"/>
          <cell r="R3134"/>
          <cell r="S3134"/>
          <cell r="T3134"/>
          <cell r="U3134"/>
          <cell r="V3134"/>
          <cell r="W3134"/>
          <cell r="X3134"/>
          <cell r="Y3134">
            <v>55.021000000000001</v>
          </cell>
          <cell r="Z3134">
            <v>358.5333333333333</v>
          </cell>
        </row>
        <row r="3135">
          <cell r="A3135" t="str">
            <v>N0518</v>
          </cell>
          <cell r="B3135"/>
          <cell r="C3135"/>
          <cell r="D3135"/>
          <cell r="E3135"/>
          <cell r="F3135"/>
          <cell r="G3135"/>
          <cell r="H3135"/>
          <cell r="I3135"/>
          <cell r="J3135" t="str">
            <v>Messung HW Wärme NT</v>
          </cell>
          <cell r="K3135" t="str">
            <v>25.05.2016</v>
          </cell>
          <cell r="L3135" t="str">
            <v>W1 020683</v>
          </cell>
          <cell r="M3135"/>
          <cell r="N3135" t="str">
            <v>Einbau</v>
          </cell>
          <cell r="O3135">
            <v>0</v>
          </cell>
          <cell r="P3135">
            <v>0</v>
          </cell>
          <cell r="Q3135"/>
          <cell r="R3135"/>
          <cell r="S3135"/>
          <cell r="T3135"/>
          <cell r="U3135"/>
          <cell r="V3135"/>
          <cell r="W3135"/>
          <cell r="X3135"/>
          <cell r="Y3135">
            <v>0</v>
          </cell>
          <cell r="Z3135">
            <v>0</v>
          </cell>
        </row>
        <row r="3136">
          <cell r="A3136" t="str">
            <v>N0518</v>
          </cell>
          <cell r="B3136"/>
          <cell r="C3136"/>
          <cell r="D3136"/>
          <cell r="E3136"/>
          <cell r="F3136"/>
          <cell r="G3136"/>
          <cell r="H3136"/>
          <cell r="I3136"/>
          <cell r="J3136" t="str">
            <v>Messung HW Wärme NT</v>
          </cell>
          <cell r="K3136" t="str">
            <v>22.06.2016</v>
          </cell>
          <cell r="L3136" t="str">
            <v>W1 020683</v>
          </cell>
          <cell r="M3136"/>
          <cell r="N3136" t="str">
            <v>Ablesung</v>
          </cell>
          <cell r="O3136">
            <v>1.9330000000000001</v>
          </cell>
          <cell r="P3136">
            <v>36.229999999999997</v>
          </cell>
          <cell r="Q3136"/>
          <cell r="R3136"/>
          <cell r="S3136"/>
          <cell r="T3136"/>
          <cell r="U3136"/>
          <cell r="V3136"/>
          <cell r="W3136"/>
          <cell r="X3136"/>
          <cell r="Y3136">
            <v>45.875999999999998</v>
          </cell>
          <cell r="Z3136">
            <v>64.433333333333323</v>
          </cell>
        </row>
        <row r="3137">
          <cell r="A3137" t="str">
            <v>N0518</v>
          </cell>
          <cell r="B3137" t="str">
            <v xml:space="preserve">Starengasse 14 </v>
          </cell>
          <cell r="C3137">
            <v>42655</v>
          </cell>
          <cell r="D3137">
            <v>9866604495</v>
          </cell>
          <cell r="E3137" t="str">
            <v>Verrechnet</v>
          </cell>
          <cell r="F3137">
            <v>0.03</v>
          </cell>
          <cell r="G3137">
            <v>0.49</v>
          </cell>
          <cell r="H3137"/>
          <cell r="I3137"/>
          <cell r="J3137" t="str">
            <v>Messung HW Wärme NT</v>
          </cell>
          <cell r="K3137" t="str">
            <v>21.09.2016</v>
          </cell>
          <cell r="L3137" t="str">
            <v>W1 020683</v>
          </cell>
          <cell r="M3137"/>
          <cell r="N3137" t="str">
            <v>Ablesung</v>
          </cell>
          <cell r="O3137">
            <v>5.5910000000000002</v>
          </cell>
          <cell r="P3137">
            <v>112.38</v>
          </cell>
          <cell r="Q3137"/>
          <cell r="R3137"/>
          <cell r="S3137"/>
          <cell r="T3137"/>
          <cell r="U3137"/>
          <cell r="V3137"/>
          <cell r="W3137"/>
          <cell r="X3137"/>
          <cell r="Y3137">
            <v>42.777999999999999</v>
          </cell>
          <cell r="Z3137">
            <v>186.36666666666665</v>
          </cell>
        </row>
        <row r="3138">
          <cell r="A3138" t="str">
            <v>N0518</v>
          </cell>
          <cell r="B3138" t="str">
            <v xml:space="preserve">Starengasse 14 </v>
          </cell>
          <cell r="C3138">
            <v>42752</v>
          </cell>
          <cell r="D3138">
            <v>9866606666</v>
          </cell>
          <cell r="E3138" t="str">
            <v>Verrechnet</v>
          </cell>
          <cell r="F3138">
            <v>0.03</v>
          </cell>
          <cell r="G3138">
            <v>0.49</v>
          </cell>
          <cell r="H3138"/>
          <cell r="I3138"/>
          <cell r="J3138" t="str">
            <v>Messung HW Wärme NT</v>
          </cell>
          <cell r="K3138" t="str">
            <v>14.12.2016</v>
          </cell>
          <cell r="L3138" t="str">
            <v>W1 020683</v>
          </cell>
          <cell r="M3138"/>
          <cell r="N3138" t="str">
            <v>Ablesung</v>
          </cell>
          <cell r="O3138">
            <v>18.984000000000002</v>
          </cell>
          <cell r="P3138">
            <v>287.12</v>
          </cell>
          <cell r="Q3138"/>
          <cell r="R3138"/>
          <cell r="S3138"/>
          <cell r="T3138"/>
          <cell r="U3138"/>
          <cell r="V3138"/>
          <cell r="W3138"/>
          <cell r="X3138"/>
          <cell r="Y3138">
            <v>56.851999999999997</v>
          </cell>
          <cell r="Z3138">
            <v>632.79999999999995</v>
          </cell>
        </row>
        <row r="3139">
          <cell r="A3139" t="str">
            <v>N0519</v>
          </cell>
          <cell r="B3139" t="str">
            <v xml:space="preserve">Schaffhauserstrasse 427 </v>
          </cell>
          <cell r="C3139">
            <v>42478</v>
          </cell>
          <cell r="D3139">
            <v>9866600629</v>
          </cell>
          <cell r="E3139" t="str">
            <v>Verrechnet</v>
          </cell>
          <cell r="F3139">
            <v>0.06</v>
          </cell>
          <cell r="G3139">
            <v>1.006</v>
          </cell>
          <cell r="H3139"/>
          <cell r="I3139"/>
          <cell r="J3139" t="str">
            <v>Messung HW Wärme NT</v>
          </cell>
          <cell r="K3139" t="str">
            <v>21.03.2016</v>
          </cell>
          <cell r="L3139" t="str">
            <v>W1 020187</v>
          </cell>
          <cell r="M3139"/>
          <cell r="N3139" t="str">
            <v>Ablesung</v>
          </cell>
          <cell r="O3139">
            <v>55.1</v>
          </cell>
          <cell r="P3139">
            <v>855.54</v>
          </cell>
          <cell r="Q3139"/>
          <cell r="R3139"/>
          <cell r="S3139"/>
          <cell r="T3139"/>
          <cell r="U3139"/>
          <cell r="V3139"/>
          <cell r="W3139"/>
          <cell r="X3139"/>
          <cell r="Y3139">
            <v>55.377000000000002</v>
          </cell>
          <cell r="Z3139">
            <v>918.33333333333326</v>
          </cell>
        </row>
        <row r="3140">
          <cell r="A3140" t="str">
            <v>N0519</v>
          </cell>
          <cell r="B3140" t="str">
            <v xml:space="preserve">Schaffhauserstrasse 427 </v>
          </cell>
          <cell r="C3140">
            <v>42566</v>
          </cell>
          <cell r="D3140">
            <v>9866602596</v>
          </cell>
          <cell r="E3140" t="str">
            <v>Verrechnet</v>
          </cell>
          <cell r="F3140">
            <v>0.06</v>
          </cell>
          <cell r="G3140">
            <v>1.006</v>
          </cell>
          <cell r="H3140"/>
          <cell r="I3140"/>
          <cell r="J3140" t="str">
            <v>Messung HW Wärme NT</v>
          </cell>
          <cell r="K3140" t="str">
            <v>22.06.2016</v>
          </cell>
          <cell r="L3140" t="str">
            <v>W1 020187</v>
          </cell>
          <cell r="M3140"/>
          <cell r="N3140" t="str">
            <v>Ablesung</v>
          </cell>
          <cell r="O3140">
            <v>16.428000000000001</v>
          </cell>
          <cell r="P3140">
            <v>253.07</v>
          </cell>
          <cell r="Q3140"/>
          <cell r="R3140"/>
          <cell r="S3140"/>
          <cell r="T3140"/>
          <cell r="U3140"/>
          <cell r="V3140"/>
          <cell r="W3140"/>
          <cell r="X3140"/>
          <cell r="Y3140">
            <v>55.817</v>
          </cell>
          <cell r="Z3140">
            <v>273.8</v>
          </cell>
        </row>
        <row r="3141">
          <cell r="A3141" t="str">
            <v>N0519</v>
          </cell>
          <cell r="B3141" t="str">
            <v xml:space="preserve">Schaffhauserstrasse 427 </v>
          </cell>
          <cell r="C3141">
            <v>42655</v>
          </cell>
          <cell r="D3141">
            <v>9866604701</v>
          </cell>
          <cell r="E3141" t="str">
            <v>Verrechnet</v>
          </cell>
          <cell r="F3141">
            <v>0.06</v>
          </cell>
          <cell r="G3141">
            <v>1.006</v>
          </cell>
          <cell r="H3141"/>
          <cell r="I3141"/>
          <cell r="J3141" t="str">
            <v>Messung HW Wärme NT</v>
          </cell>
          <cell r="K3141" t="str">
            <v>21.09.2016</v>
          </cell>
          <cell r="L3141" t="str">
            <v>W1 020187</v>
          </cell>
          <cell r="M3141"/>
          <cell r="N3141" t="str">
            <v>Ablesung</v>
          </cell>
          <cell r="O3141">
            <v>0.61499999999999999</v>
          </cell>
          <cell r="P3141">
            <v>9.3800000000000008</v>
          </cell>
          <cell r="Q3141"/>
          <cell r="R3141"/>
          <cell r="S3141"/>
          <cell r="T3141"/>
          <cell r="U3141"/>
          <cell r="V3141"/>
          <cell r="W3141"/>
          <cell r="X3141"/>
          <cell r="Y3141">
            <v>56.375999999999998</v>
          </cell>
          <cell r="Z3141">
            <v>10.25</v>
          </cell>
        </row>
        <row r="3142">
          <cell r="A3142" t="str">
            <v>N0519</v>
          </cell>
          <cell r="B3142" t="str">
            <v xml:space="preserve">Schaffhauserstrasse 427 </v>
          </cell>
          <cell r="C3142">
            <v>42752</v>
          </cell>
          <cell r="D3142">
            <v>9866606667</v>
          </cell>
          <cell r="E3142" t="str">
            <v>Verrechnet</v>
          </cell>
          <cell r="F3142">
            <v>0.06</v>
          </cell>
          <cell r="G3142">
            <v>1.006</v>
          </cell>
          <cell r="H3142"/>
          <cell r="I3142"/>
          <cell r="J3142" t="str">
            <v>Messung HW Wärme NT</v>
          </cell>
          <cell r="K3142" t="str">
            <v>14.12.2016</v>
          </cell>
          <cell r="L3142" t="str">
            <v>W1 020187</v>
          </cell>
          <cell r="M3142"/>
          <cell r="N3142" t="str">
            <v>Ablesung</v>
          </cell>
          <cell r="O3142">
            <v>31.379000000000001</v>
          </cell>
          <cell r="P3142">
            <v>501.01</v>
          </cell>
          <cell r="Q3142"/>
          <cell r="R3142"/>
          <cell r="S3142"/>
          <cell r="T3142"/>
          <cell r="U3142"/>
          <cell r="V3142"/>
          <cell r="W3142"/>
          <cell r="X3142"/>
          <cell r="Y3142">
            <v>53.853000000000002</v>
          </cell>
          <cell r="Z3142">
            <v>522.98333333333335</v>
          </cell>
        </row>
        <row r="3143">
          <cell r="A3143" t="str">
            <v>N0520</v>
          </cell>
          <cell r="B3143" t="str">
            <v xml:space="preserve">Begonienstrasse 4 </v>
          </cell>
          <cell r="C3143">
            <v>42566</v>
          </cell>
          <cell r="D3143">
            <v>9866603382</v>
          </cell>
          <cell r="E3143" t="str">
            <v>Verrechnet</v>
          </cell>
          <cell r="F3143">
            <v>1.6E-2</v>
          </cell>
          <cell r="G3143">
            <v>0.26</v>
          </cell>
          <cell r="H3143"/>
          <cell r="I3143"/>
          <cell r="J3143" t="str">
            <v>Messung HW Wärme NT</v>
          </cell>
          <cell r="K3143" t="str">
            <v>13.04.2016</v>
          </cell>
          <cell r="L3143" t="str">
            <v>W1 020726</v>
          </cell>
          <cell r="M3143"/>
          <cell r="N3143" t="str">
            <v>Ablesung</v>
          </cell>
          <cell r="O3143">
            <v>0</v>
          </cell>
          <cell r="P3143">
            <v>0</v>
          </cell>
          <cell r="Q3143"/>
          <cell r="R3143"/>
          <cell r="S3143"/>
          <cell r="T3143"/>
          <cell r="U3143"/>
          <cell r="V3143"/>
          <cell r="W3143"/>
          <cell r="X3143"/>
          <cell r="Y3143"/>
          <cell r="Z3143">
            <v>0</v>
          </cell>
        </row>
        <row r="3144">
          <cell r="A3144" t="str">
            <v>N0520</v>
          </cell>
          <cell r="B3144"/>
          <cell r="C3144"/>
          <cell r="D3144"/>
          <cell r="E3144"/>
          <cell r="F3144"/>
          <cell r="G3144"/>
          <cell r="H3144"/>
          <cell r="I3144"/>
          <cell r="J3144" t="str">
            <v>Messung HW Wärme NT</v>
          </cell>
          <cell r="K3144" t="str">
            <v>20.06.2016</v>
          </cell>
          <cell r="L3144" t="str">
            <v>W1 020726</v>
          </cell>
          <cell r="M3144"/>
          <cell r="N3144" t="str">
            <v>Ablesung</v>
          </cell>
          <cell r="O3144">
            <v>0</v>
          </cell>
          <cell r="P3144">
            <v>0</v>
          </cell>
          <cell r="Q3144"/>
          <cell r="R3144"/>
          <cell r="S3144"/>
          <cell r="T3144"/>
          <cell r="U3144"/>
          <cell r="V3144"/>
          <cell r="W3144"/>
          <cell r="X3144"/>
          <cell r="Y3144"/>
          <cell r="Z3144">
            <v>0</v>
          </cell>
        </row>
        <row r="3145">
          <cell r="A3145" t="str">
            <v>N0520</v>
          </cell>
          <cell r="B3145" t="str">
            <v xml:space="preserve">Begonienstrasse 4 </v>
          </cell>
          <cell r="C3145">
            <v>42650</v>
          </cell>
          <cell r="D3145">
            <v>9866604172</v>
          </cell>
          <cell r="E3145" t="str">
            <v>Verrechnet</v>
          </cell>
          <cell r="F3145">
            <v>1.6E-2</v>
          </cell>
          <cell r="G3145">
            <v>0.26</v>
          </cell>
          <cell r="H3145"/>
          <cell r="I3145"/>
          <cell r="J3145" t="str">
            <v>Messung HW Wärme NT</v>
          </cell>
          <cell r="K3145" t="str">
            <v>04.08.2016</v>
          </cell>
          <cell r="L3145" t="str">
            <v>W1 020726</v>
          </cell>
          <cell r="M3145"/>
          <cell r="N3145" t="str">
            <v>Ausbau</v>
          </cell>
          <cell r="O3145">
            <v>0</v>
          </cell>
          <cell r="P3145">
            <v>0</v>
          </cell>
          <cell r="Q3145"/>
          <cell r="R3145"/>
          <cell r="S3145"/>
          <cell r="T3145"/>
          <cell r="U3145"/>
          <cell r="V3145"/>
          <cell r="W3145"/>
          <cell r="X3145"/>
          <cell r="Y3145"/>
          <cell r="Z3145">
            <v>0</v>
          </cell>
        </row>
        <row r="3146">
          <cell r="A3146" t="str">
            <v>N0520</v>
          </cell>
          <cell r="B3146"/>
          <cell r="C3146"/>
          <cell r="D3146"/>
          <cell r="E3146"/>
          <cell r="F3146"/>
          <cell r="G3146"/>
          <cell r="H3146"/>
          <cell r="I3146"/>
          <cell r="J3146" t="str">
            <v>Messung HW Wärme NT</v>
          </cell>
          <cell r="K3146" t="str">
            <v>04.08.2016</v>
          </cell>
          <cell r="L3146" t="str">
            <v>W1 020726</v>
          </cell>
          <cell r="M3146"/>
          <cell r="N3146" t="str">
            <v>Einbau</v>
          </cell>
          <cell r="O3146">
            <v>0</v>
          </cell>
          <cell r="P3146">
            <v>0</v>
          </cell>
          <cell r="Q3146"/>
          <cell r="R3146"/>
          <cell r="S3146"/>
          <cell r="T3146"/>
          <cell r="U3146"/>
          <cell r="V3146"/>
          <cell r="W3146"/>
          <cell r="X3146"/>
          <cell r="Y3146">
            <v>0</v>
          </cell>
          <cell r="Z3146">
            <v>0</v>
          </cell>
        </row>
        <row r="3147">
          <cell r="A3147" t="str">
            <v>N0520</v>
          </cell>
          <cell r="B3147"/>
          <cell r="C3147"/>
          <cell r="D3147"/>
          <cell r="E3147"/>
          <cell r="F3147"/>
          <cell r="G3147"/>
          <cell r="H3147"/>
          <cell r="I3147"/>
          <cell r="J3147" t="str">
            <v>Messung HW Wärme NT</v>
          </cell>
          <cell r="K3147" t="str">
            <v>20.09.2016</v>
          </cell>
          <cell r="L3147" t="str">
            <v>W1 020726</v>
          </cell>
          <cell r="M3147"/>
          <cell r="N3147" t="str">
            <v>Ablesung</v>
          </cell>
          <cell r="O3147">
            <v>0.626</v>
          </cell>
          <cell r="P3147">
            <v>15.54</v>
          </cell>
          <cell r="Q3147"/>
          <cell r="R3147"/>
          <cell r="S3147"/>
          <cell r="T3147"/>
          <cell r="U3147"/>
          <cell r="V3147"/>
          <cell r="W3147"/>
          <cell r="X3147"/>
          <cell r="Y3147">
            <v>34.637</v>
          </cell>
          <cell r="Z3147">
            <v>39.125</v>
          </cell>
        </row>
        <row r="3148">
          <cell r="A3148" t="str">
            <v>N0520</v>
          </cell>
          <cell r="B3148" t="str">
            <v xml:space="preserve">Begonienstrasse 4 </v>
          </cell>
          <cell r="C3148">
            <v>42752</v>
          </cell>
          <cell r="D3148">
            <v>9866607325</v>
          </cell>
          <cell r="E3148" t="str">
            <v>Verrechnet</v>
          </cell>
          <cell r="F3148">
            <v>1.6E-2</v>
          </cell>
          <cell r="G3148">
            <v>0.26</v>
          </cell>
          <cell r="H3148"/>
          <cell r="I3148"/>
          <cell r="J3148" t="str">
            <v>Messung HW Wärme NT</v>
          </cell>
          <cell r="K3148" t="str">
            <v>14.12.2016</v>
          </cell>
          <cell r="L3148" t="str">
            <v>W1 020726</v>
          </cell>
          <cell r="M3148"/>
          <cell r="N3148" t="str">
            <v>Ablesung</v>
          </cell>
          <cell r="O3148">
            <v>10.525</v>
          </cell>
          <cell r="P3148">
            <v>173.25</v>
          </cell>
          <cell r="Q3148"/>
          <cell r="R3148"/>
          <cell r="S3148"/>
          <cell r="T3148"/>
          <cell r="U3148"/>
          <cell r="V3148"/>
          <cell r="W3148"/>
          <cell r="X3148"/>
          <cell r="Y3148">
            <v>52.235999999999997</v>
          </cell>
          <cell r="Z3148">
            <v>657.8125</v>
          </cell>
        </row>
        <row r="3149">
          <cell r="A3149" t="str">
            <v>N0521</v>
          </cell>
          <cell r="B3149" t="str">
            <v xml:space="preserve">Mattackerstrasse 6 </v>
          </cell>
          <cell r="C3149">
            <v>42478</v>
          </cell>
          <cell r="D3149">
            <v>9866600630</v>
          </cell>
          <cell r="E3149" t="str">
            <v>Verrechnet</v>
          </cell>
          <cell r="F3149">
            <v>4.2000000000000003E-2</v>
          </cell>
          <cell r="G3149">
            <v>0.69</v>
          </cell>
          <cell r="H3149"/>
          <cell r="I3149"/>
          <cell r="J3149" t="str">
            <v>Messung HW Wärme NT</v>
          </cell>
          <cell r="K3149" t="str">
            <v>16.03.2016</v>
          </cell>
          <cell r="L3149" t="str">
            <v>W3 020227</v>
          </cell>
          <cell r="M3149"/>
          <cell r="N3149" t="str">
            <v>Ablesung</v>
          </cell>
          <cell r="O3149">
            <v>29.7</v>
          </cell>
          <cell r="P3149">
            <v>458.82</v>
          </cell>
          <cell r="Q3149"/>
          <cell r="R3149"/>
          <cell r="S3149"/>
          <cell r="T3149"/>
          <cell r="U3149"/>
          <cell r="V3149"/>
          <cell r="W3149"/>
          <cell r="X3149"/>
          <cell r="Y3149">
            <v>55.658999999999999</v>
          </cell>
          <cell r="Z3149">
            <v>707.14285714285711</v>
          </cell>
        </row>
        <row r="3150">
          <cell r="A3150" t="str">
            <v>N0521</v>
          </cell>
          <cell r="B3150" t="str">
            <v xml:space="preserve">Mattackerstrasse 6 </v>
          </cell>
          <cell r="C3150">
            <v>42566</v>
          </cell>
          <cell r="D3150">
            <v>9866602597</v>
          </cell>
          <cell r="E3150" t="str">
            <v>Verrechnet</v>
          </cell>
          <cell r="F3150">
            <v>4.2000000000000003E-2</v>
          </cell>
          <cell r="G3150">
            <v>0.69</v>
          </cell>
          <cell r="H3150"/>
          <cell r="I3150"/>
          <cell r="J3150" t="str">
            <v>Messung HW Wärme NT</v>
          </cell>
          <cell r="K3150" t="str">
            <v>22.06.2016</v>
          </cell>
          <cell r="L3150" t="str">
            <v>W3 020227</v>
          </cell>
          <cell r="M3150"/>
          <cell r="N3150" t="str">
            <v>Ablesung</v>
          </cell>
          <cell r="O3150">
            <v>16.591000000000001</v>
          </cell>
          <cell r="P3150">
            <v>286.82799999999997</v>
          </cell>
          <cell r="Q3150"/>
          <cell r="R3150"/>
          <cell r="S3150"/>
          <cell r="T3150"/>
          <cell r="U3150"/>
          <cell r="V3150"/>
          <cell r="W3150"/>
          <cell r="X3150"/>
          <cell r="Y3150">
            <v>49.735999999999997</v>
          </cell>
          <cell r="Z3150">
            <v>395.02380952380952</v>
          </cell>
        </row>
        <row r="3151">
          <cell r="A3151" t="str">
            <v>N0521</v>
          </cell>
          <cell r="B3151" t="str">
            <v xml:space="preserve">Mattackerstrasse 6 </v>
          </cell>
          <cell r="C3151">
            <v>42655</v>
          </cell>
          <cell r="D3151">
            <v>9866604496</v>
          </cell>
          <cell r="E3151" t="str">
            <v>Verrechnet</v>
          </cell>
          <cell r="F3151">
            <v>4.2000000000000003E-2</v>
          </cell>
          <cell r="G3151">
            <v>0.69</v>
          </cell>
          <cell r="H3151"/>
          <cell r="I3151"/>
          <cell r="J3151" t="str">
            <v>Messung HW Wärme NT</v>
          </cell>
          <cell r="K3151" t="str">
            <v>16.09.2016</v>
          </cell>
          <cell r="L3151" t="str">
            <v>W3 020227</v>
          </cell>
          <cell r="M3151"/>
          <cell r="N3151" t="str">
            <v>Ablesung</v>
          </cell>
          <cell r="O3151">
            <v>5.226</v>
          </cell>
          <cell r="P3151">
            <v>124.46599999999999</v>
          </cell>
          <cell r="Q3151"/>
          <cell r="R3151"/>
          <cell r="S3151"/>
          <cell r="T3151"/>
          <cell r="U3151"/>
          <cell r="V3151"/>
          <cell r="W3151"/>
          <cell r="X3151"/>
          <cell r="Y3151">
            <v>36.103000000000002</v>
          </cell>
          <cell r="Z3151">
            <v>124.42857142857142</v>
          </cell>
        </row>
        <row r="3152">
          <cell r="A3152" t="str">
            <v>N0521</v>
          </cell>
          <cell r="B3152" t="str">
            <v xml:space="preserve">Mattackerstrasse 6 </v>
          </cell>
          <cell r="C3152">
            <v>42752</v>
          </cell>
          <cell r="D3152">
            <v>9866606668</v>
          </cell>
          <cell r="E3152" t="str">
            <v>Verrechnet</v>
          </cell>
          <cell r="F3152">
            <v>4.2000000000000003E-2</v>
          </cell>
          <cell r="G3152">
            <v>0.69</v>
          </cell>
          <cell r="H3152"/>
          <cell r="I3152"/>
          <cell r="J3152" t="str">
            <v>Messung HW Wärme NT</v>
          </cell>
          <cell r="K3152" t="str">
            <v>13.12.2016</v>
          </cell>
          <cell r="L3152" t="str">
            <v>W3 020227</v>
          </cell>
          <cell r="M3152"/>
          <cell r="N3152" t="str">
            <v>Ablesung</v>
          </cell>
          <cell r="O3152">
            <v>20.597000000000001</v>
          </cell>
          <cell r="P3152">
            <v>341.18799999999999</v>
          </cell>
          <cell r="Q3152"/>
          <cell r="R3152"/>
          <cell r="S3152"/>
          <cell r="T3152"/>
          <cell r="U3152"/>
          <cell r="V3152"/>
          <cell r="W3152"/>
          <cell r="X3152"/>
          <cell r="Y3152">
            <v>51.908000000000001</v>
          </cell>
          <cell r="Z3152">
            <v>490.40476190476193</v>
          </cell>
        </row>
        <row r="3153">
          <cell r="A3153" t="str">
            <v>N0522</v>
          </cell>
          <cell r="B3153" t="str">
            <v xml:space="preserve">Höhenring 41 </v>
          </cell>
          <cell r="C3153">
            <v>42478</v>
          </cell>
          <cell r="D3153">
            <v>9866600300</v>
          </cell>
          <cell r="E3153" t="str">
            <v>Verrechnet</v>
          </cell>
          <cell r="F3153">
            <v>0.28000000000000003</v>
          </cell>
          <cell r="G3153">
            <v>4.5999999999999996</v>
          </cell>
          <cell r="H3153"/>
          <cell r="I3153"/>
          <cell r="J3153" t="str">
            <v>Messung HW Wärme NT</v>
          </cell>
          <cell r="K3153" t="str">
            <v>17.03.2016</v>
          </cell>
          <cell r="L3153" t="str">
            <v>R1 0905</v>
          </cell>
          <cell r="M3153" t="str">
            <v>U2 040048</v>
          </cell>
          <cell r="N3153" t="str">
            <v>Ablesung</v>
          </cell>
          <cell r="O3153">
            <v>210.46</v>
          </cell>
          <cell r="P3153">
            <v>3793</v>
          </cell>
          <cell r="Q3153"/>
          <cell r="R3153">
            <v>3792</v>
          </cell>
          <cell r="S3153"/>
          <cell r="T3153"/>
          <cell r="U3153"/>
          <cell r="V3153"/>
          <cell r="W3153"/>
          <cell r="X3153"/>
          <cell r="Y3153">
            <v>47.71</v>
          </cell>
          <cell r="Z3153">
            <v>751.64285714285711</v>
          </cell>
        </row>
        <row r="3154">
          <cell r="A3154" t="str">
            <v>N0522</v>
          </cell>
          <cell r="B3154" t="str">
            <v xml:space="preserve">Höhenring 41 </v>
          </cell>
          <cell r="C3154">
            <v>42566</v>
          </cell>
          <cell r="D3154">
            <v>9866602322</v>
          </cell>
          <cell r="E3154" t="str">
            <v>Verrechnet</v>
          </cell>
          <cell r="F3154">
            <v>0.28000000000000003</v>
          </cell>
          <cell r="G3154">
            <v>4.5999999999999996</v>
          </cell>
          <cell r="H3154"/>
          <cell r="I3154"/>
          <cell r="J3154" t="str">
            <v>Messung HW Wärme NT</v>
          </cell>
          <cell r="K3154" t="str">
            <v>17.06.2016</v>
          </cell>
          <cell r="L3154" t="str">
            <v>R1 0905</v>
          </cell>
          <cell r="M3154" t="str">
            <v>U2 040048</v>
          </cell>
          <cell r="N3154" t="str">
            <v>Ablesung</v>
          </cell>
          <cell r="O3154">
            <v>112.75</v>
          </cell>
          <cell r="P3154">
            <v>2727.7</v>
          </cell>
          <cell r="Q3154"/>
          <cell r="R3154">
            <v>2728</v>
          </cell>
          <cell r="S3154"/>
          <cell r="T3154"/>
          <cell r="U3154"/>
          <cell r="V3154"/>
          <cell r="W3154"/>
          <cell r="X3154"/>
          <cell r="Y3154">
            <v>35.542000000000002</v>
          </cell>
          <cell r="Z3154">
            <v>402.67857142857144</v>
          </cell>
        </row>
        <row r="3155">
          <cell r="A3155" t="str">
            <v>N0522</v>
          </cell>
          <cell r="B3155" t="str">
            <v xml:space="preserve">Höhenring 41 </v>
          </cell>
          <cell r="C3155">
            <v>42655</v>
          </cell>
          <cell r="D3155">
            <v>9866604273</v>
          </cell>
          <cell r="E3155" t="str">
            <v>Verrechnet</v>
          </cell>
          <cell r="F3155">
            <v>0.28000000000000003</v>
          </cell>
          <cell r="G3155">
            <v>4.5999999999999996</v>
          </cell>
          <cell r="H3155"/>
          <cell r="I3155"/>
          <cell r="J3155" t="str">
            <v>Messung HW Wärme NT</v>
          </cell>
          <cell r="K3155" t="str">
            <v>19.09.2016</v>
          </cell>
          <cell r="L3155" t="str">
            <v>R1 0905</v>
          </cell>
          <cell r="M3155" t="str">
            <v>U2 040048</v>
          </cell>
          <cell r="N3155" t="str">
            <v>Ablesung</v>
          </cell>
          <cell r="O3155">
            <v>27.44</v>
          </cell>
          <cell r="P3155">
            <v>811.6</v>
          </cell>
          <cell r="Q3155"/>
          <cell r="R3155">
            <v>812</v>
          </cell>
          <cell r="S3155"/>
          <cell r="T3155"/>
          <cell r="U3155"/>
          <cell r="V3155"/>
          <cell r="W3155"/>
          <cell r="X3155"/>
          <cell r="Y3155">
            <v>29.071000000000002</v>
          </cell>
          <cell r="Z3155">
            <v>98</v>
          </cell>
        </row>
        <row r="3156">
          <cell r="A3156" t="str">
            <v>N0522</v>
          </cell>
          <cell r="B3156" t="str">
            <v xml:space="preserve">Höhenring 41 </v>
          </cell>
          <cell r="C3156">
            <v>42752</v>
          </cell>
          <cell r="D3156">
            <v>9866607225</v>
          </cell>
          <cell r="E3156" t="str">
            <v>Verrechnet</v>
          </cell>
          <cell r="F3156">
            <v>0.28000000000000003</v>
          </cell>
          <cell r="G3156">
            <v>4.5999999999999996</v>
          </cell>
          <cell r="H3156"/>
          <cell r="I3156"/>
          <cell r="J3156" t="str">
            <v>Messung HW Wärme NT</v>
          </cell>
          <cell r="K3156" t="str">
            <v>13.12.2016</v>
          </cell>
          <cell r="L3156" t="str">
            <v>R1 0905</v>
          </cell>
          <cell r="M3156" t="str">
            <v>U2 040048</v>
          </cell>
          <cell r="N3156" t="str">
            <v>Ablesung</v>
          </cell>
          <cell r="O3156">
            <v>157.08000000000001</v>
          </cell>
          <cell r="P3156">
            <v>3070.6</v>
          </cell>
          <cell r="Q3156"/>
          <cell r="R3156">
            <v>3070</v>
          </cell>
          <cell r="S3156"/>
          <cell r="T3156"/>
          <cell r="U3156"/>
          <cell r="V3156"/>
          <cell r="W3156"/>
          <cell r="X3156"/>
          <cell r="Y3156">
            <v>43.985999999999997</v>
          </cell>
          <cell r="Z3156">
            <v>561</v>
          </cell>
        </row>
        <row r="3157">
          <cell r="A3157" t="str">
            <v>N0523</v>
          </cell>
          <cell r="B3157" t="str">
            <v xml:space="preserve">Heidwiesen 10 </v>
          </cell>
          <cell r="C3157">
            <v>42478</v>
          </cell>
          <cell r="D3157">
            <v>9866600301</v>
          </cell>
          <cell r="E3157" t="str">
            <v>Verrechnet</v>
          </cell>
          <cell r="F3157">
            <v>0.35</v>
          </cell>
          <cell r="G3157">
            <v>5.76</v>
          </cell>
          <cell r="H3157"/>
          <cell r="I3157"/>
          <cell r="J3157" t="str">
            <v>Messung HW Wärme NT</v>
          </cell>
          <cell r="K3157" t="str">
            <v>18.03.2016</v>
          </cell>
          <cell r="L3157" t="str">
            <v>R1 1420</v>
          </cell>
          <cell r="M3157" t="str">
            <v>U2 040033</v>
          </cell>
          <cell r="N3157" t="str">
            <v>Ablesung</v>
          </cell>
          <cell r="O3157">
            <v>267.04000000000002</v>
          </cell>
          <cell r="P3157">
            <v>4436.5</v>
          </cell>
          <cell r="Q3157"/>
          <cell r="R3157">
            <v>4437</v>
          </cell>
          <cell r="S3157"/>
          <cell r="T3157"/>
          <cell r="U3157"/>
          <cell r="V3157"/>
          <cell r="W3157"/>
          <cell r="X3157"/>
          <cell r="Y3157">
            <v>51.755000000000003</v>
          </cell>
          <cell r="Z3157">
            <v>762.97142857142865</v>
          </cell>
        </row>
        <row r="3158">
          <cell r="A3158" t="str">
            <v>N0523</v>
          </cell>
          <cell r="B3158" t="str">
            <v xml:space="preserve">Heidwiesen 10 </v>
          </cell>
          <cell r="C3158">
            <v>42566</v>
          </cell>
          <cell r="D3158">
            <v>9866602323</v>
          </cell>
          <cell r="E3158" t="str">
            <v>Verrechnet</v>
          </cell>
          <cell r="F3158">
            <v>0.35</v>
          </cell>
          <cell r="G3158">
            <v>5.76</v>
          </cell>
          <cell r="H3158"/>
          <cell r="I3158"/>
          <cell r="J3158" t="str">
            <v>Messung HW Wärme NT</v>
          </cell>
          <cell r="K3158" t="str">
            <v>21.06.2016</v>
          </cell>
          <cell r="L3158" t="str">
            <v>R1 1420</v>
          </cell>
          <cell r="M3158" t="str">
            <v>U2 040033</v>
          </cell>
          <cell r="N3158" t="str">
            <v>Ablesung</v>
          </cell>
          <cell r="O3158">
            <v>132.04</v>
          </cell>
          <cell r="P3158">
            <v>2275.8000000000002</v>
          </cell>
          <cell r="Q3158"/>
          <cell r="R3158">
            <v>2273</v>
          </cell>
          <cell r="S3158"/>
          <cell r="T3158"/>
          <cell r="U3158"/>
          <cell r="V3158"/>
          <cell r="W3158"/>
          <cell r="X3158"/>
          <cell r="Y3158">
            <v>49.887</v>
          </cell>
          <cell r="Z3158">
            <v>377.25714285714287</v>
          </cell>
        </row>
        <row r="3159">
          <cell r="A3159" t="str">
            <v>N0523</v>
          </cell>
          <cell r="B3159" t="str">
            <v xml:space="preserve">Heidwiesen 10 </v>
          </cell>
          <cell r="C3159">
            <v>42655</v>
          </cell>
          <cell r="D3159">
            <v>9866604274</v>
          </cell>
          <cell r="E3159" t="str">
            <v>Verrechnet</v>
          </cell>
          <cell r="F3159">
            <v>0.35</v>
          </cell>
          <cell r="G3159">
            <v>5.76</v>
          </cell>
          <cell r="H3159"/>
          <cell r="I3159"/>
          <cell r="J3159" t="str">
            <v>Messung HW Wärme NT</v>
          </cell>
          <cell r="K3159" t="str">
            <v>20.09.2016</v>
          </cell>
          <cell r="L3159" t="str">
            <v>R1 1420</v>
          </cell>
          <cell r="M3159" t="str">
            <v>U2 040033</v>
          </cell>
          <cell r="N3159" t="str">
            <v>Ablesung</v>
          </cell>
          <cell r="O3159">
            <v>16.93</v>
          </cell>
          <cell r="P3159">
            <v>370.2</v>
          </cell>
          <cell r="Q3159"/>
          <cell r="R3159">
            <v>370</v>
          </cell>
          <cell r="S3159"/>
          <cell r="T3159"/>
          <cell r="U3159"/>
          <cell r="V3159"/>
          <cell r="W3159"/>
          <cell r="X3159"/>
          <cell r="Y3159">
            <v>39.322000000000003</v>
          </cell>
          <cell r="Z3159">
            <v>48.371428571428567</v>
          </cell>
        </row>
        <row r="3160">
          <cell r="A3160" t="str">
            <v>N0523</v>
          </cell>
          <cell r="B3160" t="str">
            <v xml:space="preserve">Heidwiesen 10 </v>
          </cell>
          <cell r="C3160">
            <v>42752</v>
          </cell>
          <cell r="D3160">
            <v>9866607226</v>
          </cell>
          <cell r="E3160" t="str">
            <v>Verrechnet</v>
          </cell>
          <cell r="F3160">
            <v>0.35</v>
          </cell>
          <cell r="G3160">
            <v>5.76</v>
          </cell>
          <cell r="H3160"/>
          <cell r="I3160"/>
          <cell r="J3160" t="str">
            <v>Messung HW Wärme NT</v>
          </cell>
          <cell r="K3160" t="str">
            <v>15.12.2016</v>
          </cell>
          <cell r="L3160" t="str">
            <v>R1 1420</v>
          </cell>
          <cell r="M3160" t="str">
            <v>U2 040033</v>
          </cell>
          <cell r="N3160" t="str">
            <v>Ablesung</v>
          </cell>
          <cell r="O3160">
            <v>206.21</v>
          </cell>
          <cell r="P3160">
            <v>3552.7</v>
          </cell>
          <cell r="Q3160"/>
          <cell r="R3160">
            <v>3553</v>
          </cell>
          <cell r="S3160"/>
          <cell r="T3160"/>
          <cell r="U3160"/>
          <cell r="V3160"/>
          <cell r="W3160"/>
          <cell r="X3160"/>
          <cell r="Y3160">
            <v>49.908000000000001</v>
          </cell>
          <cell r="Z3160">
            <v>589.17142857142858</v>
          </cell>
        </row>
        <row r="3161">
          <cell r="A3161" t="str">
            <v>N0525</v>
          </cell>
          <cell r="B3161" t="str">
            <v xml:space="preserve">Viktoriastrasse 34 </v>
          </cell>
          <cell r="C3161">
            <v>42478</v>
          </cell>
          <cell r="D3161">
            <v>9866601340</v>
          </cell>
          <cell r="E3161" t="str">
            <v>Verrechnet</v>
          </cell>
          <cell r="F3161">
            <v>2.5000000000000001E-2</v>
          </cell>
          <cell r="G3161">
            <v>0.41</v>
          </cell>
          <cell r="H3161"/>
          <cell r="I3161"/>
          <cell r="J3161" t="str">
            <v>Messung HW Wärme NT</v>
          </cell>
          <cell r="K3161" t="str">
            <v>17.03.2016</v>
          </cell>
          <cell r="L3161" t="str">
            <v>W1 020036</v>
          </cell>
          <cell r="M3161"/>
          <cell r="N3161" t="str">
            <v>Ablesung</v>
          </cell>
          <cell r="O3161">
            <v>25.37</v>
          </cell>
          <cell r="P3161">
            <v>421.28</v>
          </cell>
          <cell r="Q3161"/>
          <cell r="R3161"/>
          <cell r="S3161"/>
          <cell r="T3161"/>
          <cell r="U3161"/>
          <cell r="V3161"/>
          <cell r="W3161"/>
          <cell r="X3161"/>
          <cell r="Y3161">
            <v>51.780999999999999</v>
          </cell>
          <cell r="Z3161">
            <v>1014.8</v>
          </cell>
        </row>
        <row r="3162">
          <cell r="A3162" t="str">
            <v>N0525</v>
          </cell>
          <cell r="B3162" t="str">
            <v xml:space="preserve">Viktoriastrasse 34 </v>
          </cell>
          <cell r="C3162">
            <v>42566</v>
          </cell>
          <cell r="D3162">
            <v>9866603464</v>
          </cell>
          <cell r="E3162" t="str">
            <v>Verrechnet</v>
          </cell>
          <cell r="F3162">
            <v>2.5000000000000001E-2</v>
          </cell>
          <cell r="G3162">
            <v>0.41</v>
          </cell>
          <cell r="H3162"/>
          <cell r="I3162"/>
          <cell r="J3162" t="str">
            <v>Messung HW Wärme NT</v>
          </cell>
          <cell r="K3162" t="str">
            <v>21.06.2016</v>
          </cell>
          <cell r="L3162" t="str">
            <v>W1 020036</v>
          </cell>
          <cell r="M3162"/>
          <cell r="N3162" t="str">
            <v>Ablesung</v>
          </cell>
          <cell r="O3162">
            <v>10.397</v>
          </cell>
          <cell r="P3162">
            <v>178.75</v>
          </cell>
          <cell r="Q3162"/>
          <cell r="R3162"/>
          <cell r="S3162"/>
          <cell r="T3162"/>
          <cell r="U3162"/>
          <cell r="V3162"/>
          <cell r="W3162"/>
          <cell r="X3162"/>
          <cell r="Y3162">
            <v>50.012999999999998</v>
          </cell>
          <cell r="Z3162">
            <v>415.88</v>
          </cell>
        </row>
        <row r="3163">
          <cell r="A3163" t="str">
            <v>N0525</v>
          </cell>
          <cell r="B3163" t="str">
            <v xml:space="preserve">Viktoriastrasse 34 </v>
          </cell>
          <cell r="C3163">
            <v>42655</v>
          </cell>
          <cell r="D3163">
            <v>9866605707</v>
          </cell>
          <cell r="E3163" t="str">
            <v>Verrechnet</v>
          </cell>
          <cell r="F3163">
            <v>2.5000000000000001E-2</v>
          </cell>
          <cell r="G3163">
            <v>0.41</v>
          </cell>
          <cell r="H3163"/>
          <cell r="I3163"/>
          <cell r="J3163" t="str">
            <v>Messung HW Wärme NT</v>
          </cell>
          <cell r="K3163" t="str">
            <v>15.09.2016</v>
          </cell>
          <cell r="L3163" t="str">
            <v>W1 020036</v>
          </cell>
          <cell r="M3163"/>
          <cell r="N3163" t="str">
            <v>Ablesung</v>
          </cell>
          <cell r="O3163">
            <v>0.77</v>
          </cell>
          <cell r="P3163">
            <v>15.12</v>
          </cell>
          <cell r="Q3163"/>
          <cell r="R3163"/>
          <cell r="S3163"/>
          <cell r="T3163"/>
          <cell r="U3163"/>
          <cell r="V3163"/>
          <cell r="W3163"/>
          <cell r="X3163"/>
          <cell r="Y3163">
            <v>43.787999999999997</v>
          </cell>
          <cell r="Z3163">
            <v>30.8</v>
          </cell>
        </row>
        <row r="3164">
          <cell r="A3164" t="str">
            <v>N0525</v>
          </cell>
          <cell r="B3164" t="str">
            <v xml:space="preserve">Viktoriastrasse 34 </v>
          </cell>
          <cell r="C3164">
            <v>42752</v>
          </cell>
          <cell r="D3164">
            <v>9866607583</v>
          </cell>
          <cell r="E3164" t="str">
            <v>Verrechnet</v>
          </cell>
          <cell r="F3164">
            <v>2.5000000000000001E-2</v>
          </cell>
          <cell r="G3164">
            <v>0.41</v>
          </cell>
          <cell r="H3164"/>
          <cell r="I3164"/>
          <cell r="J3164" t="str">
            <v>Messung HW Wärme NT</v>
          </cell>
          <cell r="K3164" t="str">
            <v>13.12.2016</v>
          </cell>
          <cell r="L3164" t="str">
            <v>W1 020036</v>
          </cell>
          <cell r="M3164"/>
          <cell r="N3164" t="str">
            <v>Ablesung</v>
          </cell>
          <cell r="O3164">
            <v>16.734999999999999</v>
          </cell>
          <cell r="P3164">
            <v>282.58</v>
          </cell>
          <cell r="Q3164"/>
          <cell r="R3164"/>
          <cell r="S3164"/>
          <cell r="T3164"/>
          <cell r="U3164"/>
          <cell r="V3164"/>
          <cell r="W3164"/>
          <cell r="X3164"/>
          <cell r="Y3164">
            <v>50.921999999999997</v>
          </cell>
          <cell r="Z3164">
            <v>669.4</v>
          </cell>
        </row>
        <row r="3165">
          <cell r="A3165" t="str">
            <v>N0526</v>
          </cell>
          <cell r="B3165" t="str">
            <v xml:space="preserve">Greifenseestrasse 51 </v>
          </cell>
          <cell r="C3165">
            <v>42478</v>
          </cell>
          <cell r="D3165">
            <v>9866601341</v>
          </cell>
          <cell r="E3165" t="str">
            <v>Verrechnet</v>
          </cell>
          <cell r="F3165">
            <v>3.5000000000000003E-2</v>
          </cell>
          <cell r="G3165">
            <v>0.57999999999999996</v>
          </cell>
          <cell r="H3165"/>
          <cell r="I3165"/>
          <cell r="J3165" t="str">
            <v>Messung HW Wärme NT</v>
          </cell>
          <cell r="K3165" t="str">
            <v>17.03.2016</v>
          </cell>
          <cell r="L3165" t="str">
            <v>W1 020665</v>
          </cell>
          <cell r="M3165"/>
          <cell r="N3165" t="str">
            <v>Ablesung</v>
          </cell>
          <cell r="O3165">
            <v>24.286999999999999</v>
          </cell>
          <cell r="P3165">
            <v>455.22</v>
          </cell>
          <cell r="Q3165"/>
          <cell r="R3165"/>
          <cell r="S3165"/>
          <cell r="T3165"/>
          <cell r="U3165"/>
          <cell r="V3165"/>
          <cell r="W3165"/>
          <cell r="X3165"/>
          <cell r="Y3165">
            <v>45.875</v>
          </cell>
          <cell r="Z3165">
            <v>693.91428571428571</v>
          </cell>
        </row>
        <row r="3166">
          <cell r="A3166" t="str">
            <v>N0526</v>
          </cell>
          <cell r="B3166" t="str">
            <v xml:space="preserve">Greifenseestrasse 51 </v>
          </cell>
          <cell r="C3166">
            <v>42566</v>
          </cell>
          <cell r="D3166">
            <v>9866603465</v>
          </cell>
          <cell r="E3166" t="str">
            <v>Verrechnet</v>
          </cell>
          <cell r="F3166">
            <v>3.5000000000000003E-2</v>
          </cell>
          <cell r="G3166">
            <v>0.57999999999999996</v>
          </cell>
          <cell r="H3166"/>
          <cell r="I3166"/>
          <cell r="J3166" t="str">
            <v>Messung HW Wärme NT</v>
          </cell>
          <cell r="K3166" t="str">
            <v>21.04.2016</v>
          </cell>
          <cell r="L3166" t="str">
            <v>W1 020665</v>
          </cell>
          <cell r="M3166"/>
          <cell r="N3166" t="str">
            <v>Ausbau</v>
          </cell>
          <cell r="O3166">
            <v>6.1369999999999996</v>
          </cell>
          <cell r="P3166">
            <v>146.29</v>
          </cell>
          <cell r="Q3166"/>
          <cell r="R3166"/>
          <cell r="S3166"/>
          <cell r="T3166"/>
          <cell r="U3166"/>
          <cell r="V3166"/>
          <cell r="W3166"/>
          <cell r="X3166"/>
          <cell r="Y3166">
            <v>36.070999999999998</v>
          </cell>
          <cell r="Z3166">
            <v>175.34285714285713</v>
          </cell>
        </row>
        <row r="3167">
          <cell r="A3167" t="str">
            <v>N0526</v>
          </cell>
          <cell r="B3167"/>
          <cell r="C3167"/>
          <cell r="D3167"/>
          <cell r="E3167"/>
          <cell r="F3167"/>
          <cell r="G3167"/>
          <cell r="H3167"/>
          <cell r="I3167"/>
          <cell r="J3167" t="str">
            <v>Messung HW Wärme NT</v>
          </cell>
          <cell r="K3167" t="str">
            <v>21.04.2016</v>
          </cell>
          <cell r="L3167" t="str">
            <v>W1 020665</v>
          </cell>
          <cell r="M3167"/>
          <cell r="N3167" t="str">
            <v>Einbau</v>
          </cell>
          <cell r="O3167">
            <v>0</v>
          </cell>
          <cell r="P3167">
            <v>0</v>
          </cell>
          <cell r="Q3167"/>
          <cell r="R3167"/>
          <cell r="S3167"/>
          <cell r="T3167"/>
          <cell r="U3167"/>
          <cell r="V3167"/>
          <cell r="W3167"/>
          <cell r="X3167"/>
          <cell r="Y3167">
            <v>0</v>
          </cell>
          <cell r="Z3167">
            <v>0</v>
          </cell>
        </row>
        <row r="3168">
          <cell r="A3168" t="str">
            <v>N0526</v>
          </cell>
          <cell r="B3168"/>
          <cell r="C3168"/>
          <cell r="D3168"/>
          <cell r="E3168"/>
          <cell r="F3168"/>
          <cell r="G3168"/>
          <cell r="H3168"/>
          <cell r="I3168"/>
          <cell r="J3168" t="str">
            <v>Messung HW Wärme NT</v>
          </cell>
          <cell r="K3168" t="str">
            <v>20.06.2016</v>
          </cell>
          <cell r="L3168" t="str">
            <v>W1 020665</v>
          </cell>
          <cell r="M3168"/>
          <cell r="N3168" t="str">
            <v>Ablesung</v>
          </cell>
          <cell r="O3168">
            <v>6.8609999999999998</v>
          </cell>
          <cell r="P3168">
            <v>191.99</v>
          </cell>
          <cell r="Q3168"/>
          <cell r="R3168"/>
          <cell r="S3168"/>
          <cell r="T3168"/>
          <cell r="U3168"/>
          <cell r="V3168"/>
          <cell r="W3168"/>
          <cell r="X3168"/>
          <cell r="Y3168">
            <v>30.728000000000002</v>
          </cell>
          <cell r="Z3168">
            <v>196.02857142857144</v>
          </cell>
        </row>
        <row r="3169">
          <cell r="A3169" t="str">
            <v>N0526</v>
          </cell>
          <cell r="B3169" t="str">
            <v xml:space="preserve">Greifenseestrasse 51 </v>
          </cell>
          <cell r="C3169">
            <v>42655</v>
          </cell>
          <cell r="D3169">
            <v>9866605545</v>
          </cell>
          <cell r="E3169" t="str">
            <v>Verrechnet</v>
          </cell>
          <cell r="F3169">
            <v>3.5000000000000003E-2</v>
          </cell>
          <cell r="G3169">
            <v>0.57999999999999996</v>
          </cell>
          <cell r="H3169"/>
          <cell r="I3169"/>
          <cell r="J3169" t="str">
            <v>Messung HW Wärme NT</v>
          </cell>
          <cell r="K3169" t="str">
            <v>19.09.2016</v>
          </cell>
          <cell r="L3169" t="str">
            <v>W1 020665</v>
          </cell>
          <cell r="M3169"/>
          <cell r="N3169" t="str">
            <v>Ablesung</v>
          </cell>
          <cell r="O3169">
            <v>4.742</v>
          </cell>
          <cell r="P3169">
            <v>157.5</v>
          </cell>
          <cell r="Q3169"/>
          <cell r="R3169"/>
          <cell r="S3169"/>
          <cell r="T3169"/>
          <cell r="U3169"/>
          <cell r="V3169"/>
          <cell r="W3169"/>
          <cell r="X3169"/>
          <cell r="Y3169">
            <v>25.888000000000002</v>
          </cell>
          <cell r="Z3169">
            <v>135.48571428571427</v>
          </cell>
        </row>
        <row r="3170">
          <cell r="A3170" t="str">
            <v>N0526</v>
          </cell>
          <cell r="B3170" t="str">
            <v xml:space="preserve">Greifenseestrasse 51 </v>
          </cell>
          <cell r="C3170">
            <v>42752</v>
          </cell>
          <cell r="D3170">
            <v>9866607584</v>
          </cell>
          <cell r="E3170" t="str">
            <v>Verrechnet</v>
          </cell>
          <cell r="F3170">
            <v>3.5000000000000003E-2</v>
          </cell>
          <cell r="G3170">
            <v>0.57999999999999996</v>
          </cell>
          <cell r="H3170"/>
          <cell r="I3170"/>
          <cell r="J3170" t="str">
            <v>Messung HW Wärme NT</v>
          </cell>
          <cell r="K3170" t="str">
            <v>12.12.2016</v>
          </cell>
          <cell r="L3170" t="str">
            <v>W1 020665</v>
          </cell>
          <cell r="M3170"/>
          <cell r="N3170" t="str">
            <v>Ablesung</v>
          </cell>
          <cell r="O3170">
            <v>17.277999999999999</v>
          </cell>
          <cell r="P3170">
            <v>408.68</v>
          </cell>
          <cell r="Q3170"/>
          <cell r="R3170"/>
          <cell r="S3170"/>
          <cell r="T3170"/>
          <cell r="U3170"/>
          <cell r="V3170"/>
          <cell r="W3170"/>
          <cell r="X3170"/>
          <cell r="Y3170">
            <v>36.351999999999997</v>
          </cell>
          <cell r="Z3170">
            <v>493.6571428571429</v>
          </cell>
        </row>
        <row r="3171">
          <cell r="A3171" t="str">
            <v>N0527</v>
          </cell>
          <cell r="B3171" t="str">
            <v xml:space="preserve">Binzwiesenstrasse 12 </v>
          </cell>
          <cell r="C3171">
            <v>42478</v>
          </cell>
          <cell r="D3171">
            <v>9866600302</v>
          </cell>
          <cell r="E3171" t="str">
            <v>Verrechnet</v>
          </cell>
          <cell r="F3171">
            <v>6.7000000000000004E-2</v>
          </cell>
          <cell r="G3171">
            <v>1.1000000000000001</v>
          </cell>
          <cell r="H3171"/>
          <cell r="I3171"/>
          <cell r="J3171" t="str">
            <v>Messung HW Wärme NT</v>
          </cell>
          <cell r="K3171" t="str">
            <v>18.03.2016</v>
          </cell>
          <cell r="L3171" t="str">
            <v>W3 020212</v>
          </cell>
          <cell r="M3171"/>
          <cell r="N3171" t="str">
            <v>Ablesung</v>
          </cell>
          <cell r="O3171">
            <v>54.633000000000003</v>
          </cell>
          <cell r="P3171">
            <v>771.04399999999998</v>
          </cell>
          <cell r="Q3171"/>
          <cell r="R3171"/>
          <cell r="S3171"/>
          <cell r="T3171"/>
          <cell r="U3171"/>
          <cell r="V3171"/>
          <cell r="W3171"/>
          <cell r="X3171"/>
          <cell r="Y3171">
            <v>60.924999999999997</v>
          </cell>
          <cell r="Z3171">
            <v>815.41791044776107</v>
          </cell>
        </row>
        <row r="3172">
          <cell r="A3172" t="str">
            <v>N0527</v>
          </cell>
          <cell r="B3172" t="str">
            <v xml:space="preserve">Binzwiesenstrasse 12 </v>
          </cell>
          <cell r="C3172">
            <v>42566</v>
          </cell>
          <cell r="D3172">
            <v>9866602324</v>
          </cell>
          <cell r="E3172" t="str">
            <v>Verrechnet</v>
          </cell>
          <cell r="F3172">
            <v>6.7000000000000004E-2</v>
          </cell>
          <cell r="G3172">
            <v>1.1000000000000001</v>
          </cell>
          <cell r="H3172"/>
          <cell r="I3172"/>
          <cell r="J3172" t="str">
            <v>Messung HW Wärme NT</v>
          </cell>
          <cell r="K3172" t="str">
            <v>21.06.2016</v>
          </cell>
          <cell r="L3172" t="str">
            <v>W3 020212</v>
          </cell>
          <cell r="M3172"/>
          <cell r="N3172" t="str">
            <v>Ablesung</v>
          </cell>
          <cell r="O3172">
            <v>31.280999999999999</v>
          </cell>
          <cell r="P3172">
            <v>528.99800000000005</v>
          </cell>
          <cell r="Q3172"/>
          <cell r="R3172"/>
          <cell r="S3172"/>
          <cell r="T3172"/>
          <cell r="U3172"/>
          <cell r="V3172"/>
          <cell r="W3172"/>
          <cell r="X3172"/>
          <cell r="Y3172">
            <v>50.844999999999999</v>
          </cell>
          <cell r="Z3172">
            <v>466.88059701492534</v>
          </cell>
        </row>
        <row r="3173">
          <cell r="A3173" t="str">
            <v>N0527</v>
          </cell>
          <cell r="B3173" t="str">
            <v xml:space="preserve">Binzwiesenstrasse 12 </v>
          </cell>
          <cell r="C3173">
            <v>42655</v>
          </cell>
          <cell r="D3173">
            <v>9866604275</v>
          </cell>
          <cell r="E3173" t="str">
            <v>Verrechnet</v>
          </cell>
          <cell r="F3173">
            <v>6.7000000000000004E-2</v>
          </cell>
          <cell r="G3173">
            <v>1.1000000000000001</v>
          </cell>
          <cell r="H3173"/>
          <cell r="I3173"/>
          <cell r="J3173" t="str">
            <v>Messung HW Wärme NT</v>
          </cell>
          <cell r="K3173" t="str">
            <v>16.09.2016</v>
          </cell>
          <cell r="L3173" t="str">
            <v>W3 020212</v>
          </cell>
          <cell r="M3173"/>
          <cell r="N3173" t="str">
            <v>Ablesung</v>
          </cell>
          <cell r="O3173">
            <v>7.8769999999999998</v>
          </cell>
          <cell r="P3173">
            <v>193.19900000000001</v>
          </cell>
          <cell r="Q3173"/>
          <cell r="R3173"/>
          <cell r="S3173"/>
          <cell r="T3173"/>
          <cell r="U3173"/>
          <cell r="V3173"/>
          <cell r="W3173"/>
          <cell r="X3173"/>
          <cell r="Y3173">
            <v>35.057000000000002</v>
          </cell>
          <cell r="Z3173">
            <v>117.56716417910448</v>
          </cell>
        </row>
        <row r="3174">
          <cell r="A3174" t="str">
            <v>N0527</v>
          </cell>
          <cell r="B3174" t="str">
            <v xml:space="preserve">Binzwiesenstrasse 12 </v>
          </cell>
          <cell r="C3174">
            <v>42752</v>
          </cell>
          <cell r="D3174">
            <v>9866606337</v>
          </cell>
          <cell r="E3174" t="str">
            <v>Verrechnet</v>
          </cell>
          <cell r="F3174">
            <v>6.7000000000000004E-2</v>
          </cell>
          <cell r="G3174">
            <v>1.1000000000000001</v>
          </cell>
          <cell r="H3174"/>
          <cell r="I3174"/>
          <cell r="J3174" t="str">
            <v>Messung HW Wärme NT</v>
          </cell>
          <cell r="K3174" t="str">
            <v>12.12.2016</v>
          </cell>
          <cell r="L3174" t="str">
            <v>W3 020212</v>
          </cell>
          <cell r="M3174"/>
          <cell r="N3174" t="str">
            <v>Ablesung</v>
          </cell>
          <cell r="O3174">
            <v>40.207000000000001</v>
          </cell>
          <cell r="P3174">
            <v>621.64499999999998</v>
          </cell>
          <cell r="Q3174"/>
          <cell r="R3174"/>
          <cell r="S3174"/>
          <cell r="T3174"/>
          <cell r="U3174"/>
          <cell r="V3174"/>
          <cell r="W3174"/>
          <cell r="X3174"/>
          <cell r="Y3174">
            <v>55.613</v>
          </cell>
          <cell r="Z3174">
            <v>600.1044776119403</v>
          </cell>
        </row>
        <row r="3175">
          <cell r="A3175" t="str">
            <v>N0528</v>
          </cell>
          <cell r="B3175" t="str">
            <v xml:space="preserve">Amazonenstrasse 16 </v>
          </cell>
          <cell r="C3175">
            <v>42478</v>
          </cell>
          <cell r="D3175">
            <v>9866600303</v>
          </cell>
          <cell r="E3175" t="str">
            <v>Gemahnt</v>
          </cell>
          <cell r="F3175">
            <v>8.9999999999999993E-3</v>
          </cell>
          <cell r="G3175">
            <v>0.15</v>
          </cell>
          <cell r="H3175"/>
          <cell r="I3175"/>
          <cell r="J3175" t="str">
            <v>Messung HW Wärme NT</v>
          </cell>
          <cell r="K3175" t="str">
            <v>17.03.2016</v>
          </cell>
          <cell r="L3175" t="str">
            <v>W1 020416</v>
          </cell>
          <cell r="M3175"/>
          <cell r="N3175" t="str">
            <v>Ablesung</v>
          </cell>
          <cell r="O3175">
            <v>7.8369999999999997</v>
          </cell>
          <cell r="P3175">
            <v>120.67</v>
          </cell>
          <cell r="Q3175"/>
          <cell r="R3175"/>
          <cell r="S3175"/>
          <cell r="T3175"/>
          <cell r="U3175"/>
          <cell r="V3175"/>
          <cell r="W3175"/>
          <cell r="X3175"/>
          <cell r="Y3175">
            <v>55.843000000000004</v>
          </cell>
          <cell r="Z3175">
            <v>870.77777777777771</v>
          </cell>
        </row>
        <row r="3176">
          <cell r="A3176" t="str">
            <v>N0528</v>
          </cell>
          <cell r="B3176" t="str">
            <v xml:space="preserve">Amazonenstrasse 16 </v>
          </cell>
          <cell r="C3176">
            <v>42565</v>
          </cell>
          <cell r="D3176">
            <v>9866602214</v>
          </cell>
          <cell r="E3176" t="str">
            <v>Gemahnt</v>
          </cell>
          <cell r="F3176">
            <v>8.9999999999999993E-3</v>
          </cell>
          <cell r="G3176">
            <v>0.15</v>
          </cell>
          <cell r="H3176"/>
          <cell r="I3176"/>
          <cell r="J3176" t="str">
            <v>Messung HW Wärme NT</v>
          </cell>
          <cell r="K3176" t="str">
            <v>20.06.2016</v>
          </cell>
          <cell r="L3176" t="str">
            <v>W1 020416</v>
          </cell>
          <cell r="M3176"/>
          <cell r="N3176" t="str">
            <v>Ablesung</v>
          </cell>
          <cell r="O3176">
            <v>3.47</v>
          </cell>
          <cell r="P3176">
            <v>60.1</v>
          </cell>
          <cell r="Q3176"/>
          <cell r="R3176"/>
          <cell r="S3176"/>
          <cell r="T3176"/>
          <cell r="U3176"/>
          <cell r="V3176"/>
          <cell r="W3176"/>
          <cell r="X3176"/>
          <cell r="Y3176">
            <v>49.645000000000003</v>
          </cell>
          <cell r="Z3176">
            <v>385.55555555555554</v>
          </cell>
        </row>
        <row r="3177">
          <cell r="A3177" t="str">
            <v>N0528</v>
          </cell>
          <cell r="B3177" t="str">
            <v xml:space="preserve">Amazonenstrasse 16 </v>
          </cell>
          <cell r="C3177">
            <v>42655</v>
          </cell>
          <cell r="D3177">
            <v>9866604420</v>
          </cell>
          <cell r="E3177" t="str">
            <v>Gemahnt</v>
          </cell>
          <cell r="F3177">
            <v>8.9999999999999993E-3</v>
          </cell>
          <cell r="G3177">
            <v>0.15</v>
          </cell>
          <cell r="H3177"/>
          <cell r="I3177"/>
          <cell r="J3177" t="str">
            <v>Messung HW Wärme NT</v>
          </cell>
          <cell r="K3177" t="str">
            <v>20.09.2016</v>
          </cell>
          <cell r="L3177" t="str">
            <v>W1 020416</v>
          </cell>
          <cell r="M3177"/>
          <cell r="N3177" t="str">
            <v>Ablesung</v>
          </cell>
          <cell r="O3177">
            <v>0.96899999999999997</v>
          </cell>
          <cell r="P3177">
            <v>21.23</v>
          </cell>
          <cell r="Q3177"/>
          <cell r="R3177"/>
          <cell r="S3177"/>
          <cell r="T3177"/>
          <cell r="U3177"/>
          <cell r="V3177"/>
          <cell r="W3177"/>
          <cell r="X3177"/>
          <cell r="Y3177">
            <v>39.246000000000002</v>
          </cell>
          <cell r="Z3177">
            <v>107.66666666666666</v>
          </cell>
        </row>
        <row r="3178">
          <cell r="A3178" t="str">
            <v>N0528</v>
          </cell>
          <cell r="B3178" t="str">
            <v xml:space="preserve">Amazonenstrasse 16 </v>
          </cell>
          <cell r="C3178">
            <v>42752</v>
          </cell>
          <cell r="D3178">
            <v>9866606496</v>
          </cell>
          <cell r="E3178" t="str">
            <v>Verrechnet</v>
          </cell>
          <cell r="F3178">
            <v>8.9999999999999993E-3</v>
          </cell>
          <cell r="G3178">
            <v>0.15</v>
          </cell>
          <cell r="H3178"/>
          <cell r="I3178"/>
          <cell r="J3178" t="str">
            <v>Messung HW Wärme NT</v>
          </cell>
          <cell r="K3178" t="str">
            <v>31.12.2016</v>
          </cell>
          <cell r="L3178" t="str">
            <v>W1 020416</v>
          </cell>
          <cell r="M3178"/>
          <cell r="N3178" t="str">
            <v>Ablesung</v>
          </cell>
          <cell r="O3178">
            <v>7.86</v>
          </cell>
          <cell r="P3178">
            <v>135</v>
          </cell>
          <cell r="Q3178"/>
          <cell r="R3178"/>
          <cell r="S3178"/>
          <cell r="T3178"/>
          <cell r="U3178"/>
          <cell r="V3178"/>
          <cell r="W3178"/>
          <cell r="X3178"/>
          <cell r="Y3178">
            <v>50.061999999999998</v>
          </cell>
          <cell r="Z3178">
            <v>873.33333333333326</v>
          </cell>
        </row>
        <row r="3179">
          <cell r="A3179" t="str">
            <v>N0529</v>
          </cell>
          <cell r="B3179" t="str">
            <v xml:space="preserve">Buchfinkenstrasse 7 </v>
          </cell>
          <cell r="C3179">
            <v>42478</v>
          </cell>
          <cell r="D3179">
            <v>9866601342</v>
          </cell>
          <cell r="E3179" t="str">
            <v>Verrechnet</v>
          </cell>
          <cell r="F3179">
            <v>4.5999999999999999E-2</v>
          </cell>
          <cell r="G3179">
            <v>0.75</v>
          </cell>
          <cell r="H3179"/>
          <cell r="I3179"/>
          <cell r="J3179" t="str">
            <v>Messung HW Wärme NT</v>
          </cell>
          <cell r="K3179" t="str">
            <v>21.03.2016</v>
          </cell>
          <cell r="L3179" t="str">
            <v>W3 020225</v>
          </cell>
          <cell r="M3179"/>
          <cell r="N3179" t="str">
            <v>Ablesung</v>
          </cell>
          <cell r="O3179">
            <v>41.570999999999998</v>
          </cell>
          <cell r="P3179">
            <v>786.851</v>
          </cell>
          <cell r="Q3179"/>
          <cell r="R3179"/>
          <cell r="S3179"/>
          <cell r="T3179"/>
          <cell r="U3179"/>
          <cell r="V3179"/>
          <cell r="W3179"/>
          <cell r="X3179"/>
          <cell r="Y3179">
            <v>45.427</v>
          </cell>
          <cell r="Z3179">
            <v>903.71739130434787</v>
          </cell>
        </row>
        <row r="3180">
          <cell r="A3180" t="str">
            <v>N0529</v>
          </cell>
          <cell r="B3180" t="str">
            <v xml:space="preserve">Buchfinkenstrasse 7 </v>
          </cell>
          <cell r="C3180">
            <v>42566</v>
          </cell>
          <cell r="D3180">
            <v>9866603466</v>
          </cell>
          <cell r="E3180" t="str">
            <v>Verrechnet</v>
          </cell>
          <cell r="F3180">
            <v>4.5999999999999999E-2</v>
          </cell>
          <cell r="G3180">
            <v>0.75</v>
          </cell>
          <cell r="H3180"/>
          <cell r="I3180"/>
          <cell r="J3180" t="str">
            <v>Messung HW Wärme NT</v>
          </cell>
          <cell r="K3180" t="str">
            <v>22.06.2016</v>
          </cell>
          <cell r="L3180" t="str">
            <v>W3 020225</v>
          </cell>
          <cell r="M3180"/>
          <cell r="N3180" t="str">
            <v>Ablesung</v>
          </cell>
          <cell r="O3180">
            <v>19.018000000000001</v>
          </cell>
          <cell r="P3180">
            <v>341.47199999999998</v>
          </cell>
          <cell r="Q3180"/>
          <cell r="R3180"/>
          <cell r="S3180"/>
          <cell r="T3180"/>
          <cell r="U3180"/>
          <cell r="V3180"/>
          <cell r="W3180"/>
          <cell r="X3180"/>
          <cell r="Y3180">
            <v>47.887999999999998</v>
          </cell>
          <cell r="Z3180">
            <v>413.43478260869568</v>
          </cell>
        </row>
        <row r="3181">
          <cell r="A3181" t="str">
            <v>N0529</v>
          </cell>
          <cell r="B3181" t="str">
            <v xml:space="preserve">Buchfinkenstrasse 7 </v>
          </cell>
          <cell r="C3181">
            <v>42655</v>
          </cell>
          <cell r="D3181">
            <v>9866605325</v>
          </cell>
          <cell r="E3181" t="str">
            <v>Gemahnt</v>
          </cell>
          <cell r="F3181">
            <v>4.5999999999999999E-2</v>
          </cell>
          <cell r="G3181">
            <v>0.75</v>
          </cell>
          <cell r="H3181"/>
          <cell r="I3181"/>
          <cell r="J3181" t="str">
            <v>Messung HW Wärme NT</v>
          </cell>
          <cell r="K3181" t="str">
            <v>21.09.2016</v>
          </cell>
          <cell r="L3181" t="str">
            <v>W3 020225</v>
          </cell>
          <cell r="M3181"/>
          <cell r="N3181" t="str">
            <v>Ablesung</v>
          </cell>
          <cell r="O3181">
            <v>5.7329999999999997</v>
          </cell>
          <cell r="P3181">
            <v>120.67100000000001</v>
          </cell>
          <cell r="Q3181"/>
          <cell r="R3181"/>
          <cell r="S3181"/>
          <cell r="T3181"/>
          <cell r="U3181"/>
          <cell r="V3181"/>
          <cell r="W3181"/>
          <cell r="X3181"/>
          <cell r="Y3181">
            <v>40.850999999999999</v>
          </cell>
          <cell r="Z3181">
            <v>124.63043478260867</v>
          </cell>
        </row>
        <row r="3182">
          <cell r="A3182" t="str">
            <v>N0529</v>
          </cell>
          <cell r="B3182" t="str">
            <v xml:space="preserve">Buchfinkenstrasse 7 </v>
          </cell>
          <cell r="C3182">
            <v>42752</v>
          </cell>
          <cell r="D3182">
            <v>9866607423</v>
          </cell>
          <cell r="E3182" t="str">
            <v>Verrechnet</v>
          </cell>
          <cell r="F3182">
            <v>4.5999999999999999E-2</v>
          </cell>
          <cell r="G3182">
            <v>0.75</v>
          </cell>
          <cell r="H3182"/>
          <cell r="I3182"/>
          <cell r="J3182" t="str">
            <v>Messung HW Wärme NT</v>
          </cell>
          <cell r="K3182" t="str">
            <v>14.12.2016</v>
          </cell>
          <cell r="L3182" t="str">
            <v>W3 020225</v>
          </cell>
          <cell r="M3182"/>
          <cell r="N3182" t="str">
            <v>Ablesung</v>
          </cell>
          <cell r="O3182">
            <v>27.43</v>
          </cell>
          <cell r="P3182">
            <v>585.36500000000001</v>
          </cell>
          <cell r="Q3182"/>
          <cell r="R3182"/>
          <cell r="S3182"/>
          <cell r="T3182"/>
          <cell r="U3182"/>
          <cell r="V3182"/>
          <cell r="W3182"/>
          <cell r="X3182"/>
          <cell r="Y3182">
            <v>40.292000000000002</v>
          </cell>
          <cell r="Z3182">
            <v>596.304347826087</v>
          </cell>
        </row>
        <row r="3183">
          <cell r="A3183" t="str">
            <v>N0530</v>
          </cell>
          <cell r="B3183" t="str">
            <v xml:space="preserve">Wehntalerstrasse 102 </v>
          </cell>
          <cell r="C3183">
            <v>42478</v>
          </cell>
          <cell r="D3183">
            <v>9866601343</v>
          </cell>
          <cell r="E3183" t="str">
            <v>Verrechnet</v>
          </cell>
          <cell r="F3183">
            <v>5.5E-2</v>
          </cell>
          <cell r="G3183">
            <v>0.9</v>
          </cell>
          <cell r="H3183"/>
          <cell r="I3183"/>
          <cell r="J3183" t="str">
            <v>Messung HW Wärme NT</v>
          </cell>
          <cell r="K3183" t="str">
            <v>18.03.2016</v>
          </cell>
          <cell r="L3183" t="str">
            <v>W1 020020</v>
          </cell>
          <cell r="M3183"/>
          <cell r="N3183" t="str">
            <v>Ablesung</v>
          </cell>
          <cell r="O3183">
            <v>55.539000000000001</v>
          </cell>
          <cell r="P3183">
            <v>850.58</v>
          </cell>
          <cell r="Q3183"/>
          <cell r="R3183"/>
          <cell r="S3183"/>
          <cell r="T3183"/>
          <cell r="U3183"/>
          <cell r="V3183"/>
          <cell r="W3183"/>
          <cell r="X3183"/>
          <cell r="Y3183">
            <v>56.143999999999998</v>
          </cell>
          <cell r="Z3183">
            <v>1009.8</v>
          </cell>
        </row>
        <row r="3184">
          <cell r="A3184" t="str">
            <v>N0530</v>
          </cell>
          <cell r="B3184" t="str">
            <v xml:space="preserve">Wehntalerstrasse 102 </v>
          </cell>
          <cell r="C3184">
            <v>42566</v>
          </cell>
          <cell r="D3184">
            <v>9866603467</v>
          </cell>
          <cell r="E3184" t="str">
            <v>Verrechnet</v>
          </cell>
          <cell r="F3184">
            <v>5.5E-2</v>
          </cell>
          <cell r="G3184">
            <v>0.9</v>
          </cell>
          <cell r="H3184"/>
          <cell r="I3184"/>
          <cell r="J3184" t="str">
            <v>Messung HW Wärme NT</v>
          </cell>
          <cell r="K3184" t="str">
            <v>23.06.2016</v>
          </cell>
          <cell r="L3184" t="str">
            <v>W1 020020</v>
          </cell>
          <cell r="M3184"/>
          <cell r="N3184" t="str">
            <v>Ablesung</v>
          </cell>
          <cell r="O3184">
            <v>27.163</v>
          </cell>
          <cell r="P3184">
            <v>431.19</v>
          </cell>
          <cell r="Q3184"/>
          <cell r="R3184"/>
          <cell r="S3184"/>
          <cell r="T3184"/>
          <cell r="U3184"/>
          <cell r="V3184"/>
          <cell r="W3184"/>
          <cell r="X3184"/>
          <cell r="Y3184">
            <v>54.165999999999997</v>
          </cell>
          <cell r="Z3184">
            <v>493.87272727272727</v>
          </cell>
        </row>
        <row r="3185">
          <cell r="A3185" t="str">
            <v>N0530</v>
          </cell>
          <cell r="B3185" t="str">
            <v xml:space="preserve">Wehntalerstrasse 102 </v>
          </cell>
          <cell r="C3185">
            <v>42655</v>
          </cell>
          <cell r="D3185">
            <v>9866605708</v>
          </cell>
          <cell r="E3185" t="str">
            <v>Verrechnet</v>
          </cell>
          <cell r="F3185">
            <v>5.5E-2</v>
          </cell>
          <cell r="G3185">
            <v>0.9</v>
          </cell>
          <cell r="H3185"/>
          <cell r="I3185"/>
          <cell r="J3185" t="str">
            <v>Messung HW Wärme NT</v>
          </cell>
          <cell r="K3185" t="str">
            <v>16.09.2016</v>
          </cell>
          <cell r="L3185" t="str">
            <v>W1 020020</v>
          </cell>
          <cell r="M3185"/>
          <cell r="N3185" t="str">
            <v>Ablesung</v>
          </cell>
          <cell r="O3185">
            <v>6.9969999999999999</v>
          </cell>
          <cell r="P3185">
            <v>120.64</v>
          </cell>
          <cell r="Q3185"/>
          <cell r="R3185"/>
          <cell r="S3185"/>
          <cell r="T3185"/>
          <cell r="U3185"/>
          <cell r="V3185"/>
          <cell r="W3185"/>
          <cell r="X3185"/>
          <cell r="Y3185">
            <v>49.87</v>
          </cell>
          <cell r="Z3185">
            <v>127.2181818181818</v>
          </cell>
        </row>
        <row r="3186">
          <cell r="A3186" t="str">
            <v>N0530</v>
          </cell>
          <cell r="B3186" t="str">
            <v xml:space="preserve">Wehntalerstrasse 102 </v>
          </cell>
          <cell r="C3186">
            <v>42752</v>
          </cell>
          <cell r="D3186">
            <v>9866607585</v>
          </cell>
          <cell r="E3186" t="str">
            <v>Verrechnet</v>
          </cell>
          <cell r="F3186">
            <v>5.5E-2</v>
          </cell>
          <cell r="G3186">
            <v>0.9</v>
          </cell>
          <cell r="H3186"/>
          <cell r="I3186"/>
          <cell r="J3186" t="str">
            <v>Messung HW Wärme NT</v>
          </cell>
          <cell r="K3186" t="str">
            <v>16.12.2016</v>
          </cell>
          <cell r="L3186" t="str">
            <v>W1 020020</v>
          </cell>
          <cell r="M3186"/>
          <cell r="N3186" t="str">
            <v>Ablesung</v>
          </cell>
          <cell r="O3186">
            <v>45.478999999999999</v>
          </cell>
          <cell r="P3186">
            <v>716.34</v>
          </cell>
          <cell r="Q3186"/>
          <cell r="R3186"/>
          <cell r="S3186"/>
          <cell r="T3186"/>
          <cell r="U3186"/>
          <cell r="V3186"/>
          <cell r="W3186"/>
          <cell r="X3186"/>
          <cell r="Y3186">
            <v>54.59</v>
          </cell>
          <cell r="Z3186">
            <v>826.89090909090908</v>
          </cell>
        </row>
        <row r="3187">
          <cell r="A3187" t="str">
            <v>N0531</v>
          </cell>
          <cell r="B3187" t="str">
            <v xml:space="preserve">Neudorfstrasse 18 </v>
          </cell>
          <cell r="C3187">
            <v>42478</v>
          </cell>
          <cell r="D3187">
            <v>9866600631</v>
          </cell>
          <cell r="E3187" t="str">
            <v>Verrechnet</v>
          </cell>
          <cell r="F3187">
            <v>1.4999999999999999E-2</v>
          </cell>
          <cell r="G3187">
            <v>0.25</v>
          </cell>
          <cell r="H3187"/>
          <cell r="I3187"/>
          <cell r="J3187" t="str">
            <v>Messung HW Wärme NT</v>
          </cell>
          <cell r="K3187" t="str">
            <v>18.03.2016</v>
          </cell>
          <cell r="L3187" t="str">
            <v>W1 020685</v>
          </cell>
          <cell r="M3187"/>
          <cell r="N3187" t="str">
            <v>Ablesung</v>
          </cell>
          <cell r="O3187">
            <v>9.5920000000000005</v>
          </cell>
          <cell r="P3187">
            <v>158.01</v>
          </cell>
          <cell r="Q3187"/>
          <cell r="R3187"/>
          <cell r="S3187"/>
          <cell r="T3187"/>
          <cell r="U3187"/>
          <cell r="V3187"/>
          <cell r="W3187"/>
          <cell r="X3187"/>
          <cell r="Y3187">
            <v>52.197000000000003</v>
          </cell>
          <cell r="Z3187">
            <v>639.46666666666658</v>
          </cell>
        </row>
        <row r="3188">
          <cell r="A3188" t="str">
            <v>N0531</v>
          </cell>
          <cell r="B3188" t="str">
            <v xml:space="preserve">Neudorfstrasse 18 </v>
          </cell>
          <cell r="C3188">
            <v>42566</v>
          </cell>
          <cell r="D3188">
            <v>9866602739</v>
          </cell>
          <cell r="E3188" t="str">
            <v>Verrechnet</v>
          </cell>
          <cell r="F3188">
            <v>1.4999999999999999E-2</v>
          </cell>
          <cell r="G3188">
            <v>0.25</v>
          </cell>
          <cell r="H3188"/>
          <cell r="I3188"/>
          <cell r="J3188" t="str">
            <v>Messung HW Wärme NT</v>
          </cell>
          <cell r="K3188" t="str">
            <v>25.05.2016</v>
          </cell>
          <cell r="L3188" t="str">
            <v>W1 020685</v>
          </cell>
          <cell r="M3188"/>
          <cell r="N3188" t="str">
            <v>Ausbau</v>
          </cell>
          <cell r="O3188">
            <v>3.63</v>
          </cell>
          <cell r="P3188">
            <v>73.72</v>
          </cell>
          <cell r="Q3188"/>
          <cell r="R3188"/>
          <cell r="S3188"/>
          <cell r="T3188"/>
          <cell r="U3188"/>
          <cell r="V3188"/>
          <cell r="W3188"/>
          <cell r="X3188"/>
          <cell r="Y3188">
            <v>42.338999999999999</v>
          </cell>
          <cell r="Z3188">
            <v>242</v>
          </cell>
        </row>
        <row r="3189">
          <cell r="A3189" t="str">
            <v>N0531</v>
          </cell>
          <cell r="B3189"/>
          <cell r="C3189"/>
          <cell r="D3189"/>
          <cell r="E3189"/>
          <cell r="F3189"/>
          <cell r="G3189"/>
          <cell r="H3189"/>
          <cell r="I3189"/>
          <cell r="J3189" t="str">
            <v>Messung HW Wärme NT</v>
          </cell>
          <cell r="K3189" t="str">
            <v>25.05.2016</v>
          </cell>
          <cell r="L3189" t="str">
            <v>W1 020685</v>
          </cell>
          <cell r="M3189"/>
          <cell r="N3189" t="str">
            <v>Einbau</v>
          </cell>
          <cell r="O3189">
            <v>0</v>
          </cell>
          <cell r="P3189">
            <v>0</v>
          </cell>
          <cell r="Q3189"/>
          <cell r="R3189"/>
          <cell r="S3189"/>
          <cell r="T3189"/>
          <cell r="U3189"/>
          <cell r="V3189"/>
          <cell r="W3189"/>
          <cell r="X3189"/>
          <cell r="Y3189">
            <v>0</v>
          </cell>
          <cell r="Z3189">
            <v>0</v>
          </cell>
        </row>
        <row r="3190">
          <cell r="A3190" t="str">
            <v>N0531</v>
          </cell>
          <cell r="B3190"/>
          <cell r="C3190"/>
          <cell r="D3190"/>
          <cell r="E3190"/>
          <cell r="F3190"/>
          <cell r="G3190"/>
          <cell r="H3190"/>
          <cell r="I3190"/>
          <cell r="J3190" t="str">
            <v>Messung HW Wärme NT</v>
          </cell>
          <cell r="K3190" t="str">
            <v>24.06.2016</v>
          </cell>
          <cell r="L3190" t="str">
            <v>W1 020685</v>
          </cell>
          <cell r="M3190"/>
          <cell r="N3190" t="str">
            <v>Ablesung</v>
          </cell>
          <cell r="O3190">
            <v>0.55200000000000005</v>
          </cell>
          <cell r="P3190">
            <v>16.2</v>
          </cell>
          <cell r="Q3190"/>
          <cell r="R3190"/>
          <cell r="S3190"/>
          <cell r="T3190"/>
          <cell r="U3190"/>
          <cell r="V3190"/>
          <cell r="W3190"/>
          <cell r="X3190"/>
          <cell r="Y3190">
            <v>29.297999999999998</v>
          </cell>
          <cell r="Z3190">
            <v>36.799999999999997</v>
          </cell>
        </row>
        <row r="3191">
          <cell r="A3191" t="str">
            <v>N0531</v>
          </cell>
          <cell r="B3191" t="str">
            <v xml:space="preserve">Neudorfstrasse 18 </v>
          </cell>
          <cell r="C3191">
            <v>42655</v>
          </cell>
          <cell r="D3191">
            <v>9866604540</v>
          </cell>
          <cell r="E3191" t="str">
            <v>Verrechnet</v>
          </cell>
          <cell r="F3191">
            <v>1.4999999999999999E-2</v>
          </cell>
          <cell r="G3191">
            <v>0.25</v>
          </cell>
          <cell r="H3191"/>
          <cell r="I3191"/>
          <cell r="J3191" t="str">
            <v>Messung HW Wärme NT</v>
          </cell>
          <cell r="K3191" t="str">
            <v>20.09.2016</v>
          </cell>
          <cell r="L3191" t="str">
            <v>W1 020685</v>
          </cell>
          <cell r="M3191"/>
          <cell r="N3191" t="str">
            <v>Ablesung</v>
          </cell>
          <cell r="O3191">
            <v>1.2629999999999999</v>
          </cell>
          <cell r="P3191">
            <v>43.95</v>
          </cell>
          <cell r="Q3191"/>
          <cell r="R3191"/>
          <cell r="S3191"/>
          <cell r="T3191"/>
          <cell r="U3191"/>
          <cell r="V3191"/>
          <cell r="W3191"/>
          <cell r="X3191"/>
          <cell r="Y3191">
            <v>24.71</v>
          </cell>
          <cell r="Z3191">
            <v>84.2</v>
          </cell>
        </row>
        <row r="3192">
          <cell r="A3192" t="str">
            <v>N0531</v>
          </cell>
          <cell r="B3192" t="str">
            <v xml:space="preserve">Neudorfstrasse 18 </v>
          </cell>
          <cell r="C3192">
            <v>42752</v>
          </cell>
          <cell r="D3192">
            <v>9866606669</v>
          </cell>
          <cell r="E3192" t="str">
            <v>Verrechnet</v>
          </cell>
          <cell r="F3192">
            <v>1.4999999999999999E-2</v>
          </cell>
          <cell r="G3192">
            <v>0.25</v>
          </cell>
          <cell r="H3192"/>
          <cell r="I3192"/>
          <cell r="J3192" t="str">
            <v>Messung HW Wärme NT</v>
          </cell>
          <cell r="K3192" t="str">
            <v>13.12.2016</v>
          </cell>
          <cell r="L3192" t="str">
            <v>W1 020685</v>
          </cell>
          <cell r="M3192"/>
          <cell r="N3192" t="str">
            <v>Ablesung</v>
          </cell>
          <cell r="O3192">
            <v>6.7249999999999996</v>
          </cell>
          <cell r="P3192">
            <v>202.75</v>
          </cell>
          <cell r="Q3192"/>
          <cell r="R3192"/>
          <cell r="S3192"/>
          <cell r="T3192"/>
          <cell r="U3192"/>
          <cell r="V3192"/>
          <cell r="W3192"/>
          <cell r="X3192"/>
          <cell r="Y3192">
            <v>28.52</v>
          </cell>
          <cell r="Z3192">
            <v>448.33333333333337</v>
          </cell>
        </row>
        <row r="3193">
          <cell r="A3193" t="str">
            <v>N0532</v>
          </cell>
          <cell r="B3193" t="str">
            <v xml:space="preserve">Seebacherstrasse 65 </v>
          </cell>
          <cell r="C3193">
            <v>42478</v>
          </cell>
          <cell r="D3193">
            <v>9866601002</v>
          </cell>
          <cell r="E3193" t="str">
            <v>Verrechnet</v>
          </cell>
          <cell r="F3193">
            <v>4.3999999999999997E-2</v>
          </cell>
          <cell r="G3193">
            <v>0.72</v>
          </cell>
          <cell r="H3193"/>
          <cell r="I3193"/>
          <cell r="J3193" t="str">
            <v>Messung HW Wärme NT</v>
          </cell>
          <cell r="K3193" t="str">
            <v>17.03.2016</v>
          </cell>
          <cell r="L3193" t="str">
            <v>W3 020215</v>
          </cell>
          <cell r="M3193"/>
          <cell r="N3193" t="str">
            <v>Ablesung</v>
          </cell>
          <cell r="O3193">
            <v>24.021999999999998</v>
          </cell>
          <cell r="P3193">
            <v>420.49700000000001</v>
          </cell>
          <cell r="Q3193"/>
          <cell r="R3193"/>
          <cell r="S3193"/>
          <cell r="T3193"/>
          <cell r="U3193"/>
          <cell r="V3193"/>
          <cell r="W3193"/>
          <cell r="X3193"/>
          <cell r="Y3193">
            <v>49.121000000000002</v>
          </cell>
          <cell r="Z3193">
            <v>545.9545454545455</v>
          </cell>
        </row>
        <row r="3194">
          <cell r="A3194" t="str">
            <v>N0532</v>
          </cell>
          <cell r="B3194" t="str">
            <v xml:space="preserve">Seebacherstrasse 65 </v>
          </cell>
          <cell r="C3194">
            <v>42566</v>
          </cell>
          <cell r="D3194">
            <v>9866602881</v>
          </cell>
          <cell r="E3194" t="str">
            <v>Gemahnt</v>
          </cell>
          <cell r="F3194">
            <v>4.3999999999999997E-2</v>
          </cell>
          <cell r="G3194">
            <v>0.72</v>
          </cell>
          <cell r="H3194"/>
          <cell r="I3194"/>
          <cell r="J3194" t="str">
            <v>Messung HW Wärme NT</v>
          </cell>
          <cell r="K3194" t="str">
            <v>30.06.2016</v>
          </cell>
          <cell r="L3194" t="str">
            <v>W3 020215</v>
          </cell>
          <cell r="M3194"/>
          <cell r="N3194" t="str">
            <v>Ablesung</v>
          </cell>
          <cell r="O3194">
            <v>13.241</v>
          </cell>
          <cell r="P3194">
            <v>262.03199999999998</v>
          </cell>
          <cell r="Q3194"/>
          <cell r="R3194"/>
          <cell r="S3194"/>
          <cell r="T3194"/>
          <cell r="U3194"/>
          <cell r="V3194"/>
          <cell r="W3194"/>
          <cell r="X3194"/>
          <cell r="Y3194">
            <v>43.45</v>
          </cell>
          <cell r="Z3194">
            <v>300.93181818181819</v>
          </cell>
        </row>
        <row r="3195">
          <cell r="A3195" t="str">
            <v>N0532</v>
          </cell>
          <cell r="B3195" t="str">
            <v xml:space="preserve">Seebacherstrasse 65 </v>
          </cell>
          <cell r="C3195">
            <v>42655</v>
          </cell>
          <cell r="D3195">
            <v>9866604958</v>
          </cell>
          <cell r="E3195" t="str">
            <v>Verrechnet</v>
          </cell>
          <cell r="F3195">
            <v>4.3999999999999997E-2</v>
          </cell>
          <cell r="G3195">
            <v>0.72</v>
          </cell>
          <cell r="H3195"/>
          <cell r="I3195"/>
          <cell r="J3195" t="str">
            <v>Messung HW Wärme NT</v>
          </cell>
          <cell r="K3195" t="str">
            <v>20.09.2016</v>
          </cell>
          <cell r="L3195" t="str">
            <v>W3 020215</v>
          </cell>
          <cell r="M3195"/>
          <cell r="N3195" t="str">
            <v>Ablesung</v>
          </cell>
          <cell r="O3195">
            <v>2.4990000000000001</v>
          </cell>
          <cell r="P3195">
            <v>42</v>
          </cell>
          <cell r="Q3195"/>
          <cell r="R3195"/>
          <cell r="S3195"/>
          <cell r="T3195"/>
          <cell r="U3195"/>
          <cell r="V3195"/>
          <cell r="W3195"/>
          <cell r="X3195"/>
          <cell r="Y3195">
            <v>51.161000000000001</v>
          </cell>
          <cell r="Z3195">
            <v>56.79545454545454</v>
          </cell>
        </row>
        <row r="3196">
          <cell r="A3196" t="str">
            <v>N0532</v>
          </cell>
          <cell r="B3196" t="str">
            <v xml:space="preserve">Seebacherstrasse 65 </v>
          </cell>
          <cell r="C3196">
            <v>42752</v>
          </cell>
          <cell r="D3196">
            <v>9866607059</v>
          </cell>
          <cell r="E3196" t="str">
            <v>Verrechnet</v>
          </cell>
          <cell r="F3196">
            <v>4.3999999999999997E-2</v>
          </cell>
          <cell r="G3196">
            <v>0.72</v>
          </cell>
          <cell r="H3196"/>
          <cell r="I3196"/>
          <cell r="J3196" t="str">
            <v>Messung HW Wärme NT</v>
          </cell>
          <cell r="K3196" t="str">
            <v>15.12.2016</v>
          </cell>
          <cell r="L3196" t="str">
            <v>W3 020215</v>
          </cell>
          <cell r="M3196"/>
          <cell r="N3196" t="str">
            <v>Ablesung</v>
          </cell>
          <cell r="O3196">
            <v>17.361000000000001</v>
          </cell>
          <cell r="P3196">
            <v>365</v>
          </cell>
          <cell r="Q3196"/>
          <cell r="R3196"/>
          <cell r="S3196"/>
          <cell r="T3196"/>
          <cell r="U3196"/>
          <cell r="V3196"/>
          <cell r="W3196"/>
          <cell r="X3196"/>
          <cell r="Y3196">
            <v>40.898000000000003</v>
          </cell>
          <cell r="Z3196">
            <v>394.56818181818181</v>
          </cell>
        </row>
        <row r="3197">
          <cell r="A3197" t="str">
            <v>N0533</v>
          </cell>
          <cell r="B3197" t="str">
            <v xml:space="preserve">Grünhaldenstrasse 45 </v>
          </cell>
          <cell r="C3197">
            <v>42478</v>
          </cell>
          <cell r="D3197">
            <v>9866600304</v>
          </cell>
          <cell r="E3197" t="str">
            <v>Gemahnt</v>
          </cell>
          <cell r="F3197">
            <v>9.7000000000000003E-2</v>
          </cell>
          <cell r="G3197">
            <v>1.6</v>
          </cell>
          <cell r="H3197"/>
          <cell r="I3197"/>
          <cell r="J3197" t="str">
            <v>Messung HW Wärme NT</v>
          </cell>
          <cell r="K3197" t="str">
            <v>21.03.2016</v>
          </cell>
          <cell r="L3197" t="str">
            <v>R1 1458</v>
          </cell>
          <cell r="M3197" t="str">
            <v>U1 020114</v>
          </cell>
          <cell r="N3197" t="str">
            <v>Ablesung</v>
          </cell>
          <cell r="O3197">
            <v>42.411000000000001</v>
          </cell>
          <cell r="P3197">
            <v>710.8</v>
          </cell>
          <cell r="Q3197"/>
          <cell r="R3197">
            <v>711</v>
          </cell>
          <cell r="S3197"/>
          <cell r="T3197"/>
          <cell r="U3197"/>
          <cell r="V3197"/>
          <cell r="W3197"/>
          <cell r="X3197"/>
          <cell r="Y3197">
            <v>51.304000000000002</v>
          </cell>
          <cell r="Z3197">
            <v>437.22680412371136</v>
          </cell>
        </row>
        <row r="3198">
          <cell r="A3198" t="str">
            <v>N0533</v>
          </cell>
          <cell r="B3198" t="str">
            <v xml:space="preserve">Grünhaldenstrasse 45 </v>
          </cell>
          <cell r="C3198">
            <v>42566</v>
          </cell>
          <cell r="D3198">
            <v>9866602325</v>
          </cell>
          <cell r="E3198" t="str">
            <v>Verrechnet</v>
          </cell>
          <cell r="F3198">
            <v>9.7000000000000003E-2</v>
          </cell>
          <cell r="G3198">
            <v>1.6</v>
          </cell>
          <cell r="H3198"/>
          <cell r="I3198"/>
          <cell r="J3198" t="str">
            <v>Messung HW Wärme NT</v>
          </cell>
          <cell r="K3198" t="str">
            <v>22.06.2016</v>
          </cell>
          <cell r="L3198" t="str">
            <v>R1 1458</v>
          </cell>
          <cell r="M3198" t="str">
            <v>U1 020114</v>
          </cell>
          <cell r="N3198" t="str">
            <v>Ablesung</v>
          </cell>
          <cell r="O3198">
            <v>19.367000000000001</v>
          </cell>
          <cell r="P3198">
            <v>353.25</v>
          </cell>
          <cell r="Q3198"/>
          <cell r="R3198">
            <v>353</v>
          </cell>
          <cell r="S3198"/>
          <cell r="T3198"/>
          <cell r="U3198"/>
          <cell r="V3198"/>
          <cell r="W3198"/>
          <cell r="X3198"/>
          <cell r="Y3198">
            <v>47.140999999999998</v>
          </cell>
          <cell r="Z3198">
            <v>199.65979381443296</v>
          </cell>
        </row>
        <row r="3199">
          <cell r="A3199" t="str">
            <v>N0533</v>
          </cell>
          <cell r="B3199" t="str">
            <v xml:space="preserve">Grünhaldenstrasse 45 </v>
          </cell>
          <cell r="C3199">
            <v>42655</v>
          </cell>
          <cell r="D3199">
            <v>9866604276</v>
          </cell>
          <cell r="E3199" t="str">
            <v>Verrechnet</v>
          </cell>
          <cell r="F3199">
            <v>9.7000000000000003E-2</v>
          </cell>
          <cell r="G3199">
            <v>1.6</v>
          </cell>
          <cell r="H3199"/>
          <cell r="I3199"/>
          <cell r="J3199" t="str">
            <v>Messung HW Wärme NT</v>
          </cell>
          <cell r="K3199" t="str">
            <v>21.09.2016</v>
          </cell>
          <cell r="L3199" t="str">
            <v>R1 1458</v>
          </cell>
          <cell r="M3199" t="str">
            <v>U1 020114</v>
          </cell>
          <cell r="N3199" t="str">
            <v>Ablesung</v>
          </cell>
          <cell r="O3199">
            <v>6.7</v>
          </cell>
          <cell r="P3199">
            <v>152.35</v>
          </cell>
          <cell r="Q3199"/>
          <cell r="R3199">
            <v>152</v>
          </cell>
          <cell r="S3199"/>
          <cell r="T3199"/>
          <cell r="U3199"/>
          <cell r="V3199"/>
          <cell r="W3199"/>
          <cell r="X3199"/>
          <cell r="Y3199">
            <v>37.814</v>
          </cell>
          <cell r="Z3199">
            <v>69.072164948453604</v>
          </cell>
        </row>
        <row r="3200">
          <cell r="A3200" t="str">
            <v>N0533</v>
          </cell>
          <cell r="B3200" t="str">
            <v xml:space="preserve">Grünhaldenstrasse 45 </v>
          </cell>
          <cell r="C3200">
            <v>42752</v>
          </cell>
          <cell r="D3200">
            <v>9866606338</v>
          </cell>
          <cell r="E3200" t="str">
            <v>Verrechnet</v>
          </cell>
          <cell r="F3200">
            <v>9.7000000000000003E-2</v>
          </cell>
          <cell r="G3200">
            <v>1.6</v>
          </cell>
          <cell r="H3200"/>
          <cell r="I3200"/>
          <cell r="J3200" t="str">
            <v>Messung HW Wärme NT</v>
          </cell>
          <cell r="K3200" t="str">
            <v>14.12.2016</v>
          </cell>
          <cell r="L3200" t="str">
            <v>R1 1458</v>
          </cell>
          <cell r="M3200" t="str">
            <v>U1 020114</v>
          </cell>
          <cell r="N3200" t="str">
            <v>Ablesung</v>
          </cell>
          <cell r="O3200">
            <v>29.082999999999998</v>
          </cell>
          <cell r="P3200">
            <v>511.36</v>
          </cell>
          <cell r="Q3200"/>
          <cell r="R3200">
            <v>512</v>
          </cell>
          <cell r="S3200"/>
          <cell r="T3200"/>
          <cell r="U3200"/>
          <cell r="V3200"/>
          <cell r="W3200"/>
          <cell r="X3200"/>
          <cell r="Y3200">
            <v>48.902999999999999</v>
          </cell>
          <cell r="Z3200">
            <v>299.82474226804123</v>
          </cell>
        </row>
        <row r="3201">
          <cell r="A3201" t="str">
            <v>N0534</v>
          </cell>
          <cell r="B3201" t="str">
            <v xml:space="preserve">Am Luchsgraben 57 </v>
          </cell>
          <cell r="C3201">
            <v>42478</v>
          </cell>
          <cell r="D3201">
            <v>9866601344</v>
          </cell>
          <cell r="E3201" t="str">
            <v>Verrechnet</v>
          </cell>
          <cell r="F3201">
            <v>6.0000000000000001E-3</v>
          </cell>
          <cell r="G3201">
            <v>0.1</v>
          </cell>
          <cell r="H3201"/>
          <cell r="I3201"/>
          <cell r="J3201" t="str">
            <v>Messung HW Wärme NT</v>
          </cell>
          <cell r="K3201" t="str">
            <v>17.03.2016</v>
          </cell>
          <cell r="L3201" t="str">
            <v>W1 020054</v>
          </cell>
          <cell r="M3201"/>
          <cell r="N3201" t="str">
            <v>Ablesung</v>
          </cell>
          <cell r="O3201">
            <v>6.0259999999999998</v>
          </cell>
          <cell r="P3201">
            <v>98.53</v>
          </cell>
          <cell r="Q3201"/>
          <cell r="R3201"/>
          <cell r="S3201"/>
          <cell r="T3201"/>
          <cell r="U3201"/>
          <cell r="V3201"/>
          <cell r="W3201"/>
          <cell r="X3201"/>
          <cell r="Y3201">
            <v>52.587000000000003</v>
          </cell>
          <cell r="Z3201">
            <v>1004.3333333333333</v>
          </cell>
        </row>
        <row r="3202">
          <cell r="A3202" t="str">
            <v>N0534</v>
          </cell>
          <cell r="B3202" t="str">
            <v xml:space="preserve">Am Luchsgraben 57 </v>
          </cell>
          <cell r="C3202">
            <v>42566</v>
          </cell>
          <cell r="D3202">
            <v>9866603468</v>
          </cell>
          <cell r="E3202" t="str">
            <v>Verrechnet</v>
          </cell>
          <cell r="F3202">
            <v>6.0000000000000001E-3</v>
          </cell>
          <cell r="G3202">
            <v>0.1</v>
          </cell>
          <cell r="H3202"/>
          <cell r="I3202"/>
          <cell r="J3202" t="str">
            <v>Messung HW Wärme NT</v>
          </cell>
          <cell r="K3202" t="str">
            <v>20.06.2016</v>
          </cell>
          <cell r="L3202" t="str">
            <v>W1 020054</v>
          </cell>
          <cell r="M3202"/>
          <cell r="N3202" t="str">
            <v>Ablesung</v>
          </cell>
          <cell r="O3202">
            <v>2.8149999999999999</v>
          </cell>
          <cell r="P3202">
            <v>52.33</v>
          </cell>
          <cell r="Q3202"/>
          <cell r="R3202"/>
          <cell r="S3202"/>
          <cell r="T3202"/>
          <cell r="U3202"/>
          <cell r="V3202"/>
          <cell r="W3202"/>
          <cell r="X3202"/>
          <cell r="Y3202">
            <v>46.253999999999998</v>
          </cell>
          <cell r="Z3202">
            <v>469.16666666666663</v>
          </cell>
        </row>
        <row r="3203">
          <cell r="A3203" t="str">
            <v>N0534</v>
          </cell>
          <cell r="B3203" t="str">
            <v xml:space="preserve">Am Luchsgraben 57 </v>
          </cell>
          <cell r="C3203">
            <v>42655</v>
          </cell>
          <cell r="D3203">
            <v>9866605326</v>
          </cell>
          <cell r="E3203" t="str">
            <v>Verrechnet</v>
          </cell>
          <cell r="F3203">
            <v>6.0000000000000001E-3</v>
          </cell>
          <cell r="G3203">
            <v>0.1</v>
          </cell>
          <cell r="H3203"/>
          <cell r="I3203"/>
          <cell r="J3203" t="str">
            <v>Messung HW Wärme NT</v>
          </cell>
          <cell r="K3203" t="str">
            <v>19.09.2016</v>
          </cell>
          <cell r="L3203" t="str">
            <v>W1 020054</v>
          </cell>
          <cell r="M3203"/>
          <cell r="N3203" t="str">
            <v>Ablesung</v>
          </cell>
          <cell r="O3203">
            <v>0.82199999999999995</v>
          </cell>
          <cell r="P3203">
            <v>26.41</v>
          </cell>
          <cell r="Q3203"/>
          <cell r="R3203"/>
          <cell r="S3203"/>
          <cell r="T3203"/>
          <cell r="U3203"/>
          <cell r="V3203"/>
          <cell r="W3203"/>
          <cell r="X3203"/>
          <cell r="Y3203">
            <v>26.762</v>
          </cell>
          <cell r="Z3203">
            <v>137</v>
          </cell>
        </row>
        <row r="3204">
          <cell r="A3204" t="str">
            <v>N0534</v>
          </cell>
          <cell r="B3204" t="str">
            <v xml:space="preserve">Am Luchsgraben 57 </v>
          </cell>
          <cell r="C3204">
            <v>42752</v>
          </cell>
          <cell r="D3204">
            <v>9866607586</v>
          </cell>
          <cell r="E3204" t="str">
            <v>Verrechnet</v>
          </cell>
          <cell r="F3204">
            <v>6.0000000000000001E-3</v>
          </cell>
          <cell r="G3204">
            <v>0.1</v>
          </cell>
          <cell r="H3204"/>
          <cell r="I3204"/>
          <cell r="J3204" t="str">
            <v>Messung HW Wärme NT</v>
          </cell>
          <cell r="K3204" t="str">
            <v>18.12.2016</v>
          </cell>
          <cell r="L3204" t="str">
            <v>W1 020054</v>
          </cell>
          <cell r="M3204"/>
          <cell r="N3204" t="str">
            <v>Ablesung</v>
          </cell>
          <cell r="O3204">
            <v>4.9809999999999999</v>
          </cell>
          <cell r="P3204">
            <v>87.17</v>
          </cell>
          <cell r="Q3204"/>
          <cell r="R3204"/>
          <cell r="S3204"/>
          <cell r="T3204"/>
          <cell r="U3204"/>
          <cell r="V3204"/>
          <cell r="W3204"/>
          <cell r="X3204"/>
          <cell r="Y3204">
            <v>49.133000000000003</v>
          </cell>
          <cell r="Z3204">
            <v>830.16666666666674</v>
          </cell>
        </row>
        <row r="3205">
          <cell r="A3205" t="str">
            <v>N0535</v>
          </cell>
          <cell r="B3205" t="str">
            <v xml:space="preserve">Schaffhauserstrasse 228 </v>
          </cell>
          <cell r="C3205">
            <v>42478</v>
          </cell>
          <cell r="D3205">
            <v>9866601858</v>
          </cell>
          <cell r="E3205" t="str">
            <v>Verrechnet</v>
          </cell>
          <cell r="F3205">
            <v>0.22</v>
          </cell>
          <cell r="G3205">
            <v>3.62</v>
          </cell>
          <cell r="H3205"/>
          <cell r="I3205"/>
          <cell r="J3205" t="str">
            <v>Messung HW Wärme NT</v>
          </cell>
          <cell r="K3205" t="str">
            <v>16.03.2016</v>
          </cell>
          <cell r="L3205" t="str">
            <v>W1 025055</v>
          </cell>
          <cell r="M3205"/>
          <cell r="N3205" t="str">
            <v>Ablesung</v>
          </cell>
          <cell r="O3205">
            <v>189.602</v>
          </cell>
          <cell r="P3205">
            <v>3260.34</v>
          </cell>
          <cell r="Q3205"/>
          <cell r="R3205"/>
          <cell r="S3205"/>
          <cell r="T3205"/>
          <cell r="U3205"/>
          <cell r="V3205"/>
          <cell r="W3205"/>
          <cell r="X3205"/>
          <cell r="Y3205">
            <v>50.003</v>
          </cell>
          <cell r="Z3205">
            <v>861.82727272727266</v>
          </cell>
        </row>
        <row r="3206">
          <cell r="A3206" t="str">
            <v>N0535</v>
          </cell>
          <cell r="B3206" t="str">
            <v xml:space="preserve">Schaffhauserstrasse 228 </v>
          </cell>
          <cell r="C3206">
            <v>42566</v>
          </cell>
          <cell r="D3206">
            <v>9866603785</v>
          </cell>
          <cell r="E3206" t="str">
            <v>Verrechnet</v>
          </cell>
          <cell r="F3206">
            <v>0.22</v>
          </cell>
          <cell r="G3206">
            <v>3.62</v>
          </cell>
          <cell r="H3206"/>
          <cell r="I3206"/>
          <cell r="J3206" t="str">
            <v>Messung HW Wärme NT</v>
          </cell>
          <cell r="K3206" t="str">
            <v>22.06.2016</v>
          </cell>
          <cell r="L3206" t="str">
            <v>W1 025055</v>
          </cell>
          <cell r="M3206"/>
          <cell r="N3206" t="str">
            <v>Ablesung</v>
          </cell>
          <cell r="O3206">
            <v>79.984999999999999</v>
          </cell>
          <cell r="P3206">
            <v>1794.76</v>
          </cell>
          <cell r="Q3206"/>
          <cell r="R3206"/>
          <cell r="S3206"/>
          <cell r="T3206"/>
          <cell r="U3206"/>
          <cell r="V3206"/>
          <cell r="W3206"/>
          <cell r="X3206"/>
          <cell r="Y3206">
            <v>38.32</v>
          </cell>
          <cell r="Z3206">
            <v>363.56818181818181</v>
          </cell>
        </row>
        <row r="3207">
          <cell r="A3207" t="str">
            <v>N0535</v>
          </cell>
          <cell r="B3207" t="str">
            <v xml:space="preserve">Schaffhauserstrasse 228 </v>
          </cell>
          <cell r="C3207">
            <v>42655</v>
          </cell>
          <cell r="D3207">
            <v>9866605877</v>
          </cell>
          <cell r="E3207" t="str">
            <v>Verrechnet</v>
          </cell>
          <cell r="F3207">
            <v>0.22</v>
          </cell>
          <cell r="G3207">
            <v>3.62</v>
          </cell>
          <cell r="H3207"/>
          <cell r="I3207"/>
          <cell r="J3207" t="str">
            <v>Messung HW Wärme NT</v>
          </cell>
          <cell r="K3207" t="str">
            <v>20.09.2016</v>
          </cell>
          <cell r="L3207" t="str">
            <v>W1 025055</v>
          </cell>
          <cell r="M3207"/>
          <cell r="N3207" t="str">
            <v>Ablesung</v>
          </cell>
          <cell r="O3207">
            <v>10.493</v>
          </cell>
          <cell r="P3207">
            <v>538.54</v>
          </cell>
          <cell r="Q3207"/>
          <cell r="R3207"/>
          <cell r="S3207"/>
          <cell r="T3207"/>
          <cell r="U3207"/>
          <cell r="V3207"/>
          <cell r="W3207"/>
          <cell r="X3207"/>
          <cell r="Y3207">
            <v>16.753</v>
          </cell>
          <cell r="Z3207">
            <v>47.695454545454538</v>
          </cell>
        </row>
        <row r="3208">
          <cell r="A3208" t="str">
            <v>N0535</v>
          </cell>
          <cell r="B3208" t="str">
            <v xml:space="preserve">Schaffhauserstrasse 228 </v>
          </cell>
          <cell r="C3208">
            <v>42752</v>
          </cell>
          <cell r="D3208">
            <v>9866607973</v>
          </cell>
          <cell r="E3208" t="str">
            <v>Verrechnet</v>
          </cell>
          <cell r="F3208">
            <v>0.22</v>
          </cell>
          <cell r="G3208">
            <v>3.62</v>
          </cell>
          <cell r="H3208"/>
          <cell r="I3208"/>
          <cell r="J3208" t="str">
            <v>Messung HW Wärme NT</v>
          </cell>
          <cell r="K3208" t="str">
            <v>14.12.2016</v>
          </cell>
          <cell r="L3208" t="str">
            <v>W1 025055</v>
          </cell>
          <cell r="M3208"/>
          <cell r="N3208" t="str">
            <v>Ablesung</v>
          </cell>
          <cell r="O3208">
            <v>125.405</v>
          </cell>
          <cell r="P3208">
            <v>2436.9699999999998</v>
          </cell>
          <cell r="Q3208"/>
          <cell r="R3208"/>
          <cell r="S3208"/>
          <cell r="T3208"/>
          <cell r="U3208"/>
          <cell r="V3208"/>
          <cell r="W3208"/>
          <cell r="X3208"/>
          <cell r="Y3208">
            <v>44.247</v>
          </cell>
          <cell r="Z3208">
            <v>570.02272727272725</v>
          </cell>
        </row>
        <row r="3209">
          <cell r="A3209" t="str">
            <v>N0536</v>
          </cell>
          <cell r="B3209" t="str">
            <v xml:space="preserve">Auhofstrasse 28 </v>
          </cell>
          <cell r="C3209">
            <v>42478</v>
          </cell>
          <cell r="D3209">
            <v>9866601658</v>
          </cell>
          <cell r="E3209" t="str">
            <v>Verrechnet</v>
          </cell>
          <cell r="F3209">
            <v>4.9000000000000002E-2</v>
          </cell>
          <cell r="G3209">
            <v>0.8</v>
          </cell>
          <cell r="H3209"/>
          <cell r="I3209"/>
          <cell r="J3209" t="str">
            <v>Messung HW Wärme NT</v>
          </cell>
          <cell r="K3209" t="str">
            <v>17.03.2016</v>
          </cell>
          <cell r="L3209" t="str">
            <v>W3 020217</v>
          </cell>
          <cell r="M3209"/>
          <cell r="N3209" t="str">
            <v>Ablesung</v>
          </cell>
          <cell r="O3209">
            <v>28.143999999999998</v>
          </cell>
          <cell r="P3209">
            <v>576.76</v>
          </cell>
          <cell r="Q3209"/>
          <cell r="R3209"/>
          <cell r="S3209"/>
          <cell r="T3209"/>
          <cell r="U3209"/>
          <cell r="V3209"/>
          <cell r="W3209"/>
          <cell r="X3209"/>
          <cell r="Y3209">
            <v>41.957999999999998</v>
          </cell>
          <cell r="Z3209">
            <v>574.36734693877554</v>
          </cell>
        </row>
        <row r="3210">
          <cell r="A3210" t="str">
            <v>N0536</v>
          </cell>
          <cell r="B3210" t="str">
            <v xml:space="preserve">Auhofstrasse 28 </v>
          </cell>
          <cell r="C3210">
            <v>42566</v>
          </cell>
          <cell r="D3210">
            <v>9866603469</v>
          </cell>
          <cell r="E3210" t="str">
            <v>Verrechnet</v>
          </cell>
          <cell r="F3210">
            <v>4.9000000000000002E-2</v>
          </cell>
          <cell r="G3210">
            <v>0.8</v>
          </cell>
          <cell r="H3210"/>
          <cell r="I3210"/>
          <cell r="J3210" t="str">
            <v>Messung HW Wärme NT</v>
          </cell>
          <cell r="K3210" t="str">
            <v>21.06.2016</v>
          </cell>
          <cell r="L3210" t="str">
            <v>W3 020217</v>
          </cell>
          <cell r="M3210"/>
          <cell r="N3210" t="str">
            <v>Ablesung</v>
          </cell>
          <cell r="O3210">
            <v>13.551</v>
          </cell>
          <cell r="P3210">
            <v>365.87</v>
          </cell>
          <cell r="Q3210"/>
          <cell r="R3210"/>
          <cell r="S3210"/>
          <cell r="T3210"/>
          <cell r="U3210"/>
          <cell r="V3210"/>
          <cell r="W3210"/>
          <cell r="X3210"/>
          <cell r="Y3210">
            <v>31.847000000000001</v>
          </cell>
          <cell r="Z3210">
            <v>276.55102040816325</v>
          </cell>
        </row>
        <row r="3211">
          <cell r="A3211" t="str">
            <v>N0536</v>
          </cell>
          <cell r="B3211" t="str">
            <v xml:space="preserve">Auhofstrasse 28 </v>
          </cell>
          <cell r="C3211">
            <v>42655</v>
          </cell>
          <cell r="D3211">
            <v>9866605709</v>
          </cell>
          <cell r="E3211" t="str">
            <v>Verrechnet</v>
          </cell>
          <cell r="F3211">
            <v>4.9000000000000002E-2</v>
          </cell>
          <cell r="G3211">
            <v>0.8</v>
          </cell>
          <cell r="H3211"/>
          <cell r="I3211"/>
          <cell r="J3211" t="str">
            <v>Messung HW Wärme NT</v>
          </cell>
          <cell r="K3211" t="str">
            <v>16.09.2016</v>
          </cell>
          <cell r="L3211" t="str">
            <v>W3 020217</v>
          </cell>
          <cell r="M3211"/>
          <cell r="N3211" t="str">
            <v>Ablesung</v>
          </cell>
          <cell r="O3211">
            <v>1.4119999999999999</v>
          </cell>
          <cell r="P3211">
            <v>41.25</v>
          </cell>
          <cell r="Q3211"/>
          <cell r="R3211"/>
          <cell r="S3211"/>
          <cell r="T3211"/>
          <cell r="U3211"/>
          <cell r="V3211"/>
          <cell r="W3211"/>
          <cell r="X3211"/>
          <cell r="Y3211">
            <v>29.433</v>
          </cell>
          <cell r="Z3211">
            <v>28.81632653061224</v>
          </cell>
        </row>
        <row r="3212">
          <cell r="A3212" t="str">
            <v>N0536</v>
          </cell>
          <cell r="B3212" t="str">
            <v xml:space="preserve">Auhofstrasse 28 </v>
          </cell>
          <cell r="C3212">
            <v>42752</v>
          </cell>
          <cell r="D3212">
            <v>9866607762</v>
          </cell>
          <cell r="E3212" t="str">
            <v>Verrechnet</v>
          </cell>
          <cell r="F3212">
            <v>4.9000000000000002E-2</v>
          </cell>
          <cell r="G3212">
            <v>0.8</v>
          </cell>
          <cell r="H3212"/>
          <cell r="I3212"/>
          <cell r="J3212" t="str">
            <v>Messung HW Wärme NT</v>
          </cell>
          <cell r="K3212" t="str">
            <v>15.12.2016</v>
          </cell>
          <cell r="L3212" t="str">
            <v>W3 020217</v>
          </cell>
          <cell r="M3212"/>
          <cell r="N3212" t="str">
            <v>Ablesung</v>
          </cell>
          <cell r="O3212">
            <v>18.530999999999999</v>
          </cell>
          <cell r="P3212">
            <v>424.17</v>
          </cell>
          <cell r="Q3212"/>
          <cell r="R3212"/>
          <cell r="S3212"/>
          <cell r="T3212"/>
          <cell r="U3212"/>
          <cell r="V3212"/>
          <cell r="W3212"/>
          <cell r="X3212"/>
          <cell r="Y3212">
            <v>37.564999999999998</v>
          </cell>
          <cell r="Z3212">
            <v>378.18367346938777</v>
          </cell>
        </row>
        <row r="3213">
          <cell r="A3213" t="str">
            <v>N0537</v>
          </cell>
          <cell r="B3213" t="str">
            <v xml:space="preserve">Anna-Heer-Strasse 23 </v>
          </cell>
          <cell r="C3213">
            <v>42478</v>
          </cell>
          <cell r="D3213">
            <v>9866601659</v>
          </cell>
          <cell r="E3213" t="str">
            <v>Verrechnet</v>
          </cell>
          <cell r="F3213">
            <v>9.8000000000000004E-2</v>
          </cell>
          <cell r="G3213">
            <v>1.61</v>
          </cell>
          <cell r="H3213"/>
          <cell r="I3213"/>
          <cell r="J3213" t="str">
            <v>Messung HW Wärme NT</v>
          </cell>
          <cell r="K3213" t="str">
            <v>17.03.2016</v>
          </cell>
          <cell r="L3213" t="str">
            <v>R1 1381</v>
          </cell>
          <cell r="M3213" t="str">
            <v>U2 020053</v>
          </cell>
          <cell r="N3213" t="str">
            <v>Ablesung</v>
          </cell>
          <cell r="O3213">
            <v>20.79</v>
          </cell>
          <cell r="P3213">
            <v>329.2</v>
          </cell>
          <cell r="Q3213"/>
          <cell r="R3213">
            <v>329.26100000000002</v>
          </cell>
          <cell r="S3213"/>
          <cell r="T3213"/>
          <cell r="U3213"/>
          <cell r="V3213"/>
          <cell r="W3213"/>
          <cell r="X3213"/>
          <cell r="Y3213">
            <v>54.302</v>
          </cell>
          <cell r="Z3213">
            <v>212.14285714285711</v>
          </cell>
        </row>
        <row r="3214">
          <cell r="A3214" t="str">
            <v>N0537</v>
          </cell>
          <cell r="B3214" t="str">
            <v xml:space="preserve">Anna-Heer-Strasse 23 </v>
          </cell>
          <cell r="C3214">
            <v>42566</v>
          </cell>
          <cell r="D3214">
            <v>9866603470</v>
          </cell>
          <cell r="E3214" t="str">
            <v>Verrechnet</v>
          </cell>
          <cell r="F3214">
            <v>9.8000000000000004E-2</v>
          </cell>
          <cell r="G3214">
            <v>1.61</v>
          </cell>
          <cell r="H3214"/>
          <cell r="I3214"/>
          <cell r="J3214" t="str">
            <v>Messung HW Wärme NT</v>
          </cell>
          <cell r="K3214" t="str">
            <v>23.06.2016</v>
          </cell>
          <cell r="L3214" t="str">
            <v>R1 1381</v>
          </cell>
          <cell r="M3214" t="str">
            <v>U2 020053</v>
          </cell>
          <cell r="N3214" t="str">
            <v>Ablesung</v>
          </cell>
          <cell r="O3214">
            <v>13.25</v>
          </cell>
          <cell r="P3214">
            <v>229.4</v>
          </cell>
          <cell r="Q3214"/>
          <cell r="R3214">
            <v>229.40700000000001</v>
          </cell>
          <cell r="S3214"/>
          <cell r="T3214"/>
          <cell r="U3214"/>
          <cell r="V3214"/>
          <cell r="W3214"/>
          <cell r="X3214"/>
          <cell r="Y3214">
            <v>49.664000000000001</v>
          </cell>
          <cell r="Z3214">
            <v>135.20408163265307</v>
          </cell>
        </row>
        <row r="3215">
          <cell r="A3215" t="str">
            <v>N0537</v>
          </cell>
          <cell r="B3215" t="str">
            <v xml:space="preserve">Anna-Heer-Strasse 23 </v>
          </cell>
          <cell r="C3215">
            <v>42655</v>
          </cell>
          <cell r="D3215">
            <v>9866605546</v>
          </cell>
          <cell r="E3215" t="str">
            <v>Verrechnet</v>
          </cell>
          <cell r="F3215">
            <v>9.8000000000000004E-2</v>
          </cell>
          <cell r="G3215">
            <v>1.61</v>
          </cell>
          <cell r="H3215"/>
          <cell r="I3215"/>
          <cell r="J3215" t="str">
            <v>Messung HW Wärme NT</v>
          </cell>
          <cell r="K3215" t="str">
            <v>19.09.2016</v>
          </cell>
          <cell r="L3215" t="str">
            <v>R1 1381</v>
          </cell>
          <cell r="M3215" t="str">
            <v>U2 020053</v>
          </cell>
          <cell r="N3215" t="str">
            <v>Ablesung</v>
          </cell>
          <cell r="O3215">
            <v>2.06</v>
          </cell>
          <cell r="P3215">
            <v>48.9</v>
          </cell>
          <cell r="Q3215"/>
          <cell r="R3215">
            <v>48.875999999999998</v>
          </cell>
          <cell r="S3215"/>
          <cell r="T3215"/>
          <cell r="U3215"/>
          <cell r="V3215"/>
          <cell r="W3215"/>
          <cell r="X3215"/>
          <cell r="Y3215">
            <v>36.222999999999999</v>
          </cell>
          <cell r="Z3215">
            <v>21.020408163265301</v>
          </cell>
        </row>
        <row r="3216">
          <cell r="A3216" t="str">
            <v>N0537</v>
          </cell>
          <cell r="B3216" t="str">
            <v xml:space="preserve">Anna-Heer-Strasse 23 </v>
          </cell>
          <cell r="C3216">
            <v>42752</v>
          </cell>
          <cell r="D3216">
            <v>9866607763</v>
          </cell>
          <cell r="E3216" t="str">
            <v>Verrechnet</v>
          </cell>
          <cell r="F3216">
            <v>9.8000000000000004E-2</v>
          </cell>
          <cell r="G3216">
            <v>1.61</v>
          </cell>
          <cell r="H3216"/>
          <cell r="I3216"/>
          <cell r="J3216" t="str">
            <v>Messung HW Wärme NT</v>
          </cell>
          <cell r="K3216" t="str">
            <v>15.12.2016</v>
          </cell>
          <cell r="L3216" t="str">
            <v>R1 1381</v>
          </cell>
          <cell r="M3216" t="str">
            <v>U2 020053</v>
          </cell>
          <cell r="N3216" t="str">
            <v>Ablesung</v>
          </cell>
          <cell r="O3216">
            <v>16.850000000000001</v>
          </cell>
          <cell r="P3216">
            <v>281.60000000000002</v>
          </cell>
          <cell r="Q3216"/>
          <cell r="R3216">
            <v>281.63499999999999</v>
          </cell>
          <cell r="S3216"/>
          <cell r="T3216"/>
          <cell r="U3216"/>
          <cell r="V3216"/>
          <cell r="W3216"/>
          <cell r="X3216"/>
          <cell r="Y3216">
            <v>51.45</v>
          </cell>
          <cell r="Z3216">
            <v>171.93877551020407</v>
          </cell>
        </row>
        <row r="3217">
          <cell r="A3217" t="str">
            <v>N0538</v>
          </cell>
          <cell r="B3217" t="str">
            <v xml:space="preserve">Neunbrunnenstrasse 215 </v>
          </cell>
          <cell r="C3217">
            <v>42478</v>
          </cell>
          <cell r="D3217">
            <v>9866601345</v>
          </cell>
          <cell r="E3217" t="str">
            <v>Verrechnet</v>
          </cell>
          <cell r="F3217">
            <v>7.0000000000000007E-2</v>
          </cell>
          <cell r="G3217">
            <v>1.1499999999999999</v>
          </cell>
          <cell r="H3217"/>
          <cell r="I3217"/>
          <cell r="J3217" t="str">
            <v>Messung HW Wärme NT</v>
          </cell>
          <cell r="K3217" t="str">
            <v>17.03.2016</v>
          </cell>
          <cell r="L3217" t="str">
            <v>R3 020065</v>
          </cell>
          <cell r="M3217"/>
          <cell r="N3217" t="str">
            <v>Ablesung</v>
          </cell>
          <cell r="O3217">
            <v>59.341000000000001</v>
          </cell>
          <cell r="P3217">
            <v>1064.681</v>
          </cell>
          <cell r="Q3217"/>
          <cell r="R3217"/>
          <cell r="S3217"/>
          <cell r="T3217"/>
          <cell r="U3217"/>
          <cell r="V3217"/>
          <cell r="W3217"/>
          <cell r="X3217"/>
          <cell r="Y3217">
            <v>47.923999999999999</v>
          </cell>
          <cell r="Z3217">
            <v>847.7285714285714</v>
          </cell>
        </row>
        <row r="3218">
          <cell r="A3218" t="str">
            <v>N0538</v>
          </cell>
          <cell r="B3218" t="str">
            <v xml:space="preserve">Neunbrunnenstrasse 215 </v>
          </cell>
          <cell r="C3218">
            <v>42566</v>
          </cell>
          <cell r="D3218">
            <v>9866603198</v>
          </cell>
          <cell r="E3218" t="str">
            <v>Verrechnet</v>
          </cell>
          <cell r="F3218">
            <v>7.0000000000000007E-2</v>
          </cell>
          <cell r="G3218">
            <v>1.1499999999999999</v>
          </cell>
          <cell r="H3218"/>
          <cell r="I3218"/>
          <cell r="J3218" t="str">
            <v>Messung HW Wärme NT</v>
          </cell>
          <cell r="K3218" t="str">
            <v>22.06.2016</v>
          </cell>
          <cell r="L3218" t="str">
            <v>R3 020065</v>
          </cell>
          <cell r="M3218"/>
          <cell r="N3218" t="str">
            <v>Ablesung</v>
          </cell>
          <cell r="O3218">
            <v>38.046999999999997</v>
          </cell>
          <cell r="P3218">
            <v>685.221</v>
          </cell>
          <cell r="Q3218"/>
          <cell r="R3218"/>
          <cell r="S3218"/>
          <cell r="T3218"/>
          <cell r="U3218"/>
          <cell r="V3218"/>
          <cell r="W3218"/>
          <cell r="X3218"/>
          <cell r="Y3218">
            <v>47.743000000000002</v>
          </cell>
          <cell r="Z3218">
            <v>543.52857142857147</v>
          </cell>
        </row>
        <row r="3219">
          <cell r="A3219" t="str">
            <v>N0538</v>
          </cell>
          <cell r="B3219" t="str">
            <v xml:space="preserve">Neunbrunnenstrasse 215 </v>
          </cell>
          <cell r="C3219">
            <v>42655</v>
          </cell>
          <cell r="D3219">
            <v>9866605327</v>
          </cell>
          <cell r="E3219" t="str">
            <v>Verrechnet</v>
          </cell>
          <cell r="F3219">
            <v>7.0000000000000007E-2</v>
          </cell>
          <cell r="G3219">
            <v>1.1499999999999999</v>
          </cell>
          <cell r="H3219"/>
          <cell r="I3219"/>
          <cell r="J3219" t="str">
            <v>Messung HW Wärme NT</v>
          </cell>
          <cell r="K3219" t="str">
            <v>21.09.2016</v>
          </cell>
          <cell r="L3219" t="str">
            <v>R3 020065</v>
          </cell>
          <cell r="M3219"/>
          <cell r="N3219" t="str">
            <v>Ablesung</v>
          </cell>
          <cell r="O3219">
            <v>7.9550000000000001</v>
          </cell>
          <cell r="P3219">
            <v>157.869</v>
          </cell>
          <cell r="Q3219"/>
          <cell r="R3219"/>
          <cell r="S3219"/>
          <cell r="T3219"/>
          <cell r="U3219"/>
          <cell r="V3219"/>
          <cell r="W3219"/>
          <cell r="X3219"/>
          <cell r="Y3219">
            <v>43.326999999999998</v>
          </cell>
          <cell r="Z3219">
            <v>113.64285714285714</v>
          </cell>
        </row>
        <row r="3220">
          <cell r="A3220" t="str">
            <v>N0538</v>
          </cell>
          <cell r="B3220" t="str">
            <v xml:space="preserve">Neunbrunnenstrasse 215 </v>
          </cell>
          <cell r="C3220">
            <v>42752</v>
          </cell>
          <cell r="D3220">
            <v>9866607424</v>
          </cell>
          <cell r="E3220" t="str">
            <v>Verrechnet</v>
          </cell>
          <cell r="F3220">
            <v>7.0000000000000007E-2</v>
          </cell>
          <cell r="G3220">
            <v>1.1499999999999999</v>
          </cell>
          <cell r="H3220"/>
          <cell r="I3220"/>
          <cell r="J3220" t="str">
            <v>Messung HW Wärme NT</v>
          </cell>
          <cell r="K3220" t="str">
            <v>19.12.2016</v>
          </cell>
          <cell r="L3220" t="str">
            <v>R3 020065</v>
          </cell>
          <cell r="M3220"/>
          <cell r="N3220" t="str">
            <v>Ablesung</v>
          </cell>
          <cell r="O3220">
            <v>52.232999999999997</v>
          </cell>
          <cell r="P3220">
            <v>957.18499999999995</v>
          </cell>
          <cell r="Q3220"/>
          <cell r="R3220"/>
          <cell r="S3220"/>
          <cell r="T3220"/>
          <cell r="U3220"/>
          <cell r="V3220"/>
          <cell r="W3220"/>
          <cell r="X3220"/>
          <cell r="Y3220">
            <v>46.920999999999999</v>
          </cell>
          <cell r="Z3220">
            <v>746.1857142857142</v>
          </cell>
        </row>
        <row r="3221">
          <cell r="A3221" t="str">
            <v>N0539</v>
          </cell>
          <cell r="B3221" t="str">
            <v xml:space="preserve">Neunbrunnenstrasse 213 </v>
          </cell>
          <cell r="C3221">
            <v>42478</v>
          </cell>
          <cell r="D3221">
            <v>9866601346</v>
          </cell>
          <cell r="E3221" t="str">
            <v>Verrechnet</v>
          </cell>
          <cell r="F3221">
            <v>0.20100000000000001</v>
          </cell>
          <cell r="G3221">
            <v>3.3</v>
          </cell>
          <cell r="H3221"/>
          <cell r="I3221"/>
          <cell r="J3221" t="str">
            <v>Messung HW Wärme NT</v>
          </cell>
          <cell r="K3221" t="str">
            <v>17.03.2016</v>
          </cell>
          <cell r="L3221" t="str">
            <v>W1 025066</v>
          </cell>
          <cell r="M3221"/>
          <cell r="N3221" t="str">
            <v>Ablesung</v>
          </cell>
          <cell r="O3221">
            <v>188.89699999999999</v>
          </cell>
          <cell r="P3221">
            <v>4383.2299999999996</v>
          </cell>
          <cell r="Q3221"/>
          <cell r="R3221"/>
          <cell r="S3221"/>
          <cell r="T3221"/>
          <cell r="U3221"/>
          <cell r="V3221"/>
          <cell r="W3221"/>
          <cell r="X3221"/>
          <cell r="Y3221">
            <v>37.055</v>
          </cell>
          <cell r="Z3221">
            <v>939.78606965174129</v>
          </cell>
        </row>
        <row r="3222">
          <cell r="A3222" t="str">
            <v>N0539</v>
          </cell>
          <cell r="B3222" t="str">
            <v xml:space="preserve">Neunbrunnenstrasse 213 </v>
          </cell>
          <cell r="C3222">
            <v>42566</v>
          </cell>
          <cell r="D3222">
            <v>9866603199</v>
          </cell>
          <cell r="E3222" t="str">
            <v>Verrechnet</v>
          </cell>
          <cell r="F3222">
            <v>0.20100000000000001</v>
          </cell>
          <cell r="G3222">
            <v>3.3</v>
          </cell>
          <cell r="H3222"/>
          <cell r="I3222"/>
          <cell r="J3222" t="str">
            <v>Messung HW Wärme NT</v>
          </cell>
          <cell r="K3222" t="str">
            <v>22.06.2016</v>
          </cell>
          <cell r="L3222" t="str">
            <v>W1 025066</v>
          </cell>
          <cell r="M3222"/>
          <cell r="N3222" t="str">
            <v>Ablesung</v>
          </cell>
          <cell r="O3222">
            <v>130.696</v>
          </cell>
          <cell r="P3222">
            <v>3091.85</v>
          </cell>
          <cell r="Q3222"/>
          <cell r="R3222"/>
          <cell r="S3222"/>
          <cell r="T3222"/>
          <cell r="U3222"/>
          <cell r="V3222"/>
          <cell r="W3222"/>
          <cell r="X3222"/>
          <cell r="Y3222">
            <v>36.347000000000001</v>
          </cell>
          <cell r="Z3222">
            <v>650.22885572139307</v>
          </cell>
        </row>
        <row r="3223">
          <cell r="A3223" t="str">
            <v>N0539</v>
          </cell>
          <cell r="B3223" t="str">
            <v xml:space="preserve">Neunbrunnenstrasse 213 </v>
          </cell>
          <cell r="C3223">
            <v>42655</v>
          </cell>
          <cell r="D3223">
            <v>9866605328</v>
          </cell>
          <cell r="E3223" t="str">
            <v>Verrechnet</v>
          </cell>
          <cell r="F3223">
            <v>0.20100000000000001</v>
          </cell>
          <cell r="G3223">
            <v>3.3</v>
          </cell>
          <cell r="H3223"/>
          <cell r="I3223"/>
          <cell r="J3223" t="str">
            <v>Messung HW Wärme NT</v>
          </cell>
          <cell r="K3223" t="str">
            <v>21.09.2016</v>
          </cell>
          <cell r="L3223" t="str">
            <v>W1 025066</v>
          </cell>
          <cell r="M3223"/>
          <cell r="N3223" t="str">
            <v>Ablesung</v>
          </cell>
          <cell r="O3223">
            <v>35.430999999999997</v>
          </cell>
          <cell r="P3223">
            <v>872.26</v>
          </cell>
          <cell r="Q3223"/>
          <cell r="R3223"/>
          <cell r="S3223"/>
          <cell r="T3223"/>
          <cell r="U3223"/>
          <cell r="V3223"/>
          <cell r="W3223"/>
          <cell r="X3223"/>
          <cell r="Y3223">
            <v>34.927</v>
          </cell>
          <cell r="Z3223">
            <v>176.27363184079601</v>
          </cell>
        </row>
        <row r="3224">
          <cell r="A3224" t="str">
            <v>N0539</v>
          </cell>
          <cell r="B3224" t="str">
            <v xml:space="preserve">Neunbrunnenstrasse 213 </v>
          </cell>
          <cell r="C3224">
            <v>42752</v>
          </cell>
          <cell r="D3224">
            <v>9866607425</v>
          </cell>
          <cell r="E3224" t="str">
            <v>Verrechnet</v>
          </cell>
          <cell r="F3224">
            <v>0.20100000000000001</v>
          </cell>
          <cell r="G3224">
            <v>3.3</v>
          </cell>
          <cell r="H3224"/>
          <cell r="I3224"/>
          <cell r="J3224" t="str">
            <v>Messung HW Wärme NT</v>
          </cell>
          <cell r="K3224" t="str">
            <v>19.12.2016</v>
          </cell>
          <cell r="L3224" t="str">
            <v>W1 025066</v>
          </cell>
          <cell r="M3224"/>
          <cell r="N3224" t="str">
            <v>Ablesung</v>
          </cell>
          <cell r="O3224">
            <v>136.10300000000001</v>
          </cell>
          <cell r="P3224">
            <v>2357.3200000000002</v>
          </cell>
          <cell r="Q3224"/>
          <cell r="R3224"/>
          <cell r="S3224"/>
          <cell r="T3224"/>
          <cell r="U3224"/>
          <cell r="V3224"/>
          <cell r="W3224"/>
          <cell r="X3224"/>
          <cell r="Y3224">
            <v>49.643999999999998</v>
          </cell>
          <cell r="Z3224">
            <v>677.1293532338309</v>
          </cell>
        </row>
        <row r="3225">
          <cell r="A3225" t="str">
            <v>N0540</v>
          </cell>
          <cell r="B3225" t="str">
            <v xml:space="preserve">Kügeliloostrasse 89 </v>
          </cell>
          <cell r="C3225">
            <v>42478</v>
          </cell>
          <cell r="D3225">
            <v>9866601347</v>
          </cell>
          <cell r="E3225" t="str">
            <v>Verrechnet</v>
          </cell>
          <cell r="F3225">
            <v>0.158</v>
          </cell>
          <cell r="G3225">
            <v>2.6</v>
          </cell>
          <cell r="H3225"/>
          <cell r="I3225"/>
          <cell r="J3225" t="str">
            <v>Messung HW Wärme NT</v>
          </cell>
          <cell r="K3225" t="str">
            <v>17.03.2016</v>
          </cell>
          <cell r="L3225" t="str">
            <v>R1 1418</v>
          </cell>
          <cell r="M3225" t="str">
            <v>U2 025034</v>
          </cell>
          <cell r="N3225" t="str">
            <v>Ablesung</v>
          </cell>
          <cell r="O3225">
            <v>142.97999999999999</v>
          </cell>
          <cell r="P3225">
            <v>2737.9</v>
          </cell>
          <cell r="Q3225"/>
          <cell r="R3225">
            <v>2737.86</v>
          </cell>
          <cell r="S3225"/>
          <cell r="T3225"/>
          <cell r="U3225"/>
          <cell r="V3225"/>
          <cell r="W3225"/>
          <cell r="X3225"/>
          <cell r="Y3225">
            <v>44.902999999999999</v>
          </cell>
          <cell r="Z3225">
            <v>904.9367088607595</v>
          </cell>
        </row>
        <row r="3226">
          <cell r="A3226" t="str">
            <v>N0540</v>
          </cell>
          <cell r="B3226" t="str">
            <v xml:space="preserve">Kügeliloostrasse 89 </v>
          </cell>
          <cell r="C3226">
            <v>42566</v>
          </cell>
          <cell r="D3226">
            <v>9866603200</v>
          </cell>
          <cell r="E3226" t="str">
            <v>Verrechnet</v>
          </cell>
          <cell r="F3226">
            <v>0.158</v>
          </cell>
          <cell r="G3226">
            <v>2.6</v>
          </cell>
          <cell r="H3226"/>
          <cell r="I3226"/>
          <cell r="J3226" t="str">
            <v>Messung HW Wärme NT</v>
          </cell>
          <cell r="K3226" t="str">
            <v>22.06.2016</v>
          </cell>
          <cell r="L3226" t="str">
            <v>R1 1418</v>
          </cell>
          <cell r="M3226" t="str">
            <v>U2 025034</v>
          </cell>
          <cell r="N3226" t="str">
            <v>Ablesung</v>
          </cell>
          <cell r="O3226">
            <v>91.42</v>
          </cell>
          <cell r="P3226">
            <v>1871.9</v>
          </cell>
          <cell r="Q3226"/>
          <cell r="R3226">
            <v>1871.94</v>
          </cell>
          <cell r="S3226"/>
          <cell r="T3226"/>
          <cell r="U3226"/>
          <cell r="V3226"/>
          <cell r="W3226"/>
          <cell r="X3226"/>
          <cell r="Y3226">
            <v>41.993000000000002</v>
          </cell>
          <cell r="Z3226">
            <v>578.60759493670889</v>
          </cell>
        </row>
        <row r="3227">
          <cell r="A3227" t="str">
            <v>N0540</v>
          </cell>
          <cell r="B3227" t="str">
            <v xml:space="preserve">Kügeliloostrasse 89 </v>
          </cell>
          <cell r="C3227">
            <v>42655</v>
          </cell>
          <cell r="D3227">
            <v>9866605329</v>
          </cell>
          <cell r="E3227" t="str">
            <v>Verrechnet</v>
          </cell>
          <cell r="F3227">
            <v>0.158</v>
          </cell>
          <cell r="G3227">
            <v>2.6</v>
          </cell>
          <cell r="H3227"/>
          <cell r="I3227"/>
          <cell r="J3227" t="str">
            <v>Messung HW Wärme NT</v>
          </cell>
          <cell r="K3227" t="str">
            <v>21.09.2016</v>
          </cell>
          <cell r="L3227" t="str">
            <v>R1 1418</v>
          </cell>
          <cell r="M3227" t="str">
            <v>U2 025034</v>
          </cell>
          <cell r="N3227" t="str">
            <v>Ablesung</v>
          </cell>
          <cell r="O3227">
            <v>27.42</v>
          </cell>
          <cell r="P3227">
            <v>975.5</v>
          </cell>
          <cell r="Q3227"/>
          <cell r="R3227">
            <v>4275.46</v>
          </cell>
          <cell r="S3227"/>
          <cell r="T3227"/>
          <cell r="U3227"/>
          <cell r="V3227"/>
          <cell r="W3227"/>
          <cell r="X3227"/>
          <cell r="Y3227">
            <v>24.169</v>
          </cell>
          <cell r="Z3227">
            <v>173.54430379746836</v>
          </cell>
        </row>
        <row r="3228">
          <cell r="A3228" t="str">
            <v>N0540</v>
          </cell>
          <cell r="B3228" t="str">
            <v xml:space="preserve">Kügeliloostrasse 89 </v>
          </cell>
          <cell r="C3228">
            <v>42752</v>
          </cell>
          <cell r="D3228">
            <v>9866607426</v>
          </cell>
          <cell r="E3228" t="str">
            <v>Verrechnet</v>
          </cell>
          <cell r="F3228">
            <v>0.158</v>
          </cell>
          <cell r="G3228">
            <v>2.6</v>
          </cell>
          <cell r="H3228"/>
          <cell r="I3228"/>
          <cell r="J3228" t="str">
            <v>Messung HW Wärme NT</v>
          </cell>
          <cell r="K3228" t="str">
            <v>19.12.2016</v>
          </cell>
          <cell r="L3228" t="str">
            <v>R1 1418</v>
          </cell>
          <cell r="M3228" t="str">
            <v>U2 025034</v>
          </cell>
          <cell r="N3228" t="str">
            <v>Ablesung</v>
          </cell>
          <cell r="O3228">
            <v>127.57</v>
          </cell>
          <cell r="P3228">
            <v>2782.1</v>
          </cell>
          <cell r="Q3228"/>
          <cell r="R3228">
            <v>0</v>
          </cell>
          <cell r="S3228"/>
          <cell r="T3228"/>
          <cell r="U3228"/>
          <cell r="V3228"/>
          <cell r="W3228"/>
          <cell r="X3228"/>
          <cell r="Y3228">
            <v>39.427</v>
          </cell>
          <cell r="Z3228">
            <v>807.40506329113919</v>
          </cell>
        </row>
        <row r="3229">
          <cell r="A3229" t="str">
            <v>N0541</v>
          </cell>
          <cell r="B3229" t="str">
            <v xml:space="preserve">Friedheimstrasse 39 </v>
          </cell>
          <cell r="C3229">
            <v>42478</v>
          </cell>
          <cell r="D3229">
            <v>9866601348</v>
          </cell>
          <cell r="E3229" t="str">
            <v>Verrechnet</v>
          </cell>
          <cell r="F3229">
            <v>8.0000000000000002E-3</v>
          </cell>
          <cell r="G3229">
            <v>0.13</v>
          </cell>
          <cell r="H3229"/>
          <cell r="I3229"/>
          <cell r="J3229" t="str">
            <v>Messung HW Wärme NT</v>
          </cell>
          <cell r="K3229" t="str">
            <v>17.03.2016</v>
          </cell>
          <cell r="L3229" t="str">
            <v>W1 020385</v>
          </cell>
          <cell r="M3229"/>
          <cell r="N3229" t="str">
            <v>Ablesung</v>
          </cell>
          <cell r="O3229">
            <v>6.7089999999999996</v>
          </cell>
          <cell r="P3229">
            <v>94.15</v>
          </cell>
          <cell r="Q3229"/>
          <cell r="R3229"/>
          <cell r="S3229"/>
          <cell r="T3229"/>
          <cell r="U3229"/>
          <cell r="V3229"/>
          <cell r="W3229"/>
          <cell r="X3229"/>
          <cell r="Y3229">
            <v>61.271000000000001</v>
          </cell>
          <cell r="Z3229">
            <v>838.625</v>
          </cell>
        </row>
        <row r="3230">
          <cell r="A3230" t="str">
            <v>N0541</v>
          </cell>
          <cell r="B3230" t="str">
            <v xml:space="preserve">Friedheimstrasse 39 </v>
          </cell>
          <cell r="C3230">
            <v>42566</v>
          </cell>
          <cell r="D3230">
            <v>9866603471</v>
          </cell>
          <cell r="E3230" t="str">
            <v>Verrechnet</v>
          </cell>
          <cell r="F3230">
            <v>8.0000000000000002E-3</v>
          </cell>
          <cell r="G3230">
            <v>0.13</v>
          </cell>
          <cell r="H3230"/>
          <cell r="I3230"/>
          <cell r="J3230" t="str">
            <v>Messung HW Wärme NT</v>
          </cell>
          <cell r="K3230" t="str">
            <v>20.06.2016</v>
          </cell>
          <cell r="L3230" t="str">
            <v>W1 020385</v>
          </cell>
          <cell r="M3230"/>
          <cell r="N3230" t="str">
            <v>Ablesung</v>
          </cell>
          <cell r="O3230">
            <v>2.9510000000000001</v>
          </cell>
          <cell r="P3230">
            <v>45.26</v>
          </cell>
          <cell r="Q3230"/>
          <cell r="R3230"/>
          <cell r="S3230"/>
          <cell r="T3230"/>
          <cell r="U3230"/>
          <cell r="V3230"/>
          <cell r="W3230"/>
          <cell r="X3230"/>
          <cell r="Y3230">
            <v>56.063000000000002</v>
          </cell>
          <cell r="Z3230">
            <v>368.875</v>
          </cell>
        </row>
        <row r="3231">
          <cell r="A3231" t="str">
            <v>N0541</v>
          </cell>
          <cell r="B3231" t="str">
            <v xml:space="preserve">Friedheimstrasse 39 </v>
          </cell>
          <cell r="C3231">
            <v>42655</v>
          </cell>
          <cell r="D3231">
            <v>9866605710</v>
          </cell>
          <cell r="E3231" t="str">
            <v>Verrechnet</v>
          </cell>
          <cell r="F3231">
            <v>8.0000000000000002E-3</v>
          </cell>
          <cell r="G3231">
            <v>0.13</v>
          </cell>
          <cell r="H3231"/>
          <cell r="I3231"/>
          <cell r="J3231" t="str">
            <v>Messung HW Wärme NT</v>
          </cell>
          <cell r="K3231" t="str">
            <v>15.09.2016</v>
          </cell>
          <cell r="L3231" t="str">
            <v>W1 020385</v>
          </cell>
          <cell r="M3231"/>
          <cell r="N3231" t="str">
            <v>Ablesung</v>
          </cell>
          <cell r="O3231">
            <v>0.498</v>
          </cell>
          <cell r="P3231">
            <v>10.77</v>
          </cell>
          <cell r="Q3231"/>
          <cell r="R3231"/>
          <cell r="S3231"/>
          <cell r="T3231"/>
          <cell r="U3231"/>
          <cell r="V3231"/>
          <cell r="W3231"/>
          <cell r="X3231"/>
          <cell r="Y3231">
            <v>39.759</v>
          </cell>
          <cell r="Z3231">
            <v>62.25</v>
          </cell>
        </row>
        <row r="3232">
          <cell r="A3232" t="str">
            <v>N0541</v>
          </cell>
          <cell r="B3232" t="str">
            <v xml:space="preserve">Friedheimstrasse 39 </v>
          </cell>
          <cell r="C3232">
            <v>42752</v>
          </cell>
          <cell r="D3232">
            <v>9866607587</v>
          </cell>
          <cell r="E3232" t="str">
            <v>Verrechnet</v>
          </cell>
          <cell r="F3232">
            <v>8.0000000000000002E-3</v>
          </cell>
          <cell r="G3232">
            <v>0.13</v>
          </cell>
          <cell r="H3232"/>
          <cell r="I3232"/>
          <cell r="J3232" t="str">
            <v>Messung HW Wärme NT</v>
          </cell>
          <cell r="K3232" t="str">
            <v>13.12.2016</v>
          </cell>
          <cell r="L3232" t="str">
            <v>W1 020385</v>
          </cell>
          <cell r="M3232"/>
          <cell r="N3232" t="str">
            <v>Ablesung</v>
          </cell>
          <cell r="O3232">
            <v>4.4530000000000003</v>
          </cell>
          <cell r="P3232">
            <v>64.47</v>
          </cell>
          <cell r="Q3232"/>
          <cell r="R3232"/>
          <cell r="S3232"/>
          <cell r="T3232"/>
          <cell r="U3232"/>
          <cell r="V3232"/>
          <cell r="W3232"/>
          <cell r="X3232"/>
          <cell r="Y3232">
            <v>59.39</v>
          </cell>
          <cell r="Z3232">
            <v>556.625</v>
          </cell>
        </row>
        <row r="3233">
          <cell r="A3233" t="str">
            <v>N0542</v>
          </cell>
          <cell r="B3233" t="str">
            <v xml:space="preserve">Stettbachstrasse 70 </v>
          </cell>
          <cell r="C3233">
            <v>42478</v>
          </cell>
          <cell r="D3233">
            <v>9866601660</v>
          </cell>
          <cell r="E3233" t="str">
            <v>Verrechnet</v>
          </cell>
          <cell r="F3233">
            <v>3.4000000000000002E-2</v>
          </cell>
          <cell r="G3233">
            <v>0.56000000000000005</v>
          </cell>
          <cell r="H3233"/>
          <cell r="I3233"/>
          <cell r="J3233" t="str">
            <v>Messung HW Wärme NT</v>
          </cell>
          <cell r="K3233" t="str">
            <v>17.03.2016</v>
          </cell>
          <cell r="L3233" t="str">
            <v>W3 020242</v>
          </cell>
          <cell r="M3233"/>
          <cell r="N3233" t="str">
            <v>Ablesung</v>
          </cell>
          <cell r="O3233">
            <v>38.328000000000003</v>
          </cell>
          <cell r="P3233">
            <v>749.85599999999999</v>
          </cell>
          <cell r="Q3233"/>
          <cell r="R3233"/>
          <cell r="S3233"/>
          <cell r="T3233"/>
          <cell r="U3233"/>
          <cell r="V3233"/>
          <cell r="W3233"/>
          <cell r="X3233"/>
          <cell r="Y3233">
            <v>43.95</v>
          </cell>
          <cell r="Z3233">
            <v>1127.2941176470588</v>
          </cell>
        </row>
        <row r="3234">
          <cell r="A3234" t="str">
            <v>N0542</v>
          </cell>
          <cell r="B3234" t="str">
            <v xml:space="preserve">Stettbachstrasse 70 </v>
          </cell>
          <cell r="C3234">
            <v>42566</v>
          </cell>
          <cell r="D3234">
            <v>9866603472</v>
          </cell>
          <cell r="E3234" t="str">
            <v>Verrechnet</v>
          </cell>
          <cell r="F3234">
            <v>3.4000000000000002E-2</v>
          </cell>
          <cell r="G3234">
            <v>0.56000000000000005</v>
          </cell>
          <cell r="H3234"/>
          <cell r="I3234"/>
          <cell r="J3234" t="str">
            <v>Messung HW Wärme NT</v>
          </cell>
          <cell r="K3234" t="str">
            <v>23.06.2016</v>
          </cell>
          <cell r="L3234" t="str">
            <v>W3 020242</v>
          </cell>
          <cell r="M3234"/>
          <cell r="N3234" t="str">
            <v>Ablesung</v>
          </cell>
          <cell r="O3234">
            <v>19.975000000000001</v>
          </cell>
          <cell r="P3234">
            <v>374.61599999999999</v>
          </cell>
          <cell r="Q3234"/>
          <cell r="R3234"/>
          <cell r="S3234"/>
          <cell r="T3234"/>
          <cell r="U3234"/>
          <cell r="V3234"/>
          <cell r="W3234"/>
          <cell r="X3234"/>
          <cell r="Y3234">
            <v>45.847999999999999</v>
          </cell>
          <cell r="Z3234">
            <v>587.5</v>
          </cell>
        </row>
        <row r="3235">
          <cell r="A3235" t="str">
            <v>N0542</v>
          </cell>
          <cell r="B3235" t="str">
            <v xml:space="preserve">Stettbachstrasse 70 </v>
          </cell>
          <cell r="C3235">
            <v>42655</v>
          </cell>
          <cell r="D3235">
            <v>9866605547</v>
          </cell>
          <cell r="E3235" t="str">
            <v>Verrechnet</v>
          </cell>
          <cell r="F3235">
            <v>3.4000000000000002E-2</v>
          </cell>
          <cell r="G3235">
            <v>0.56000000000000005</v>
          </cell>
          <cell r="H3235"/>
          <cell r="I3235"/>
          <cell r="J3235" t="str">
            <v>Messung HW Wärme NT</v>
          </cell>
          <cell r="K3235" t="str">
            <v>16.09.2016</v>
          </cell>
          <cell r="L3235" t="str">
            <v>W3 020242</v>
          </cell>
          <cell r="M3235"/>
          <cell r="N3235" t="str">
            <v>Ablesung</v>
          </cell>
          <cell r="O3235">
            <v>4.42</v>
          </cell>
          <cell r="P3235">
            <v>83.56</v>
          </cell>
          <cell r="Q3235"/>
          <cell r="R3235"/>
          <cell r="S3235"/>
          <cell r="T3235"/>
          <cell r="U3235"/>
          <cell r="V3235"/>
          <cell r="W3235"/>
          <cell r="X3235"/>
          <cell r="Y3235">
            <v>45.481999999999999</v>
          </cell>
          <cell r="Z3235">
            <v>130</v>
          </cell>
        </row>
        <row r="3236">
          <cell r="A3236" t="str">
            <v>N0542</v>
          </cell>
          <cell r="B3236" t="str">
            <v xml:space="preserve">Stettbachstrasse 70 </v>
          </cell>
          <cell r="C3236">
            <v>42752</v>
          </cell>
          <cell r="D3236">
            <v>9866607764</v>
          </cell>
          <cell r="E3236" t="str">
            <v>Verrechnet</v>
          </cell>
          <cell r="F3236">
            <v>3.4000000000000002E-2</v>
          </cell>
          <cell r="G3236">
            <v>0.56000000000000005</v>
          </cell>
          <cell r="H3236"/>
          <cell r="I3236"/>
          <cell r="J3236" t="str">
            <v>Messung HW Wärme NT</v>
          </cell>
          <cell r="K3236" t="str">
            <v>19.12.2016</v>
          </cell>
          <cell r="L3236" t="str">
            <v>W3 020242</v>
          </cell>
          <cell r="M3236"/>
          <cell r="N3236" t="str">
            <v>Ablesung</v>
          </cell>
          <cell r="O3236">
            <v>30.218</v>
          </cell>
          <cell r="P3236">
            <v>590.69799999999998</v>
          </cell>
          <cell r="Q3236"/>
          <cell r="R3236"/>
          <cell r="S3236"/>
          <cell r="T3236"/>
          <cell r="U3236"/>
          <cell r="V3236"/>
          <cell r="W3236"/>
          <cell r="X3236"/>
          <cell r="Y3236">
            <v>43.987000000000002</v>
          </cell>
          <cell r="Z3236">
            <v>888.76470588235293</v>
          </cell>
        </row>
        <row r="3237">
          <cell r="A3237" t="str">
            <v>N0543</v>
          </cell>
          <cell r="B3237" t="str">
            <v xml:space="preserve">Grebelackerstrasse 23 </v>
          </cell>
          <cell r="C3237">
            <v>42478</v>
          </cell>
          <cell r="D3237">
            <v>9866600305</v>
          </cell>
          <cell r="E3237" t="str">
            <v>Verrechnet</v>
          </cell>
          <cell r="F3237">
            <v>0.93600000000000005</v>
          </cell>
          <cell r="G3237">
            <v>15.4</v>
          </cell>
          <cell r="H3237"/>
          <cell r="I3237"/>
          <cell r="J3237" t="str">
            <v>Messung HW Wärme NT</v>
          </cell>
          <cell r="K3237" t="str">
            <v>09.02.2016</v>
          </cell>
          <cell r="L3237" t="str">
            <v>W1 065027</v>
          </cell>
          <cell r="M3237"/>
          <cell r="N3237" t="str">
            <v>Ausbau</v>
          </cell>
          <cell r="O3237">
            <v>307.08</v>
          </cell>
          <cell r="P3237">
            <v>8949</v>
          </cell>
          <cell r="Q3237"/>
          <cell r="R3237">
            <v>8949</v>
          </cell>
          <cell r="S3237"/>
          <cell r="T3237"/>
          <cell r="U3237"/>
          <cell r="V3237"/>
          <cell r="W3237"/>
          <cell r="X3237"/>
          <cell r="Y3237">
            <v>29.504999999999999</v>
          </cell>
          <cell r="Z3237">
            <v>328.07692307692309</v>
          </cell>
        </row>
        <row r="3238">
          <cell r="A3238" t="str">
            <v>N0543</v>
          </cell>
          <cell r="B3238"/>
          <cell r="C3238"/>
          <cell r="D3238"/>
          <cell r="E3238"/>
          <cell r="F3238"/>
          <cell r="G3238"/>
          <cell r="H3238"/>
          <cell r="I3238"/>
          <cell r="J3238" t="str">
            <v>Messung HW Wärme NT</v>
          </cell>
          <cell r="K3238" t="str">
            <v>09.02.2016</v>
          </cell>
          <cell r="L3238" t="str">
            <v>W1 065027</v>
          </cell>
          <cell r="M3238"/>
          <cell r="N3238" t="str">
            <v>Einbau</v>
          </cell>
          <cell r="O3238">
            <v>0</v>
          </cell>
          <cell r="P3238">
            <v>0</v>
          </cell>
          <cell r="Q3238"/>
          <cell r="R3238"/>
          <cell r="S3238"/>
          <cell r="T3238"/>
          <cell r="U3238"/>
          <cell r="V3238"/>
          <cell r="W3238"/>
          <cell r="X3238"/>
          <cell r="Y3238">
            <v>0</v>
          </cell>
          <cell r="Z3238">
            <v>0</v>
          </cell>
        </row>
        <row r="3239">
          <cell r="A3239" t="str">
            <v>N0543</v>
          </cell>
          <cell r="B3239"/>
          <cell r="C3239"/>
          <cell r="D3239"/>
          <cell r="E3239"/>
          <cell r="F3239"/>
          <cell r="G3239"/>
          <cell r="H3239"/>
          <cell r="I3239"/>
          <cell r="J3239" t="str">
            <v>Messung HW Wärme NT</v>
          </cell>
          <cell r="K3239" t="str">
            <v>18.03.2016</v>
          </cell>
          <cell r="L3239" t="str">
            <v>W1 065027</v>
          </cell>
          <cell r="M3239"/>
          <cell r="N3239" t="str">
            <v>Ablesung</v>
          </cell>
          <cell r="O3239">
            <v>250.54</v>
          </cell>
          <cell r="P3239">
            <v>7074.1</v>
          </cell>
          <cell r="Q3239"/>
          <cell r="R3239"/>
          <cell r="S3239"/>
          <cell r="T3239"/>
          <cell r="U3239"/>
          <cell r="V3239"/>
          <cell r="W3239"/>
          <cell r="X3239"/>
          <cell r="Y3239">
            <v>30.452999999999999</v>
          </cell>
          <cell r="Z3239">
            <v>267.67094017094018</v>
          </cell>
        </row>
        <row r="3240">
          <cell r="A3240" t="str">
            <v>N0543</v>
          </cell>
          <cell r="B3240" t="str">
            <v xml:space="preserve">Grebelackerstrasse 23 </v>
          </cell>
          <cell r="C3240">
            <v>42566</v>
          </cell>
          <cell r="D3240">
            <v>9866602326</v>
          </cell>
          <cell r="E3240" t="str">
            <v>Verrechnet</v>
          </cell>
          <cell r="F3240">
            <v>0.93600000000000005</v>
          </cell>
          <cell r="G3240">
            <v>15.4</v>
          </cell>
          <cell r="H3240"/>
          <cell r="I3240"/>
          <cell r="J3240" t="str">
            <v>Messung HW Wärme NT</v>
          </cell>
          <cell r="K3240" t="str">
            <v>23.06.2016</v>
          </cell>
          <cell r="L3240" t="str">
            <v>W1 065027</v>
          </cell>
          <cell r="M3240"/>
          <cell r="N3240" t="str">
            <v>Ablesung</v>
          </cell>
          <cell r="O3240">
            <v>305.39</v>
          </cell>
          <cell r="P3240">
            <v>10742.8</v>
          </cell>
          <cell r="Q3240"/>
          <cell r="R3240"/>
          <cell r="S3240"/>
          <cell r="T3240"/>
          <cell r="U3240"/>
          <cell r="V3240"/>
          <cell r="W3240"/>
          <cell r="X3240"/>
          <cell r="Y3240">
            <v>24.443000000000001</v>
          </cell>
          <cell r="Z3240">
            <v>326.27136752136749</v>
          </cell>
        </row>
        <row r="3241">
          <cell r="A3241" t="str">
            <v>N0543</v>
          </cell>
          <cell r="B3241" t="str">
            <v xml:space="preserve">Grebelackerstrasse 23 </v>
          </cell>
          <cell r="C3241">
            <v>42655</v>
          </cell>
          <cell r="D3241">
            <v>9866604277</v>
          </cell>
          <cell r="E3241" t="str">
            <v>Verrechnet</v>
          </cell>
          <cell r="F3241">
            <v>0.93600000000000005</v>
          </cell>
          <cell r="G3241">
            <v>15.4</v>
          </cell>
          <cell r="H3241"/>
          <cell r="I3241"/>
          <cell r="J3241" t="str">
            <v>Messung HW Wärme NT</v>
          </cell>
          <cell r="K3241" t="str">
            <v>16.09.2016</v>
          </cell>
          <cell r="L3241" t="str">
            <v>W1 065027</v>
          </cell>
          <cell r="M3241"/>
          <cell r="N3241" t="str">
            <v>Ablesung</v>
          </cell>
          <cell r="O3241">
            <v>91.7</v>
          </cell>
          <cell r="P3241">
            <v>4184.3</v>
          </cell>
          <cell r="Q3241"/>
          <cell r="R3241"/>
          <cell r="S3241"/>
          <cell r="T3241"/>
          <cell r="U3241"/>
          <cell r="V3241"/>
          <cell r="W3241"/>
          <cell r="X3241"/>
          <cell r="Y3241">
            <v>18.844000000000001</v>
          </cell>
          <cell r="Z3241">
            <v>97.970085470085479</v>
          </cell>
        </row>
        <row r="3242">
          <cell r="A3242" t="str">
            <v>N0543</v>
          </cell>
          <cell r="B3242" t="str">
            <v xml:space="preserve">Grebelackerstrasse 23 </v>
          </cell>
          <cell r="C3242">
            <v>42752</v>
          </cell>
          <cell r="D3242">
            <v>9866606339</v>
          </cell>
          <cell r="E3242" t="str">
            <v>Verrechnet</v>
          </cell>
          <cell r="F3242">
            <v>0.93600000000000005</v>
          </cell>
          <cell r="G3242">
            <v>15.4</v>
          </cell>
          <cell r="H3242"/>
          <cell r="I3242"/>
          <cell r="J3242" t="str">
            <v>Messung HW Wärme NT</v>
          </cell>
          <cell r="K3242" t="str">
            <v>16.12.2016</v>
          </cell>
          <cell r="L3242" t="str">
            <v>W1 065027</v>
          </cell>
          <cell r="M3242"/>
          <cell r="N3242" t="str">
            <v>Ablesung</v>
          </cell>
          <cell r="O3242">
            <v>449.25</v>
          </cell>
          <cell r="P3242">
            <v>14156.5</v>
          </cell>
          <cell r="Q3242"/>
          <cell r="R3242"/>
          <cell r="S3242"/>
          <cell r="T3242"/>
          <cell r="U3242"/>
          <cell r="V3242"/>
          <cell r="W3242"/>
          <cell r="X3242"/>
          <cell r="Y3242">
            <v>27.286999999999999</v>
          </cell>
          <cell r="Z3242">
            <v>479.96794871794873</v>
          </cell>
        </row>
        <row r="3243">
          <cell r="A3243" t="str">
            <v>N0544</v>
          </cell>
          <cell r="B3243" t="str">
            <v xml:space="preserve">Friedackerstrasse 48 </v>
          </cell>
          <cell r="C3243">
            <v>42478</v>
          </cell>
          <cell r="D3243">
            <v>9866600632</v>
          </cell>
          <cell r="E3243" t="str">
            <v>Verrechnet</v>
          </cell>
          <cell r="F3243">
            <v>7.2999999999999995E-2</v>
          </cell>
          <cell r="G3243">
            <v>1.2</v>
          </cell>
          <cell r="H3243"/>
          <cell r="I3243"/>
          <cell r="J3243" t="str">
            <v>Messung HW Wärme NT</v>
          </cell>
          <cell r="K3243" t="str">
            <v>17.03.2016</v>
          </cell>
          <cell r="L3243" t="str">
            <v>W3 020125</v>
          </cell>
          <cell r="M3243"/>
          <cell r="N3243" t="str">
            <v>Ablesung</v>
          </cell>
          <cell r="O3243">
            <v>80.204999999999998</v>
          </cell>
          <cell r="P3243">
            <v>1408.4680000000001</v>
          </cell>
          <cell r="Q3243"/>
          <cell r="R3243"/>
          <cell r="S3243"/>
          <cell r="T3243"/>
          <cell r="U3243"/>
          <cell r="V3243"/>
          <cell r="W3243"/>
          <cell r="X3243"/>
          <cell r="Y3243">
            <v>48.963999999999999</v>
          </cell>
          <cell r="Z3243">
            <v>1098.6986301369861</v>
          </cell>
        </row>
        <row r="3244">
          <cell r="A3244" t="str">
            <v>N0544</v>
          </cell>
          <cell r="B3244" t="str">
            <v xml:space="preserve">Friedackerstrasse 48 </v>
          </cell>
          <cell r="C3244">
            <v>42566</v>
          </cell>
          <cell r="D3244">
            <v>9866602882</v>
          </cell>
          <cell r="E3244" t="str">
            <v>Verrechnet</v>
          </cell>
          <cell r="F3244">
            <v>7.2999999999999995E-2</v>
          </cell>
          <cell r="G3244">
            <v>1.2</v>
          </cell>
          <cell r="H3244"/>
          <cell r="I3244"/>
          <cell r="J3244" t="str">
            <v>Messung HW Wärme NT</v>
          </cell>
          <cell r="K3244" t="str">
            <v>20.06.2016</v>
          </cell>
          <cell r="L3244" t="str">
            <v>W3 020125</v>
          </cell>
          <cell r="M3244"/>
          <cell r="N3244" t="str">
            <v>Ablesung</v>
          </cell>
          <cell r="O3244">
            <v>41.826999999999998</v>
          </cell>
          <cell r="P3244">
            <v>762.67</v>
          </cell>
          <cell r="Q3244"/>
          <cell r="R3244"/>
          <cell r="S3244"/>
          <cell r="T3244"/>
          <cell r="U3244"/>
          <cell r="V3244"/>
          <cell r="W3244"/>
          <cell r="X3244"/>
          <cell r="Y3244">
            <v>47.155999999999999</v>
          </cell>
          <cell r="Z3244">
            <v>572.97260273972597</v>
          </cell>
        </row>
        <row r="3245">
          <cell r="A3245" t="str">
            <v>N0544</v>
          </cell>
          <cell r="B3245" t="str">
            <v xml:space="preserve">Friedackerstrasse 48 </v>
          </cell>
          <cell r="C3245">
            <v>42655</v>
          </cell>
          <cell r="D3245">
            <v>9866604834</v>
          </cell>
          <cell r="E3245" t="str">
            <v>Verrechnet</v>
          </cell>
          <cell r="F3245">
            <v>7.2999999999999995E-2</v>
          </cell>
          <cell r="G3245">
            <v>1.2</v>
          </cell>
          <cell r="H3245"/>
          <cell r="I3245"/>
          <cell r="J3245" t="str">
            <v>Messung HW Wärme NT</v>
          </cell>
          <cell r="K3245" t="str">
            <v>15.09.2016</v>
          </cell>
          <cell r="L3245" t="str">
            <v>W3 020125</v>
          </cell>
          <cell r="M3245"/>
          <cell r="N3245" t="str">
            <v>Ablesung</v>
          </cell>
          <cell r="O3245">
            <v>9.4700000000000006</v>
          </cell>
          <cell r="P3245">
            <v>222.285</v>
          </cell>
          <cell r="Q3245"/>
          <cell r="R3245"/>
          <cell r="S3245"/>
          <cell r="T3245"/>
          <cell r="U3245"/>
          <cell r="V3245"/>
          <cell r="W3245"/>
          <cell r="X3245"/>
          <cell r="Y3245">
            <v>36.631999999999998</v>
          </cell>
          <cell r="Z3245">
            <v>129.72602739726028</v>
          </cell>
        </row>
        <row r="3246">
          <cell r="A3246" t="str">
            <v>N0544</v>
          </cell>
          <cell r="B3246" t="str">
            <v xml:space="preserve">Friedackerstrasse 48 </v>
          </cell>
          <cell r="C3246">
            <v>42752</v>
          </cell>
          <cell r="D3246">
            <v>9866606670</v>
          </cell>
          <cell r="E3246" t="str">
            <v>Verrechnet</v>
          </cell>
          <cell r="F3246">
            <v>7.2999999999999995E-2</v>
          </cell>
          <cell r="G3246">
            <v>1.2</v>
          </cell>
          <cell r="H3246"/>
          <cell r="I3246"/>
          <cell r="J3246" t="str">
            <v>Messung HW Wärme NT</v>
          </cell>
          <cell r="K3246" t="str">
            <v>14.12.2016</v>
          </cell>
          <cell r="L3246" t="str">
            <v>W3 020125</v>
          </cell>
          <cell r="M3246"/>
          <cell r="N3246" t="str">
            <v>Ablesung</v>
          </cell>
          <cell r="O3246">
            <v>60.106999999999999</v>
          </cell>
          <cell r="P3246">
            <v>1088.8699999999999</v>
          </cell>
          <cell r="Q3246"/>
          <cell r="R3246"/>
          <cell r="S3246"/>
          <cell r="T3246"/>
          <cell r="U3246"/>
          <cell r="V3246"/>
          <cell r="W3246"/>
          <cell r="X3246"/>
          <cell r="Y3246">
            <v>47.465000000000003</v>
          </cell>
          <cell r="Z3246">
            <v>823.38356164383572</v>
          </cell>
        </row>
        <row r="3247">
          <cell r="A3247" t="str">
            <v>N0545</v>
          </cell>
          <cell r="B3247" t="str">
            <v xml:space="preserve">Zürichholzstrasse 7 </v>
          </cell>
          <cell r="C3247">
            <v>42478</v>
          </cell>
          <cell r="D3247">
            <v>9866601003</v>
          </cell>
          <cell r="E3247" t="str">
            <v>Verrechnet</v>
          </cell>
          <cell r="F3247">
            <v>1.6E-2</v>
          </cell>
          <cell r="G3247">
            <v>0.26</v>
          </cell>
          <cell r="H3247"/>
          <cell r="I3247"/>
          <cell r="J3247" t="str">
            <v>Messung HW Wärme NT</v>
          </cell>
          <cell r="K3247" t="str">
            <v>15.03.2016</v>
          </cell>
          <cell r="L3247" t="str">
            <v>W1 020090</v>
          </cell>
          <cell r="M3247"/>
          <cell r="N3247" t="str">
            <v>Ablesung</v>
          </cell>
          <cell r="O3247">
            <v>14.009</v>
          </cell>
          <cell r="P3247">
            <v>250.17</v>
          </cell>
          <cell r="Q3247"/>
          <cell r="R3247"/>
          <cell r="S3247"/>
          <cell r="T3247"/>
          <cell r="U3247"/>
          <cell r="V3247"/>
          <cell r="W3247"/>
          <cell r="X3247"/>
          <cell r="Y3247">
            <v>48.15</v>
          </cell>
          <cell r="Z3247">
            <v>875.5625</v>
          </cell>
        </row>
        <row r="3248">
          <cell r="A3248" t="str">
            <v>N0545</v>
          </cell>
          <cell r="B3248" t="str">
            <v xml:space="preserve">Zürichholzstrasse 7 </v>
          </cell>
          <cell r="C3248">
            <v>42566</v>
          </cell>
          <cell r="D3248">
            <v>9866602883</v>
          </cell>
          <cell r="E3248" t="str">
            <v>Verrechnet</v>
          </cell>
          <cell r="F3248">
            <v>1.6E-2</v>
          </cell>
          <cell r="G3248">
            <v>0.26</v>
          </cell>
          <cell r="H3248"/>
          <cell r="I3248"/>
          <cell r="J3248" t="str">
            <v>Messung HW Wärme NT</v>
          </cell>
          <cell r="K3248" t="str">
            <v>21.06.2016</v>
          </cell>
          <cell r="L3248" t="str">
            <v>W1 020090</v>
          </cell>
          <cell r="M3248"/>
          <cell r="N3248" t="str">
            <v>Ablesung</v>
          </cell>
          <cell r="O3248">
            <v>6.8310000000000004</v>
          </cell>
          <cell r="P3248">
            <v>134.52000000000001</v>
          </cell>
          <cell r="Q3248"/>
          <cell r="R3248"/>
          <cell r="S3248"/>
          <cell r="T3248"/>
          <cell r="U3248"/>
          <cell r="V3248"/>
          <cell r="W3248"/>
          <cell r="X3248"/>
          <cell r="Y3248">
            <v>43.662999999999997</v>
          </cell>
          <cell r="Z3248">
            <v>426.9375</v>
          </cell>
        </row>
        <row r="3249">
          <cell r="A3249" t="str">
            <v>N0545</v>
          </cell>
          <cell r="B3249" t="str">
            <v xml:space="preserve">Zürichholzstrasse 7 </v>
          </cell>
          <cell r="C3249">
            <v>42655</v>
          </cell>
          <cell r="D3249">
            <v>9866604959</v>
          </cell>
          <cell r="E3249" t="str">
            <v>Verrechnet</v>
          </cell>
          <cell r="F3249">
            <v>1.6E-2</v>
          </cell>
          <cell r="G3249">
            <v>0.26</v>
          </cell>
          <cell r="H3249"/>
          <cell r="I3249"/>
          <cell r="J3249" t="str">
            <v>Messung HW Wärme NT</v>
          </cell>
          <cell r="K3249" t="str">
            <v>26.09.2016</v>
          </cell>
          <cell r="L3249" t="str">
            <v>W1 020090</v>
          </cell>
          <cell r="M3249"/>
          <cell r="N3249" t="str">
            <v>Ablesung</v>
          </cell>
          <cell r="O3249">
            <v>0.878</v>
          </cell>
          <cell r="P3249">
            <v>40.56</v>
          </cell>
          <cell r="Q3249"/>
          <cell r="R3249"/>
          <cell r="S3249"/>
          <cell r="T3249"/>
          <cell r="U3249"/>
          <cell r="V3249"/>
          <cell r="W3249"/>
          <cell r="X3249"/>
          <cell r="Y3249">
            <v>18.613</v>
          </cell>
          <cell r="Z3249">
            <v>54.875</v>
          </cell>
        </row>
        <row r="3250">
          <cell r="A3250" t="str">
            <v>N0545</v>
          </cell>
          <cell r="B3250" t="str">
            <v xml:space="preserve">Zürichholzstrasse 7 </v>
          </cell>
          <cell r="C3250">
            <v>42752</v>
          </cell>
          <cell r="D3250">
            <v>9866606948</v>
          </cell>
          <cell r="E3250" t="str">
            <v>Verrechnet</v>
          </cell>
          <cell r="F3250">
            <v>1.6E-2</v>
          </cell>
          <cell r="G3250">
            <v>0.26</v>
          </cell>
          <cell r="H3250"/>
          <cell r="I3250"/>
          <cell r="J3250" t="str">
            <v>Messung HW Wärme NT</v>
          </cell>
          <cell r="K3250" t="str">
            <v>14.12.2016</v>
          </cell>
          <cell r="L3250" t="str">
            <v>W1 020090</v>
          </cell>
          <cell r="M3250"/>
          <cell r="N3250" t="str">
            <v>Ablesung</v>
          </cell>
          <cell r="O3250">
            <v>9.5830000000000002</v>
          </cell>
          <cell r="P3250">
            <v>176.48</v>
          </cell>
          <cell r="Q3250"/>
          <cell r="R3250"/>
          <cell r="S3250"/>
          <cell r="T3250"/>
          <cell r="U3250"/>
          <cell r="V3250"/>
          <cell r="W3250"/>
          <cell r="X3250"/>
          <cell r="Y3250">
            <v>46.69</v>
          </cell>
          <cell r="Z3250">
            <v>598.9375</v>
          </cell>
        </row>
        <row r="3251">
          <cell r="A3251" t="str">
            <v>N0546</v>
          </cell>
          <cell r="B3251" t="str">
            <v xml:space="preserve">Oerlikonerstrasse 26 </v>
          </cell>
          <cell r="C3251">
            <v>42474</v>
          </cell>
          <cell r="D3251">
            <v>9866601994</v>
          </cell>
          <cell r="E3251" t="str">
            <v>Verrechnet</v>
          </cell>
          <cell r="F3251">
            <v>0.01</v>
          </cell>
          <cell r="G3251">
            <v>0.15</v>
          </cell>
          <cell r="H3251"/>
          <cell r="I3251"/>
          <cell r="J3251" t="str">
            <v>Messung HW Wärme NT</v>
          </cell>
          <cell r="K3251" t="str">
            <v>16.03.2016</v>
          </cell>
          <cell r="L3251" t="str">
            <v>W1 020283</v>
          </cell>
          <cell r="M3251"/>
          <cell r="N3251" t="str">
            <v>Ablesung</v>
          </cell>
          <cell r="O3251">
            <v>8.6170000000000009</v>
          </cell>
          <cell r="P3251">
            <v>139.57</v>
          </cell>
          <cell r="Q3251"/>
          <cell r="R3251"/>
          <cell r="S3251"/>
          <cell r="T3251"/>
          <cell r="U3251"/>
          <cell r="V3251"/>
          <cell r="W3251"/>
          <cell r="X3251"/>
          <cell r="Y3251">
            <v>53.087000000000003</v>
          </cell>
          <cell r="Z3251">
            <v>861.7</v>
          </cell>
        </row>
        <row r="3252">
          <cell r="A3252" t="str">
            <v>N0546</v>
          </cell>
          <cell r="B3252" t="str">
            <v xml:space="preserve">Oerlikonerstrasse 26 </v>
          </cell>
          <cell r="C3252">
            <v>42566</v>
          </cell>
          <cell r="D3252">
            <v>9866604033</v>
          </cell>
          <cell r="E3252" t="str">
            <v>Verrechnet</v>
          </cell>
          <cell r="F3252">
            <v>0.01</v>
          </cell>
          <cell r="G3252">
            <v>0.15</v>
          </cell>
          <cell r="H3252"/>
          <cell r="I3252"/>
          <cell r="J3252" t="str">
            <v>Messung HW Wärme NT</v>
          </cell>
          <cell r="K3252" t="str">
            <v>30.06.2016</v>
          </cell>
          <cell r="L3252" t="str">
            <v>W1 020283</v>
          </cell>
          <cell r="M3252"/>
          <cell r="N3252" t="str">
            <v>Ablesung</v>
          </cell>
          <cell r="O3252">
            <v>4.0640000000000001</v>
          </cell>
          <cell r="P3252">
            <v>70.430000000000007</v>
          </cell>
          <cell r="Q3252"/>
          <cell r="R3252"/>
          <cell r="S3252"/>
          <cell r="T3252"/>
          <cell r="U3252"/>
          <cell r="V3252"/>
          <cell r="W3252"/>
          <cell r="X3252"/>
          <cell r="Y3252">
            <v>49.615000000000002</v>
          </cell>
          <cell r="Z3252">
            <v>406.4</v>
          </cell>
        </row>
        <row r="3253">
          <cell r="A3253" t="str">
            <v>N0546</v>
          </cell>
          <cell r="B3253" t="str">
            <v xml:space="preserve">Oerlikonerstrasse 26 </v>
          </cell>
          <cell r="C3253">
            <v>42655</v>
          </cell>
          <cell r="D3253">
            <v>9866605278</v>
          </cell>
          <cell r="E3253" t="str">
            <v>Verrechnet</v>
          </cell>
          <cell r="F3253">
            <v>0.01</v>
          </cell>
          <cell r="G3253">
            <v>0.15</v>
          </cell>
          <cell r="H3253"/>
          <cell r="I3253"/>
          <cell r="J3253" t="str">
            <v>Messung HW Wärme NT</v>
          </cell>
          <cell r="K3253" t="str">
            <v>26.09.2016</v>
          </cell>
          <cell r="L3253" t="str">
            <v>W1 020283</v>
          </cell>
          <cell r="M3253"/>
          <cell r="N3253" t="str">
            <v>Ablesung</v>
          </cell>
          <cell r="O3253">
            <v>0.221</v>
          </cell>
          <cell r="P3253">
            <v>4.9000000000000004</v>
          </cell>
          <cell r="Q3253"/>
          <cell r="R3253"/>
          <cell r="S3253"/>
          <cell r="T3253"/>
          <cell r="U3253"/>
          <cell r="V3253"/>
          <cell r="W3253"/>
          <cell r="X3253"/>
          <cell r="Y3253">
            <v>38.780999999999999</v>
          </cell>
          <cell r="Z3253">
            <v>22.1</v>
          </cell>
        </row>
        <row r="3254">
          <cell r="A3254" t="str">
            <v>N0546</v>
          </cell>
          <cell r="B3254" t="str">
            <v xml:space="preserve">Oerlikonerstrasse 26 </v>
          </cell>
          <cell r="C3254">
            <v>42752</v>
          </cell>
          <cell r="D3254">
            <v>9866607348</v>
          </cell>
          <cell r="E3254" t="str">
            <v>Verrechnet</v>
          </cell>
          <cell r="F3254">
            <v>0.01</v>
          </cell>
          <cell r="G3254">
            <v>0.15</v>
          </cell>
          <cell r="H3254"/>
          <cell r="I3254"/>
          <cell r="J3254" t="str">
            <v>Messung HW Wärme NT</v>
          </cell>
          <cell r="K3254" t="str">
            <v>20.12.2016</v>
          </cell>
          <cell r="L3254" t="str">
            <v>W1 020283</v>
          </cell>
          <cell r="M3254"/>
          <cell r="N3254" t="str">
            <v>Ablesung</v>
          </cell>
          <cell r="O3254">
            <v>6.8179999999999996</v>
          </cell>
          <cell r="P3254">
            <v>113.86</v>
          </cell>
          <cell r="Q3254"/>
          <cell r="R3254"/>
          <cell r="S3254"/>
          <cell r="T3254"/>
          <cell r="U3254"/>
          <cell r="V3254"/>
          <cell r="W3254"/>
          <cell r="X3254"/>
          <cell r="Y3254">
            <v>51.488</v>
          </cell>
          <cell r="Z3254">
            <v>681.8</v>
          </cell>
        </row>
        <row r="3255">
          <cell r="A3255" t="str">
            <v>N0547</v>
          </cell>
          <cell r="B3255" t="str">
            <v xml:space="preserve">Wallisellenstrasse 469 </v>
          </cell>
          <cell r="C3255">
            <v>42478</v>
          </cell>
          <cell r="D3255">
            <v>9866601859</v>
          </cell>
          <cell r="E3255" t="str">
            <v>Verrechnet</v>
          </cell>
          <cell r="F3255">
            <v>4.2999999999999997E-2</v>
          </cell>
          <cell r="G3255">
            <v>0.7</v>
          </cell>
          <cell r="H3255"/>
          <cell r="I3255"/>
          <cell r="J3255" t="str">
            <v>Messung HW Wärme NT</v>
          </cell>
          <cell r="K3255" t="str">
            <v>17.03.2016</v>
          </cell>
          <cell r="L3255" t="str">
            <v>W1 020397</v>
          </cell>
          <cell r="M3255"/>
          <cell r="N3255" t="str">
            <v>Ablesung</v>
          </cell>
          <cell r="O3255">
            <v>7.7750000000000004</v>
          </cell>
          <cell r="P3255">
            <v>269.52</v>
          </cell>
          <cell r="Q3255"/>
          <cell r="R3255"/>
          <cell r="S3255"/>
          <cell r="T3255"/>
          <cell r="U3255"/>
          <cell r="V3255"/>
          <cell r="W3255"/>
          <cell r="X3255"/>
          <cell r="Y3255">
            <v>24.803999999999998</v>
          </cell>
          <cell r="Z3255">
            <v>180.81395348837208</v>
          </cell>
        </row>
        <row r="3256">
          <cell r="A3256" t="str">
            <v>N0547</v>
          </cell>
          <cell r="B3256" t="str">
            <v xml:space="preserve">Wallisellenstrasse 469 </v>
          </cell>
          <cell r="C3256">
            <v>42566</v>
          </cell>
          <cell r="D3256">
            <v>9866603786</v>
          </cell>
          <cell r="E3256" t="str">
            <v>Verrechnet</v>
          </cell>
          <cell r="F3256">
            <v>4.2999999999999997E-2</v>
          </cell>
          <cell r="G3256">
            <v>0.7</v>
          </cell>
          <cell r="H3256"/>
          <cell r="I3256"/>
          <cell r="J3256" t="str">
            <v>Messung HW Wärme NT</v>
          </cell>
          <cell r="K3256" t="str">
            <v>20.06.2016</v>
          </cell>
          <cell r="L3256" t="str">
            <v>W1 020397</v>
          </cell>
          <cell r="M3256"/>
          <cell r="N3256" t="str">
            <v>Ablesung</v>
          </cell>
          <cell r="O3256">
            <v>7.2939999999999996</v>
          </cell>
          <cell r="P3256">
            <v>577.07000000000005</v>
          </cell>
          <cell r="Q3256"/>
          <cell r="R3256"/>
          <cell r="S3256"/>
          <cell r="T3256"/>
          <cell r="U3256"/>
          <cell r="V3256"/>
          <cell r="W3256"/>
          <cell r="X3256"/>
          <cell r="Y3256">
            <v>10.868</v>
          </cell>
          <cell r="Z3256">
            <v>169.62790697674419</v>
          </cell>
        </row>
        <row r="3257">
          <cell r="A3257" t="str">
            <v>N0547</v>
          </cell>
          <cell r="B3257" t="str">
            <v xml:space="preserve">Wallisellenstrasse 469 </v>
          </cell>
          <cell r="C3257">
            <v>42655</v>
          </cell>
          <cell r="D3257">
            <v>9866605878</v>
          </cell>
          <cell r="E3257" t="str">
            <v>Verrechnet</v>
          </cell>
          <cell r="F3257">
            <v>4.2999999999999997E-2</v>
          </cell>
          <cell r="G3257">
            <v>0.7</v>
          </cell>
          <cell r="H3257"/>
          <cell r="I3257"/>
          <cell r="J3257" t="str">
            <v>Messung HW Wärme NT</v>
          </cell>
          <cell r="K3257" t="str">
            <v>19.09.2016</v>
          </cell>
          <cell r="L3257" t="str">
            <v>W1 020397</v>
          </cell>
          <cell r="M3257"/>
          <cell r="N3257" t="str">
            <v>Ablesung</v>
          </cell>
          <cell r="O3257">
            <v>6.194</v>
          </cell>
          <cell r="P3257">
            <v>778.28</v>
          </cell>
          <cell r="Q3257"/>
          <cell r="R3257"/>
          <cell r="S3257"/>
          <cell r="T3257"/>
          <cell r="U3257"/>
          <cell r="V3257"/>
          <cell r="W3257"/>
          <cell r="X3257"/>
          <cell r="Y3257">
            <v>6.843</v>
          </cell>
          <cell r="Z3257">
            <v>144.04651162790697</v>
          </cell>
        </row>
        <row r="3258">
          <cell r="A3258" t="str">
            <v>N0547</v>
          </cell>
          <cell r="B3258" t="str">
            <v xml:space="preserve">Wallisellenstrasse 469 </v>
          </cell>
          <cell r="C3258">
            <v>42752</v>
          </cell>
          <cell r="D3258">
            <v>9866607974</v>
          </cell>
          <cell r="E3258" t="str">
            <v>Verrechnet</v>
          </cell>
          <cell r="F3258">
            <v>4.2999999999999997E-2</v>
          </cell>
          <cell r="G3258">
            <v>0.7</v>
          </cell>
          <cell r="H3258"/>
          <cell r="I3258"/>
          <cell r="J3258" t="str">
            <v>Messung HW Wärme NT</v>
          </cell>
          <cell r="K3258" t="str">
            <v>12.12.2016</v>
          </cell>
          <cell r="L3258" t="str">
            <v>W1 020397</v>
          </cell>
          <cell r="M3258"/>
          <cell r="N3258" t="str">
            <v>Ablesung</v>
          </cell>
          <cell r="O3258">
            <v>6.5190000000000001</v>
          </cell>
          <cell r="P3258">
            <v>296.44</v>
          </cell>
          <cell r="Q3258"/>
          <cell r="R3258"/>
          <cell r="S3258"/>
          <cell r="T3258"/>
          <cell r="U3258"/>
          <cell r="V3258"/>
          <cell r="W3258"/>
          <cell r="X3258"/>
          <cell r="Y3258">
            <v>18.908999999999999</v>
          </cell>
          <cell r="Z3258">
            <v>151.60465116279067</v>
          </cell>
        </row>
        <row r="3259">
          <cell r="A3259" t="str">
            <v>N0548</v>
          </cell>
          <cell r="B3259" t="str">
            <v xml:space="preserve">Felsberg 15 </v>
          </cell>
          <cell r="C3259">
            <v>42478</v>
          </cell>
          <cell r="D3259">
            <v>9866601004</v>
          </cell>
          <cell r="E3259" t="str">
            <v>Verrechnet</v>
          </cell>
          <cell r="F3259">
            <v>2.8000000000000001E-2</v>
          </cell>
          <cell r="G3259">
            <v>0.46</v>
          </cell>
          <cell r="H3259"/>
          <cell r="I3259"/>
          <cell r="J3259" t="str">
            <v>Messung HW Wärme NT</v>
          </cell>
          <cell r="K3259" t="str">
            <v>17.03.2016</v>
          </cell>
          <cell r="L3259" t="str">
            <v>W1 020354</v>
          </cell>
          <cell r="M3259"/>
          <cell r="N3259" t="str">
            <v>Ablesung</v>
          </cell>
          <cell r="O3259">
            <v>25.245000000000001</v>
          </cell>
          <cell r="P3259">
            <v>384.33</v>
          </cell>
          <cell r="Q3259"/>
          <cell r="R3259"/>
          <cell r="S3259"/>
          <cell r="T3259"/>
          <cell r="U3259"/>
          <cell r="V3259"/>
          <cell r="W3259"/>
          <cell r="X3259"/>
          <cell r="Y3259">
            <v>56.48</v>
          </cell>
          <cell r="Z3259">
            <v>901.60714285714289</v>
          </cell>
        </row>
        <row r="3260">
          <cell r="A3260" t="str">
            <v>N0548</v>
          </cell>
          <cell r="B3260" t="str">
            <v xml:space="preserve">Felsberg 15 </v>
          </cell>
          <cell r="C3260">
            <v>42566</v>
          </cell>
          <cell r="D3260">
            <v>9866602884</v>
          </cell>
          <cell r="E3260" t="str">
            <v>Verrechnet</v>
          </cell>
          <cell r="F3260">
            <v>2.8000000000000001E-2</v>
          </cell>
          <cell r="G3260">
            <v>0.46</v>
          </cell>
          <cell r="H3260"/>
          <cell r="I3260"/>
          <cell r="J3260" t="str">
            <v>Messung HW Wärme NT</v>
          </cell>
          <cell r="K3260" t="str">
            <v>17.06.2016</v>
          </cell>
          <cell r="L3260" t="str">
            <v>W1 020354</v>
          </cell>
          <cell r="M3260"/>
          <cell r="N3260" t="str">
            <v>Ablesung</v>
          </cell>
          <cell r="O3260">
            <v>10.003</v>
          </cell>
          <cell r="P3260">
            <v>164.75</v>
          </cell>
          <cell r="Q3260"/>
          <cell r="R3260"/>
          <cell r="S3260"/>
          <cell r="T3260"/>
          <cell r="U3260"/>
          <cell r="V3260"/>
          <cell r="W3260"/>
          <cell r="X3260"/>
          <cell r="Y3260">
            <v>52.207000000000001</v>
          </cell>
          <cell r="Z3260">
            <v>357.25</v>
          </cell>
        </row>
        <row r="3261">
          <cell r="A3261" t="str">
            <v>N0548</v>
          </cell>
          <cell r="B3261" t="str">
            <v xml:space="preserve">Felsberg 15 </v>
          </cell>
          <cell r="C3261">
            <v>42655</v>
          </cell>
          <cell r="D3261">
            <v>9866604835</v>
          </cell>
          <cell r="E3261" t="str">
            <v>Verrechnet</v>
          </cell>
          <cell r="F3261">
            <v>2.8000000000000001E-2</v>
          </cell>
          <cell r="G3261">
            <v>0.46</v>
          </cell>
          <cell r="H3261"/>
          <cell r="I3261"/>
          <cell r="J3261" t="str">
            <v>Messung HW Wärme NT</v>
          </cell>
          <cell r="K3261" t="str">
            <v>19.09.2016</v>
          </cell>
          <cell r="L3261" t="str">
            <v>W1 020354</v>
          </cell>
          <cell r="M3261"/>
          <cell r="N3261" t="str">
            <v>Ablesung</v>
          </cell>
          <cell r="O3261">
            <v>1.962</v>
          </cell>
          <cell r="P3261">
            <v>55.47</v>
          </cell>
          <cell r="Q3261"/>
          <cell r="R3261"/>
          <cell r="S3261"/>
          <cell r="T3261"/>
          <cell r="U3261"/>
          <cell r="V3261"/>
          <cell r="W3261"/>
          <cell r="X3261"/>
          <cell r="Y3261">
            <v>30.413</v>
          </cell>
          <cell r="Z3261">
            <v>70.071428571428569</v>
          </cell>
        </row>
        <row r="3262">
          <cell r="A3262" t="str">
            <v>N0548</v>
          </cell>
          <cell r="B3262" t="str">
            <v xml:space="preserve">Felsberg 15 </v>
          </cell>
          <cell r="C3262">
            <v>42752</v>
          </cell>
          <cell r="D3262">
            <v>9866606949</v>
          </cell>
          <cell r="E3262" t="str">
            <v>Verrechnet</v>
          </cell>
          <cell r="F3262">
            <v>2.8000000000000001E-2</v>
          </cell>
          <cell r="G3262">
            <v>0.46</v>
          </cell>
          <cell r="H3262"/>
          <cell r="I3262"/>
          <cell r="J3262" t="str">
            <v>Messung HW Wärme NT</v>
          </cell>
          <cell r="K3262" t="str">
            <v>13.12.2016</v>
          </cell>
          <cell r="L3262" t="str">
            <v>W1 020354</v>
          </cell>
          <cell r="M3262"/>
          <cell r="N3262" t="str">
            <v>Ablesung</v>
          </cell>
          <cell r="O3262">
            <v>18.138000000000002</v>
          </cell>
          <cell r="P3262">
            <v>292.22000000000003</v>
          </cell>
          <cell r="Q3262"/>
          <cell r="R3262"/>
          <cell r="S3262"/>
          <cell r="T3262"/>
          <cell r="U3262"/>
          <cell r="V3262"/>
          <cell r="W3262"/>
          <cell r="X3262"/>
          <cell r="Y3262">
            <v>53.37</v>
          </cell>
          <cell r="Z3262">
            <v>647.78571428571422</v>
          </cell>
        </row>
        <row r="3263">
          <cell r="A3263" t="str">
            <v>N0550</v>
          </cell>
          <cell r="B3263" t="str">
            <v xml:space="preserve">Glatttalstrasse 69 </v>
          </cell>
          <cell r="C3263">
            <v>42478</v>
          </cell>
          <cell r="D3263">
            <v>9866601349</v>
          </cell>
          <cell r="E3263" t="str">
            <v>Verrechnet</v>
          </cell>
          <cell r="F3263">
            <v>9.0999999999999998E-2</v>
          </cell>
          <cell r="G3263">
            <v>1.5</v>
          </cell>
          <cell r="H3263"/>
          <cell r="I3263"/>
          <cell r="J3263" t="str">
            <v>Messung HW Wärme NT</v>
          </cell>
          <cell r="K3263" t="str">
            <v>15.03.2016</v>
          </cell>
          <cell r="L3263" t="str">
            <v>W1 020196</v>
          </cell>
          <cell r="M3263"/>
          <cell r="N3263" t="str">
            <v>Ablesung</v>
          </cell>
          <cell r="O3263">
            <v>84.834999999999994</v>
          </cell>
          <cell r="P3263">
            <v>1409.48</v>
          </cell>
          <cell r="Q3263"/>
          <cell r="R3263"/>
          <cell r="S3263"/>
          <cell r="T3263"/>
          <cell r="U3263"/>
          <cell r="V3263"/>
          <cell r="W3263"/>
          <cell r="X3263"/>
          <cell r="Y3263">
            <v>51.753</v>
          </cell>
          <cell r="Z3263">
            <v>932.25274725274721</v>
          </cell>
        </row>
        <row r="3264">
          <cell r="A3264" t="str">
            <v>N0550</v>
          </cell>
          <cell r="B3264" t="str">
            <v xml:space="preserve">Glatttalstrasse 69 </v>
          </cell>
          <cell r="C3264">
            <v>42566</v>
          </cell>
          <cell r="D3264">
            <v>9866603659</v>
          </cell>
          <cell r="E3264" t="str">
            <v>Verrechnet</v>
          </cell>
          <cell r="F3264">
            <v>9.0999999999999998E-2</v>
          </cell>
          <cell r="G3264">
            <v>1.5</v>
          </cell>
          <cell r="H3264"/>
          <cell r="I3264"/>
          <cell r="J3264" t="str">
            <v>Messung HW Wärme NT</v>
          </cell>
          <cell r="K3264" t="str">
            <v>22.06.2016</v>
          </cell>
          <cell r="L3264" t="str">
            <v>W1 020196</v>
          </cell>
          <cell r="M3264"/>
          <cell r="N3264" t="str">
            <v>Ablesung</v>
          </cell>
          <cell r="O3264">
            <v>53.892000000000003</v>
          </cell>
          <cell r="P3264">
            <v>946.23</v>
          </cell>
          <cell r="Q3264"/>
          <cell r="R3264"/>
          <cell r="S3264"/>
          <cell r="T3264"/>
          <cell r="U3264"/>
          <cell r="V3264"/>
          <cell r="W3264"/>
          <cell r="X3264"/>
          <cell r="Y3264">
            <v>48.972000000000001</v>
          </cell>
          <cell r="Z3264">
            <v>592.2197802197802</v>
          </cell>
        </row>
        <row r="3265">
          <cell r="A3265" t="str">
            <v>N0550</v>
          </cell>
          <cell r="B3265" t="str">
            <v xml:space="preserve">Glatttalstrasse 69 </v>
          </cell>
          <cell r="C3265">
            <v>42655</v>
          </cell>
          <cell r="D3265">
            <v>9866605548</v>
          </cell>
          <cell r="E3265" t="str">
            <v>Verrechnet</v>
          </cell>
          <cell r="F3265">
            <v>9.0999999999999998E-2</v>
          </cell>
          <cell r="G3265">
            <v>1.5</v>
          </cell>
          <cell r="H3265"/>
          <cell r="I3265"/>
          <cell r="J3265" t="str">
            <v>Messung HW Wärme NT</v>
          </cell>
          <cell r="K3265" t="str">
            <v>16.09.2016</v>
          </cell>
          <cell r="L3265" t="str">
            <v>W1 020196</v>
          </cell>
          <cell r="M3265"/>
          <cell r="N3265" t="str">
            <v>Ablesung</v>
          </cell>
          <cell r="O3265">
            <v>12.294</v>
          </cell>
          <cell r="P3265">
            <v>261.57</v>
          </cell>
          <cell r="Q3265"/>
          <cell r="R3265"/>
          <cell r="S3265"/>
          <cell r="T3265"/>
          <cell r="U3265"/>
          <cell r="V3265"/>
          <cell r="W3265"/>
          <cell r="X3265"/>
          <cell r="Y3265">
            <v>40.412999999999997</v>
          </cell>
          <cell r="Z3265">
            <v>135.09890109890108</v>
          </cell>
        </row>
        <row r="3266">
          <cell r="A3266" t="str">
            <v>N0550</v>
          </cell>
          <cell r="B3266" t="str">
            <v xml:space="preserve">Glatttalstrasse 69 </v>
          </cell>
          <cell r="C3266">
            <v>42752</v>
          </cell>
          <cell r="D3266">
            <v>9866607588</v>
          </cell>
          <cell r="E3266" t="str">
            <v>Verrechnet</v>
          </cell>
          <cell r="F3266">
            <v>9.0999999999999998E-2</v>
          </cell>
          <cell r="G3266">
            <v>1.5</v>
          </cell>
          <cell r="H3266"/>
          <cell r="I3266"/>
          <cell r="J3266" t="str">
            <v>Messung HW Wärme NT</v>
          </cell>
          <cell r="K3266" t="str">
            <v>14.12.2016</v>
          </cell>
          <cell r="L3266" t="str">
            <v>W1 020196</v>
          </cell>
          <cell r="M3266"/>
          <cell r="N3266" t="str">
            <v>Ablesung</v>
          </cell>
          <cell r="O3266">
            <v>65.664000000000001</v>
          </cell>
          <cell r="P3266">
            <v>1155.23</v>
          </cell>
          <cell r="Q3266"/>
          <cell r="R3266"/>
          <cell r="S3266"/>
          <cell r="T3266"/>
          <cell r="U3266"/>
          <cell r="V3266"/>
          <cell r="W3266"/>
          <cell r="X3266"/>
          <cell r="Y3266">
            <v>48.874000000000002</v>
          </cell>
          <cell r="Z3266">
            <v>721.58241758241763</v>
          </cell>
        </row>
        <row r="3267">
          <cell r="A3267" t="str">
            <v>N0551</v>
          </cell>
          <cell r="B3267" t="str">
            <v xml:space="preserve">Oerlikonerstrasse 28 </v>
          </cell>
          <cell r="C3267">
            <v>42478</v>
          </cell>
          <cell r="D3267">
            <v>9866601350</v>
          </cell>
          <cell r="E3267" t="str">
            <v>Verrechnet</v>
          </cell>
          <cell r="F3267">
            <v>7.9000000000000001E-2</v>
          </cell>
          <cell r="G3267">
            <v>1.3</v>
          </cell>
          <cell r="H3267"/>
          <cell r="I3267"/>
          <cell r="J3267" t="str">
            <v>Messung HW Wärme NT</v>
          </cell>
          <cell r="K3267" t="str">
            <v>16.03.2016</v>
          </cell>
          <cell r="L3267" t="str">
            <v>R3 20040</v>
          </cell>
          <cell r="M3267"/>
          <cell r="N3267" t="str">
            <v>Ablesung</v>
          </cell>
          <cell r="O3267">
            <v>77.828999999999994</v>
          </cell>
          <cell r="P3267">
            <v>1108.4169999999999</v>
          </cell>
          <cell r="Q3267"/>
          <cell r="R3267"/>
          <cell r="S3267"/>
          <cell r="T3267"/>
          <cell r="U3267"/>
          <cell r="V3267"/>
          <cell r="W3267"/>
          <cell r="X3267"/>
          <cell r="Y3267">
            <v>60.375</v>
          </cell>
          <cell r="Z3267">
            <v>985.17721518987344</v>
          </cell>
        </row>
        <row r="3268">
          <cell r="A3268" t="str">
            <v>N0551</v>
          </cell>
          <cell r="B3268" t="str">
            <v xml:space="preserve">Oerlikonerstrasse 28 </v>
          </cell>
          <cell r="C3268">
            <v>42566</v>
          </cell>
          <cell r="D3268">
            <v>9866603473</v>
          </cell>
          <cell r="E3268" t="str">
            <v>Verrechnet</v>
          </cell>
          <cell r="F3268">
            <v>7.9000000000000001E-2</v>
          </cell>
          <cell r="G3268">
            <v>1.3</v>
          </cell>
          <cell r="H3268"/>
          <cell r="I3268"/>
          <cell r="J3268" t="str">
            <v>Messung HW Wärme NT</v>
          </cell>
          <cell r="K3268" t="str">
            <v>23.06.2016</v>
          </cell>
          <cell r="L3268" t="str">
            <v>R3 20040</v>
          </cell>
          <cell r="M3268"/>
          <cell r="N3268" t="str">
            <v>Ablesung</v>
          </cell>
          <cell r="O3268">
            <v>37.341999999999999</v>
          </cell>
          <cell r="P3268">
            <v>551.09500000000003</v>
          </cell>
          <cell r="Q3268"/>
          <cell r="R3268"/>
          <cell r="S3268"/>
          <cell r="T3268"/>
          <cell r="U3268"/>
          <cell r="V3268"/>
          <cell r="W3268"/>
          <cell r="X3268"/>
          <cell r="Y3268">
            <v>58.262999999999998</v>
          </cell>
          <cell r="Z3268">
            <v>472.68354430379742</v>
          </cell>
        </row>
        <row r="3269">
          <cell r="A3269" t="str">
            <v>N0551</v>
          </cell>
          <cell r="B3269" t="str">
            <v xml:space="preserve">Oerlikonerstrasse 28 </v>
          </cell>
          <cell r="C3269">
            <v>42655</v>
          </cell>
          <cell r="D3269">
            <v>9866605549</v>
          </cell>
          <cell r="E3269" t="str">
            <v>Verrechnet</v>
          </cell>
          <cell r="F3269">
            <v>7.9000000000000001E-2</v>
          </cell>
          <cell r="G3269">
            <v>1.3</v>
          </cell>
          <cell r="H3269"/>
          <cell r="I3269"/>
          <cell r="J3269" t="str">
            <v>Messung HW Wärme NT</v>
          </cell>
          <cell r="K3269" t="str">
            <v>19.09.2016</v>
          </cell>
          <cell r="L3269" t="str">
            <v>R3 20040</v>
          </cell>
          <cell r="M3269"/>
          <cell r="N3269" t="str">
            <v>Ablesung</v>
          </cell>
          <cell r="O3269">
            <v>5.34</v>
          </cell>
          <cell r="P3269">
            <v>92.638000000000005</v>
          </cell>
          <cell r="Q3269"/>
          <cell r="R3269"/>
          <cell r="S3269"/>
          <cell r="T3269"/>
          <cell r="U3269"/>
          <cell r="V3269"/>
          <cell r="W3269"/>
          <cell r="X3269"/>
          <cell r="Y3269">
            <v>49.564999999999998</v>
          </cell>
          <cell r="Z3269">
            <v>67.594936708860743</v>
          </cell>
        </row>
        <row r="3270">
          <cell r="A3270" t="str">
            <v>N0551</v>
          </cell>
          <cell r="B3270" t="str">
            <v xml:space="preserve">Oerlikonerstrasse 28 </v>
          </cell>
          <cell r="C3270">
            <v>42752</v>
          </cell>
          <cell r="D3270">
            <v>9866607589</v>
          </cell>
          <cell r="E3270" t="str">
            <v>Verrechnet</v>
          </cell>
          <cell r="F3270">
            <v>7.9000000000000001E-2</v>
          </cell>
          <cell r="G3270">
            <v>1.3</v>
          </cell>
          <cell r="H3270"/>
          <cell r="I3270"/>
          <cell r="J3270" t="str">
            <v>Messung HW Wärme NT</v>
          </cell>
          <cell r="K3270" t="str">
            <v>15.12.2016</v>
          </cell>
          <cell r="L3270" t="str">
            <v>R3 20040</v>
          </cell>
          <cell r="M3270"/>
          <cell r="N3270" t="str">
            <v>Ablesung</v>
          </cell>
          <cell r="O3270">
            <v>59.823999999999998</v>
          </cell>
          <cell r="P3270">
            <v>882.50099999999998</v>
          </cell>
          <cell r="Q3270"/>
          <cell r="R3270"/>
          <cell r="S3270"/>
          <cell r="T3270"/>
          <cell r="U3270"/>
          <cell r="V3270"/>
          <cell r="W3270"/>
          <cell r="X3270"/>
          <cell r="Y3270">
            <v>58.287999999999997</v>
          </cell>
          <cell r="Z3270">
            <v>757.2658227848101</v>
          </cell>
        </row>
        <row r="3271">
          <cell r="A3271" t="str">
            <v>N0552</v>
          </cell>
          <cell r="B3271" t="str">
            <v xml:space="preserve">Buhnrain 30 </v>
          </cell>
          <cell r="C3271">
            <v>42478</v>
          </cell>
          <cell r="D3271">
            <v>9866601005</v>
          </cell>
          <cell r="E3271" t="str">
            <v>Verrechnet</v>
          </cell>
          <cell r="F3271">
            <v>7.0000000000000007E-2</v>
          </cell>
          <cell r="G3271">
            <v>1.1499999999999999</v>
          </cell>
          <cell r="H3271"/>
          <cell r="I3271"/>
          <cell r="J3271" t="str">
            <v>Messung HW Wärme NT</v>
          </cell>
          <cell r="K3271" t="str">
            <v>17.03.2016</v>
          </cell>
          <cell r="L3271" t="str">
            <v>R3 20062</v>
          </cell>
          <cell r="M3271"/>
          <cell r="N3271" t="str">
            <v>Ablesung</v>
          </cell>
          <cell r="O3271">
            <v>59.234999999999999</v>
          </cell>
          <cell r="P3271">
            <v>910.83500000000004</v>
          </cell>
          <cell r="Q3271"/>
          <cell r="R3271"/>
          <cell r="S3271"/>
          <cell r="T3271"/>
          <cell r="U3271"/>
          <cell r="V3271"/>
          <cell r="W3271"/>
          <cell r="X3271"/>
          <cell r="Y3271">
            <v>55.918999999999997</v>
          </cell>
          <cell r="Z3271">
            <v>846.21428571428578</v>
          </cell>
        </row>
        <row r="3272">
          <cell r="A3272" t="str">
            <v>N0552</v>
          </cell>
          <cell r="B3272" t="str">
            <v xml:space="preserve">Buhnrain 30 </v>
          </cell>
          <cell r="C3272">
            <v>42566</v>
          </cell>
          <cell r="D3272">
            <v>9866603201</v>
          </cell>
          <cell r="E3272" t="str">
            <v>Verrechnet</v>
          </cell>
          <cell r="F3272">
            <v>7.0000000000000007E-2</v>
          </cell>
          <cell r="G3272">
            <v>1.1499999999999999</v>
          </cell>
          <cell r="H3272"/>
          <cell r="I3272"/>
          <cell r="J3272" t="str">
            <v>Messung HW Wärme NT</v>
          </cell>
          <cell r="K3272" t="str">
            <v>20.06.2016</v>
          </cell>
          <cell r="L3272" t="str">
            <v>R3 20062</v>
          </cell>
          <cell r="M3272"/>
          <cell r="N3272" t="str">
            <v>Ablesung</v>
          </cell>
          <cell r="O3272">
            <v>29.510999999999999</v>
          </cell>
          <cell r="P3272">
            <v>762.99199999999996</v>
          </cell>
          <cell r="Q3272"/>
          <cell r="R3272"/>
          <cell r="S3272"/>
          <cell r="T3272"/>
          <cell r="U3272"/>
          <cell r="V3272"/>
          <cell r="W3272"/>
          <cell r="X3272"/>
          <cell r="Y3272">
            <v>33.256999999999998</v>
          </cell>
          <cell r="Z3272">
            <v>421.58571428571423</v>
          </cell>
        </row>
        <row r="3273">
          <cell r="A3273" t="str">
            <v>N0552</v>
          </cell>
          <cell r="B3273" t="str">
            <v xml:space="preserve">Buhnrain 30 </v>
          </cell>
          <cell r="C3273">
            <v>42655</v>
          </cell>
          <cell r="D3273">
            <v>9866605093</v>
          </cell>
          <cell r="E3273" t="str">
            <v>Verrechnet</v>
          </cell>
          <cell r="F3273">
            <v>7.0000000000000007E-2</v>
          </cell>
          <cell r="G3273">
            <v>1.1499999999999999</v>
          </cell>
          <cell r="H3273"/>
          <cell r="I3273"/>
          <cell r="J3273" t="str">
            <v>Messung HW Wärme NT</v>
          </cell>
          <cell r="K3273" t="str">
            <v>19.09.2016</v>
          </cell>
          <cell r="L3273" t="str">
            <v>R3 20062</v>
          </cell>
          <cell r="M3273"/>
          <cell r="N3273" t="str">
            <v>Ablesung</v>
          </cell>
          <cell r="O3273">
            <v>5.9119999999999999</v>
          </cell>
          <cell r="P3273">
            <v>278.084</v>
          </cell>
          <cell r="Q3273"/>
          <cell r="R3273"/>
          <cell r="S3273"/>
          <cell r="T3273"/>
          <cell r="U3273"/>
          <cell r="V3273"/>
          <cell r="W3273"/>
          <cell r="X3273"/>
          <cell r="Y3273">
            <v>18.28</v>
          </cell>
          <cell r="Z3273">
            <v>84.457142857142856</v>
          </cell>
        </row>
        <row r="3274">
          <cell r="A3274" t="str">
            <v>N0552</v>
          </cell>
          <cell r="B3274" t="str">
            <v xml:space="preserve">Buhnrain 30 </v>
          </cell>
          <cell r="C3274">
            <v>42752</v>
          </cell>
          <cell r="D3274">
            <v>9866607227</v>
          </cell>
          <cell r="E3274" t="str">
            <v>Verrechnet</v>
          </cell>
          <cell r="F3274">
            <v>7.0000000000000007E-2</v>
          </cell>
          <cell r="G3274">
            <v>1.1499999999999999</v>
          </cell>
          <cell r="H3274"/>
          <cell r="I3274"/>
          <cell r="J3274" t="str">
            <v>Messung HW Wärme NT</v>
          </cell>
          <cell r="K3274" t="str">
            <v>13.12.2016</v>
          </cell>
          <cell r="L3274" t="str">
            <v>R3 20062</v>
          </cell>
          <cell r="M3274"/>
          <cell r="N3274" t="str">
            <v>Ablesung</v>
          </cell>
          <cell r="O3274">
            <v>44.954999999999998</v>
          </cell>
          <cell r="P3274">
            <v>714.61300000000006</v>
          </cell>
          <cell r="Q3274"/>
          <cell r="R3274"/>
          <cell r="S3274"/>
          <cell r="T3274"/>
          <cell r="U3274"/>
          <cell r="V3274"/>
          <cell r="W3274"/>
          <cell r="X3274"/>
          <cell r="Y3274">
            <v>54.091000000000001</v>
          </cell>
          <cell r="Z3274">
            <v>642.21428571428567</v>
          </cell>
        </row>
        <row r="3275">
          <cell r="A3275" t="str">
            <v>N0553</v>
          </cell>
          <cell r="B3275" t="str">
            <v xml:space="preserve">Luegislandstrasse 269 </v>
          </cell>
          <cell r="C3275">
            <v>42478</v>
          </cell>
          <cell r="D3275">
            <v>9866601860</v>
          </cell>
          <cell r="E3275" t="str">
            <v>Verrechnet</v>
          </cell>
          <cell r="F3275">
            <v>0.115</v>
          </cell>
          <cell r="G3275">
            <v>1.44</v>
          </cell>
          <cell r="H3275"/>
          <cell r="I3275"/>
          <cell r="J3275" t="str">
            <v>Messung HW Wärme NT</v>
          </cell>
          <cell r="K3275" t="str">
            <v>18.03.2016</v>
          </cell>
          <cell r="L3275" t="str">
            <v>R1 1399</v>
          </cell>
          <cell r="M3275" t="str">
            <v>U1 025019</v>
          </cell>
          <cell r="N3275" t="str">
            <v>Ablesung</v>
          </cell>
          <cell r="O3275">
            <v>125.01</v>
          </cell>
          <cell r="P3275">
            <v>1881.1</v>
          </cell>
          <cell r="Q3275"/>
          <cell r="R3275">
            <v>1880</v>
          </cell>
          <cell r="S3275"/>
          <cell r="T3275"/>
          <cell r="U3275"/>
          <cell r="V3275"/>
          <cell r="W3275"/>
          <cell r="X3275"/>
          <cell r="Y3275">
            <v>57.142000000000003</v>
          </cell>
          <cell r="Z3275">
            <v>1087.0434782608695</v>
          </cell>
        </row>
        <row r="3276">
          <cell r="A3276" t="str">
            <v>N0553</v>
          </cell>
          <cell r="B3276" t="str">
            <v xml:space="preserve">Luegislandstrasse 269 </v>
          </cell>
          <cell r="C3276">
            <v>42566</v>
          </cell>
          <cell r="D3276">
            <v>9866603787</v>
          </cell>
          <cell r="E3276" t="str">
            <v>Gemahnt</v>
          </cell>
          <cell r="F3276">
            <v>0.115</v>
          </cell>
          <cell r="G3276">
            <v>1.44</v>
          </cell>
          <cell r="H3276"/>
          <cell r="I3276"/>
          <cell r="J3276" t="str">
            <v>Messung HW Wärme NT</v>
          </cell>
          <cell r="K3276" t="str">
            <v>21.06.2016</v>
          </cell>
          <cell r="L3276" t="str">
            <v>R1 1399</v>
          </cell>
          <cell r="M3276" t="str">
            <v>U1 025019</v>
          </cell>
          <cell r="N3276" t="str">
            <v>Ablesung</v>
          </cell>
          <cell r="O3276">
            <v>83.1</v>
          </cell>
          <cell r="P3276">
            <v>1358.2</v>
          </cell>
          <cell r="Q3276"/>
          <cell r="R3276">
            <v>1359</v>
          </cell>
          <cell r="S3276"/>
          <cell r="T3276"/>
          <cell r="U3276"/>
          <cell r="V3276"/>
          <cell r="W3276"/>
          <cell r="X3276"/>
          <cell r="Y3276">
            <v>52.609000000000002</v>
          </cell>
          <cell r="Z3276">
            <v>722.60869565217388</v>
          </cell>
        </row>
        <row r="3277">
          <cell r="A3277" t="str">
            <v>N0553</v>
          </cell>
          <cell r="B3277" t="str">
            <v xml:space="preserve">Luegislandstrasse 269 </v>
          </cell>
          <cell r="C3277">
            <v>42655</v>
          </cell>
          <cell r="D3277">
            <v>9866605879</v>
          </cell>
          <cell r="E3277" t="str">
            <v>Verrechnet</v>
          </cell>
          <cell r="F3277">
            <v>0.115</v>
          </cell>
          <cell r="G3277">
            <v>1.44</v>
          </cell>
          <cell r="H3277"/>
          <cell r="I3277"/>
          <cell r="J3277" t="str">
            <v>Messung HW Wärme NT</v>
          </cell>
          <cell r="K3277" t="str">
            <v>20.09.2016</v>
          </cell>
          <cell r="L3277" t="str">
            <v>R1 1399</v>
          </cell>
          <cell r="M3277" t="str">
            <v>U1 025019</v>
          </cell>
          <cell r="N3277" t="str">
            <v>Ablesung</v>
          </cell>
          <cell r="O3277">
            <v>41.4</v>
          </cell>
          <cell r="P3277">
            <v>736.2</v>
          </cell>
          <cell r="Q3277"/>
          <cell r="R3277">
            <v>736</v>
          </cell>
          <cell r="S3277"/>
          <cell r="T3277"/>
          <cell r="U3277"/>
          <cell r="V3277"/>
          <cell r="W3277"/>
          <cell r="X3277"/>
          <cell r="Y3277">
            <v>48.353000000000002</v>
          </cell>
          <cell r="Z3277">
            <v>360</v>
          </cell>
        </row>
        <row r="3278">
          <cell r="A3278" t="str">
            <v>N0553</v>
          </cell>
          <cell r="B3278" t="str">
            <v xml:space="preserve">Luegislandstrasse 269 </v>
          </cell>
          <cell r="C3278">
            <v>42752</v>
          </cell>
          <cell r="D3278">
            <v>9866607975</v>
          </cell>
          <cell r="E3278" t="str">
            <v>Verrechnet</v>
          </cell>
          <cell r="F3278">
            <v>0.115</v>
          </cell>
          <cell r="G3278">
            <v>1.44</v>
          </cell>
          <cell r="H3278"/>
          <cell r="I3278"/>
          <cell r="J3278" t="str">
            <v>Messung HW Wärme NT</v>
          </cell>
          <cell r="K3278" t="str">
            <v>15.12.2016</v>
          </cell>
          <cell r="L3278" t="str">
            <v>R1 1399</v>
          </cell>
          <cell r="M3278" t="str">
            <v>U1 025019</v>
          </cell>
          <cell r="N3278" t="str">
            <v>Ablesung</v>
          </cell>
          <cell r="O3278">
            <v>105.14</v>
          </cell>
          <cell r="P3278">
            <v>1620.2</v>
          </cell>
          <cell r="Q3278"/>
          <cell r="R3278">
            <v>1620</v>
          </cell>
          <cell r="S3278"/>
          <cell r="T3278"/>
          <cell r="U3278"/>
          <cell r="V3278"/>
          <cell r="W3278"/>
          <cell r="X3278"/>
          <cell r="Y3278">
            <v>55.798000000000002</v>
          </cell>
          <cell r="Z3278">
            <v>914.26086956521749</v>
          </cell>
        </row>
        <row r="3279">
          <cell r="A3279" t="str">
            <v>N0554</v>
          </cell>
          <cell r="B3279" t="str">
            <v xml:space="preserve">Allenmoosstrasse 6 </v>
          </cell>
          <cell r="C3279">
            <v>42478</v>
          </cell>
          <cell r="D3279">
            <v>9866601861</v>
          </cell>
          <cell r="E3279" t="str">
            <v>Verrechnet</v>
          </cell>
          <cell r="F3279">
            <v>0.115</v>
          </cell>
          <cell r="G3279">
            <v>1.89</v>
          </cell>
          <cell r="H3279"/>
          <cell r="I3279"/>
          <cell r="J3279" t="str">
            <v>Messung HW Wärme NT</v>
          </cell>
          <cell r="K3279" t="str">
            <v>17.03.2016</v>
          </cell>
          <cell r="L3279" t="str">
            <v>W1 020245</v>
          </cell>
          <cell r="M3279"/>
          <cell r="N3279" t="str">
            <v>Ablesung</v>
          </cell>
          <cell r="O3279">
            <v>101.071</v>
          </cell>
          <cell r="P3279">
            <v>1706.77</v>
          </cell>
          <cell r="Q3279"/>
          <cell r="R3279"/>
          <cell r="S3279"/>
          <cell r="T3279"/>
          <cell r="U3279"/>
          <cell r="V3279"/>
          <cell r="W3279"/>
          <cell r="X3279"/>
          <cell r="Y3279">
            <v>50.917999999999999</v>
          </cell>
          <cell r="Z3279">
            <v>878.87826086956522</v>
          </cell>
        </row>
        <row r="3280">
          <cell r="A3280" t="str">
            <v>N0554</v>
          </cell>
          <cell r="B3280" t="str">
            <v xml:space="preserve">Allenmoosstrasse 6 </v>
          </cell>
          <cell r="C3280">
            <v>42566</v>
          </cell>
          <cell r="D3280">
            <v>9866603788</v>
          </cell>
          <cell r="E3280" t="str">
            <v>Verrechnet</v>
          </cell>
          <cell r="F3280">
            <v>0.115</v>
          </cell>
          <cell r="G3280">
            <v>1.89</v>
          </cell>
          <cell r="H3280"/>
          <cell r="I3280"/>
          <cell r="J3280" t="str">
            <v>Messung HW Wärme NT</v>
          </cell>
          <cell r="K3280" t="str">
            <v>22.06.2016</v>
          </cell>
          <cell r="L3280" t="str">
            <v>W1 020245</v>
          </cell>
          <cell r="M3280"/>
          <cell r="N3280" t="str">
            <v>Ablesung</v>
          </cell>
          <cell r="O3280">
            <v>43.954999999999998</v>
          </cell>
          <cell r="P3280">
            <v>906.86</v>
          </cell>
          <cell r="Q3280"/>
          <cell r="R3280"/>
          <cell r="S3280"/>
          <cell r="T3280"/>
          <cell r="U3280"/>
          <cell r="V3280"/>
          <cell r="W3280"/>
          <cell r="X3280"/>
          <cell r="Y3280">
            <v>41.676000000000002</v>
          </cell>
          <cell r="Z3280">
            <v>382.21739130434781</v>
          </cell>
        </row>
        <row r="3281">
          <cell r="A3281" t="str">
            <v>N0554</v>
          </cell>
          <cell r="B3281" t="str">
            <v xml:space="preserve">Allenmoosstrasse 6 </v>
          </cell>
          <cell r="C3281">
            <v>42655</v>
          </cell>
          <cell r="D3281">
            <v>9866606028</v>
          </cell>
          <cell r="E3281" t="str">
            <v>Verrechnet</v>
          </cell>
          <cell r="F3281">
            <v>0.115</v>
          </cell>
          <cell r="G3281">
            <v>1.89</v>
          </cell>
          <cell r="H3281"/>
          <cell r="I3281"/>
          <cell r="J3281" t="str">
            <v>Messung HW Wärme NT</v>
          </cell>
          <cell r="K3281" t="str">
            <v>10.10.2016</v>
          </cell>
          <cell r="L3281" t="str">
            <v>W1 020245</v>
          </cell>
          <cell r="M3281"/>
          <cell r="N3281" t="str">
            <v>Ablesung</v>
          </cell>
          <cell r="O3281">
            <v>9.2880000000000003</v>
          </cell>
          <cell r="P3281">
            <v>194.42</v>
          </cell>
          <cell r="Q3281"/>
          <cell r="R3281"/>
          <cell r="S3281"/>
          <cell r="T3281"/>
          <cell r="U3281"/>
          <cell r="V3281"/>
          <cell r="W3281"/>
          <cell r="X3281"/>
          <cell r="Y3281">
            <v>41.076999999999998</v>
          </cell>
          <cell r="Z3281">
            <v>80.765217391304347</v>
          </cell>
        </row>
        <row r="3282">
          <cell r="A3282" t="str">
            <v>N0554</v>
          </cell>
          <cell r="B3282" t="str">
            <v xml:space="preserve">Allenmoosstrasse 6 </v>
          </cell>
          <cell r="C3282">
            <v>42752</v>
          </cell>
          <cell r="D3282">
            <v>9866607976</v>
          </cell>
          <cell r="E3282" t="str">
            <v>Verrechnet</v>
          </cell>
          <cell r="F3282">
            <v>0.115</v>
          </cell>
          <cell r="G3282">
            <v>1.89</v>
          </cell>
          <cell r="H3282"/>
          <cell r="I3282"/>
          <cell r="J3282" t="str">
            <v>Messung HW Wärme NT</v>
          </cell>
          <cell r="K3282" t="str">
            <v>16.12.2016</v>
          </cell>
          <cell r="L3282" t="str">
            <v>W1 020245</v>
          </cell>
          <cell r="M3282"/>
          <cell r="N3282" t="str">
            <v>Ablesung</v>
          </cell>
          <cell r="O3282">
            <v>66.631</v>
          </cell>
          <cell r="P3282">
            <v>1224.6099999999999</v>
          </cell>
          <cell r="Q3282"/>
          <cell r="R3282"/>
          <cell r="S3282"/>
          <cell r="T3282"/>
          <cell r="U3282"/>
          <cell r="V3282"/>
          <cell r="W3282"/>
          <cell r="X3282"/>
          <cell r="Y3282">
            <v>46.783999999999999</v>
          </cell>
          <cell r="Z3282">
            <v>579.4</v>
          </cell>
        </row>
        <row r="3283">
          <cell r="A3283" t="str">
            <v>N0555</v>
          </cell>
          <cell r="B3283" t="str">
            <v xml:space="preserve">Bocklerstrasse 36 </v>
          </cell>
          <cell r="C3283">
            <v>42478</v>
          </cell>
          <cell r="D3283">
            <v>9866601006</v>
          </cell>
          <cell r="E3283" t="str">
            <v>Verrechnet</v>
          </cell>
          <cell r="F3283">
            <v>1.4999999999999999E-2</v>
          </cell>
          <cell r="G3283">
            <v>0.25</v>
          </cell>
          <cell r="H3283"/>
          <cell r="I3283"/>
          <cell r="J3283" t="str">
            <v>Messung HW Wärme NT</v>
          </cell>
          <cell r="K3283" t="str">
            <v>17.03.2016</v>
          </cell>
          <cell r="L3283" t="str">
            <v>W1 020082</v>
          </cell>
          <cell r="M3283"/>
          <cell r="N3283" t="str">
            <v>Ablesung</v>
          </cell>
          <cell r="O3283">
            <v>17.125</v>
          </cell>
          <cell r="P3283">
            <v>230.91</v>
          </cell>
          <cell r="Q3283"/>
          <cell r="R3283"/>
          <cell r="S3283"/>
          <cell r="T3283"/>
          <cell r="U3283"/>
          <cell r="V3283"/>
          <cell r="W3283"/>
          <cell r="X3283"/>
          <cell r="Y3283">
            <v>63.768999999999998</v>
          </cell>
          <cell r="Z3283">
            <v>1141.6666666666667</v>
          </cell>
        </row>
        <row r="3284">
          <cell r="A3284" t="str">
            <v>N0555</v>
          </cell>
          <cell r="B3284" t="str">
            <v xml:space="preserve">Bocklerstrasse 36 </v>
          </cell>
          <cell r="C3284">
            <v>42566</v>
          </cell>
          <cell r="D3284">
            <v>9866603340</v>
          </cell>
          <cell r="E3284" t="str">
            <v>Verrechnet</v>
          </cell>
          <cell r="F3284">
            <v>1.4999999999999999E-2</v>
          </cell>
          <cell r="G3284">
            <v>0.25</v>
          </cell>
          <cell r="H3284"/>
          <cell r="I3284"/>
          <cell r="J3284" t="str">
            <v>Messung HW Wärme NT</v>
          </cell>
          <cell r="K3284" t="str">
            <v>22.06.2016</v>
          </cell>
          <cell r="L3284" t="str">
            <v>W1 020082</v>
          </cell>
          <cell r="M3284"/>
          <cell r="N3284" t="str">
            <v>Ablesung</v>
          </cell>
          <cell r="O3284">
            <v>8.9730000000000008</v>
          </cell>
          <cell r="P3284">
            <v>135.06</v>
          </cell>
          <cell r="Q3284"/>
          <cell r="R3284"/>
          <cell r="S3284"/>
          <cell r="T3284"/>
          <cell r="U3284"/>
          <cell r="V3284"/>
          <cell r="W3284"/>
          <cell r="X3284"/>
          <cell r="Y3284">
            <v>57.125999999999998</v>
          </cell>
          <cell r="Z3284">
            <v>598.20000000000005</v>
          </cell>
        </row>
        <row r="3285">
          <cell r="A3285" t="str">
            <v>N0555</v>
          </cell>
          <cell r="B3285" t="str">
            <v xml:space="preserve">Bocklerstrasse 36 </v>
          </cell>
          <cell r="C3285">
            <v>42655</v>
          </cell>
          <cell r="D3285">
            <v>9866605094</v>
          </cell>
          <cell r="E3285" t="str">
            <v>Verrechnet</v>
          </cell>
          <cell r="F3285">
            <v>1.4999999999999999E-2</v>
          </cell>
          <cell r="G3285">
            <v>0.25</v>
          </cell>
          <cell r="H3285"/>
          <cell r="I3285"/>
          <cell r="J3285" t="str">
            <v>Messung HW Wärme NT</v>
          </cell>
          <cell r="K3285" t="str">
            <v>19.09.2016</v>
          </cell>
          <cell r="L3285" t="str">
            <v>W1 020082</v>
          </cell>
          <cell r="M3285"/>
          <cell r="N3285" t="str">
            <v>Ablesung</v>
          </cell>
          <cell r="O3285">
            <v>2.254</v>
          </cell>
          <cell r="P3285">
            <v>42.72</v>
          </cell>
          <cell r="Q3285"/>
          <cell r="R3285"/>
          <cell r="S3285"/>
          <cell r="T3285"/>
          <cell r="U3285"/>
          <cell r="V3285"/>
          <cell r="W3285"/>
          <cell r="X3285"/>
          <cell r="Y3285">
            <v>45.366999999999997</v>
          </cell>
          <cell r="Z3285">
            <v>150.26666666666665</v>
          </cell>
        </row>
        <row r="3286">
          <cell r="A3286" t="str">
            <v>N0555</v>
          </cell>
          <cell r="B3286" t="str">
            <v xml:space="preserve">Bocklerstrasse 36 </v>
          </cell>
          <cell r="C3286">
            <v>42752</v>
          </cell>
          <cell r="D3286">
            <v>9866607228</v>
          </cell>
          <cell r="E3286" t="str">
            <v>Verrechnet</v>
          </cell>
          <cell r="F3286">
            <v>1.4999999999999999E-2</v>
          </cell>
          <cell r="G3286">
            <v>0.25</v>
          </cell>
          <cell r="H3286"/>
          <cell r="I3286"/>
          <cell r="J3286" t="str">
            <v>Messung HW Wärme NT</v>
          </cell>
          <cell r="K3286" t="str">
            <v>15.12.2016</v>
          </cell>
          <cell r="L3286" t="str">
            <v>W1 020082</v>
          </cell>
          <cell r="M3286"/>
          <cell r="N3286" t="str">
            <v>Ablesung</v>
          </cell>
          <cell r="O3286">
            <v>12.816000000000001</v>
          </cell>
          <cell r="P3286">
            <v>180.87</v>
          </cell>
          <cell r="Q3286"/>
          <cell r="R3286"/>
          <cell r="S3286"/>
          <cell r="T3286"/>
          <cell r="U3286"/>
          <cell r="V3286"/>
          <cell r="W3286"/>
          <cell r="X3286"/>
          <cell r="Y3286">
            <v>60.927</v>
          </cell>
          <cell r="Z3286">
            <v>854.4</v>
          </cell>
        </row>
        <row r="3287">
          <cell r="A3287" t="str">
            <v>N0556</v>
          </cell>
          <cell r="B3287" t="str">
            <v xml:space="preserve">Oerlikonerstrasse 14 </v>
          </cell>
          <cell r="C3287">
            <v>42478</v>
          </cell>
          <cell r="D3287">
            <v>9866601007</v>
          </cell>
          <cell r="E3287" t="str">
            <v>Verrechnet</v>
          </cell>
          <cell r="F3287">
            <v>1.6E-2</v>
          </cell>
          <cell r="G3287">
            <v>0.26</v>
          </cell>
          <cell r="H3287"/>
          <cell r="I3287"/>
          <cell r="J3287" t="str">
            <v>Messung HW Wärme NT</v>
          </cell>
          <cell r="K3287" t="str">
            <v>15.03.2016</v>
          </cell>
          <cell r="L3287" t="str">
            <v>W1 020039</v>
          </cell>
          <cell r="M3287"/>
          <cell r="N3287" t="str">
            <v>Ablesung</v>
          </cell>
          <cell r="O3287">
            <v>8.2420000000000009</v>
          </cell>
          <cell r="P3287">
            <v>133.84</v>
          </cell>
          <cell r="Q3287"/>
          <cell r="R3287"/>
          <cell r="S3287"/>
          <cell r="T3287"/>
          <cell r="U3287"/>
          <cell r="V3287"/>
          <cell r="W3287"/>
          <cell r="X3287"/>
          <cell r="Y3287">
            <v>52.95</v>
          </cell>
          <cell r="Z3287">
            <v>515.125</v>
          </cell>
        </row>
        <row r="3288">
          <cell r="A3288" t="str">
            <v>N0556</v>
          </cell>
          <cell r="B3288" t="str">
            <v xml:space="preserve">Oerlikonerstrasse 14 </v>
          </cell>
          <cell r="C3288">
            <v>42566</v>
          </cell>
          <cell r="D3288">
            <v>9866603076</v>
          </cell>
          <cell r="E3288" t="str">
            <v>Verrechnet</v>
          </cell>
          <cell r="F3288">
            <v>1.6E-2</v>
          </cell>
          <cell r="G3288">
            <v>0.26</v>
          </cell>
          <cell r="H3288"/>
          <cell r="I3288"/>
          <cell r="J3288" t="str">
            <v>Messung HW Wärme NT</v>
          </cell>
          <cell r="K3288" t="str">
            <v>21.06.2016</v>
          </cell>
          <cell r="L3288" t="str">
            <v>W1 020039</v>
          </cell>
          <cell r="M3288"/>
          <cell r="N3288" t="str">
            <v>Ablesung</v>
          </cell>
          <cell r="O3288">
            <v>3.6190000000000002</v>
          </cell>
          <cell r="P3288">
            <v>67.05</v>
          </cell>
          <cell r="Q3288"/>
          <cell r="R3288"/>
          <cell r="S3288"/>
          <cell r="T3288"/>
          <cell r="U3288"/>
          <cell r="V3288"/>
          <cell r="W3288"/>
          <cell r="X3288"/>
          <cell r="Y3288">
            <v>46.41</v>
          </cell>
          <cell r="Z3288">
            <v>226.1875</v>
          </cell>
        </row>
        <row r="3289">
          <cell r="A3289" t="str">
            <v>N0556</v>
          </cell>
          <cell r="B3289" t="str">
            <v xml:space="preserve">Oerlikonerstrasse 14 </v>
          </cell>
          <cell r="C3289">
            <v>42655</v>
          </cell>
          <cell r="D3289">
            <v>9866604960</v>
          </cell>
          <cell r="E3289" t="str">
            <v>Verrechnet</v>
          </cell>
          <cell r="F3289">
            <v>1.6E-2</v>
          </cell>
          <cell r="G3289">
            <v>0.26</v>
          </cell>
          <cell r="H3289"/>
          <cell r="I3289"/>
          <cell r="J3289" t="str">
            <v>Messung HW Wärme NT</v>
          </cell>
          <cell r="K3289" t="str">
            <v>27.09.2016</v>
          </cell>
          <cell r="L3289" t="str">
            <v>W1 020039</v>
          </cell>
          <cell r="M3289"/>
          <cell r="N3289" t="str">
            <v>Ablesung</v>
          </cell>
          <cell r="O3289">
            <v>0.93300000000000005</v>
          </cell>
          <cell r="P3289">
            <v>22.88</v>
          </cell>
          <cell r="Q3289"/>
          <cell r="R3289"/>
          <cell r="S3289"/>
          <cell r="T3289"/>
          <cell r="U3289"/>
          <cell r="V3289"/>
          <cell r="W3289"/>
          <cell r="X3289"/>
          <cell r="Y3289">
            <v>35.063000000000002</v>
          </cell>
          <cell r="Z3289">
            <v>58.3125</v>
          </cell>
        </row>
        <row r="3290">
          <cell r="A3290" t="str">
            <v>N0556</v>
          </cell>
          <cell r="B3290" t="str">
            <v xml:space="preserve">Oerlikonerstrasse 14 </v>
          </cell>
          <cell r="C3290">
            <v>42752</v>
          </cell>
          <cell r="D3290">
            <v>9866607060</v>
          </cell>
          <cell r="E3290" t="str">
            <v>Verrechnet</v>
          </cell>
          <cell r="F3290">
            <v>1.6E-2</v>
          </cell>
          <cell r="G3290">
            <v>0.26</v>
          </cell>
          <cell r="H3290"/>
          <cell r="I3290"/>
          <cell r="J3290" t="str">
            <v>Messung HW Wärme NT</v>
          </cell>
          <cell r="K3290" t="str">
            <v>15.12.2016</v>
          </cell>
          <cell r="L3290" t="str">
            <v>W1 020039</v>
          </cell>
          <cell r="M3290"/>
          <cell r="N3290" t="str">
            <v>Ablesung</v>
          </cell>
          <cell r="O3290">
            <v>5.4950000000000001</v>
          </cell>
          <cell r="P3290">
            <v>93.54</v>
          </cell>
          <cell r="Q3290"/>
          <cell r="R3290"/>
          <cell r="S3290"/>
          <cell r="T3290"/>
          <cell r="U3290"/>
          <cell r="V3290"/>
          <cell r="W3290"/>
          <cell r="X3290"/>
          <cell r="Y3290">
            <v>50.512</v>
          </cell>
          <cell r="Z3290">
            <v>343.4375</v>
          </cell>
        </row>
        <row r="3291">
          <cell r="A3291" t="str">
            <v>N0557</v>
          </cell>
          <cell r="B3291" t="str">
            <v xml:space="preserve">Seebacherstrasse 18 </v>
          </cell>
          <cell r="C3291">
            <v>42478</v>
          </cell>
          <cell r="D3291">
            <v>9866601862</v>
          </cell>
          <cell r="E3291" t="str">
            <v>Verrechnet</v>
          </cell>
          <cell r="F3291">
            <v>5.1999999999999998E-2</v>
          </cell>
          <cell r="G3291">
            <v>0.85</v>
          </cell>
          <cell r="H3291"/>
          <cell r="I3291"/>
          <cell r="J3291" t="str">
            <v>Messung HW Wärme NT</v>
          </cell>
          <cell r="K3291" t="str">
            <v>17.03.2016</v>
          </cell>
          <cell r="L3291" t="str">
            <v>W3 020219</v>
          </cell>
          <cell r="M3291"/>
          <cell r="N3291" t="str">
            <v>Ablesung</v>
          </cell>
          <cell r="O3291">
            <v>35.475999999999999</v>
          </cell>
          <cell r="P3291">
            <v>651.31600000000003</v>
          </cell>
          <cell r="Q3291"/>
          <cell r="R3291"/>
          <cell r="S3291"/>
          <cell r="T3291"/>
          <cell r="U3291"/>
          <cell r="V3291"/>
          <cell r="W3291"/>
          <cell r="X3291"/>
          <cell r="Y3291">
            <v>46.834000000000003</v>
          </cell>
          <cell r="Z3291">
            <v>682.23076923076917</v>
          </cell>
        </row>
        <row r="3292">
          <cell r="A3292" t="str">
            <v>N0557</v>
          </cell>
          <cell r="B3292" t="str">
            <v xml:space="preserve">Seebacherstrasse 18 </v>
          </cell>
          <cell r="C3292">
            <v>42566</v>
          </cell>
          <cell r="D3292">
            <v>9866603789</v>
          </cell>
          <cell r="E3292" t="str">
            <v>Verrechnet</v>
          </cell>
          <cell r="F3292">
            <v>5.1999999999999998E-2</v>
          </cell>
          <cell r="G3292">
            <v>0.85</v>
          </cell>
          <cell r="H3292"/>
          <cell r="I3292"/>
          <cell r="J3292" t="str">
            <v>Messung HW Wärme NT</v>
          </cell>
          <cell r="K3292" t="str">
            <v>20.06.2016</v>
          </cell>
          <cell r="L3292" t="str">
            <v>W3 020219</v>
          </cell>
          <cell r="M3292"/>
          <cell r="N3292" t="str">
            <v>Ablesung</v>
          </cell>
          <cell r="O3292">
            <v>16.158000000000001</v>
          </cell>
          <cell r="P3292">
            <v>292</v>
          </cell>
          <cell r="Q3292"/>
          <cell r="R3292"/>
          <cell r="S3292"/>
          <cell r="T3292"/>
          <cell r="U3292"/>
          <cell r="V3292"/>
          <cell r="W3292"/>
          <cell r="X3292"/>
          <cell r="Y3292">
            <v>47.58</v>
          </cell>
          <cell r="Z3292">
            <v>310.73076923076923</v>
          </cell>
        </row>
        <row r="3293">
          <cell r="A3293" t="str">
            <v>N0557</v>
          </cell>
          <cell r="B3293" t="str">
            <v xml:space="preserve">Seebacherstrasse 18 </v>
          </cell>
          <cell r="C3293">
            <v>42655</v>
          </cell>
          <cell r="D3293">
            <v>9866605880</v>
          </cell>
          <cell r="E3293" t="str">
            <v>Verrechnet</v>
          </cell>
          <cell r="F3293">
            <v>5.1999999999999998E-2</v>
          </cell>
          <cell r="G3293">
            <v>0.85</v>
          </cell>
          <cell r="H3293"/>
          <cell r="I3293"/>
          <cell r="J3293" t="str">
            <v>Messung HW Wärme NT</v>
          </cell>
          <cell r="K3293" t="str">
            <v>19.09.2016</v>
          </cell>
          <cell r="L3293" t="str">
            <v>W3 020219</v>
          </cell>
          <cell r="M3293"/>
          <cell r="N3293" t="str">
            <v>Ablesung</v>
          </cell>
          <cell r="O3293">
            <v>2.8580000000000001</v>
          </cell>
          <cell r="P3293">
            <v>57.402999999999999</v>
          </cell>
          <cell r="Q3293"/>
          <cell r="R3293"/>
          <cell r="S3293"/>
          <cell r="T3293"/>
          <cell r="U3293"/>
          <cell r="V3293"/>
          <cell r="W3293"/>
          <cell r="X3293"/>
          <cell r="Y3293">
            <v>42.81</v>
          </cell>
          <cell r="Z3293">
            <v>54.96153846153846</v>
          </cell>
        </row>
        <row r="3294">
          <cell r="A3294" t="str">
            <v>N0557</v>
          </cell>
          <cell r="B3294" t="str">
            <v xml:space="preserve">Seebacherstrasse 18 </v>
          </cell>
          <cell r="C3294">
            <v>42752</v>
          </cell>
          <cell r="D3294">
            <v>9866607977</v>
          </cell>
          <cell r="E3294" t="str">
            <v>Verrechnet</v>
          </cell>
          <cell r="F3294">
            <v>5.1999999999999998E-2</v>
          </cell>
          <cell r="G3294">
            <v>0.85</v>
          </cell>
          <cell r="H3294"/>
          <cell r="I3294"/>
          <cell r="J3294" t="str">
            <v>Messung HW Wärme NT</v>
          </cell>
          <cell r="K3294" t="str">
            <v>14.12.2016</v>
          </cell>
          <cell r="L3294" t="str">
            <v>W3 020219</v>
          </cell>
          <cell r="M3294"/>
          <cell r="N3294" t="str">
            <v>Ablesung</v>
          </cell>
          <cell r="O3294">
            <v>25.29</v>
          </cell>
          <cell r="P3294">
            <v>475.67500000000001</v>
          </cell>
          <cell r="Q3294"/>
          <cell r="R3294"/>
          <cell r="S3294"/>
          <cell r="T3294"/>
          <cell r="U3294"/>
          <cell r="V3294"/>
          <cell r="W3294"/>
          <cell r="X3294"/>
          <cell r="Y3294">
            <v>45.715000000000003</v>
          </cell>
          <cell r="Z3294">
            <v>486.34615384615387</v>
          </cell>
        </row>
        <row r="3295">
          <cell r="A3295" t="str">
            <v>N0558</v>
          </cell>
          <cell r="B3295" t="str">
            <v xml:space="preserve">Friedheimstrasse 30 </v>
          </cell>
          <cell r="C3295">
            <v>42478</v>
          </cell>
          <cell r="D3295">
            <v>9866600306</v>
          </cell>
          <cell r="E3295" t="str">
            <v>Verrechnet</v>
          </cell>
          <cell r="F3295">
            <v>0.14000000000000001</v>
          </cell>
          <cell r="G3295">
            <v>2.2999999999999998</v>
          </cell>
          <cell r="H3295"/>
          <cell r="I3295"/>
          <cell r="J3295" t="str">
            <v>Messung HW Wärme NT</v>
          </cell>
          <cell r="K3295" t="str">
            <v>17.03.2016</v>
          </cell>
          <cell r="L3295" t="str">
            <v>W1 025007</v>
          </cell>
          <cell r="M3295"/>
          <cell r="N3295" t="str">
            <v>Ablesung</v>
          </cell>
          <cell r="O3295">
            <v>120.09</v>
          </cell>
          <cell r="P3295">
            <v>2225</v>
          </cell>
          <cell r="Q3295"/>
          <cell r="R3295"/>
          <cell r="S3295"/>
          <cell r="T3295"/>
          <cell r="U3295"/>
          <cell r="V3295"/>
          <cell r="W3295"/>
          <cell r="X3295"/>
          <cell r="Y3295">
            <v>46.408000000000001</v>
          </cell>
          <cell r="Z3295">
            <v>857.78571428571422</v>
          </cell>
        </row>
        <row r="3296">
          <cell r="A3296" t="str">
            <v>N0558</v>
          </cell>
          <cell r="B3296" t="str">
            <v xml:space="preserve">Friedheimstrasse 30 </v>
          </cell>
          <cell r="C3296">
            <v>42566</v>
          </cell>
          <cell r="D3296">
            <v>9866602327</v>
          </cell>
          <cell r="E3296" t="str">
            <v>Verrechnet</v>
          </cell>
          <cell r="F3296">
            <v>0.14000000000000001</v>
          </cell>
          <cell r="G3296">
            <v>2.2999999999999998</v>
          </cell>
          <cell r="H3296"/>
          <cell r="I3296"/>
          <cell r="J3296" t="str">
            <v>Messung HW Wärme NT</v>
          </cell>
          <cell r="K3296" t="str">
            <v>21.06.2016</v>
          </cell>
          <cell r="L3296" t="str">
            <v>W1 025007</v>
          </cell>
          <cell r="M3296"/>
          <cell r="N3296" t="str">
            <v>Ablesung</v>
          </cell>
          <cell r="O3296">
            <v>59.74</v>
          </cell>
          <cell r="P3296">
            <v>1417</v>
          </cell>
          <cell r="Q3296"/>
          <cell r="R3296"/>
          <cell r="S3296"/>
          <cell r="T3296"/>
          <cell r="U3296"/>
          <cell r="V3296"/>
          <cell r="W3296"/>
          <cell r="X3296"/>
          <cell r="Y3296">
            <v>36.250999999999998</v>
          </cell>
          <cell r="Z3296">
            <v>426.71428571428567</v>
          </cell>
        </row>
        <row r="3297">
          <cell r="A3297" t="str">
            <v>N0558</v>
          </cell>
          <cell r="B3297" t="str">
            <v xml:space="preserve">Friedheimstrasse 30 </v>
          </cell>
          <cell r="C3297">
            <v>42655</v>
          </cell>
          <cell r="D3297">
            <v>9866604278</v>
          </cell>
          <cell r="E3297" t="str">
            <v>Verrechnet</v>
          </cell>
          <cell r="F3297">
            <v>0.14000000000000001</v>
          </cell>
          <cell r="G3297">
            <v>2.2999999999999998</v>
          </cell>
          <cell r="H3297"/>
          <cell r="I3297"/>
          <cell r="J3297" t="str">
            <v>Messung HW Wärme NT</v>
          </cell>
          <cell r="K3297" t="str">
            <v>15.09.2016</v>
          </cell>
          <cell r="L3297" t="str">
            <v>W1 025007</v>
          </cell>
          <cell r="M3297"/>
          <cell r="N3297" t="str">
            <v>Ablesung</v>
          </cell>
          <cell r="O3297">
            <v>15.73</v>
          </cell>
          <cell r="P3297">
            <v>477</v>
          </cell>
          <cell r="Q3297"/>
          <cell r="R3297"/>
          <cell r="S3297"/>
          <cell r="T3297"/>
          <cell r="U3297"/>
          <cell r="V3297"/>
          <cell r="W3297"/>
          <cell r="X3297"/>
          <cell r="Y3297">
            <v>28.355</v>
          </cell>
          <cell r="Z3297">
            <v>112.35714285714285</v>
          </cell>
        </row>
        <row r="3298">
          <cell r="A3298" t="str">
            <v>N0558</v>
          </cell>
          <cell r="B3298" t="str">
            <v xml:space="preserve">Friedheimstrasse 30 </v>
          </cell>
          <cell r="C3298">
            <v>42752</v>
          </cell>
          <cell r="D3298">
            <v>9866606340</v>
          </cell>
          <cell r="E3298" t="str">
            <v>Verrechnet</v>
          </cell>
          <cell r="F3298">
            <v>0.14000000000000001</v>
          </cell>
          <cell r="G3298">
            <v>2.2999999999999998</v>
          </cell>
          <cell r="H3298"/>
          <cell r="I3298"/>
          <cell r="J3298" t="str">
            <v>Messung HW Wärme NT</v>
          </cell>
          <cell r="K3298" t="str">
            <v>13.12.2016</v>
          </cell>
          <cell r="L3298" t="str">
            <v>W1 025007</v>
          </cell>
          <cell r="M3298"/>
          <cell r="N3298" t="str">
            <v>Ablesung</v>
          </cell>
          <cell r="O3298">
            <v>85.79</v>
          </cell>
          <cell r="P3298">
            <v>1814.9</v>
          </cell>
          <cell r="Q3298"/>
          <cell r="R3298"/>
          <cell r="S3298"/>
          <cell r="T3298"/>
          <cell r="U3298"/>
          <cell r="V3298"/>
          <cell r="W3298"/>
          <cell r="X3298"/>
          <cell r="Y3298">
            <v>40.645000000000003</v>
          </cell>
          <cell r="Z3298">
            <v>612.78571428571422</v>
          </cell>
        </row>
        <row r="3299">
          <cell r="A3299" t="str">
            <v>N0559</v>
          </cell>
          <cell r="B3299" t="str">
            <v xml:space="preserve">Schaffhauserstrasse 222 </v>
          </cell>
          <cell r="C3299">
            <v>42478</v>
          </cell>
          <cell r="D3299">
            <v>9866601008</v>
          </cell>
          <cell r="E3299" t="str">
            <v>Verrechnet</v>
          </cell>
          <cell r="F3299">
            <v>0.122</v>
          </cell>
          <cell r="G3299">
            <v>2</v>
          </cell>
          <cell r="H3299"/>
          <cell r="I3299"/>
          <cell r="J3299" t="str">
            <v>Messung HW Wärme NT</v>
          </cell>
          <cell r="K3299" t="str">
            <v>16.03.2016</v>
          </cell>
          <cell r="L3299" t="str">
            <v>R1 1373</v>
          </cell>
          <cell r="M3299" t="str">
            <v>U2 020087</v>
          </cell>
          <cell r="N3299" t="str">
            <v>Ablesung</v>
          </cell>
          <cell r="O3299">
            <v>100.1</v>
          </cell>
          <cell r="P3299">
            <v>1836.4</v>
          </cell>
          <cell r="Q3299"/>
          <cell r="R3299">
            <v>1836</v>
          </cell>
          <cell r="S3299"/>
          <cell r="T3299"/>
          <cell r="U3299"/>
          <cell r="V3299"/>
          <cell r="W3299"/>
          <cell r="X3299"/>
          <cell r="Y3299">
            <v>46.869</v>
          </cell>
          <cell r="Z3299">
            <v>820.49180327868851</v>
          </cell>
        </row>
        <row r="3300">
          <cell r="A3300" t="str">
            <v>N0559</v>
          </cell>
          <cell r="B3300" t="str">
            <v xml:space="preserve">Schaffhauserstrasse 222 </v>
          </cell>
          <cell r="C3300">
            <v>42566</v>
          </cell>
          <cell r="D3300">
            <v>9866602885</v>
          </cell>
          <cell r="E3300" t="str">
            <v>Verrechnet</v>
          </cell>
          <cell r="F3300">
            <v>0.122</v>
          </cell>
          <cell r="G3300">
            <v>2</v>
          </cell>
          <cell r="H3300"/>
          <cell r="I3300"/>
          <cell r="J3300" t="str">
            <v>Messung HW Wärme NT</v>
          </cell>
          <cell r="K3300" t="str">
            <v>22.06.2016</v>
          </cell>
          <cell r="L3300" t="str">
            <v>R1 1373</v>
          </cell>
          <cell r="M3300" t="str">
            <v>U2 020087</v>
          </cell>
          <cell r="N3300" t="str">
            <v>Ablesung</v>
          </cell>
          <cell r="O3300">
            <v>48.64</v>
          </cell>
          <cell r="P3300">
            <v>1086.3</v>
          </cell>
          <cell r="Q3300"/>
          <cell r="R3300">
            <v>1087</v>
          </cell>
          <cell r="S3300"/>
          <cell r="T3300"/>
          <cell r="U3300"/>
          <cell r="V3300"/>
          <cell r="W3300"/>
          <cell r="X3300"/>
          <cell r="Y3300">
            <v>38.5</v>
          </cell>
          <cell r="Z3300">
            <v>398.68852459016392</v>
          </cell>
        </row>
        <row r="3301">
          <cell r="A3301" t="str">
            <v>N0559</v>
          </cell>
          <cell r="B3301" t="str">
            <v xml:space="preserve">Schaffhauserstrasse 222 </v>
          </cell>
          <cell r="C3301">
            <v>42655</v>
          </cell>
          <cell r="D3301">
            <v>9866604836</v>
          </cell>
          <cell r="E3301" t="str">
            <v>Gemahnt</v>
          </cell>
          <cell r="F3301">
            <v>0.122</v>
          </cell>
          <cell r="G3301">
            <v>2</v>
          </cell>
          <cell r="H3301"/>
          <cell r="I3301"/>
          <cell r="J3301" t="str">
            <v>Messung HW Wärme NT</v>
          </cell>
          <cell r="K3301" t="str">
            <v>20.09.2016</v>
          </cell>
          <cell r="L3301" t="str">
            <v>R1 1373</v>
          </cell>
          <cell r="M3301" t="str">
            <v>U2 020087</v>
          </cell>
          <cell r="N3301" t="str">
            <v>Ablesung</v>
          </cell>
          <cell r="O3301">
            <v>13.69</v>
          </cell>
          <cell r="P3301">
            <v>487.1</v>
          </cell>
          <cell r="Q3301"/>
          <cell r="R3301">
            <v>487</v>
          </cell>
          <cell r="S3301"/>
          <cell r="T3301"/>
          <cell r="U3301"/>
          <cell r="V3301"/>
          <cell r="W3301"/>
          <cell r="X3301"/>
          <cell r="Y3301">
            <v>24.166</v>
          </cell>
          <cell r="Z3301">
            <v>112.21311475409836</v>
          </cell>
        </row>
        <row r="3302">
          <cell r="A3302" t="str">
            <v>N0559</v>
          </cell>
          <cell r="B3302" t="str">
            <v xml:space="preserve">Schaffhauserstrasse 222 </v>
          </cell>
          <cell r="C3302">
            <v>42752</v>
          </cell>
          <cell r="D3302">
            <v>9866606950</v>
          </cell>
          <cell r="E3302" t="str">
            <v>Verrechnet</v>
          </cell>
          <cell r="F3302">
            <v>0.122</v>
          </cell>
          <cell r="G3302">
            <v>2</v>
          </cell>
          <cell r="H3302"/>
          <cell r="I3302"/>
          <cell r="J3302" t="str">
            <v>Messung HW Wärme NT</v>
          </cell>
          <cell r="K3302" t="str">
            <v>14.12.2016</v>
          </cell>
          <cell r="L3302" t="str">
            <v>R1 1373</v>
          </cell>
          <cell r="M3302" t="str">
            <v>U2 020087</v>
          </cell>
          <cell r="N3302" t="str">
            <v>Ablesung</v>
          </cell>
          <cell r="O3302">
            <v>70.66</v>
          </cell>
          <cell r="P3302">
            <v>1391</v>
          </cell>
          <cell r="Q3302"/>
          <cell r="R3302">
            <v>1391</v>
          </cell>
          <cell r="S3302"/>
          <cell r="T3302"/>
          <cell r="U3302"/>
          <cell r="V3302"/>
          <cell r="W3302"/>
          <cell r="X3302"/>
          <cell r="Y3302">
            <v>43.677999999999997</v>
          </cell>
          <cell r="Z3302">
            <v>579.18032786885249</v>
          </cell>
        </row>
        <row r="3303">
          <cell r="A3303" t="str">
            <v>N0560</v>
          </cell>
          <cell r="B3303" t="str">
            <v xml:space="preserve">Schwamendingenstrasse 102 </v>
          </cell>
          <cell r="C3303">
            <v>42478</v>
          </cell>
          <cell r="D3303">
            <v>9866601863</v>
          </cell>
          <cell r="E3303" t="str">
            <v>Verrechnet</v>
          </cell>
          <cell r="F3303">
            <v>4.4999999999999998E-2</v>
          </cell>
          <cell r="G3303">
            <v>0.74</v>
          </cell>
          <cell r="H3303"/>
          <cell r="I3303"/>
          <cell r="J3303" t="str">
            <v>Messung HW Wärme NT</v>
          </cell>
          <cell r="K3303" t="str">
            <v>18.03.2016</v>
          </cell>
          <cell r="L3303" t="str">
            <v>W1 020419</v>
          </cell>
          <cell r="M3303"/>
          <cell r="N3303" t="str">
            <v>Ablesung</v>
          </cell>
          <cell r="O3303">
            <v>47.268999999999998</v>
          </cell>
          <cell r="P3303">
            <v>1242.3499999999999</v>
          </cell>
          <cell r="Q3303"/>
          <cell r="R3303"/>
          <cell r="S3303"/>
          <cell r="T3303"/>
          <cell r="U3303"/>
          <cell r="V3303"/>
          <cell r="W3303"/>
          <cell r="X3303"/>
          <cell r="Y3303">
            <v>32.715000000000003</v>
          </cell>
          <cell r="Z3303">
            <v>1050.4222222222222</v>
          </cell>
        </row>
        <row r="3304">
          <cell r="A3304" t="str">
            <v>N0560</v>
          </cell>
          <cell r="B3304" t="str">
            <v xml:space="preserve">Schwamendingenstrasse 102 </v>
          </cell>
          <cell r="C3304">
            <v>42566</v>
          </cell>
          <cell r="D3304">
            <v>9866603966</v>
          </cell>
          <cell r="E3304" t="str">
            <v>Verrechnet</v>
          </cell>
          <cell r="F3304">
            <v>4.4999999999999998E-2</v>
          </cell>
          <cell r="G3304">
            <v>0.74</v>
          </cell>
          <cell r="H3304"/>
          <cell r="I3304"/>
          <cell r="J3304" t="str">
            <v>Messung HW Wärme NT</v>
          </cell>
          <cell r="K3304" t="str">
            <v>22.06.2016</v>
          </cell>
          <cell r="L3304" t="str">
            <v>W1 020419</v>
          </cell>
          <cell r="M3304"/>
          <cell r="N3304" t="str">
            <v>Ablesung</v>
          </cell>
          <cell r="O3304">
            <v>21.606000000000002</v>
          </cell>
          <cell r="P3304">
            <v>528.41</v>
          </cell>
          <cell r="Q3304"/>
          <cell r="R3304"/>
          <cell r="S3304"/>
          <cell r="T3304"/>
          <cell r="U3304"/>
          <cell r="V3304"/>
          <cell r="W3304"/>
          <cell r="X3304"/>
          <cell r="Y3304">
            <v>35.158000000000001</v>
          </cell>
          <cell r="Z3304">
            <v>480.13333333333338</v>
          </cell>
        </row>
        <row r="3305">
          <cell r="A3305" t="str">
            <v>N0560</v>
          </cell>
          <cell r="B3305" t="str">
            <v xml:space="preserve">Schwamendingenstrasse 102 </v>
          </cell>
          <cell r="C3305">
            <v>42655</v>
          </cell>
          <cell r="D3305">
            <v>9866605966</v>
          </cell>
          <cell r="E3305" t="str">
            <v>Verrechnet</v>
          </cell>
          <cell r="F3305">
            <v>4.4999999999999998E-2</v>
          </cell>
          <cell r="G3305">
            <v>0.74</v>
          </cell>
          <cell r="H3305"/>
          <cell r="I3305"/>
          <cell r="J3305" t="str">
            <v>Messung HW Wärme NT</v>
          </cell>
          <cell r="K3305" t="str">
            <v>16.09.2016</v>
          </cell>
          <cell r="L3305" t="str">
            <v>W1 020419</v>
          </cell>
          <cell r="M3305"/>
          <cell r="N3305" t="str">
            <v>Ablesung</v>
          </cell>
          <cell r="O3305">
            <v>0.83699999999999997</v>
          </cell>
          <cell r="P3305">
            <v>27.45</v>
          </cell>
          <cell r="Q3305"/>
          <cell r="R3305"/>
          <cell r="S3305"/>
          <cell r="T3305"/>
          <cell r="U3305"/>
          <cell r="V3305"/>
          <cell r="W3305"/>
          <cell r="X3305"/>
          <cell r="Y3305">
            <v>26.218</v>
          </cell>
          <cell r="Z3305">
            <v>18.600000000000001</v>
          </cell>
        </row>
        <row r="3306">
          <cell r="A3306" t="str">
            <v>N0560</v>
          </cell>
          <cell r="B3306" t="str">
            <v xml:space="preserve">Schwamendingenstrasse 102 </v>
          </cell>
          <cell r="C3306">
            <v>42752</v>
          </cell>
          <cell r="D3306">
            <v>9866607978</v>
          </cell>
          <cell r="E3306" t="str">
            <v>Verrechnet</v>
          </cell>
          <cell r="F3306">
            <v>4.4999999999999998E-2</v>
          </cell>
          <cell r="G3306">
            <v>0.74</v>
          </cell>
          <cell r="H3306"/>
          <cell r="I3306"/>
          <cell r="J3306" t="str">
            <v>Messung HW Wärme NT</v>
          </cell>
          <cell r="K3306" t="str">
            <v>14.12.2016</v>
          </cell>
          <cell r="L3306" t="str">
            <v>W1 020419</v>
          </cell>
          <cell r="M3306"/>
          <cell r="N3306" t="str">
            <v>Ablesung</v>
          </cell>
          <cell r="O3306">
            <v>34.052</v>
          </cell>
          <cell r="P3306">
            <v>903.37</v>
          </cell>
          <cell r="Q3306"/>
          <cell r="R3306"/>
          <cell r="S3306"/>
          <cell r="T3306"/>
          <cell r="U3306"/>
          <cell r="V3306"/>
          <cell r="W3306"/>
          <cell r="X3306"/>
          <cell r="Y3306">
            <v>32.411000000000001</v>
          </cell>
          <cell r="Z3306">
            <v>756.71111111111099</v>
          </cell>
        </row>
        <row r="3307">
          <cell r="A3307" t="str">
            <v>N0561</v>
          </cell>
          <cell r="B3307" t="str">
            <v xml:space="preserve">Arnikaweg 1 </v>
          </cell>
          <cell r="C3307">
            <v>42474</v>
          </cell>
          <cell r="D3307">
            <v>9866602005</v>
          </cell>
          <cell r="E3307" t="str">
            <v>Verrechnet</v>
          </cell>
          <cell r="F3307">
            <v>2.5000000000000001E-2</v>
          </cell>
          <cell r="G3307">
            <v>0.41</v>
          </cell>
          <cell r="H3307"/>
          <cell r="I3307"/>
          <cell r="J3307" t="str">
            <v>Messung HW Wärme NT</v>
          </cell>
          <cell r="K3307" t="str">
            <v>01.04.2016</v>
          </cell>
          <cell r="L3307" t="str">
            <v>W1 020037</v>
          </cell>
          <cell r="M3307"/>
          <cell r="N3307" t="str">
            <v>Ablesung</v>
          </cell>
          <cell r="O3307">
            <v>11.977</v>
          </cell>
          <cell r="P3307">
            <v>209.53</v>
          </cell>
          <cell r="Q3307"/>
          <cell r="R3307"/>
          <cell r="S3307"/>
          <cell r="T3307"/>
          <cell r="U3307"/>
          <cell r="V3307"/>
          <cell r="W3307"/>
          <cell r="X3307"/>
          <cell r="Y3307">
            <v>49.15</v>
          </cell>
          <cell r="Z3307">
            <v>479.08</v>
          </cell>
        </row>
        <row r="3308">
          <cell r="A3308" t="str">
            <v>N0561</v>
          </cell>
          <cell r="B3308" t="str">
            <v xml:space="preserve">Arnikaweg 1 </v>
          </cell>
          <cell r="C3308">
            <v>42566</v>
          </cell>
          <cell r="D3308">
            <v>9866604034</v>
          </cell>
          <cell r="E3308" t="str">
            <v>Verrechnet</v>
          </cell>
          <cell r="F3308">
            <v>2.5000000000000001E-2</v>
          </cell>
          <cell r="G3308">
            <v>0.41</v>
          </cell>
          <cell r="H3308"/>
          <cell r="I3308"/>
          <cell r="J3308" t="str">
            <v>Messung HW Wärme NT</v>
          </cell>
          <cell r="K3308" t="str">
            <v>30.06.2016</v>
          </cell>
          <cell r="L3308" t="str">
            <v>W1 020037</v>
          </cell>
          <cell r="M3308"/>
          <cell r="N3308" t="str">
            <v>Ablesung</v>
          </cell>
          <cell r="O3308">
            <v>4.3280000000000003</v>
          </cell>
          <cell r="P3308">
            <v>79.05</v>
          </cell>
          <cell r="Q3308"/>
          <cell r="R3308"/>
          <cell r="S3308"/>
          <cell r="T3308"/>
          <cell r="U3308"/>
          <cell r="V3308"/>
          <cell r="W3308"/>
          <cell r="X3308"/>
          <cell r="Y3308">
            <v>47.076999999999998</v>
          </cell>
          <cell r="Z3308">
            <v>173.12</v>
          </cell>
        </row>
        <row r="3309">
          <cell r="A3309" t="str">
            <v>N0561</v>
          </cell>
          <cell r="B3309" t="str">
            <v xml:space="preserve">Arnikaweg 1 </v>
          </cell>
          <cell r="C3309">
            <v>42655</v>
          </cell>
          <cell r="D3309">
            <v>9866604765</v>
          </cell>
          <cell r="E3309" t="str">
            <v>Gemahnt</v>
          </cell>
          <cell r="F3309">
            <v>2.5000000000000001E-2</v>
          </cell>
          <cell r="G3309">
            <v>0.41</v>
          </cell>
          <cell r="H3309"/>
          <cell r="I3309"/>
          <cell r="J3309" t="str">
            <v>Messung HW Wärme NT</v>
          </cell>
          <cell r="K3309" t="str">
            <v>20.09.2016</v>
          </cell>
          <cell r="L3309" t="str">
            <v>W1 020037</v>
          </cell>
          <cell r="M3309"/>
          <cell r="N3309" t="str">
            <v>Ablesung</v>
          </cell>
          <cell r="O3309">
            <v>1.101</v>
          </cell>
          <cell r="P3309">
            <v>23.83</v>
          </cell>
          <cell r="Q3309"/>
          <cell r="R3309"/>
          <cell r="S3309"/>
          <cell r="T3309"/>
          <cell r="U3309"/>
          <cell r="V3309"/>
          <cell r="W3309"/>
          <cell r="X3309"/>
          <cell r="Y3309">
            <v>39.726999999999997</v>
          </cell>
          <cell r="Z3309">
            <v>44.04</v>
          </cell>
        </row>
        <row r="3310">
          <cell r="A3310" t="str">
            <v>N0561</v>
          </cell>
          <cell r="B3310" t="str">
            <v xml:space="preserve">Arnikaweg 1 </v>
          </cell>
          <cell r="C3310">
            <v>42752</v>
          </cell>
          <cell r="D3310">
            <v>9866607349</v>
          </cell>
          <cell r="E3310" t="str">
            <v>Verrechnet</v>
          </cell>
          <cell r="F3310">
            <v>2.5000000000000001E-2</v>
          </cell>
          <cell r="G3310">
            <v>0.41</v>
          </cell>
          <cell r="H3310"/>
          <cell r="I3310"/>
          <cell r="J3310" t="str">
            <v>Messung HW Wärme NT</v>
          </cell>
          <cell r="K3310" t="str">
            <v>16.12.2016</v>
          </cell>
          <cell r="L3310" t="str">
            <v>W1 020037</v>
          </cell>
          <cell r="M3310"/>
          <cell r="N3310" t="str">
            <v>Ablesung</v>
          </cell>
          <cell r="O3310">
            <v>9.0510000000000002</v>
          </cell>
          <cell r="P3310">
            <v>167.42</v>
          </cell>
          <cell r="Q3310"/>
          <cell r="R3310"/>
          <cell r="S3310"/>
          <cell r="T3310"/>
          <cell r="U3310"/>
          <cell r="V3310"/>
          <cell r="W3310"/>
          <cell r="X3310"/>
          <cell r="Y3310">
            <v>46.484999999999999</v>
          </cell>
          <cell r="Z3310">
            <v>362.04</v>
          </cell>
        </row>
        <row r="3311">
          <cell r="A3311" t="str">
            <v>N0562</v>
          </cell>
          <cell r="B3311" t="str">
            <v xml:space="preserve">Apfelbaumstrasse 19 </v>
          </cell>
          <cell r="C3311">
            <v>42478</v>
          </cell>
          <cell r="D3311">
            <v>9866601864</v>
          </cell>
          <cell r="E3311" t="str">
            <v>Verrechnet</v>
          </cell>
          <cell r="F3311">
            <v>1.2E-2</v>
          </cell>
          <cell r="G3311">
            <v>0.2</v>
          </cell>
          <cell r="H3311"/>
          <cell r="I3311"/>
          <cell r="J3311" t="str">
            <v>Messung HW Wärme NT</v>
          </cell>
          <cell r="K3311" t="str">
            <v>17.03.2016</v>
          </cell>
          <cell r="L3311" t="str">
            <v>W1 020078</v>
          </cell>
          <cell r="M3311"/>
          <cell r="N3311" t="str">
            <v>Ablesung</v>
          </cell>
          <cell r="O3311">
            <v>12.688000000000001</v>
          </cell>
          <cell r="P3311">
            <v>179.86</v>
          </cell>
          <cell r="Q3311"/>
          <cell r="R3311"/>
          <cell r="S3311"/>
          <cell r="T3311"/>
          <cell r="U3311"/>
          <cell r="V3311"/>
          <cell r="W3311"/>
          <cell r="X3311"/>
          <cell r="Y3311">
            <v>60.656999999999996</v>
          </cell>
          <cell r="Z3311">
            <v>1057.3333333333333</v>
          </cell>
        </row>
        <row r="3312">
          <cell r="A3312" t="str">
            <v>N0562</v>
          </cell>
          <cell r="B3312" t="str">
            <v xml:space="preserve">Apfelbaumstrasse 19 </v>
          </cell>
          <cell r="C3312">
            <v>42566</v>
          </cell>
          <cell r="D3312">
            <v>9866603967</v>
          </cell>
          <cell r="E3312" t="str">
            <v>Verrechnet</v>
          </cell>
          <cell r="F3312">
            <v>1.2E-2</v>
          </cell>
          <cell r="G3312">
            <v>0.2</v>
          </cell>
          <cell r="H3312"/>
          <cell r="I3312"/>
          <cell r="J3312" t="str">
            <v>Messung HW Wärme NT</v>
          </cell>
          <cell r="K3312" t="str">
            <v>20.06.2016</v>
          </cell>
          <cell r="L3312" t="str">
            <v>W1 020078</v>
          </cell>
          <cell r="M3312"/>
          <cell r="N3312" t="str">
            <v>Ablesung</v>
          </cell>
          <cell r="O3312">
            <v>5.0839999999999996</v>
          </cell>
          <cell r="P3312">
            <v>84.06</v>
          </cell>
          <cell r="Q3312"/>
          <cell r="R3312"/>
          <cell r="S3312"/>
          <cell r="T3312"/>
          <cell r="U3312"/>
          <cell r="V3312"/>
          <cell r="W3312"/>
          <cell r="X3312"/>
          <cell r="Y3312">
            <v>52.003999999999998</v>
          </cell>
          <cell r="Z3312">
            <v>423.66666666666663</v>
          </cell>
        </row>
        <row r="3313">
          <cell r="A3313" t="str">
            <v>N0562</v>
          </cell>
          <cell r="B3313" t="str">
            <v xml:space="preserve">Apfelbaumstrasse 19 </v>
          </cell>
          <cell r="C3313">
            <v>42655</v>
          </cell>
          <cell r="D3313">
            <v>9866605881</v>
          </cell>
          <cell r="E3313" t="str">
            <v>Verrechnet</v>
          </cell>
          <cell r="F3313">
            <v>1.2E-2</v>
          </cell>
          <cell r="G3313">
            <v>0.2</v>
          </cell>
          <cell r="H3313"/>
          <cell r="I3313"/>
          <cell r="J3313" t="str">
            <v>Messung HW Wärme NT</v>
          </cell>
          <cell r="K3313" t="str">
            <v>15.09.2016</v>
          </cell>
          <cell r="L3313" t="str">
            <v>W1 020078</v>
          </cell>
          <cell r="M3313"/>
          <cell r="N3313" t="str">
            <v>Ablesung</v>
          </cell>
          <cell r="O3313">
            <v>0.80400000000000005</v>
          </cell>
          <cell r="P3313">
            <v>18.96</v>
          </cell>
          <cell r="Q3313"/>
          <cell r="R3313"/>
          <cell r="S3313"/>
          <cell r="T3313"/>
          <cell r="U3313"/>
          <cell r="V3313"/>
          <cell r="W3313"/>
          <cell r="X3313"/>
          <cell r="Y3313">
            <v>36.462000000000003</v>
          </cell>
          <cell r="Z3313">
            <v>67</v>
          </cell>
        </row>
        <row r="3314">
          <cell r="A3314" t="str">
            <v>N0562</v>
          </cell>
          <cell r="B3314" t="str">
            <v xml:space="preserve">Apfelbaumstrasse 19 </v>
          </cell>
          <cell r="C3314">
            <v>42752</v>
          </cell>
          <cell r="D3314">
            <v>9866607979</v>
          </cell>
          <cell r="E3314" t="str">
            <v>Verrechnet</v>
          </cell>
          <cell r="F3314">
            <v>1.2E-2</v>
          </cell>
          <cell r="G3314">
            <v>0.2</v>
          </cell>
          <cell r="H3314"/>
          <cell r="I3314"/>
          <cell r="J3314" t="str">
            <v>Messung HW Wärme NT</v>
          </cell>
          <cell r="K3314" t="str">
            <v>14.12.2016</v>
          </cell>
          <cell r="L3314" t="str">
            <v>W1 020078</v>
          </cell>
          <cell r="M3314"/>
          <cell r="N3314" t="str">
            <v>Ablesung</v>
          </cell>
          <cell r="O3314">
            <v>8.3740000000000006</v>
          </cell>
          <cell r="P3314">
            <v>126.8</v>
          </cell>
          <cell r="Q3314"/>
          <cell r="R3314"/>
          <cell r="S3314"/>
          <cell r="T3314"/>
          <cell r="U3314"/>
          <cell r="V3314"/>
          <cell r="W3314"/>
          <cell r="X3314"/>
          <cell r="Y3314">
            <v>56.784999999999997</v>
          </cell>
          <cell r="Z3314">
            <v>697.83333333333337</v>
          </cell>
        </row>
        <row r="3315">
          <cell r="A3315" t="str">
            <v>N0564</v>
          </cell>
          <cell r="B3315" t="str">
            <v xml:space="preserve">Zürichholzstrasse 11 </v>
          </cell>
          <cell r="C3315">
            <v>42478</v>
          </cell>
          <cell r="D3315">
            <v>9866601661</v>
          </cell>
          <cell r="E3315" t="str">
            <v>Verrechnet</v>
          </cell>
          <cell r="F3315">
            <v>1.0999999999999999E-2</v>
          </cell>
          <cell r="G3315">
            <v>0.18</v>
          </cell>
          <cell r="H3315"/>
          <cell r="I3315"/>
          <cell r="J3315" t="str">
            <v>Messung HW Wärme NT</v>
          </cell>
          <cell r="K3315" t="str">
            <v>15.03.2016</v>
          </cell>
          <cell r="L3315" t="str">
            <v>W1 020080</v>
          </cell>
          <cell r="M3315"/>
          <cell r="N3315" t="str">
            <v>Ablesung</v>
          </cell>
          <cell r="O3315">
            <v>8.1940000000000008</v>
          </cell>
          <cell r="P3315">
            <v>229.24</v>
          </cell>
          <cell r="Q3315"/>
          <cell r="R3315"/>
          <cell r="S3315"/>
          <cell r="T3315"/>
          <cell r="U3315"/>
          <cell r="V3315"/>
          <cell r="W3315"/>
          <cell r="X3315"/>
          <cell r="Y3315">
            <v>30.734000000000002</v>
          </cell>
          <cell r="Z3315">
            <v>744.90909090909088</v>
          </cell>
        </row>
        <row r="3316">
          <cell r="A3316" t="str">
            <v>N0564</v>
          </cell>
          <cell r="B3316" t="str">
            <v xml:space="preserve">Zürichholzstrasse 11 </v>
          </cell>
          <cell r="C3316">
            <v>42566</v>
          </cell>
          <cell r="D3316">
            <v>9866603790</v>
          </cell>
          <cell r="E3316" t="str">
            <v>Verrechnet</v>
          </cell>
          <cell r="F3316">
            <v>1.0999999999999999E-2</v>
          </cell>
          <cell r="G3316">
            <v>0.18</v>
          </cell>
          <cell r="H3316"/>
          <cell r="I3316"/>
          <cell r="J3316" t="str">
            <v>Messung HW Wärme NT</v>
          </cell>
          <cell r="K3316" t="str">
            <v>21.06.2016</v>
          </cell>
          <cell r="L3316" t="str">
            <v>W1 020080</v>
          </cell>
          <cell r="M3316"/>
          <cell r="N3316" t="str">
            <v>Ablesung</v>
          </cell>
          <cell r="O3316">
            <v>3.7040000000000002</v>
          </cell>
          <cell r="P3316">
            <v>103.65</v>
          </cell>
          <cell r="Q3316"/>
          <cell r="R3316"/>
          <cell r="S3316"/>
          <cell r="T3316"/>
          <cell r="U3316"/>
          <cell r="V3316"/>
          <cell r="W3316"/>
          <cell r="X3316"/>
          <cell r="Y3316">
            <v>30.727</v>
          </cell>
          <cell r="Z3316">
            <v>336.72727272727275</v>
          </cell>
        </row>
        <row r="3317">
          <cell r="A3317" t="str">
            <v>N0564</v>
          </cell>
          <cell r="B3317" t="str">
            <v xml:space="preserve">Zürichholzstrasse 11 </v>
          </cell>
          <cell r="C3317">
            <v>42655</v>
          </cell>
          <cell r="D3317">
            <v>9866605550</v>
          </cell>
          <cell r="E3317" t="str">
            <v>Gemahnt</v>
          </cell>
          <cell r="F3317">
            <v>1.0999999999999999E-2</v>
          </cell>
          <cell r="G3317">
            <v>0.18</v>
          </cell>
          <cell r="H3317"/>
          <cell r="I3317"/>
          <cell r="J3317" t="str">
            <v>Messung HW Wärme NT</v>
          </cell>
          <cell r="K3317" t="str">
            <v>20.09.2016</v>
          </cell>
          <cell r="L3317" t="str">
            <v>W1 020080</v>
          </cell>
          <cell r="M3317"/>
          <cell r="N3317" t="str">
            <v>Ablesung</v>
          </cell>
          <cell r="O3317">
            <v>1.085</v>
          </cell>
          <cell r="P3317">
            <v>58.01</v>
          </cell>
          <cell r="Q3317"/>
          <cell r="R3317"/>
          <cell r="S3317"/>
          <cell r="T3317"/>
          <cell r="U3317"/>
          <cell r="V3317"/>
          <cell r="W3317"/>
          <cell r="X3317"/>
          <cell r="Y3317">
            <v>16.082000000000001</v>
          </cell>
          <cell r="Z3317">
            <v>98.63636363636364</v>
          </cell>
        </row>
        <row r="3318">
          <cell r="A3318" t="str">
            <v>N0564</v>
          </cell>
          <cell r="B3318" t="str">
            <v xml:space="preserve">Zürichholzstrasse 11 </v>
          </cell>
          <cell r="C3318">
            <v>42752</v>
          </cell>
          <cell r="D3318">
            <v>9866607765</v>
          </cell>
          <cell r="E3318" t="str">
            <v>Verrechnet</v>
          </cell>
          <cell r="F3318">
            <v>1.0999999999999999E-2</v>
          </cell>
          <cell r="G3318">
            <v>0.18</v>
          </cell>
          <cell r="H3318"/>
          <cell r="I3318"/>
          <cell r="J3318" t="str">
            <v>Messung HW Wärme NT</v>
          </cell>
          <cell r="K3318" t="str">
            <v>14.12.2016</v>
          </cell>
          <cell r="L3318" t="str">
            <v>W1 020080</v>
          </cell>
          <cell r="M3318"/>
          <cell r="N3318" t="str">
            <v>Ablesung</v>
          </cell>
          <cell r="O3318">
            <v>5.3639999999999999</v>
          </cell>
          <cell r="P3318">
            <v>167.37</v>
          </cell>
          <cell r="Q3318"/>
          <cell r="R3318"/>
          <cell r="S3318"/>
          <cell r="T3318"/>
          <cell r="U3318"/>
          <cell r="V3318"/>
          <cell r="W3318"/>
          <cell r="X3318"/>
          <cell r="Y3318">
            <v>27.556999999999999</v>
          </cell>
          <cell r="Z3318">
            <v>487.63636363636363</v>
          </cell>
        </row>
        <row r="3319">
          <cell r="A3319" t="str">
            <v>N0565</v>
          </cell>
          <cell r="B3319" t="str">
            <v xml:space="preserve">Ringstrasse 76 </v>
          </cell>
          <cell r="C3319">
            <v>42478</v>
          </cell>
          <cell r="D3319">
            <v>9866601009</v>
          </cell>
          <cell r="E3319" t="str">
            <v>Verrechnet</v>
          </cell>
          <cell r="F3319">
            <v>4.4999999999999998E-2</v>
          </cell>
          <cell r="G3319">
            <v>0.74</v>
          </cell>
          <cell r="H3319"/>
          <cell r="I3319"/>
          <cell r="J3319" t="str">
            <v>Messung HW Wärme NT</v>
          </cell>
          <cell r="K3319" t="str">
            <v>17.03.2016</v>
          </cell>
          <cell r="L3319" t="str">
            <v>W1 020284</v>
          </cell>
          <cell r="M3319"/>
          <cell r="N3319" t="str">
            <v>Ablesung</v>
          </cell>
          <cell r="O3319">
            <v>28.529</v>
          </cell>
          <cell r="P3319">
            <v>527.34</v>
          </cell>
          <cell r="Q3319"/>
          <cell r="R3319"/>
          <cell r="S3319"/>
          <cell r="T3319"/>
          <cell r="U3319"/>
          <cell r="V3319"/>
          <cell r="W3319"/>
          <cell r="X3319"/>
          <cell r="Y3319">
            <v>46.517000000000003</v>
          </cell>
          <cell r="Z3319">
            <v>633.97777777777776</v>
          </cell>
        </row>
        <row r="3320">
          <cell r="A3320" t="str">
            <v>N0565</v>
          </cell>
          <cell r="B3320" t="str">
            <v xml:space="preserve">Ringstrasse 76 </v>
          </cell>
          <cell r="C3320">
            <v>42566</v>
          </cell>
          <cell r="D3320">
            <v>9866603202</v>
          </cell>
          <cell r="E3320" t="str">
            <v>Verrechnet</v>
          </cell>
          <cell r="F3320">
            <v>4.4999999999999998E-2</v>
          </cell>
          <cell r="G3320">
            <v>0.74</v>
          </cell>
          <cell r="H3320"/>
          <cell r="I3320"/>
          <cell r="J3320" t="str">
            <v>Messung HW Wärme NT</v>
          </cell>
          <cell r="K3320" t="str">
            <v>22.06.2016</v>
          </cell>
          <cell r="L3320" t="str">
            <v>W1 020284</v>
          </cell>
          <cell r="M3320"/>
          <cell r="N3320" t="str">
            <v>Ablesung</v>
          </cell>
          <cell r="O3320">
            <v>14.625</v>
          </cell>
          <cell r="P3320">
            <v>309.67</v>
          </cell>
          <cell r="Q3320"/>
          <cell r="R3320"/>
          <cell r="S3320"/>
          <cell r="T3320"/>
          <cell r="U3320"/>
          <cell r="V3320"/>
          <cell r="W3320"/>
          <cell r="X3320"/>
          <cell r="Y3320">
            <v>40.609000000000002</v>
          </cell>
          <cell r="Z3320">
            <v>325</v>
          </cell>
        </row>
        <row r="3321">
          <cell r="A3321" t="str">
            <v>N0565</v>
          </cell>
          <cell r="B3321" t="str">
            <v xml:space="preserve">Ringstrasse 76 </v>
          </cell>
          <cell r="C3321">
            <v>42655</v>
          </cell>
          <cell r="D3321">
            <v>9866605095</v>
          </cell>
          <cell r="E3321" t="str">
            <v>Gemahnt</v>
          </cell>
          <cell r="F3321">
            <v>4.4999999999999998E-2</v>
          </cell>
          <cell r="G3321">
            <v>0.74</v>
          </cell>
          <cell r="H3321"/>
          <cell r="I3321"/>
          <cell r="J3321" t="str">
            <v>Messung HW Wärme NT</v>
          </cell>
          <cell r="K3321" t="str">
            <v>20.09.2016</v>
          </cell>
          <cell r="L3321" t="str">
            <v>W1 020284</v>
          </cell>
          <cell r="M3321"/>
          <cell r="N3321" t="str">
            <v>Ablesung</v>
          </cell>
          <cell r="O3321">
            <v>4.173</v>
          </cell>
          <cell r="P3321">
            <v>123.86</v>
          </cell>
          <cell r="Q3321"/>
          <cell r="R3321"/>
          <cell r="S3321"/>
          <cell r="T3321"/>
          <cell r="U3321"/>
          <cell r="V3321"/>
          <cell r="W3321"/>
          <cell r="X3321"/>
          <cell r="Y3321">
            <v>28.969000000000001</v>
          </cell>
          <cell r="Z3321">
            <v>92.73333333333332</v>
          </cell>
        </row>
        <row r="3322">
          <cell r="A3322" t="str">
            <v>N0565</v>
          </cell>
          <cell r="B3322" t="str">
            <v xml:space="preserve">Ringstrasse 76 </v>
          </cell>
          <cell r="C3322">
            <v>42752</v>
          </cell>
          <cell r="D3322">
            <v>9866607229</v>
          </cell>
          <cell r="E3322" t="str">
            <v>Verrechnet</v>
          </cell>
          <cell r="F3322">
            <v>4.4999999999999998E-2</v>
          </cell>
          <cell r="G3322">
            <v>0.74</v>
          </cell>
          <cell r="H3322"/>
          <cell r="I3322"/>
          <cell r="J3322" t="str">
            <v>Messung HW Wärme NT</v>
          </cell>
          <cell r="K3322" t="str">
            <v>14.12.2016</v>
          </cell>
          <cell r="L3322" t="str">
            <v>W1 020284</v>
          </cell>
          <cell r="M3322"/>
          <cell r="N3322" t="str">
            <v>Ablesung</v>
          </cell>
          <cell r="O3322">
            <v>20.442</v>
          </cell>
          <cell r="P3322">
            <v>406.31</v>
          </cell>
          <cell r="Q3322"/>
          <cell r="R3322"/>
          <cell r="S3322"/>
          <cell r="T3322"/>
          <cell r="U3322"/>
          <cell r="V3322"/>
          <cell r="W3322"/>
          <cell r="X3322"/>
          <cell r="Y3322">
            <v>43.26</v>
          </cell>
          <cell r="Z3322">
            <v>454.26666666666665</v>
          </cell>
        </row>
        <row r="3323">
          <cell r="A3323" t="str">
            <v>N0566</v>
          </cell>
          <cell r="B3323" t="str">
            <v xml:space="preserve">Malvenstrasse 11 </v>
          </cell>
          <cell r="C3323">
            <v>42478</v>
          </cell>
          <cell r="D3323">
            <v>9866600307</v>
          </cell>
          <cell r="E3323" t="str">
            <v>Verrechnet</v>
          </cell>
          <cell r="F3323">
            <v>2.1999999999999999E-2</v>
          </cell>
          <cell r="G3323">
            <v>0.36</v>
          </cell>
          <cell r="H3323"/>
          <cell r="I3323"/>
          <cell r="J3323" t="str">
            <v>Messung HW Wärme NT</v>
          </cell>
          <cell r="K3323" t="str">
            <v>20.03.2016</v>
          </cell>
          <cell r="L3323" t="str">
            <v>W3 020254</v>
          </cell>
          <cell r="M3323"/>
          <cell r="N3323" t="str">
            <v>Ablesung</v>
          </cell>
          <cell r="O3323">
            <v>15.878</v>
          </cell>
          <cell r="P3323">
            <v>240.375</v>
          </cell>
          <cell r="Q3323"/>
          <cell r="R3323"/>
          <cell r="S3323"/>
          <cell r="T3323"/>
          <cell r="U3323"/>
          <cell r="V3323"/>
          <cell r="W3323"/>
          <cell r="X3323"/>
          <cell r="Y3323">
            <v>56.796999999999997</v>
          </cell>
          <cell r="Z3323">
            <v>721.72727272727263</v>
          </cell>
        </row>
        <row r="3324">
          <cell r="A3324" t="str">
            <v>N0566</v>
          </cell>
          <cell r="B3324" t="str">
            <v xml:space="preserve">Malvenstrasse 11 </v>
          </cell>
          <cell r="C3324">
            <v>42566</v>
          </cell>
          <cell r="D3324">
            <v>9866602328</v>
          </cell>
          <cell r="E3324" t="str">
            <v>Verrechnet</v>
          </cell>
          <cell r="F3324">
            <v>2.1999999999999999E-2</v>
          </cell>
          <cell r="G3324">
            <v>0.36</v>
          </cell>
          <cell r="H3324"/>
          <cell r="I3324"/>
          <cell r="J3324" t="str">
            <v>Messung HW Wärme NT</v>
          </cell>
          <cell r="K3324" t="str">
            <v>21.06.2016</v>
          </cell>
          <cell r="L3324" t="str">
            <v>W3 020254</v>
          </cell>
          <cell r="M3324"/>
          <cell r="N3324" t="str">
            <v>Ablesung</v>
          </cell>
          <cell r="O3324">
            <v>6.274</v>
          </cell>
          <cell r="P3324">
            <v>105.161</v>
          </cell>
          <cell r="Q3324"/>
          <cell r="R3324"/>
          <cell r="S3324"/>
          <cell r="T3324"/>
          <cell r="U3324"/>
          <cell r="V3324"/>
          <cell r="W3324"/>
          <cell r="X3324"/>
          <cell r="Y3324">
            <v>51.298999999999999</v>
          </cell>
          <cell r="Z3324">
            <v>285.18181818181819</v>
          </cell>
        </row>
        <row r="3325">
          <cell r="A3325" t="str">
            <v>N0566</v>
          </cell>
          <cell r="B3325" t="str">
            <v xml:space="preserve">Malvenstrasse 11 </v>
          </cell>
          <cell r="C3325">
            <v>42655</v>
          </cell>
          <cell r="D3325">
            <v>9866604279</v>
          </cell>
          <cell r="E3325" t="str">
            <v>Verrechnet</v>
          </cell>
          <cell r="F3325">
            <v>2.1999999999999999E-2</v>
          </cell>
          <cell r="G3325">
            <v>0.36</v>
          </cell>
          <cell r="H3325"/>
          <cell r="I3325"/>
          <cell r="J3325" t="str">
            <v>Messung HW Wärme NT</v>
          </cell>
          <cell r="K3325" t="str">
            <v>20.09.2016</v>
          </cell>
          <cell r="L3325" t="str">
            <v>W3 020254</v>
          </cell>
          <cell r="M3325"/>
          <cell r="N3325" t="str">
            <v>Ablesung</v>
          </cell>
          <cell r="O3325">
            <v>0.879</v>
          </cell>
          <cell r="P3325">
            <v>25.516999999999999</v>
          </cell>
          <cell r="Q3325"/>
          <cell r="R3325"/>
          <cell r="S3325"/>
          <cell r="T3325"/>
          <cell r="U3325"/>
          <cell r="V3325"/>
          <cell r="W3325"/>
          <cell r="X3325"/>
          <cell r="Y3325">
            <v>29.62</v>
          </cell>
          <cell r="Z3325">
            <v>39.954545454545453</v>
          </cell>
        </row>
        <row r="3326">
          <cell r="A3326" t="str">
            <v>N0566</v>
          </cell>
          <cell r="B3326" t="str">
            <v xml:space="preserve">Malvenstrasse 11 </v>
          </cell>
          <cell r="C3326">
            <v>42752</v>
          </cell>
          <cell r="D3326">
            <v>9866606341</v>
          </cell>
          <cell r="E3326" t="str">
            <v>Verrechnet</v>
          </cell>
          <cell r="F3326">
            <v>2.1999999999999999E-2</v>
          </cell>
          <cell r="G3326">
            <v>0.36</v>
          </cell>
          <cell r="H3326"/>
          <cell r="I3326"/>
          <cell r="J3326" t="str">
            <v>Messung HW Wärme NT</v>
          </cell>
          <cell r="K3326" t="str">
            <v>18.12.2016</v>
          </cell>
          <cell r="L3326" t="str">
            <v>W3 020254</v>
          </cell>
          <cell r="M3326"/>
          <cell r="N3326" t="str">
            <v>Ablesung</v>
          </cell>
          <cell r="O3326">
            <v>10.798999999999999</v>
          </cell>
          <cell r="P3326">
            <v>169.221</v>
          </cell>
          <cell r="Q3326"/>
          <cell r="R3326"/>
          <cell r="S3326"/>
          <cell r="T3326"/>
          <cell r="U3326"/>
          <cell r="V3326"/>
          <cell r="W3326"/>
          <cell r="X3326"/>
          <cell r="Y3326">
            <v>54.872</v>
          </cell>
          <cell r="Z3326">
            <v>490.86363636363632</v>
          </cell>
        </row>
        <row r="3327">
          <cell r="A3327" t="str">
            <v>N0567</v>
          </cell>
          <cell r="B3327" t="str">
            <v xml:space="preserve">Zürichholzstrasse 16 </v>
          </cell>
          <cell r="C3327">
            <v>42478</v>
          </cell>
          <cell r="D3327">
            <v>9866601010</v>
          </cell>
          <cell r="E3327" t="str">
            <v>Verrechnet</v>
          </cell>
          <cell r="F3327">
            <v>2.1000000000000001E-2</v>
          </cell>
          <cell r="G3327">
            <v>0.35</v>
          </cell>
          <cell r="H3327"/>
          <cell r="I3327"/>
          <cell r="J3327" t="str">
            <v>Messung HW Wärme NT</v>
          </cell>
          <cell r="K3327" t="str">
            <v>16.03.2016</v>
          </cell>
          <cell r="L3327" t="str">
            <v>W3 20014</v>
          </cell>
          <cell r="M3327"/>
          <cell r="N3327" t="str">
            <v>Ablesung</v>
          </cell>
          <cell r="O3327">
            <v>19.209</v>
          </cell>
          <cell r="P3327">
            <v>334.9</v>
          </cell>
          <cell r="Q3327"/>
          <cell r="R3327"/>
          <cell r="S3327"/>
          <cell r="T3327"/>
          <cell r="U3327"/>
          <cell r="V3327"/>
          <cell r="W3327"/>
          <cell r="X3327"/>
          <cell r="Y3327">
            <v>49.319000000000003</v>
          </cell>
          <cell r="Z3327">
            <v>914.71428571428578</v>
          </cell>
        </row>
        <row r="3328">
          <cell r="A3328" t="str">
            <v>N0567</v>
          </cell>
          <cell r="B3328" t="str">
            <v xml:space="preserve">Zürichholzstrasse 16 </v>
          </cell>
          <cell r="C3328">
            <v>42566</v>
          </cell>
          <cell r="D3328">
            <v>9866603203</v>
          </cell>
          <cell r="E3328" t="str">
            <v>Verrechnet</v>
          </cell>
          <cell r="F3328">
            <v>2.1000000000000001E-2</v>
          </cell>
          <cell r="G3328">
            <v>0.35</v>
          </cell>
          <cell r="H3328"/>
          <cell r="I3328"/>
          <cell r="J3328" t="str">
            <v>Messung HW Wärme NT</v>
          </cell>
          <cell r="K3328" t="str">
            <v>21.06.2016</v>
          </cell>
          <cell r="L3328" t="str">
            <v>W3 20014</v>
          </cell>
          <cell r="M3328"/>
          <cell r="N3328" t="str">
            <v>Ablesung</v>
          </cell>
          <cell r="O3328">
            <v>8.6669999999999998</v>
          </cell>
          <cell r="P3328">
            <v>166.13800000000001</v>
          </cell>
          <cell r="Q3328"/>
          <cell r="R3328"/>
          <cell r="S3328"/>
          <cell r="T3328"/>
          <cell r="U3328"/>
          <cell r="V3328"/>
          <cell r="W3328"/>
          <cell r="X3328"/>
          <cell r="Y3328">
            <v>44.856000000000002</v>
          </cell>
          <cell r="Z3328">
            <v>412.71428571428567</v>
          </cell>
        </row>
        <row r="3329">
          <cell r="A3329" t="str">
            <v>N0567</v>
          </cell>
          <cell r="B3329" t="str">
            <v xml:space="preserve">Zürichholzstrasse 16 </v>
          </cell>
          <cell r="C3329">
            <v>42655</v>
          </cell>
          <cell r="D3329">
            <v>9866605096</v>
          </cell>
          <cell r="E3329" t="str">
            <v>Verrechnet</v>
          </cell>
          <cell r="F3329">
            <v>2.1000000000000001E-2</v>
          </cell>
          <cell r="G3329">
            <v>0.35</v>
          </cell>
          <cell r="H3329"/>
          <cell r="I3329"/>
          <cell r="J3329" t="str">
            <v>Messung HW Wärme NT</v>
          </cell>
          <cell r="K3329" t="str">
            <v>20.09.2016</v>
          </cell>
          <cell r="L3329" t="str">
            <v>W3 20014</v>
          </cell>
          <cell r="M3329"/>
          <cell r="N3329" t="str">
            <v>Ablesung</v>
          </cell>
          <cell r="O3329">
            <v>2.226</v>
          </cell>
          <cell r="P3329">
            <v>68.426000000000002</v>
          </cell>
          <cell r="Q3329"/>
          <cell r="R3329"/>
          <cell r="S3329"/>
          <cell r="T3329"/>
          <cell r="U3329"/>
          <cell r="V3329"/>
          <cell r="W3329"/>
          <cell r="X3329"/>
          <cell r="Y3329">
            <v>27.972000000000001</v>
          </cell>
          <cell r="Z3329">
            <v>106</v>
          </cell>
        </row>
        <row r="3330">
          <cell r="A3330" t="str">
            <v>N0567</v>
          </cell>
          <cell r="B3330" t="str">
            <v xml:space="preserve">Zürichholzstrasse 16 </v>
          </cell>
          <cell r="C3330">
            <v>42752</v>
          </cell>
          <cell r="D3330">
            <v>9866607230</v>
          </cell>
          <cell r="E3330" t="str">
            <v>Verrechnet</v>
          </cell>
          <cell r="F3330">
            <v>2.1000000000000001E-2</v>
          </cell>
          <cell r="G3330">
            <v>0.35</v>
          </cell>
          <cell r="H3330"/>
          <cell r="I3330"/>
          <cell r="J3330" t="str">
            <v>Messung HW Wärme NT</v>
          </cell>
          <cell r="K3330" t="str">
            <v>14.12.2016</v>
          </cell>
          <cell r="L3330" t="str">
            <v>W3 20014</v>
          </cell>
          <cell r="M3330"/>
          <cell r="N3330" t="str">
            <v>Ablesung</v>
          </cell>
          <cell r="O3330">
            <v>14.765000000000001</v>
          </cell>
          <cell r="P3330">
            <v>257.12200000000001</v>
          </cell>
          <cell r="Q3330"/>
          <cell r="R3330"/>
          <cell r="S3330"/>
          <cell r="T3330"/>
          <cell r="U3330"/>
          <cell r="V3330"/>
          <cell r="W3330"/>
          <cell r="X3330"/>
          <cell r="Y3330">
            <v>49.375999999999998</v>
          </cell>
          <cell r="Z3330">
            <v>703.09523809523807</v>
          </cell>
        </row>
        <row r="3331">
          <cell r="A3331" t="str">
            <v>N0568</v>
          </cell>
          <cell r="B3331" t="str">
            <v xml:space="preserve">Ringstrasse 66 </v>
          </cell>
          <cell r="C3331">
            <v>42478</v>
          </cell>
          <cell r="D3331">
            <v>9866601011</v>
          </cell>
          <cell r="E3331" t="str">
            <v>Verrechnet</v>
          </cell>
          <cell r="F3331">
            <v>3.2000000000000001E-2</v>
          </cell>
          <cell r="G3331">
            <v>0.52</v>
          </cell>
          <cell r="H3331"/>
          <cell r="I3331"/>
          <cell r="J3331" t="str">
            <v>Messung HW Wärme NT</v>
          </cell>
          <cell r="K3331" t="str">
            <v>17.03.2016</v>
          </cell>
          <cell r="L3331" t="str">
            <v>R3 20035</v>
          </cell>
          <cell r="M3331"/>
          <cell r="N3331" t="str">
            <v>Ablesung</v>
          </cell>
          <cell r="O3331">
            <v>29.329000000000001</v>
          </cell>
          <cell r="P3331">
            <v>495.64800000000002</v>
          </cell>
          <cell r="Q3331"/>
          <cell r="R3331"/>
          <cell r="S3331"/>
          <cell r="T3331"/>
          <cell r="U3331"/>
          <cell r="V3331"/>
          <cell r="W3331"/>
          <cell r="X3331"/>
          <cell r="Y3331">
            <v>50.88</v>
          </cell>
          <cell r="Z3331">
            <v>916.53125</v>
          </cell>
        </row>
        <row r="3332">
          <cell r="A3332" t="str">
            <v>N0568</v>
          </cell>
          <cell r="B3332" t="str">
            <v xml:space="preserve">Ringstrasse 66 </v>
          </cell>
          <cell r="C3332">
            <v>42566</v>
          </cell>
          <cell r="D3332">
            <v>9866602886</v>
          </cell>
          <cell r="E3332" t="str">
            <v>Verrechnet</v>
          </cell>
          <cell r="F3332">
            <v>3.2000000000000001E-2</v>
          </cell>
          <cell r="G3332">
            <v>0.52</v>
          </cell>
          <cell r="H3332"/>
          <cell r="I3332"/>
          <cell r="J3332" t="str">
            <v>Messung HW Wärme NT</v>
          </cell>
          <cell r="K3332" t="str">
            <v>21.06.2016</v>
          </cell>
          <cell r="L3332" t="str">
            <v>R3 20035</v>
          </cell>
          <cell r="M3332"/>
          <cell r="N3332" t="str">
            <v>Ablesung</v>
          </cell>
          <cell r="O3332">
            <v>15.345000000000001</v>
          </cell>
          <cell r="P3332">
            <v>284.61</v>
          </cell>
          <cell r="Q3332"/>
          <cell r="R3332"/>
          <cell r="S3332"/>
          <cell r="T3332"/>
          <cell r="U3332"/>
          <cell r="V3332"/>
          <cell r="W3332"/>
          <cell r="X3332"/>
          <cell r="Y3332">
            <v>46.359000000000002</v>
          </cell>
          <cell r="Z3332">
            <v>479.53125</v>
          </cell>
        </row>
        <row r="3333">
          <cell r="A3333" t="str">
            <v>N0568</v>
          </cell>
          <cell r="B3333" t="str">
            <v xml:space="preserve">Ringstrasse 66 </v>
          </cell>
          <cell r="C3333">
            <v>42655</v>
          </cell>
          <cell r="D3333">
            <v>9866604837</v>
          </cell>
          <cell r="E3333" t="str">
            <v>Verrechnet</v>
          </cell>
          <cell r="F3333">
            <v>3.2000000000000001E-2</v>
          </cell>
          <cell r="G3333">
            <v>0.52</v>
          </cell>
          <cell r="H3333"/>
          <cell r="I3333"/>
          <cell r="J3333" t="str">
            <v>Messung HW Wärme NT</v>
          </cell>
          <cell r="K3333" t="str">
            <v>20.09.2016</v>
          </cell>
          <cell r="L3333" t="str">
            <v>R3 20035</v>
          </cell>
          <cell r="M3333"/>
          <cell r="N3333" t="str">
            <v>Ablesung</v>
          </cell>
          <cell r="O3333">
            <v>3.3690000000000002</v>
          </cell>
          <cell r="P3333">
            <v>97.391999999999996</v>
          </cell>
          <cell r="Q3333"/>
          <cell r="R3333"/>
          <cell r="S3333"/>
          <cell r="T3333"/>
          <cell r="U3333"/>
          <cell r="V3333"/>
          <cell r="W3333"/>
          <cell r="X3333"/>
          <cell r="Y3333">
            <v>29.744</v>
          </cell>
          <cell r="Z3333">
            <v>105.28125</v>
          </cell>
        </row>
        <row r="3334">
          <cell r="A3334" t="str">
            <v>N0568</v>
          </cell>
          <cell r="B3334" t="str">
            <v xml:space="preserve">Ringstrasse 66 </v>
          </cell>
          <cell r="C3334">
            <v>42752</v>
          </cell>
          <cell r="D3334">
            <v>9866607061</v>
          </cell>
          <cell r="E3334" t="str">
            <v>Verrechnet</v>
          </cell>
          <cell r="F3334">
            <v>3.2000000000000001E-2</v>
          </cell>
          <cell r="G3334">
            <v>0.52</v>
          </cell>
          <cell r="H3334"/>
          <cell r="I3334"/>
          <cell r="J3334" t="str">
            <v>Messung HW Wärme NT</v>
          </cell>
          <cell r="K3334" t="str">
            <v>14.12.2016</v>
          </cell>
          <cell r="L3334" t="str">
            <v>R3 20035</v>
          </cell>
          <cell r="M3334"/>
          <cell r="N3334" t="str">
            <v>Ablesung</v>
          </cell>
          <cell r="O3334">
            <v>21.82</v>
          </cell>
          <cell r="P3334">
            <v>387.798</v>
          </cell>
          <cell r="Q3334"/>
          <cell r="R3334"/>
          <cell r="S3334"/>
          <cell r="T3334"/>
          <cell r="U3334"/>
          <cell r="V3334"/>
          <cell r="W3334"/>
          <cell r="X3334"/>
          <cell r="Y3334">
            <v>48.38</v>
          </cell>
          <cell r="Z3334">
            <v>681.875</v>
          </cell>
        </row>
        <row r="3335">
          <cell r="A3335" t="str">
            <v>N0569</v>
          </cell>
          <cell r="B3335" t="str">
            <v xml:space="preserve">Altwiesenstrasse 372 </v>
          </cell>
          <cell r="C3335">
            <v>42478</v>
          </cell>
          <cell r="D3335">
            <v>9866600826</v>
          </cell>
          <cell r="E3335" t="str">
            <v>Verrechnet</v>
          </cell>
          <cell r="F3335">
            <v>1.7999999999999999E-2</v>
          </cell>
          <cell r="G3335">
            <v>0.3</v>
          </cell>
          <cell r="H3335"/>
          <cell r="I3335"/>
          <cell r="J3335" t="str">
            <v>Messung HW Wärme NT</v>
          </cell>
          <cell r="K3335" t="str">
            <v>29.03.2016</v>
          </cell>
          <cell r="L3335" t="str">
            <v>W1 020633</v>
          </cell>
          <cell r="M3335"/>
          <cell r="N3335" t="str">
            <v>Ausbau</v>
          </cell>
          <cell r="O3335">
            <v>18.573</v>
          </cell>
          <cell r="P3335">
            <v>301.35000000000002</v>
          </cell>
          <cell r="Q3335"/>
          <cell r="R3335"/>
          <cell r="S3335"/>
          <cell r="T3335"/>
          <cell r="U3335"/>
          <cell r="V3335"/>
          <cell r="W3335"/>
          <cell r="X3335"/>
          <cell r="Y3335">
            <v>52.994999999999997</v>
          </cell>
          <cell r="Z3335">
            <v>1031.8333333333333</v>
          </cell>
        </row>
        <row r="3336">
          <cell r="A3336" t="str">
            <v>N0569</v>
          </cell>
          <cell r="B3336"/>
          <cell r="C3336"/>
          <cell r="D3336"/>
          <cell r="E3336"/>
          <cell r="F3336"/>
          <cell r="G3336"/>
          <cell r="H3336"/>
          <cell r="I3336"/>
          <cell r="J3336" t="str">
            <v>Messung HW Wärme NT</v>
          </cell>
          <cell r="K3336" t="str">
            <v>29.03.2016</v>
          </cell>
          <cell r="L3336" t="str">
            <v>W1 020633</v>
          </cell>
          <cell r="M3336"/>
          <cell r="N3336" t="str">
            <v>Einbau</v>
          </cell>
          <cell r="O3336">
            <v>0</v>
          </cell>
          <cell r="P3336">
            <v>0</v>
          </cell>
          <cell r="Q3336"/>
          <cell r="R3336"/>
          <cell r="S3336"/>
          <cell r="T3336"/>
          <cell r="U3336"/>
          <cell r="V3336"/>
          <cell r="W3336"/>
          <cell r="X3336"/>
          <cell r="Y3336">
            <v>0</v>
          </cell>
          <cell r="Z3336">
            <v>0</v>
          </cell>
        </row>
        <row r="3337">
          <cell r="A3337" t="str">
            <v>N0569</v>
          </cell>
          <cell r="B3337" t="str">
            <v xml:space="preserve">Altwiesenstrasse 372 </v>
          </cell>
          <cell r="C3337">
            <v>42566</v>
          </cell>
          <cell r="D3337">
            <v>9866602598</v>
          </cell>
          <cell r="E3337" t="str">
            <v>Verrechnet</v>
          </cell>
          <cell r="F3337">
            <v>1.7999999999999999E-2</v>
          </cell>
          <cell r="G3337">
            <v>0.3</v>
          </cell>
          <cell r="H3337"/>
          <cell r="I3337"/>
          <cell r="J3337" t="str">
            <v>Messung HW Wärme NT</v>
          </cell>
          <cell r="K3337" t="str">
            <v>30.06.2016</v>
          </cell>
          <cell r="L3337" t="str">
            <v>W1 020633</v>
          </cell>
          <cell r="M3337"/>
          <cell r="N3337" t="str">
            <v>Ablesung</v>
          </cell>
          <cell r="O3337">
            <v>4.0220000000000002</v>
          </cell>
          <cell r="P3337">
            <v>68.930000000000007</v>
          </cell>
          <cell r="Q3337"/>
          <cell r="R3337"/>
          <cell r="S3337"/>
          <cell r="T3337"/>
          <cell r="U3337"/>
          <cell r="V3337"/>
          <cell r="W3337"/>
          <cell r="X3337"/>
          <cell r="Y3337">
            <v>50.170999999999999</v>
          </cell>
          <cell r="Z3337">
            <v>223.44444444444443</v>
          </cell>
        </row>
        <row r="3338">
          <cell r="A3338" t="str">
            <v>N0569</v>
          </cell>
          <cell r="B3338" t="str">
            <v xml:space="preserve">Altwiesenstrasse 372 </v>
          </cell>
          <cell r="C3338">
            <v>42655</v>
          </cell>
          <cell r="D3338">
            <v>9866604702</v>
          </cell>
          <cell r="E3338" t="str">
            <v>Verrechnet</v>
          </cell>
          <cell r="F3338">
            <v>1.7999999999999999E-2</v>
          </cell>
          <cell r="G3338">
            <v>0.3</v>
          </cell>
          <cell r="H3338"/>
          <cell r="I3338"/>
          <cell r="J3338" t="str">
            <v>Messung HW Wärme NT</v>
          </cell>
          <cell r="K3338" t="str">
            <v>15.09.2016</v>
          </cell>
          <cell r="L3338" t="str">
            <v>W1 020633</v>
          </cell>
          <cell r="M3338"/>
          <cell r="N3338" t="str">
            <v>Ablesung</v>
          </cell>
          <cell r="O3338">
            <v>1.0429999999999999</v>
          </cell>
          <cell r="P3338">
            <v>24.75</v>
          </cell>
          <cell r="Q3338"/>
          <cell r="R3338"/>
          <cell r="S3338"/>
          <cell r="T3338"/>
          <cell r="U3338"/>
          <cell r="V3338"/>
          <cell r="W3338"/>
          <cell r="X3338"/>
          <cell r="Y3338">
            <v>36.234999999999999</v>
          </cell>
          <cell r="Z3338">
            <v>57.944444444444443</v>
          </cell>
        </row>
        <row r="3339">
          <cell r="A3339" t="str">
            <v>N0569</v>
          </cell>
          <cell r="B3339" t="str">
            <v xml:space="preserve">Altwiesenstrasse 372 </v>
          </cell>
          <cell r="C3339">
            <v>42752</v>
          </cell>
          <cell r="D3339">
            <v>9866606881</v>
          </cell>
          <cell r="E3339" t="str">
            <v>Verrechnet</v>
          </cell>
          <cell r="F3339">
            <v>1.7999999999999999E-2</v>
          </cell>
          <cell r="G3339">
            <v>0.3</v>
          </cell>
          <cell r="H3339"/>
          <cell r="I3339"/>
          <cell r="J3339" t="str">
            <v>Messung HW Wärme NT</v>
          </cell>
          <cell r="K3339" t="str">
            <v>29.12.2016</v>
          </cell>
          <cell r="L3339" t="str">
            <v>W1 020633</v>
          </cell>
          <cell r="M3339"/>
          <cell r="N3339" t="str">
            <v>Ablesung</v>
          </cell>
          <cell r="O3339">
            <v>14.132999999999999</v>
          </cell>
          <cell r="P3339">
            <v>229.65199999999999</v>
          </cell>
          <cell r="Q3339"/>
          <cell r="R3339"/>
          <cell r="S3339"/>
          <cell r="T3339"/>
          <cell r="U3339"/>
          <cell r="V3339"/>
          <cell r="W3339"/>
          <cell r="X3339"/>
          <cell r="Y3339">
            <v>52.915999999999997</v>
          </cell>
          <cell r="Z3339">
            <v>785.16666666666674</v>
          </cell>
        </row>
        <row r="3340">
          <cell r="A3340" t="str">
            <v>N0570</v>
          </cell>
          <cell r="B3340" t="str">
            <v xml:space="preserve">Himmeristrasse 35 </v>
          </cell>
          <cell r="C3340">
            <v>42478</v>
          </cell>
          <cell r="D3340">
            <v>9866601580</v>
          </cell>
          <cell r="E3340" t="str">
            <v>Verrechnet</v>
          </cell>
          <cell r="F3340">
            <v>0.01</v>
          </cell>
          <cell r="G3340">
            <v>0.16</v>
          </cell>
          <cell r="H3340"/>
          <cell r="I3340"/>
          <cell r="J3340" t="str">
            <v>Messung HW Wärme NT</v>
          </cell>
          <cell r="K3340" t="str">
            <v>01.04.2016</v>
          </cell>
          <cell r="L3340" t="str">
            <v>W3 020120</v>
          </cell>
          <cell r="M3340"/>
          <cell r="N3340" t="str">
            <v>Ablesung</v>
          </cell>
          <cell r="O3340">
            <v>8.702</v>
          </cell>
          <cell r="P3340">
            <v>171.37799999999999</v>
          </cell>
          <cell r="Q3340"/>
          <cell r="R3340"/>
          <cell r="S3340"/>
          <cell r="T3340"/>
          <cell r="U3340"/>
          <cell r="V3340"/>
          <cell r="W3340"/>
          <cell r="X3340"/>
          <cell r="Y3340">
            <v>43.66</v>
          </cell>
          <cell r="Z3340">
            <v>870.2</v>
          </cell>
        </row>
        <row r="3341">
          <cell r="A3341" t="str">
            <v>N0570</v>
          </cell>
          <cell r="B3341" t="str">
            <v xml:space="preserve">Himmeristrasse 35 </v>
          </cell>
          <cell r="C3341">
            <v>42566</v>
          </cell>
          <cell r="D3341">
            <v>9866603660</v>
          </cell>
          <cell r="E3341" t="str">
            <v>Verrechnet</v>
          </cell>
          <cell r="F3341">
            <v>0.01</v>
          </cell>
          <cell r="G3341">
            <v>0.16</v>
          </cell>
          <cell r="H3341"/>
          <cell r="I3341"/>
          <cell r="J3341" t="str">
            <v>Messung HW Wärme NT</v>
          </cell>
          <cell r="K3341" t="str">
            <v>29.06.2016</v>
          </cell>
          <cell r="L3341" t="str">
            <v>W3 020120</v>
          </cell>
          <cell r="M3341"/>
          <cell r="N3341" t="str">
            <v>Ablesung</v>
          </cell>
          <cell r="O3341">
            <v>3.9209999999999998</v>
          </cell>
          <cell r="P3341">
            <v>99.338999999999999</v>
          </cell>
          <cell r="Q3341"/>
          <cell r="R3341"/>
          <cell r="S3341"/>
          <cell r="T3341"/>
          <cell r="U3341"/>
          <cell r="V3341"/>
          <cell r="W3341"/>
          <cell r="X3341"/>
          <cell r="Y3341">
            <v>33.939</v>
          </cell>
          <cell r="Z3341">
            <v>392.1</v>
          </cell>
        </row>
        <row r="3342">
          <cell r="A3342" t="str">
            <v>N0570</v>
          </cell>
          <cell r="B3342" t="str">
            <v xml:space="preserve">Himmeristrasse 35 </v>
          </cell>
          <cell r="C3342">
            <v>42655</v>
          </cell>
          <cell r="D3342">
            <v>9866605551</v>
          </cell>
          <cell r="E3342" t="str">
            <v>Gemahnt</v>
          </cell>
          <cell r="F3342">
            <v>0.01</v>
          </cell>
          <cell r="G3342">
            <v>0.16</v>
          </cell>
          <cell r="H3342"/>
          <cell r="I3342"/>
          <cell r="J3342" t="str">
            <v>Messung HW Wärme NT</v>
          </cell>
          <cell r="K3342" t="str">
            <v>19.09.2016</v>
          </cell>
          <cell r="L3342" t="str">
            <v>W3 020120</v>
          </cell>
          <cell r="M3342"/>
          <cell r="N3342" t="str">
            <v>Ablesung</v>
          </cell>
          <cell r="O3342">
            <v>1.597</v>
          </cell>
          <cell r="P3342">
            <v>41.256999999999998</v>
          </cell>
          <cell r="Q3342"/>
          <cell r="R3342"/>
          <cell r="S3342"/>
          <cell r="T3342"/>
          <cell r="U3342"/>
          <cell r="V3342"/>
          <cell r="W3342"/>
          <cell r="X3342"/>
          <cell r="Y3342">
            <v>33.283000000000001</v>
          </cell>
          <cell r="Z3342">
            <v>159.69999999999999</v>
          </cell>
        </row>
        <row r="3343">
          <cell r="A3343" t="str">
            <v>N0570</v>
          </cell>
          <cell r="B3343" t="str">
            <v xml:space="preserve">Himmeristrasse 35 </v>
          </cell>
          <cell r="C3343">
            <v>42752</v>
          </cell>
          <cell r="D3343">
            <v>9866607590</v>
          </cell>
          <cell r="E3343" t="str">
            <v>Verrechnet</v>
          </cell>
          <cell r="F3343">
            <v>0.01</v>
          </cell>
          <cell r="G3343">
            <v>0.16</v>
          </cell>
          <cell r="H3343"/>
          <cell r="I3343"/>
          <cell r="J3343" t="str">
            <v>Messung HW Wärme NT</v>
          </cell>
          <cell r="K3343" t="str">
            <v>23.12.2016</v>
          </cell>
          <cell r="L3343" t="str">
            <v>W3 020120</v>
          </cell>
          <cell r="M3343"/>
          <cell r="N3343" t="str">
            <v>Ablesung</v>
          </cell>
          <cell r="O3343">
            <v>7.47</v>
          </cell>
          <cell r="P3343">
            <v>141.32900000000001</v>
          </cell>
          <cell r="Q3343"/>
          <cell r="R3343"/>
          <cell r="S3343"/>
          <cell r="T3343"/>
          <cell r="U3343"/>
          <cell r="V3343"/>
          <cell r="W3343"/>
          <cell r="X3343"/>
          <cell r="Y3343">
            <v>45.447000000000003</v>
          </cell>
          <cell r="Z3343">
            <v>747</v>
          </cell>
        </row>
        <row r="3344">
          <cell r="A3344" t="str">
            <v>N0571</v>
          </cell>
          <cell r="B3344" t="str">
            <v xml:space="preserve">Binzmühlestrasse 241 </v>
          </cell>
          <cell r="C3344">
            <v>42478</v>
          </cell>
          <cell r="D3344">
            <v>9866600308</v>
          </cell>
          <cell r="E3344" t="str">
            <v>Verrechnet</v>
          </cell>
          <cell r="F3344">
            <v>1.6E-2</v>
          </cell>
          <cell r="G3344">
            <v>0.26</v>
          </cell>
          <cell r="H3344"/>
          <cell r="I3344"/>
          <cell r="J3344" t="str">
            <v>Messung HW Wärme NT</v>
          </cell>
          <cell r="K3344" t="str">
            <v>28.03.2016</v>
          </cell>
          <cell r="L3344" t="str">
            <v>W1 020085</v>
          </cell>
          <cell r="M3344"/>
          <cell r="N3344" t="str">
            <v>Ablesung</v>
          </cell>
          <cell r="O3344">
            <v>9.7279999999999998</v>
          </cell>
          <cell r="P3344">
            <v>198.03</v>
          </cell>
          <cell r="Q3344"/>
          <cell r="R3344"/>
          <cell r="S3344"/>
          <cell r="T3344"/>
          <cell r="U3344"/>
          <cell r="V3344"/>
          <cell r="W3344"/>
          <cell r="X3344"/>
          <cell r="Y3344">
            <v>42.238999999999997</v>
          </cell>
          <cell r="Z3344">
            <v>608</v>
          </cell>
        </row>
        <row r="3345">
          <cell r="A3345" t="str">
            <v>N0571</v>
          </cell>
          <cell r="B3345" t="str">
            <v xml:space="preserve">Binzmühlestrasse 241 </v>
          </cell>
          <cell r="C3345">
            <v>42566</v>
          </cell>
          <cell r="D3345">
            <v>9866602887</v>
          </cell>
          <cell r="E3345" t="str">
            <v>Gemahnt</v>
          </cell>
          <cell r="F3345">
            <v>1.6E-2</v>
          </cell>
          <cell r="G3345">
            <v>0.26</v>
          </cell>
          <cell r="H3345"/>
          <cell r="I3345"/>
          <cell r="J3345" t="str">
            <v>Messung HW Wärme NT</v>
          </cell>
          <cell r="K3345" t="str">
            <v>21.06.2016</v>
          </cell>
          <cell r="L3345" t="str">
            <v>W1 020085</v>
          </cell>
          <cell r="M3345"/>
          <cell r="N3345" t="str">
            <v>Ablesung</v>
          </cell>
          <cell r="O3345">
            <v>3.6429999999999998</v>
          </cell>
          <cell r="P3345">
            <v>61.73</v>
          </cell>
          <cell r="Q3345"/>
          <cell r="R3345"/>
          <cell r="S3345"/>
          <cell r="T3345"/>
          <cell r="U3345"/>
          <cell r="V3345"/>
          <cell r="W3345"/>
          <cell r="X3345"/>
          <cell r="Y3345">
            <v>50.744</v>
          </cell>
          <cell r="Z3345">
            <v>227.6875</v>
          </cell>
        </row>
        <row r="3346">
          <cell r="A3346" t="str">
            <v>N0571</v>
          </cell>
          <cell r="B3346" t="str">
            <v xml:space="preserve">Binzmühlestrasse 241 </v>
          </cell>
          <cell r="C3346">
            <v>42655</v>
          </cell>
          <cell r="D3346">
            <v>9866604838</v>
          </cell>
          <cell r="E3346" t="str">
            <v>Verrechnet</v>
          </cell>
          <cell r="F3346">
            <v>1.6E-2</v>
          </cell>
          <cell r="G3346">
            <v>0.26</v>
          </cell>
          <cell r="H3346"/>
          <cell r="I3346"/>
          <cell r="J3346" t="str">
            <v>Messung HW Wärme NT</v>
          </cell>
          <cell r="K3346" t="str">
            <v>20.09.2016</v>
          </cell>
          <cell r="L3346" t="str">
            <v>W1 020085</v>
          </cell>
          <cell r="M3346"/>
          <cell r="N3346" t="str">
            <v>Ablesung</v>
          </cell>
          <cell r="O3346">
            <v>0.70299999999999996</v>
          </cell>
          <cell r="P3346">
            <v>21.73</v>
          </cell>
          <cell r="Q3346"/>
          <cell r="R3346"/>
          <cell r="S3346"/>
          <cell r="T3346"/>
          <cell r="U3346"/>
          <cell r="V3346"/>
          <cell r="W3346"/>
          <cell r="X3346"/>
          <cell r="Y3346">
            <v>27.817</v>
          </cell>
          <cell r="Z3346">
            <v>43.9375</v>
          </cell>
        </row>
        <row r="3347">
          <cell r="A3347" t="str">
            <v>N0571</v>
          </cell>
          <cell r="B3347" t="str">
            <v xml:space="preserve">Binzmühlestrasse 241 </v>
          </cell>
          <cell r="C3347">
            <v>42752</v>
          </cell>
          <cell r="D3347">
            <v>9866606671</v>
          </cell>
          <cell r="E3347" t="str">
            <v>Verrechnet</v>
          </cell>
          <cell r="F3347">
            <v>1.6E-2</v>
          </cell>
          <cell r="G3347">
            <v>0.26</v>
          </cell>
          <cell r="H3347"/>
          <cell r="I3347"/>
          <cell r="J3347" t="str">
            <v>Messung HW Wärme NT</v>
          </cell>
          <cell r="K3347" t="str">
            <v>16.12.2016</v>
          </cell>
          <cell r="L3347" t="str">
            <v>W1 020085</v>
          </cell>
          <cell r="M3347"/>
          <cell r="N3347" t="str">
            <v>Ablesung</v>
          </cell>
          <cell r="O3347">
            <v>5.9909999999999997</v>
          </cell>
          <cell r="P3347">
            <v>119.87</v>
          </cell>
          <cell r="Q3347"/>
          <cell r="R3347"/>
          <cell r="S3347"/>
          <cell r="T3347"/>
          <cell r="U3347"/>
          <cell r="V3347"/>
          <cell r="W3347"/>
          <cell r="X3347"/>
          <cell r="Y3347">
            <v>42.973999999999997</v>
          </cell>
          <cell r="Z3347">
            <v>374.4375</v>
          </cell>
        </row>
        <row r="3348">
          <cell r="A3348" t="str">
            <v>N0572</v>
          </cell>
          <cell r="B3348" t="str">
            <v xml:space="preserve">Kügeliloostrasse 97 </v>
          </cell>
          <cell r="C3348">
            <v>42478</v>
          </cell>
          <cell r="D3348">
            <v>9866601865</v>
          </cell>
          <cell r="E3348" t="str">
            <v>Verrechnet</v>
          </cell>
          <cell r="F3348">
            <v>0.128</v>
          </cell>
          <cell r="G3348">
            <v>2.1</v>
          </cell>
          <cell r="H3348"/>
          <cell r="I3348"/>
          <cell r="J3348" t="str">
            <v>Messung HW Wärme NT</v>
          </cell>
          <cell r="K3348" t="str">
            <v>17.03.2016</v>
          </cell>
          <cell r="L3348" t="str">
            <v>R1 1306</v>
          </cell>
          <cell r="M3348" t="str">
            <v>U2 020031</v>
          </cell>
          <cell r="N3348" t="str">
            <v>Ablesung</v>
          </cell>
          <cell r="O3348">
            <v>76.95</v>
          </cell>
          <cell r="P3348">
            <v>1251.4000000000001</v>
          </cell>
          <cell r="Q3348"/>
          <cell r="R3348">
            <v>1251.3599999999999</v>
          </cell>
          <cell r="S3348"/>
          <cell r="T3348"/>
          <cell r="U3348"/>
          <cell r="V3348"/>
          <cell r="W3348"/>
          <cell r="X3348"/>
          <cell r="Y3348">
            <v>52.872999999999998</v>
          </cell>
          <cell r="Z3348">
            <v>601.171875</v>
          </cell>
        </row>
        <row r="3349">
          <cell r="A3349" t="str">
            <v>N0572</v>
          </cell>
          <cell r="B3349" t="str">
            <v xml:space="preserve">Kügeliloostrasse 97 </v>
          </cell>
          <cell r="C3349">
            <v>42566</v>
          </cell>
          <cell r="D3349">
            <v>9866603791</v>
          </cell>
          <cell r="E3349" t="str">
            <v>Verrechnet</v>
          </cell>
          <cell r="F3349">
            <v>0.128</v>
          </cell>
          <cell r="G3349">
            <v>2.1</v>
          </cell>
          <cell r="H3349"/>
          <cell r="I3349"/>
          <cell r="J3349" t="str">
            <v>Messung HW Wärme NT</v>
          </cell>
          <cell r="K3349" t="str">
            <v>21.06.2016</v>
          </cell>
          <cell r="L3349" t="str">
            <v>R1 1306</v>
          </cell>
          <cell r="M3349" t="str">
            <v>U2 020031</v>
          </cell>
          <cell r="N3349" t="str">
            <v>Ablesung</v>
          </cell>
          <cell r="O3349">
            <v>41.57</v>
          </cell>
          <cell r="P3349">
            <v>754.8</v>
          </cell>
          <cell r="Q3349"/>
          <cell r="R3349">
            <v>754.85</v>
          </cell>
          <cell r="S3349"/>
          <cell r="T3349"/>
          <cell r="U3349"/>
          <cell r="V3349"/>
          <cell r="W3349"/>
          <cell r="X3349"/>
          <cell r="Y3349">
            <v>47.354999999999997</v>
          </cell>
          <cell r="Z3349">
            <v>324.765625</v>
          </cell>
        </row>
        <row r="3350">
          <cell r="A3350" t="str">
            <v>N0572</v>
          </cell>
          <cell r="B3350" t="str">
            <v xml:space="preserve">Kügeliloostrasse 97 </v>
          </cell>
          <cell r="C3350">
            <v>42655</v>
          </cell>
          <cell r="D3350">
            <v>9866605882</v>
          </cell>
          <cell r="E3350" t="str">
            <v>Verrechnet</v>
          </cell>
          <cell r="F3350">
            <v>0.128</v>
          </cell>
          <cell r="G3350">
            <v>2.1</v>
          </cell>
          <cell r="H3350"/>
          <cell r="I3350"/>
          <cell r="J3350" t="str">
            <v>Messung HW Wärme NT</v>
          </cell>
          <cell r="K3350" t="str">
            <v>20.09.2016</v>
          </cell>
          <cell r="L3350" t="str">
            <v>R1 1306</v>
          </cell>
          <cell r="M3350" t="str">
            <v>U2 020031</v>
          </cell>
          <cell r="N3350" t="str">
            <v>Ablesung</v>
          </cell>
          <cell r="O3350">
            <v>13.51</v>
          </cell>
          <cell r="P3350">
            <v>337.4</v>
          </cell>
          <cell r="Q3350"/>
          <cell r="R3350">
            <v>337.96</v>
          </cell>
          <cell r="S3350"/>
          <cell r="T3350"/>
          <cell r="U3350"/>
          <cell r="V3350"/>
          <cell r="W3350"/>
          <cell r="X3350"/>
          <cell r="Y3350">
            <v>34.429000000000002</v>
          </cell>
          <cell r="Z3350">
            <v>105.546875</v>
          </cell>
        </row>
        <row r="3351">
          <cell r="A3351" t="str">
            <v>N0572</v>
          </cell>
          <cell r="B3351" t="str">
            <v xml:space="preserve">Kügeliloostrasse 97 </v>
          </cell>
          <cell r="C3351">
            <v>42752</v>
          </cell>
          <cell r="D3351">
            <v>9866607980</v>
          </cell>
          <cell r="E3351" t="str">
            <v>Verrechnet</v>
          </cell>
          <cell r="F3351">
            <v>0.128</v>
          </cell>
          <cell r="G3351">
            <v>2.1</v>
          </cell>
          <cell r="H3351"/>
          <cell r="I3351"/>
          <cell r="J3351" t="str">
            <v>Messung HW Wärme NT</v>
          </cell>
          <cell r="K3351" t="str">
            <v>16.12.2016</v>
          </cell>
          <cell r="L3351" t="str">
            <v>R1 1306</v>
          </cell>
          <cell r="M3351" t="str">
            <v>U2 020031</v>
          </cell>
          <cell r="N3351" t="str">
            <v>Ablesung</v>
          </cell>
          <cell r="O3351">
            <v>59.75</v>
          </cell>
          <cell r="P3351">
            <v>1040.8</v>
          </cell>
          <cell r="Q3351"/>
          <cell r="R3351">
            <v>1040.24</v>
          </cell>
          <cell r="S3351"/>
          <cell r="T3351"/>
          <cell r="U3351"/>
          <cell r="V3351"/>
          <cell r="W3351"/>
          <cell r="X3351"/>
          <cell r="Y3351">
            <v>49.362000000000002</v>
          </cell>
          <cell r="Z3351">
            <v>466.796875</v>
          </cell>
        </row>
        <row r="3352">
          <cell r="A3352" t="str">
            <v>N0573</v>
          </cell>
          <cell r="B3352" t="str">
            <v xml:space="preserve">Kügeliloostrasse 95 </v>
          </cell>
          <cell r="C3352">
            <v>42478</v>
          </cell>
          <cell r="D3352">
            <v>9866601866</v>
          </cell>
          <cell r="E3352" t="str">
            <v>Verrechnet</v>
          </cell>
          <cell r="F3352">
            <v>0.158</v>
          </cell>
          <cell r="G3352">
            <v>2.6</v>
          </cell>
          <cell r="H3352"/>
          <cell r="I3352"/>
          <cell r="J3352" t="str">
            <v>Messung HW Wärme NT</v>
          </cell>
          <cell r="K3352" t="str">
            <v>17.03.2016</v>
          </cell>
          <cell r="L3352" t="str">
            <v>R1 1419</v>
          </cell>
          <cell r="M3352" t="str">
            <v>U2 025088</v>
          </cell>
          <cell r="N3352" t="str">
            <v>Ablesung</v>
          </cell>
          <cell r="O3352">
            <v>112.17</v>
          </cell>
          <cell r="P3352">
            <v>1760.3</v>
          </cell>
          <cell r="Q3352"/>
          <cell r="R3352">
            <v>1760.2</v>
          </cell>
          <cell r="S3352"/>
          <cell r="T3352"/>
          <cell r="U3352"/>
          <cell r="V3352"/>
          <cell r="W3352"/>
          <cell r="X3352"/>
          <cell r="Y3352">
            <v>54.790999999999997</v>
          </cell>
          <cell r="Z3352">
            <v>709.9367088607595</v>
          </cell>
        </row>
        <row r="3353">
          <cell r="A3353" t="str">
            <v>N0573</v>
          </cell>
          <cell r="B3353" t="str">
            <v xml:space="preserve">Kügeliloostrasse 95 </v>
          </cell>
          <cell r="C3353">
            <v>42566</v>
          </cell>
          <cell r="D3353">
            <v>9866603792</v>
          </cell>
          <cell r="E3353" t="str">
            <v>Verrechnet</v>
          </cell>
          <cell r="F3353">
            <v>0.158</v>
          </cell>
          <cell r="G3353">
            <v>2.6</v>
          </cell>
          <cell r="H3353"/>
          <cell r="I3353"/>
          <cell r="J3353" t="str">
            <v>Messung HW Wärme NT</v>
          </cell>
          <cell r="K3353" t="str">
            <v>21.06.2016</v>
          </cell>
          <cell r="L3353" t="str">
            <v>R1 1419</v>
          </cell>
          <cell r="M3353" t="str">
            <v>U2 025088</v>
          </cell>
          <cell r="N3353" t="str">
            <v>Ablesung</v>
          </cell>
          <cell r="O3353">
            <v>77.23</v>
          </cell>
          <cell r="P3353">
            <v>1318.7</v>
          </cell>
          <cell r="Q3353"/>
          <cell r="R3353">
            <v>1318.7</v>
          </cell>
          <cell r="S3353"/>
          <cell r="T3353"/>
          <cell r="U3353"/>
          <cell r="V3353"/>
          <cell r="W3353"/>
          <cell r="X3353"/>
          <cell r="Y3353">
            <v>50.356999999999999</v>
          </cell>
          <cell r="Z3353">
            <v>488.79746835443041</v>
          </cell>
        </row>
        <row r="3354">
          <cell r="A3354" t="str">
            <v>N0573</v>
          </cell>
          <cell r="B3354" t="str">
            <v xml:space="preserve">Kügeliloostrasse 95 </v>
          </cell>
          <cell r="C3354">
            <v>42655</v>
          </cell>
          <cell r="D3354">
            <v>9866605967</v>
          </cell>
          <cell r="E3354" t="str">
            <v>Verrechnet</v>
          </cell>
          <cell r="F3354">
            <v>0.158</v>
          </cell>
          <cell r="G3354">
            <v>2.6</v>
          </cell>
          <cell r="H3354"/>
          <cell r="I3354"/>
          <cell r="J3354" t="str">
            <v>Messung HW Wärme NT</v>
          </cell>
          <cell r="K3354" t="str">
            <v>20.09.2016</v>
          </cell>
          <cell r="L3354" t="str">
            <v>R1 1419</v>
          </cell>
          <cell r="M3354" t="str">
            <v>U2 025088</v>
          </cell>
          <cell r="N3354" t="str">
            <v>Ablesung</v>
          </cell>
          <cell r="O3354">
            <v>41.4</v>
          </cell>
          <cell r="P3354">
            <v>838.5</v>
          </cell>
          <cell r="Q3354"/>
          <cell r="R3354">
            <v>838.5</v>
          </cell>
          <cell r="S3354"/>
          <cell r="T3354"/>
          <cell r="U3354"/>
          <cell r="V3354"/>
          <cell r="W3354"/>
          <cell r="X3354"/>
          <cell r="Y3354">
            <v>42.454000000000001</v>
          </cell>
          <cell r="Z3354">
            <v>262.02531645569621</v>
          </cell>
        </row>
        <row r="3355">
          <cell r="A3355" t="str">
            <v>N0573</v>
          </cell>
          <cell r="B3355" t="str">
            <v xml:space="preserve">Kügeliloostrasse 95 </v>
          </cell>
          <cell r="C3355">
            <v>42752</v>
          </cell>
          <cell r="D3355">
            <v>9866607981</v>
          </cell>
          <cell r="E3355" t="str">
            <v>Verrechnet</v>
          </cell>
          <cell r="F3355">
            <v>0.158</v>
          </cell>
          <cell r="G3355">
            <v>2.6</v>
          </cell>
          <cell r="H3355"/>
          <cell r="I3355"/>
          <cell r="J3355" t="str">
            <v>Messung HW Wärme NT</v>
          </cell>
          <cell r="K3355" t="str">
            <v>16.12.2016</v>
          </cell>
          <cell r="L3355" t="str">
            <v>R1 1419</v>
          </cell>
          <cell r="M3355" t="str">
            <v>U2 025088</v>
          </cell>
          <cell r="N3355" t="str">
            <v>Ablesung</v>
          </cell>
          <cell r="O3355">
            <v>101.95</v>
          </cell>
          <cell r="P3355">
            <v>1814.9</v>
          </cell>
          <cell r="Q3355"/>
          <cell r="R3355">
            <v>1814.9</v>
          </cell>
          <cell r="S3355"/>
          <cell r="T3355"/>
          <cell r="U3355"/>
          <cell r="V3355"/>
          <cell r="W3355"/>
          <cell r="X3355"/>
          <cell r="Y3355">
            <v>48.301000000000002</v>
          </cell>
          <cell r="Z3355">
            <v>645.25316455696202</v>
          </cell>
        </row>
        <row r="3356">
          <cell r="A3356" t="str">
            <v>N0574</v>
          </cell>
          <cell r="B3356" t="str">
            <v xml:space="preserve">Schulstrasse 40 </v>
          </cell>
          <cell r="C3356">
            <v>42478</v>
          </cell>
          <cell r="D3356">
            <v>9866600827</v>
          </cell>
          <cell r="E3356" t="str">
            <v>Verrechnet</v>
          </cell>
          <cell r="F3356">
            <v>5.5E-2</v>
          </cell>
          <cell r="G3356">
            <v>0.9</v>
          </cell>
          <cell r="H3356"/>
          <cell r="I3356"/>
          <cell r="J3356" t="str">
            <v>Messung HW Wärme NT</v>
          </cell>
          <cell r="K3356" t="str">
            <v>17.03.2016</v>
          </cell>
          <cell r="L3356" t="str">
            <v>W3 020203</v>
          </cell>
          <cell r="M3356"/>
          <cell r="N3356" t="str">
            <v>Ablesung</v>
          </cell>
          <cell r="O3356">
            <v>33.296999999999997</v>
          </cell>
          <cell r="P3356">
            <v>548.07799999999997</v>
          </cell>
          <cell r="Q3356"/>
          <cell r="R3356"/>
          <cell r="S3356"/>
          <cell r="T3356"/>
          <cell r="U3356"/>
          <cell r="V3356"/>
          <cell r="W3356"/>
          <cell r="X3356"/>
          <cell r="Y3356">
            <v>52.238</v>
          </cell>
          <cell r="Z3356">
            <v>605.4</v>
          </cell>
        </row>
        <row r="3357">
          <cell r="A3357" t="str">
            <v>N0574</v>
          </cell>
          <cell r="B3357" t="str">
            <v xml:space="preserve">Schulstrasse 40 </v>
          </cell>
          <cell r="C3357">
            <v>42566</v>
          </cell>
          <cell r="D3357">
            <v>9866603108</v>
          </cell>
          <cell r="E3357" t="str">
            <v>Verrechnet</v>
          </cell>
          <cell r="F3357">
            <v>5.5E-2</v>
          </cell>
          <cell r="G3357">
            <v>0.9</v>
          </cell>
          <cell r="H3357"/>
          <cell r="I3357"/>
          <cell r="J3357" t="str">
            <v>Messung HW Wärme NT</v>
          </cell>
          <cell r="K3357" t="str">
            <v>22.06.2016</v>
          </cell>
          <cell r="L3357" t="str">
            <v>W3 020203</v>
          </cell>
          <cell r="M3357"/>
          <cell r="N3357" t="str">
            <v>Ablesung</v>
          </cell>
          <cell r="O3357">
            <v>18.134</v>
          </cell>
          <cell r="P3357">
            <v>340.14699999999999</v>
          </cell>
          <cell r="Q3357"/>
          <cell r="R3357"/>
          <cell r="S3357"/>
          <cell r="T3357"/>
          <cell r="U3357"/>
          <cell r="V3357"/>
          <cell r="W3357"/>
          <cell r="X3357"/>
          <cell r="Y3357">
            <v>45.84</v>
          </cell>
          <cell r="Z3357">
            <v>329.70909090909089</v>
          </cell>
        </row>
        <row r="3358">
          <cell r="A3358" t="str">
            <v>N0574</v>
          </cell>
          <cell r="B3358" t="str">
            <v xml:space="preserve">Schulstrasse 40 </v>
          </cell>
          <cell r="C3358">
            <v>42655</v>
          </cell>
          <cell r="D3358">
            <v>9866604961</v>
          </cell>
          <cell r="E3358" t="str">
            <v>Verrechnet</v>
          </cell>
          <cell r="F3358">
            <v>5.5E-2</v>
          </cell>
          <cell r="G3358">
            <v>0.9</v>
          </cell>
          <cell r="H3358"/>
          <cell r="I3358"/>
          <cell r="J3358" t="str">
            <v>Messung HW Wärme NT</v>
          </cell>
          <cell r="K3358" t="str">
            <v>21.09.2016</v>
          </cell>
          <cell r="L3358" t="str">
            <v>W3 020203</v>
          </cell>
          <cell r="M3358"/>
          <cell r="N3358" t="str">
            <v>Ablesung</v>
          </cell>
          <cell r="O3358">
            <v>4.9950000000000001</v>
          </cell>
          <cell r="P3358">
            <v>135.155</v>
          </cell>
          <cell r="Q3358"/>
          <cell r="R3358"/>
          <cell r="S3358"/>
          <cell r="T3358"/>
          <cell r="U3358"/>
          <cell r="V3358"/>
          <cell r="W3358"/>
          <cell r="X3358"/>
          <cell r="Y3358">
            <v>31.777999999999999</v>
          </cell>
          <cell r="Z3358">
            <v>90.818181818181799</v>
          </cell>
        </row>
        <row r="3359">
          <cell r="A3359" t="str">
            <v>N0574</v>
          </cell>
          <cell r="B3359" t="str">
            <v xml:space="preserve">Schulstrasse 40 </v>
          </cell>
          <cell r="C3359">
            <v>42752</v>
          </cell>
          <cell r="D3359">
            <v>9866606899</v>
          </cell>
          <cell r="E3359" t="str">
            <v>Verrechnet</v>
          </cell>
          <cell r="F3359">
            <v>5.5E-2</v>
          </cell>
          <cell r="G3359">
            <v>0.9</v>
          </cell>
          <cell r="H3359"/>
          <cell r="I3359"/>
          <cell r="J3359" t="str">
            <v>Messung HW Wärme NT</v>
          </cell>
          <cell r="K3359" t="str">
            <v>22.12.2016</v>
          </cell>
          <cell r="L3359" t="str">
            <v>W3 020203</v>
          </cell>
          <cell r="M3359"/>
          <cell r="N3359" t="str">
            <v>Ablesung</v>
          </cell>
          <cell r="O3359">
            <v>35.048000000000002</v>
          </cell>
          <cell r="P3359">
            <v>601.66700000000003</v>
          </cell>
          <cell r="Q3359"/>
          <cell r="R3359"/>
          <cell r="S3359"/>
          <cell r="T3359"/>
          <cell r="U3359"/>
          <cell r="V3359"/>
          <cell r="W3359"/>
          <cell r="X3359"/>
          <cell r="Y3359">
            <v>50.087000000000003</v>
          </cell>
          <cell r="Z3359">
            <v>637.23636363636365</v>
          </cell>
        </row>
        <row r="3360">
          <cell r="A3360" t="str">
            <v>N0575</v>
          </cell>
          <cell r="B3360" t="str">
            <v xml:space="preserve">Höhenring 6 </v>
          </cell>
          <cell r="C3360">
            <v>42478</v>
          </cell>
          <cell r="D3360">
            <v>9866601662</v>
          </cell>
          <cell r="E3360" t="str">
            <v>Verrechnet</v>
          </cell>
          <cell r="F3360">
            <v>0.06</v>
          </cell>
          <cell r="G3360">
            <v>1.006</v>
          </cell>
          <cell r="H3360"/>
          <cell r="I3360"/>
          <cell r="J3360" t="str">
            <v>Messung HW Wärme NT</v>
          </cell>
          <cell r="K3360" t="str">
            <v>17.03.2016</v>
          </cell>
          <cell r="L3360" t="str">
            <v>R4 20046</v>
          </cell>
          <cell r="M3360"/>
          <cell r="N3360" t="str">
            <v>Ablesung</v>
          </cell>
          <cell r="O3360">
            <v>51.218000000000004</v>
          </cell>
          <cell r="P3360">
            <v>922.06899999999996</v>
          </cell>
          <cell r="Q3360"/>
          <cell r="R3360"/>
          <cell r="S3360"/>
          <cell r="T3360"/>
          <cell r="U3360"/>
          <cell r="V3360"/>
          <cell r="W3360"/>
          <cell r="X3360"/>
          <cell r="Y3360">
            <v>47.762</v>
          </cell>
          <cell r="Z3360">
            <v>853.63333333333333</v>
          </cell>
        </row>
        <row r="3361">
          <cell r="A3361" t="str">
            <v>N0575</v>
          </cell>
          <cell r="B3361" t="str">
            <v xml:space="preserve">Höhenring 6 </v>
          </cell>
          <cell r="C3361">
            <v>42566</v>
          </cell>
          <cell r="D3361">
            <v>9866603793</v>
          </cell>
          <cell r="E3361" t="str">
            <v>Verrechnet</v>
          </cell>
          <cell r="F3361">
            <v>0.06</v>
          </cell>
          <cell r="G3361">
            <v>1.006</v>
          </cell>
          <cell r="H3361"/>
          <cell r="I3361"/>
          <cell r="J3361" t="str">
            <v>Messung HW Wärme NT</v>
          </cell>
          <cell r="K3361" t="str">
            <v>20.06.2016</v>
          </cell>
          <cell r="L3361" t="str">
            <v>R4 20046</v>
          </cell>
          <cell r="M3361"/>
          <cell r="N3361" t="str">
            <v>Ablesung</v>
          </cell>
          <cell r="O3361">
            <v>25.667000000000002</v>
          </cell>
          <cell r="P3361">
            <v>487.92500000000001</v>
          </cell>
          <cell r="Q3361"/>
          <cell r="R3361"/>
          <cell r="S3361"/>
          <cell r="T3361"/>
          <cell r="U3361"/>
          <cell r="V3361"/>
          <cell r="W3361"/>
          <cell r="X3361"/>
          <cell r="Y3361">
            <v>45.231999999999999</v>
          </cell>
          <cell r="Z3361">
            <v>427.78333333333336</v>
          </cell>
        </row>
        <row r="3362">
          <cell r="A3362" t="str">
            <v>N0575</v>
          </cell>
          <cell r="B3362" t="str">
            <v xml:space="preserve">Höhenring 6 </v>
          </cell>
          <cell r="C3362">
            <v>42655</v>
          </cell>
          <cell r="D3362">
            <v>9866605552</v>
          </cell>
          <cell r="E3362" t="str">
            <v>Verrechnet</v>
          </cell>
          <cell r="F3362">
            <v>0.06</v>
          </cell>
          <cell r="G3362">
            <v>1.006</v>
          </cell>
          <cell r="H3362"/>
          <cell r="I3362"/>
          <cell r="J3362" t="str">
            <v>Messung HW Wärme NT</v>
          </cell>
          <cell r="K3362" t="str">
            <v>19.09.2016</v>
          </cell>
          <cell r="L3362" t="str">
            <v>R4 20046</v>
          </cell>
          <cell r="M3362"/>
          <cell r="N3362" t="str">
            <v>Ablesung</v>
          </cell>
          <cell r="O3362">
            <v>5.7990000000000004</v>
          </cell>
          <cell r="P3362">
            <v>130.167</v>
          </cell>
          <cell r="Q3362"/>
          <cell r="R3362"/>
          <cell r="S3362"/>
          <cell r="T3362"/>
          <cell r="U3362"/>
          <cell r="V3362"/>
          <cell r="W3362"/>
          <cell r="X3362"/>
          <cell r="Y3362">
            <v>38.307000000000002</v>
          </cell>
          <cell r="Z3362">
            <v>96.65</v>
          </cell>
        </row>
        <row r="3363">
          <cell r="A3363" t="str">
            <v>N0575</v>
          </cell>
          <cell r="B3363" t="str">
            <v xml:space="preserve">Höhenring 6 </v>
          </cell>
          <cell r="C3363">
            <v>42752</v>
          </cell>
          <cell r="D3363">
            <v>9866607766</v>
          </cell>
          <cell r="E3363" t="str">
            <v>Verrechnet</v>
          </cell>
          <cell r="F3363">
            <v>0.06</v>
          </cell>
          <cell r="G3363">
            <v>1.006</v>
          </cell>
          <cell r="H3363"/>
          <cell r="I3363"/>
          <cell r="J3363" t="str">
            <v>Messung HW Wärme NT</v>
          </cell>
          <cell r="K3363" t="str">
            <v>13.12.2016</v>
          </cell>
          <cell r="L3363" t="str">
            <v>R4 20046</v>
          </cell>
          <cell r="M3363"/>
          <cell r="N3363" t="str">
            <v>Ablesung</v>
          </cell>
          <cell r="O3363">
            <v>38.081000000000003</v>
          </cell>
          <cell r="P3363">
            <v>719.41499999999996</v>
          </cell>
          <cell r="Q3363"/>
          <cell r="R3363"/>
          <cell r="S3363"/>
          <cell r="T3363"/>
          <cell r="U3363"/>
          <cell r="V3363"/>
          <cell r="W3363"/>
          <cell r="X3363"/>
          <cell r="Y3363">
            <v>45.514000000000003</v>
          </cell>
          <cell r="Z3363">
            <v>634.68333333333339</v>
          </cell>
        </row>
        <row r="3364">
          <cell r="A3364" t="str">
            <v>N0576</v>
          </cell>
          <cell r="B3364" t="str">
            <v xml:space="preserve">Schaffhauserstrasse 486 </v>
          </cell>
          <cell r="C3364">
            <v>42478</v>
          </cell>
          <cell r="D3364">
            <v>9866600309</v>
          </cell>
          <cell r="E3364" t="str">
            <v>Verrechnet</v>
          </cell>
          <cell r="F3364">
            <v>4.2999999999999997E-2</v>
          </cell>
          <cell r="G3364">
            <v>0.7</v>
          </cell>
          <cell r="H3364"/>
          <cell r="I3364"/>
          <cell r="J3364" t="str">
            <v>Messung HW Wärme NT</v>
          </cell>
          <cell r="K3364" t="str">
            <v>15.03.2016</v>
          </cell>
          <cell r="L3364" t="str">
            <v>W3 020224</v>
          </cell>
          <cell r="M3364"/>
          <cell r="N3364" t="str">
            <v>Ablesung</v>
          </cell>
          <cell r="O3364">
            <v>38.886000000000003</v>
          </cell>
          <cell r="P3364">
            <v>764.24599999999998</v>
          </cell>
          <cell r="Q3364"/>
          <cell r="R3364"/>
          <cell r="S3364"/>
          <cell r="T3364"/>
          <cell r="U3364"/>
          <cell r="V3364"/>
          <cell r="W3364"/>
          <cell r="X3364"/>
          <cell r="Y3364">
            <v>43.75</v>
          </cell>
          <cell r="Z3364">
            <v>904.32558139534876</v>
          </cell>
        </row>
        <row r="3365">
          <cell r="A3365" t="str">
            <v>N0576</v>
          </cell>
          <cell r="B3365" t="str">
            <v xml:space="preserve">Schaffhauserstrasse 486 </v>
          </cell>
          <cell r="C3365">
            <v>42566</v>
          </cell>
          <cell r="D3365">
            <v>9866602329</v>
          </cell>
          <cell r="E3365" t="str">
            <v>Verrechnet</v>
          </cell>
          <cell r="F3365">
            <v>4.2999999999999997E-2</v>
          </cell>
          <cell r="G3365">
            <v>0.7</v>
          </cell>
          <cell r="H3365"/>
          <cell r="I3365"/>
          <cell r="J3365" t="str">
            <v>Messung HW Wärme NT</v>
          </cell>
          <cell r="K3365" t="str">
            <v>21.06.2016</v>
          </cell>
          <cell r="L3365" t="str">
            <v>W3 020224</v>
          </cell>
          <cell r="M3365"/>
          <cell r="N3365" t="str">
            <v>Ablesung</v>
          </cell>
          <cell r="O3365">
            <v>23.126999999999999</v>
          </cell>
          <cell r="P3365">
            <v>460.26900000000001</v>
          </cell>
          <cell r="Q3365"/>
          <cell r="R3365"/>
          <cell r="S3365"/>
          <cell r="T3365"/>
          <cell r="U3365"/>
          <cell r="V3365"/>
          <cell r="W3365"/>
          <cell r="X3365"/>
          <cell r="Y3365">
            <v>43.204000000000001</v>
          </cell>
          <cell r="Z3365">
            <v>537.83720930232562</v>
          </cell>
        </row>
        <row r="3366">
          <cell r="A3366" t="str">
            <v>N0576</v>
          </cell>
          <cell r="B3366" t="str">
            <v xml:space="preserve">Schaffhauserstrasse 486 </v>
          </cell>
          <cell r="C3366">
            <v>42655</v>
          </cell>
          <cell r="D3366">
            <v>9866604421</v>
          </cell>
          <cell r="E3366" t="str">
            <v>Verrechnet</v>
          </cell>
          <cell r="F3366">
            <v>4.2999999999999997E-2</v>
          </cell>
          <cell r="G3366">
            <v>0.7</v>
          </cell>
          <cell r="H3366"/>
          <cell r="I3366"/>
          <cell r="J3366" t="str">
            <v>Messung HW Wärme NT</v>
          </cell>
          <cell r="K3366" t="str">
            <v>15.09.2016</v>
          </cell>
          <cell r="L3366" t="str">
            <v>W3 020224</v>
          </cell>
          <cell r="M3366"/>
          <cell r="N3366" t="str">
            <v>Ablesung</v>
          </cell>
          <cell r="O3366">
            <v>0.13300000000000001</v>
          </cell>
          <cell r="P3366">
            <v>2.7629999999999999</v>
          </cell>
          <cell r="Q3366"/>
          <cell r="R3366"/>
          <cell r="S3366"/>
          <cell r="T3366"/>
          <cell r="U3366"/>
          <cell r="V3366"/>
          <cell r="W3366"/>
          <cell r="X3366"/>
          <cell r="Y3366">
            <v>41.39</v>
          </cell>
          <cell r="Z3366">
            <v>3.0930232558139501</v>
          </cell>
        </row>
        <row r="3367">
          <cell r="A3367" t="str">
            <v>N0576</v>
          </cell>
          <cell r="B3367" t="str">
            <v xml:space="preserve">Schaffhauserstrasse 486 </v>
          </cell>
          <cell r="C3367">
            <v>42752</v>
          </cell>
          <cell r="D3367">
            <v>9866606342</v>
          </cell>
          <cell r="E3367" t="str">
            <v>Verrechnet</v>
          </cell>
          <cell r="F3367">
            <v>4.2999999999999997E-2</v>
          </cell>
          <cell r="G3367">
            <v>0.7</v>
          </cell>
          <cell r="H3367"/>
          <cell r="I3367"/>
          <cell r="J3367" t="str">
            <v>Messung HW Wärme NT</v>
          </cell>
          <cell r="K3367" t="str">
            <v>13.12.2016</v>
          </cell>
          <cell r="L3367" t="str">
            <v>W3 020224</v>
          </cell>
          <cell r="M3367"/>
          <cell r="N3367" t="str">
            <v>Ablesung</v>
          </cell>
          <cell r="O3367">
            <v>27.457999999999998</v>
          </cell>
          <cell r="P3367">
            <v>530.80499999999995</v>
          </cell>
          <cell r="Q3367"/>
          <cell r="R3367"/>
          <cell r="S3367"/>
          <cell r="T3367"/>
          <cell r="U3367"/>
          <cell r="V3367"/>
          <cell r="W3367"/>
          <cell r="X3367"/>
          <cell r="Y3367">
            <v>44.478999999999999</v>
          </cell>
          <cell r="Z3367">
            <v>638.55813953488371</v>
          </cell>
        </row>
        <row r="3368">
          <cell r="A3368" t="str">
            <v>N0577</v>
          </cell>
          <cell r="B3368" t="str">
            <v xml:space="preserve">Seebacherstrasse 135 </v>
          </cell>
          <cell r="C3368">
            <v>42478</v>
          </cell>
          <cell r="D3368">
            <v>9866601867</v>
          </cell>
          <cell r="E3368" t="str">
            <v>Verrechnet</v>
          </cell>
          <cell r="F3368">
            <v>0.05</v>
          </cell>
          <cell r="G3368">
            <v>0.62</v>
          </cell>
          <cell r="H3368"/>
          <cell r="I3368"/>
          <cell r="J3368" t="str">
            <v>Messung HW Wärme NT</v>
          </cell>
          <cell r="K3368" t="str">
            <v>16.03.2016</v>
          </cell>
          <cell r="L3368" t="str">
            <v>W3 020070</v>
          </cell>
          <cell r="M3368"/>
          <cell r="N3368" t="str">
            <v>Ablesung</v>
          </cell>
          <cell r="O3368">
            <v>40.423000000000002</v>
          </cell>
          <cell r="P3368">
            <v>693.86800000000005</v>
          </cell>
          <cell r="Q3368"/>
          <cell r="R3368"/>
          <cell r="S3368"/>
          <cell r="T3368"/>
          <cell r="U3368"/>
          <cell r="V3368"/>
          <cell r="W3368"/>
          <cell r="X3368"/>
          <cell r="Y3368">
            <v>50.091999999999999</v>
          </cell>
          <cell r="Z3368">
            <v>808.46</v>
          </cell>
        </row>
        <row r="3369">
          <cell r="A3369" t="str">
            <v>N0577</v>
          </cell>
          <cell r="B3369" t="str">
            <v xml:space="preserve">Seebacherstrasse 135 </v>
          </cell>
          <cell r="C3369">
            <v>42566</v>
          </cell>
          <cell r="D3369">
            <v>9866603794</v>
          </cell>
          <cell r="E3369" t="str">
            <v>Verrechnet</v>
          </cell>
          <cell r="F3369">
            <v>0.05</v>
          </cell>
          <cell r="G3369">
            <v>0.62</v>
          </cell>
          <cell r="H3369"/>
          <cell r="I3369"/>
          <cell r="J3369" t="str">
            <v>Messung HW Wärme NT</v>
          </cell>
          <cell r="K3369" t="str">
            <v>17.06.2016</v>
          </cell>
          <cell r="L3369" t="str">
            <v>W3 020070</v>
          </cell>
          <cell r="M3369"/>
          <cell r="N3369" t="str">
            <v>Ablesung</v>
          </cell>
          <cell r="O3369">
            <v>24.233000000000001</v>
          </cell>
          <cell r="P3369">
            <v>428.392</v>
          </cell>
          <cell r="Q3369"/>
          <cell r="R3369"/>
          <cell r="S3369"/>
          <cell r="T3369"/>
          <cell r="U3369"/>
          <cell r="V3369"/>
          <cell r="W3369"/>
          <cell r="X3369"/>
          <cell r="Y3369">
            <v>48.639000000000003</v>
          </cell>
          <cell r="Z3369">
            <v>484.66</v>
          </cell>
        </row>
        <row r="3370">
          <cell r="A3370" t="str">
            <v>N0577</v>
          </cell>
          <cell r="B3370" t="str">
            <v xml:space="preserve">Seebacherstrasse 135 </v>
          </cell>
          <cell r="C3370">
            <v>42655</v>
          </cell>
          <cell r="D3370">
            <v>9866605883</v>
          </cell>
          <cell r="E3370" t="str">
            <v>Verrechnet</v>
          </cell>
          <cell r="F3370">
            <v>0.05</v>
          </cell>
          <cell r="G3370">
            <v>0.62</v>
          </cell>
          <cell r="H3370"/>
          <cell r="I3370"/>
          <cell r="J3370" t="str">
            <v>Messung HW Wärme NT</v>
          </cell>
          <cell r="K3370" t="str">
            <v>19.09.2016</v>
          </cell>
          <cell r="L3370" t="str">
            <v>W3 020070</v>
          </cell>
          <cell r="M3370"/>
          <cell r="N3370" t="str">
            <v>Ablesung</v>
          </cell>
          <cell r="O3370">
            <v>9.6050000000000004</v>
          </cell>
          <cell r="P3370">
            <v>180.81</v>
          </cell>
          <cell r="Q3370"/>
          <cell r="R3370"/>
          <cell r="S3370"/>
          <cell r="T3370"/>
          <cell r="U3370"/>
          <cell r="V3370"/>
          <cell r="W3370"/>
          <cell r="X3370"/>
          <cell r="Y3370">
            <v>45.677</v>
          </cell>
          <cell r="Z3370">
            <v>192.1</v>
          </cell>
        </row>
        <row r="3371">
          <cell r="A3371" t="str">
            <v>N0577</v>
          </cell>
          <cell r="B3371" t="str">
            <v xml:space="preserve">Seebacherstrasse 135 </v>
          </cell>
          <cell r="C3371">
            <v>42752</v>
          </cell>
          <cell r="D3371">
            <v>9866607982</v>
          </cell>
          <cell r="E3371" t="str">
            <v>Verrechnet</v>
          </cell>
          <cell r="F3371">
            <v>0.05</v>
          </cell>
          <cell r="G3371">
            <v>0.62</v>
          </cell>
          <cell r="H3371"/>
          <cell r="I3371"/>
          <cell r="J3371" t="str">
            <v>Messung HW Wärme NT</v>
          </cell>
          <cell r="K3371" t="str">
            <v>13.12.2016</v>
          </cell>
          <cell r="L3371" t="str">
            <v>W3 020070</v>
          </cell>
          <cell r="M3371"/>
          <cell r="N3371" t="str">
            <v>Ablesung</v>
          </cell>
          <cell r="O3371">
            <v>30.414999999999999</v>
          </cell>
          <cell r="P3371">
            <v>546.33000000000004</v>
          </cell>
          <cell r="Q3371"/>
          <cell r="R3371"/>
          <cell r="S3371"/>
          <cell r="T3371"/>
          <cell r="U3371"/>
          <cell r="V3371"/>
          <cell r="W3371"/>
          <cell r="X3371"/>
          <cell r="Y3371">
            <v>47.869</v>
          </cell>
          <cell r="Z3371">
            <v>608.29999999999995</v>
          </cell>
        </row>
        <row r="3372">
          <cell r="A3372" t="str">
            <v>N0579</v>
          </cell>
          <cell r="B3372" t="str">
            <v xml:space="preserve">Regensbergstrasse 35 </v>
          </cell>
          <cell r="C3372">
            <v>42478</v>
          </cell>
          <cell r="D3372">
            <v>9866601663</v>
          </cell>
          <cell r="E3372" t="str">
            <v>Verrechnet</v>
          </cell>
          <cell r="F3372">
            <v>8.0000000000000002E-3</v>
          </cell>
          <cell r="G3372">
            <v>0.13</v>
          </cell>
          <cell r="H3372"/>
          <cell r="I3372"/>
          <cell r="J3372" t="str">
            <v>Messung HW Wärme NT</v>
          </cell>
          <cell r="K3372" t="str">
            <v>17.03.2016</v>
          </cell>
          <cell r="L3372" t="str">
            <v>W1 020383</v>
          </cell>
          <cell r="M3372"/>
          <cell r="N3372" t="str">
            <v>Ablesung</v>
          </cell>
          <cell r="O3372">
            <v>6.899</v>
          </cell>
          <cell r="P3372">
            <v>122.32</v>
          </cell>
          <cell r="Q3372"/>
          <cell r="R3372"/>
          <cell r="S3372"/>
          <cell r="T3372"/>
          <cell r="U3372"/>
          <cell r="V3372"/>
          <cell r="W3372"/>
          <cell r="X3372"/>
          <cell r="Y3372">
            <v>48.496000000000002</v>
          </cell>
          <cell r="Z3372">
            <v>862.375</v>
          </cell>
        </row>
        <row r="3373">
          <cell r="A3373" t="str">
            <v>N0579</v>
          </cell>
          <cell r="B3373" t="str">
            <v xml:space="preserve">Regensbergstrasse 35 </v>
          </cell>
          <cell r="C3373">
            <v>42566</v>
          </cell>
          <cell r="D3373">
            <v>9866603474</v>
          </cell>
          <cell r="E3373" t="str">
            <v>Verrechnet</v>
          </cell>
          <cell r="F3373">
            <v>8.0000000000000002E-3</v>
          </cell>
          <cell r="G3373">
            <v>0.13</v>
          </cell>
          <cell r="H3373"/>
          <cell r="I3373"/>
          <cell r="J3373" t="str">
            <v>Messung HW Wärme NT</v>
          </cell>
          <cell r="K3373" t="str">
            <v>21.06.2016</v>
          </cell>
          <cell r="L3373" t="str">
            <v>W1 020383</v>
          </cell>
          <cell r="M3373"/>
          <cell r="N3373" t="str">
            <v>Ablesung</v>
          </cell>
          <cell r="O3373">
            <v>2.3090000000000002</v>
          </cell>
          <cell r="P3373">
            <v>51.43</v>
          </cell>
          <cell r="Q3373"/>
          <cell r="R3373"/>
          <cell r="S3373"/>
          <cell r="T3373"/>
          <cell r="U3373"/>
          <cell r="V3373"/>
          <cell r="W3373"/>
          <cell r="X3373"/>
          <cell r="Y3373">
            <v>38.603999999999999</v>
          </cell>
          <cell r="Z3373">
            <v>288.625</v>
          </cell>
        </row>
        <row r="3374">
          <cell r="A3374" t="str">
            <v>N0579</v>
          </cell>
          <cell r="B3374" t="str">
            <v xml:space="preserve">Regensbergstrasse 35 </v>
          </cell>
          <cell r="C3374">
            <v>42655</v>
          </cell>
          <cell r="D3374">
            <v>9866605553</v>
          </cell>
          <cell r="E3374" t="str">
            <v>Verrechnet</v>
          </cell>
          <cell r="F3374">
            <v>8.0000000000000002E-3</v>
          </cell>
          <cell r="G3374">
            <v>0.13</v>
          </cell>
          <cell r="H3374"/>
          <cell r="I3374"/>
          <cell r="J3374" t="str">
            <v>Messung HW Wärme NT</v>
          </cell>
          <cell r="K3374" t="str">
            <v>15.09.2016</v>
          </cell>
          <cell r="L3374" t="str">
            <v>W1 020383</v>
          </cell>
          <cell r="M3374"/>
          <cell r="N3374" t="str">
            <v>Ablesung</v>
          </cell>
          <cell r="O3374">
            <v>0.45300000000000001</v>
          </cell>
          <cell r="P3374">
            <v>16.32</v>
          </cell>
          <cell r="Q3374"/>
          <cell r="R3374"/>
          <cell r="S3374"/>
          <cell r="T3374"/>
          <cell r="U3374"/>
          <cell r="V3374"/>
          <cell r="W3374"/>
          <cell r="X3374"/>
          <cell r="Y3374">
            <v>23.867000000000001</v>
          </cell>
          <cell r="Z3374">
            <v>56.625</v>
          </cell>
        </row>
        <row r="3375">
          <cell r="A3375" t="str">
            <v>N0579</v>
          </cell>
          <cell r="B3375" t="str">
            <v xml:space="preserve">Regensbergstrasse 35 </v>
          </cell>
          <cell r="C3375">
            <v>42752</v>
          </cell>
          <cell r="D3375">
            <v>9866607767</v>
          </cell>
          <cell r="E3375" t="str">
            <v>Verrechnet</v>
          </cell>
          <cell r="F3375">
            <v>8.0000000000000002E-3</v>
          </cell>
          <cell r="G3375">
            <v>0.13</v>
          </cell>
          <cell r="H3375"/>
          <cell r="I3375"/>
          <cell r="J3375" t="str">
            <v>Messung HW Wärme NT</v>
          </cell>
          <cell r="K3375" t="str">
            <v>13.12.2016</v>
          </cell>
          <cell r="L3375" t="str">
            <v>W1 020383</v>
          </cell>
          <cell r="M3375"/>
          <cell r="N3375" t="str">
            <v>Ablesung</v>
          </cell>
          <cell r="O3375">
            <v>4.9169999999999998</v>
          </cell>
          <cell r="P3375">
            <v>93.52</v>
          </cell>
          <cell r="Q3375"/>
          <cell r="R3375"/>
          <cell r="S3375"/>
          <cell r="T3375"/>
          <cell r="U3375"/>
          <cell r="V3375"/>
          <cell r="W3375"/>
          <cell r="X3375"/>
          <cell r="Y3375">
            <v>45.207999999999998</v>
          </cell>
          <cell r="Z3375">
            <v>614.625</v>
          </cell>
        </row>
        <row r="3376">
          <cell r="A3376" t="str">
            <v>N0580</v>
          </cell>
          <cell r="B3376" t="str">
            <v xml:space="preserve">Friedackerstrasse 35 </v>
          </cell>
          <cell r="C3376">
            <v>42478</v>
          </cell>
          <cell r="D3376">
            <v>9866601012</v>
          </cell>
          <cell r="E3376" t="str">
            <v>Verrechnet</v>
          </cell>
          <cell r="F3376">
            <v>0.11</v>
          </cell>
          <cell r="G3376">
            <v>1.81</v>
          </cell>
          <cell r="H3376"/>
          <cell r="I3376"/>
          <cell r="J3376" t="str">
            <v>Messung HW Wärme NT</v>
          </cell>
          <cell r="K3376" t="str">
            <v>17.03.2016</v>
          </cell>
          <cell r="L3376" t="str">
            <v>W1 020246</v>
          </cell>
          <cell r="M3376"/>
          <cell r="N3376" t="str">
            <v>Ablesung</v>
          </cell>
          <cell r="O3376">
            <v>82.872</v>
          </cell>
          <cell r="P3376">
            <v>1353.18</v>
          </cell>
          <cell r="Q3376"/>
          <cell r="R3376"/>
          <cell r="S3376"/>
          <cell r="T3376"/>
          <cell r="U3376"/>
          <cell r="V3376"/>
          <cell r="W3376"/>
          <cell r="X3376"/>
          <cell r="Y3376">
            <v>52.658999999999999</v>
          </cell>
          <cell r="Z3376">
            <v>753.38181818181829</v>
          </cell>
        </row>
        <row r="3377">
          <cell r="A3377" t="str">
            <v>N0580</v>
          </cell>
          <cell r="B3377" t="str">
            <v xml:space="preserve">Friedackerstrasse 35 </v>
          </cell>
          <cell r="C3377">
            <v>42566</v>
          </cell>
          <cell r="D3377">
            <v>9866602888</v>
          </cell>
          <cell r="E3377" t="str">
            <v>Verrechnet</v>
          </cell>
          <cell r="F3377">
            <v>0.11</v>
          </cell>
          <cell r="G3377">
            <v>1.81</v>
          </cell>
          <cell r="H3377"/>
          <cell r="I3377"/>
          <cell r="J3377" t="str">
            <v>Messung HW Wärme NT</v>
          </cell>
          <cell r="K3377" t="str">
            <v>20.06.2016</v>
          </cell>
          <cell r="L3377" t="str">
            <v>W1 020246</v>
          </cell>
          <cell r="M3377"/>
          <cell r="N3377" t="str">
            <v>Ablesung</v>
          </cell>
          <cell r="O3377">
            <v>44.972999999999999</v>
          </cell>
          <cell r="P3377">
            <v>802.67</v>
          </cell>
          <cell r="Q3377"/>
          <cell r="R3377"/>
          <cell r="S3377"/>
          <cell r="T3377"/>
          <cell r="U3377"/>
          <cell r="V3377"/>
          <cell r="W3377"/>
          <cell r="X3377"/>
          <cell r="Y3377">
            <v>48.176000000000002</v>
          </cell>
          <cell r="Z3377">
            <v>408.84545454545457</v>
          </cell>
        </row>
        <row r="3378">
          <cell r="A3378" t="str">
            <v>N0580</v>
          </cell>
          <cell r="B3378" t="str">
            <v xml:space="preserve">Friedackerstrasse 35 </v>
          </cell>
          <cell r="C3378">
            <v>42655</v>
          </cell>
          <cell r="D3378">
            <v>9866605097</v>
          </cell>
          <cell r="E3378" t="str">
            <v>Verrechnet</v>
          </cell>
          <cell r="F3378">
            <v>0.11</v>
          </cell>
          <cell r="G3378">
            <v>1.81</v>
          </cell>
          <cell r="H3378"/>
          <cell r="I3378"/>
          <cell r="J3378" t="str">
            <v>Messung HW Wärme NT</v>
          </cell>
          <cell r="K3378" t="str">
            <v>15.09.2016</v>
          </cell>
          <cell r="L3378" t="str">
            <v>W1 020246</v>
          </cell>
          <cell r="M3378"/>
          <cell r="N3378" t="str">
            <v>Ablesung</v>
          </cell>
          <cell r="O3378">
            <v>13.641</v>
          </cell>
          <cell r="P3378">
            <v>318.51</v>
          </cell>
          <cell r="Q3378"/>
          <cell r="R3378"/>
          <cell r="S3378"/>
          <cell r="T3378"/>
          <cell r="U3378"/>
          <cell r="V3378"/>
          <cell r="W3378"/>
          <cell r="X3378"/>
          <cell r="Y3378">
            <v>36.825000000000003</v>
          </cell>
          <cell r="Z3378">
            <v>124.0090909090909</v>
          </cell>
        </row>
        <row r="3379">
          <cell r="A3379" t="str">
            <v>N0580</v>
          </cell>
          <cell r="B3379" t="str">
            <v xml:space="preserve">Friedackerstrasse 35 </v>
          </cell>
          <cell r="C3379">
            <v>42752</v>
          </cell>
          <cell r="D3379">
            <v>9866607062</v>
          </cell>
          <cell r="E3379" t="str">
            <v>Verrechnet</v>
          </cell>
          <cell r="F3379">
            <v>0.11</v>
          </cell>
          <cell r="G3379">
            <v>1.81</v>
          </cell>
          <cell r="H3379"/>
          <cell r="I3379"/>
          <cell r="J3379" t="str">
            <v>Messung HW Wärme NT</v>
          </cell>
          <cell r="K3379" t="str">
            <v>14.12.2016</v>
          </cell>
          <cell r="L3379" t="str">
            <v>W1 020246</v>
          </cell>
          <cell r="M3379"/>
          <cell r="N3379" t="str">
            <v>Ablesung</v>
          </cell>
          <cell r="O3379">
            <v>62.718000000000004</v>
          </cell>
          <cell r="P3379">
            <v>1105.49</v>
          </cell>
          <cell r="Q3379"/>
          <cell r="R3379"/>
          <cell r="S3379"/>
          <cell r="T3379"/>
          <cell r="U3379"/>
          <cell r="V3379"/>
          <cell r="W3379"/>
          <cell r="X3379"/>
          <cell r="Y3379">
            <v>48.781999999999996</v>
          </cell>
          <cell r="Z3379">
            <v>570.16363636363633</v>
          </cell>
        </row>
        <row r="3380">
          <cell r="A3380" t="str">
            <v>N0581</v>
          </cell>
          <cell r="B3380" t="str">
            <v xml:space="preserve">Dörflistrasse 76 </v>
          </cell>
          <cell r="C3380">
            <v>42478</v>
          </cell>
          <cell r="D3380">
            <v>9866601664</v>
          </cell>
          <cell r="E3380" t="str">
            <v>Verrechnet</v>
          </cell>
          <cell r="F3380">
            <v>1.4E-2</v>
          </cell>
          <cell r="G3380">
            <v>0.23</v>
          </cell>
          <cell r="H3380"/>
          <cell r="I3380"/>
          <cell r="J3380" t="str">
            <v>Messung HW Wärme NT</v>
          </cell>
          <cell r="K3380" t="str">
            <v>21.03.2016</v>
          </cell>
          <cell r="L3380" t="str">
            <v>W1 020640</v>
          </cell>
          <cell r="M3380"/>
          <cell r="N3380" t="str">
            <v>Ablesung</v>
          </cell>
          <cell r="O3380">
            <v>13.808</v>
          </cell>
          <cell r="P3380">
            <v>208.69</v>
          </cell>
          <cell r="Q3380"/>
          <cell r="R3380"/>
          <cell r="S3380"/>
          <cell r="T3380"/>
          <cell r="U3380"/>
          <cell r="V3380"/>
          <cell r="W3380"/>
          <cell r="X3380"/>
          <cell r="Y3380">
            <v>56.892000000000003</v>
          </cell>
          <cell r="Z3380">
            <v>986.28571428571422</v>
          </cell>
        </row>
        <row r="3381">
          <cell r="A3381" t="str">
            <v>N0581</v>
          </cell>
          <cell r="B3381"/>
          <cell r="C3381"/>
          <cell r="D3381"/>
          <cell r="E3381"/>
          <cell r="F3381"/>
          <cell r="G3381"/>
          <cell r="H3381"/>
          <cell r="I3381"/>
          <cell r="J3381" t="str">
            <v>Messung HW Wärme NT</v>
          </cell>
          <cell r="K3381" t="str">
            <v>04.04.2016</v>
          </cell>
          <cell r="L3381" t="str">
            <v>W1 020640</v>
          </cell>
          <cell r="M3381"/>
          <cell r="N3381" t="str">
            <v>Ausbau</v>
          </cell>
          <cell r="O3381">
            <v>1.08</v>
          </cell>
          <cell r="P3381">
            <v>18.420000000000002</v>
          </cell>
          <cell r="Q3381"/>
          <cell r="R3381"/>
          <cell r="S3381"/>
          <cell r="T3381"/>
          <cell r="U3381"/>
          <cell r="V3381"/>
          <cell r="W3381"/>
          <cell r="X3381"/>
          <cell r="Y3381">
            <v>50.414000000000001</v>
          </cell>
          <cell r="Z3381">
            <v>77.142857142857139</v>
          </cell>
        </row>
        <row r="3382">
          <cell r="A3382" t="str">
            <v>N0581</v>
          </cell>
          <cell r="B3382"/>
          <cell r="C3382"/>
          <cell r="D3382"/>
          <cell r="E3382"/>
          <cell r="F3382"/>
          <cell r="G3382"/>
          <cell r="H3382"/>
          <cell r="I3382"/>
          <cell r="J3382" t="str">
            <v>Messung HW Wärme NT</v>
          </cell>
          <cell r="K3382" t="str">
            <v>04.04.2016</v>
          </cell>
          <cell r="L3382" t="str">
            <v>W1 020640</v>
          </cell>
          <cell r="M3382"/>
          <cell r="N3382" t="str">
            <v>Einbau</v>
          </cell>
          <cell r="O3382">
            <v>0</v>
          </cell>
          <cell r="P3382">
            <v>0</v>
          </cell>
          <cell r="Q3382"/>
          <cell r="R3382"/>
          <cell r="S3382"/>
          <cell r="T3382"/>
          <cell r="U3382"/>
          <cell r="V3382"/>
          <cell r="W3382"/>
          <cell r="X3382"/>
          <cell r="Y3382">
            <v>0</v>
          </cell>
          <cell r="Z3382">
            <v>0</v>
          </cell>
        </row>
        <row r="3383">
          <cell r="A3383" t="str">
            <v>N0581</v>
          </cell>
          <cell r="B3383" t="str">
            <v xml:space="preserve">Dörflistrasse 76 </v>
          </cell>
          <cell r="C3383">
            <v>42566</v>
          </cell>
          <cell r="D3383">
            <v>9866603475</v>
          </cell>
          <cell r="E3383" t="str">
            <v>Verrechnet</v>
          </cell>
          <cell r="F3383">
            <v>1.4E-2</v>
          </cell>
          <cell r="G3383">
            <v>0.23</v>
          </cell>
          <cell r="H3383"/>
          <cell r="I3383"/>
          <cell r="J3383" t="str">
            <v>Messung HW Wärme NT</v>
          </cell>
          <cell r="K3383" t="str">
            <v>23.06.2016</v>
          </cell>
          <cell r="L3383" t="str">
            <v>W1 020640</v>
          </cell>
          <cell r="M3383"/>
          <cell r="N3383" t="str">
            <v>Ablesung</v>
          </cell>
          <cell r="O3383">
            <v>3.145</v>
          </cell>
          <cell r="P3383">
            <v>64.06</v>
          </cell>
          <cell r="Q3383"/>
          <cell r="R3383"/>
          <cell r="S3383"/>
          <cell r="T3383"/>
          <cell r="U3383"/>
          <cell r="V3383"/>
          <cell r="W3383"/>
          <cell r="X3383"/>
          <cell r="Y3383">
            <v>42.213999999999999</v>
          </cell>
          <cell r="Z3383">
            <v>224.64285714285711</v>
          </cell>
        </row>
        <row r="3384">
          <cell r="A3384" t="str">
            <v>N0581</v>
          </cell>
          <cell r="B3384" t="str">
            <v xml:space="preserve">Dörflistrasse 76 </v>
          </cell>
          <cell r="C3384">
            <v>42655</v>
          </cell>
          <cell r="D3384">
            <v>9866605711</v>
          </cell>
          <cell r="E3384" t="str">
            <v>Verrechnet</v>
          </cell>
          <cell r="F3384">
            <v>1.4E-2</v>
          </cell>
          <cell r="G3384">
            <v>0.23</v>
          </cell>
          <cell r="H3384"/>
          <cell r="I3384"/>
          <cell r="J3384" t="str">
            <v>Messung HW Wärme NT</v>
          </cell>
          <cell r="K3384" t="str">
            <v>21.09.2016</v>
          </cell>
          <cell r="L3384" t="str">
            <v>W1 020640</v>
          </cell>
          <cell r="M3384"/>
          <cell r="N3384" t="str">
            <v>Ablesung</v>
          </cell>
          <cell r="O3384">
            <v>1.1040000000000001</v>
          </cell>
          <cell r="P3384">
            <v>54.41</v>
          </cell>
          <cell r="Q3384"/>
          <cell r="R3384"/>
          <cell r="S3384"/>
          <cell r="T3384"/>
          <cell r="U3384"/>
          <cell r="V3384"/>
          <cell r="W3384"/>
          <cell r="X3384"/>
          <cell r="Y3384">
            <v>17.446999999999999</v>
          </cell>
          <cell r="Z3384">
            <v>78.857142857142847</v>
          </cell>
        </row>
        <row r="3385">
          <cell r="A3385" t="str">
            <v>N0581</v>
          </cell>
          <cell r="B3385" t="str">
            <v xml:space="preserve">Dörflistrasse 76 </v>
          </cell>
          <cell r="C3385">
            <v>42752</v>
          </cell>
          <cell r="D3385">
            <v>9866607768</v>
          </cell>
          <cell r="E3385" t="str">
            <v>Verrechnet</v>
          </cell>
          <cell r="F3385">
            <v>1.4E-2</v>
          </cell>
          <cell r="G3385">
            <v>0.23</v>
          </cell>
          <cell r="H3385"/>
          <cell r="I3385"/>
          <cell r="J3385" t="str">
            <v>Messung HW Wärme NT</v>
          </cell>
          <cell r="K3385" t="str">
            <v>16.12.2016</v>
          </cell>
          <cell r="L3385" t="str">
            <v>W1 020640</v>
          </cell>
          <cell r="M3385"/>
          <cell r="N3385" t="str">
            <v>Ablesung</v>
          </cell>
          <cell r="O3385">
            <v>10.003</v>
          </cell>
          <cell r="P3385">
            <v>178.06</v>
          </cell>
          <cell r="Q3385"/>
          <cell r="R3385"/>
          <cell r="S3385"/>
          <cell r="T3385"/>
          <cell r="U3385"/>
          <cell r="V3385"/>
          <cell r="W3385"/>
          <cell r="X3385"/>
          <cell r="Y3385">
            <v>48.304000000000002</v>
          </cell>
          <cell r="Z3385">
            <v>714.5</v>
          </cell>
        </row>
        <row r="3386">
          <cell r="A3386" t="str">
            <v>N0582</v>
          </cell>
          <cell r="B3386" t="str">
            <v xml:space="preserve">Seebacherstrasse 131 </v>
          </cell>
          <cell r="C3386">
            <v>42478</v>
          </cell>
          <cell r="D3386">
            <v>9866601665</v>
          </cell>
          <cell r="E3386" t="str">
            <v>Verrechnet</v>
          </cell>
          <cell r="F3386">
            <v>6.0999999999999999E-2</v>
          </cell>
          <cell r="G3386">
            <v>1</v>
          </cell>
          <cell r="H3386"/>
          <cell r="I3386"/>
          <cell r="J3386" t="str">
            <v>Messung HW Wärme NT</v>
          </cell>
          <cell r="K3386" t="str">
            <v>16.03.2016</v>
          </cell>
          <cell r="L3386" t="str">
            <v>W3 020207</v>
          </cell>
          <cell r="M3386"/>
          <cell r="N3386" t="str">
            <v>Ablesung</v>
          </cell>
          <cell r="O3386">
            <v>34.170999999999999</v>
          </cell>
          <cell r="P3386">
            <v>504.65699999999998</v>
          </cell>
          <cell r="Q3386"/>
          <cell r="R3386"/>
          <cell r="S3386"/>
          <cell r="T3386"/>
          <cell r="U3386"/>
          <cell r="V3386"/>
          <cell r="W3386"/>
          <cell r="X3386"/>
          <cell r="Y3386">
            <v>58.220999999999997</v>
          </cell>
          <cell r="Z3386">
            <v>560.18032786885249</v>
          </cell>
        </row>
        <row r="3387">
          <cell r="A3387" t="str">
            <v>N0582</v>
          </cell>
          <cell r="B3387" t="str">
            <v xml:space="preserve">Seebacherstrasse 131 </v>
          </cell>
          <cell r="C3387">
            <v>42566</v>
          </cell>
          <cell r="D3387">
            <v>9866603795</v>
          </cell>
          <cell r="E3387" t="str">
            <v>Verrechnet</v>
          </cell>
          <cell r="F3387">
            <v>6.0999999999999999E-2</v>
          </cell>
          <cell r="G3387">
            <v>1</v>
          </cell>
          <cell r="H3387"/>
          <cell r="I3387"/>
          <cell r="J3387" t="str">
            <v>Messung HW Wärme NT</v>
          </cell>
          <cell r="K3387" t="str">
            <v>17.06.2016</v>
          </cell>
          <cell r="L3387" t="str">
            <v>W3 020207</v>
          </cell>
          <cell r="M3387"/>
          <cell r="N3387" t="str">
            <v>Ablesung</v>
          </cell>
          <cell r="O3387">
            <v>19.170999999999999</v>
          </cell>
          <cell r="P3387">
            <v>301.51799999999997</v>
          </cell>
          <cell r="Q3387"/>
          <cell r="R3387"/>
          <cell r="S3387"/>
          <cell r="T3387"/>
          <cell r="U3387"/>
          <cell r="V3387"/>
          <cell r="W3387"/>
          <cell r="X3387"/>
          <cell r="Y3387">
            <v>54.67</v>
          </cell>
          <cell r="Z3387">
            <v>314.27868852459017</v>
          </cell>
        </row>
        <row r="3388">
          <cell r="A3388" t="str">
            <v>N0582</v>
          </cell>
          <cell r="B3388" t="str">
            <v xml:space="preserve">Seebacherstrasse 131 </v>
          </cell>
          <cell r="C3388">
            <v>42655</v>
          </cell>
          <cell r="D3388">
            <v>9866605554</v>
          </cell>
          <cell r="E3388" t="str">
            <v>Verrechnet</v>
          </cell>
          <cell r="F3388">
            <v>6.0999999999999999E-2</v>
          </cell>
          <cell r="G3388">
            <v>1</v>
          </cell>
          <cell r="H3388"/>
          <cell r="I3388"/>
          <cell r="J3388" t="str">
            <v>Messung HW Wärme NT</v>
          </cell>
          <cell r="K3388" t="str">
            <v>19.09.2016</v>
          </cell>
          <cell r="L3388" t="str">
            <v>W3 020207</v>
          </cell>
          <cell r="M3388"/>
          <cell r="N3388" t="str">
            <v>Ablesung</v>
          </cell>
          <cell r="O3388">
            <v>7.3879999999999999</v>
          </cell>
          <cell r="P3388">
            <v>131.22200000000001</v>
          </cell>
          <cell r="Q3388"/>
          <cell r="R3388"/>
          <cell r="S3388"/>
          <cell r="T3388"/>
          <cell r="U3388"/>
          <cell r="V3388"/>
          <cell r="W3388"/>
          <cell r="X3388"/>
          <cell r="Y3388">
            <v>48.411000000000001</v>
          </cell>
          <cell r="Z3388">
            <v>121.11475409836063</v>
          </cell>
        </row>
        <row r="3389">
          <cell r="A3389" t="str">
            <v>N0582</v>
          </cell>
          <cell r="B3389" t="str">
            <v xml:space="preserve">Seebacherstrasse 131 </v>
          </cell>
          <cell r="C3389">
            <v>42752</v>
          </cell>
          <cell r="D3389">
            <v>9866607769</v>
          </cell>
          <cell r="E3389" t="str">
            <v>Verrechnet</v>
          </cell>
          <cell r="F3389">
            <v>6.0999999999999999E-2</v>
          </cell>
          <cell r="G3389">
            <v>1</v>
          </cell>
          <cell r="H3389"/>
          <cell r="I3389"/>
          <cell r="J3389" t="str">
            <v>Messung HW Wärme NT</v>
          </cell>
          <cell r="K3389" t="str">
            <v>13.12.2016</v>
          </cell>
          <cell r="L3389" t="str">
            <v>W3 020207</v>
          </cell>
          <cell r="M3389"/>
          <cell r="N3389" t="str">
            <v>Ablesung</v>
          </cell>
          <cell r="O3389">
            <v>21.798999999999999</v>
          </cell>
          <cell r="P3389">
            <v>340.25700000000001</v>
          </cell>
          <cell r="Q3389"/>
          <cell r="R3389"/>
          <cell r="S3389"/>
          <cell r="T3389"/>
          <cell r="U3389"/>
          <cell r="V3389"/>
          <cell r="W3389"/>
          <cell r="X3389"/>
          <cell r="Y3389">
            <v>55.087000000000003</v>
          </cell>
          <cell r="Z3389">
            <v>357.36065573770492</v>
          </cell>
        </row>
        <row r="3390">
          <cell r="A3390" t="str">
            <v>N0583</v>
          </cell>
          <cell r="B3390" t="str">
            <v xml:space="preserve">Leimgrübelstrasse 6 </v>
          </cell>
          <cell r="C3390">
            <v>42478</v>
          </cell>
          <cell r="D3390">
            <v>9866601351</v>
          </cell>
          <cell r="E3390" t="str">
            <v>Verrechnet</v>
          </cell>
          <cell r="F3390">
            <v>1.2E-2</v>
          </cell>
          <cell r="G3390">
            <v>0.2</v>
          </cell>
          <cell r="H3390"/>
          <cell r="I3390"/>
          <cell r="J3390" t="str">
            <v>Messung HW Wärme NT</v>
          </cell>
          <cell r="K3390" t="str">
            <v>06.04.2016</v>
          </cell>
          <cell r="L3390" t="str">
            <v>W3 020136</v>
          </cell>
          <cell r="M3390"/>
          <cell r="N3390" t="str">
            <v>Ablesung</v>
          </cell>
          <cell r="O3390">
            <v>8.8089999999999993</v>
          </cell>
          <cell r="P3390">
            <v>159.30199999999999</v>
          </cell>
          <cell r="Q3390"/>
          <cell r="R3390"/>
          <cell r="S3390"/>
          <cell r="T3390"/>
          <cell r="U3390"/>
          <cell r="V3390"/>
          <cell r="W3390"/>
          <cell r="X3390"/>
          <cell r="Y3390">
            <v>47.546999999999997</v>
          </cell>
          <cell r="Z3390">
            <v>734.08333333333326</v>
          </cell>
        </row>
        <row r="3391">
          <cell r="A3391" t="str">
            <v>N0583</v>
          </cell>
          <cell r="B3391" t="str">
            <v xml:space="preserve">Leimgrübelstrasse 6 </v>
          </cell>
          <cell r="C3391">
            <v>42566</v>
          </cell>
          <cell r="D3391">
            <v>9866603341</v>
          </cell>
          <cell r="E3391" t="str">
            <v>Verrechnet</v>
          </cell>
          <cell r="F3391">
            <v>1.2E-2</v>
          </cell>
          <cell r="G3391">
            <v>0.2</v>
          </cell>
          <cell r="H3391"/>
          <cell r="I3391"/>
          <cell r="J3391" t="str">
            <v>Messung HW Wärme NT</v>
          </cell>
          <cell r="K3391" t="str">
            <v>30.06.2016</v>
          </cell>
          <cell r="L3391" t="str">
            <v>W3 020136</v>
          </cell>
          <cell r="M3391"/>
          <cell r="N3391" t="str">
            <v>Ablesung</v>
          </cell>
          <cell r="O3391">
            <v>2.4900000000000002</v>
          </cell>
          <cell r="P3391">
            <v>39.999000000000002</v>
          </cell>
          <cell r="Q3391"/>
          <cell r="R3391"/>
          <cell r="S3391"/>
          <cell r="T3391"/>
          <cell r="U3391"/>
          <cell r="V3391"/>
          <cell r="W3391"/>
          <cell r="X3391"/>
          <cell r="Y3391">
            <v>53.527000000000001</v>
          </cell>
          <cell r="Z3391">
            <v>207.5</v>
          </cell>
        </row>
        <row r="3392">
          <cell r="A3392" t="str">
            <v>N0583</v>
          </cell>
          <cell r="B3392" t="str">
            <v xml:space="preserve">Leimgrübelstrasse 6 </v>
          </cell>
          <cell r="C3392">
            <v>42655</v>
          </cell>
          <cell r="D3392">
            <v>9866605411</v>
          </cell>
          <cell r="E3392" t="str">
            <v>Verrechnet</v>
          </cell>
          <cell r="F3392">
            <v>1.2E-2</v>
          </cell>
          <cell r="G3392">
            <v>0.2</v>
          </cell>
          <cell r="H3392"/>
          <cell r="I3392"/>
          <cell r="J3392" t="str">
            <v>Messung HW Wärme NT</v>
          </cell>
          <cell r="K3392" t="str">
            <v>29.09.2016</v>
          </cell>
          <cell r="L3392" t="str">
            <v>W3 020136</v>
          </cell>
          <cell r="M3392"/>
          <cell r="N3392" t="str">
            <v>Ablesung</v>
          </cell>
          <cell r="O3392">
            <v>0.88500000000000001</v>
          </cell>
          <cell r="P3392">
            <v>23.103999999999999</v>
          </cell>
          <cell r="Q3392"/>
          <cell r="R3392"/>
          <cell r="S3392"/>
          <cell r="T3392"/>
          <cell r="U3392"/>
          <cell r="V3392"/>
          <cell r="W3392"/>
          <cell r="X3392"/>
          <cell r="Y3392">
            <v>32.936</v>
          </cell>
          <cell r="Z3392">
            <v>73.75</v>
          </cell>
        </row>
        <row r="3393">
          <cell r="A3393" t="str">
            <v>N0583</v>
          </cell>
          <cell r="B3393" t="str">
            <v xml:space="preserve">Leimgrübelstrasse 6 </v>
          </cell>
          <cell r="C3393">
            <v>42752</v>
          </cell>
          <cell r="D3393">
            <v>9866607528</v>
          </cell>
          <cell r="E3393" t="str">
            <v>Verrechnet</v>
          </cell>
          <cell r="F3393">
            <v>1.2E-2</v>
          </cell>
          <cell r="G3393">
            <v>0.2</v>
          </cell>
          <cell r="H3393"/>
          <cell r="I3393"/>
          <cell r="J3393" t="str">
            <v>Messung HW Wärme NT</v>
          </cell>
          <cell r="K3393" t="str">
            <v>20.12.2016</v>
          </cell>
          <cell r="L3393" t="str">
            <v>W3 020136</v>
          </cell>
          <cell r="M3393"/>
          <cell r="N3393" t="str">
            <v>Ablesung</v>
          </cell>
          <cell r="O3393">
            <v>6.1820000000000004</v>
          </cell>
          <cell r="P3393">
            <v>104.7</v>
          </cell>
          <cell r="Q3393"/>
          <cell r="R3393"/>
          <cell r="S3393"/>
          <cell r="T3393"/>
          <cell r="U3393"/>
          <cell r="V3393"/>
          <cell r="W3393"/>
          <cell r="X3393"/>
          <cell r="Y3393">
            <v>50.768999999999998</v>
          </cell>
          <cell r="Z3393">
            <v>515.16666666666663</v>
          </cell>
        </row>
        <row r="3394">
          <cell r="A3394" t="str">
            <v>N0584</v>
          </cell>
          <cell r="B3394" t="str">
            <v xml:space="preserve">Ettenfeldstrasse 7 </v>
          </cell>
          <cell r="C3394">
            <v>42478</v>
          </cell>
          <cell r="D3394">
            <v>9866601352</v>
          </cell>
          <cell r="E3394" t="str">
            <v>Verrechnet</v>
          </cell>
          <cell r="F3394">
            <v>2.5000000000000001E-2</v>
          </cell>
          <cell r="G3394">
            <v>0.41</v>
          </cell>
          <cell r="H3394"/>
          <cell r="I3394"/>
          <cell r="J3394" t="str">
            <v>Messung HW Wärme NT</v>
          </cell>
          <cell r="K3394" t="str">
            <v>16.03.2016</v>
          </cell>
          <cell r="L3394" t="str">
            <v>R3 20037</v>
          </cell>
          <cell r="M3394"/>
          <cell r="N3394" t="str">
            <v>Ablesung</v>
          </cell>
          <cell r="O3394">
            <v>17.593</v>
          </cell>
          <cell r="P3394">
            <v>260.68</v>
          </cell>
          <cell r="Q3394"/>
          <cell r="R3394"/>
          <cell r="S3394"/>
          <cell r="T3394"/>
          <cell r="U3394"/>
          <cell r="V3394"/>
          <cell r="W3394"/>
          <cell r="X3394"/>
          <cell r="Y3394">
            <v>58.03</v>
          </cell>
          <cell r="Z3394">
            <v>703.72</v>
          </cell>
        </row>
        <row r="3395">
          <cell r="A3395" t="str">
            <v>N0584</v>
          </cell>
          <cell r="B3395" t="str">
            <v xml:space="preserve">Ettenfeldstrasse 7 </v>
          </cell>
          <cell r="C3395">
            <v>42566</v>
          </cell>
          <cell r="D3395">
            <v>9866603204</v>
          </cell>
          <cell r="E3395" t="str">
            <v>Verrechnet</v>
          </cell>
          <cell r="F3395">
            <v>2.5000000000000001E-2</v>
          </cell>
          <cell r="G3395">
            <v>0.41</v>
          </cell>
          <cell r="H3395"/>
          <cell r="I3395"/>
          <cell r="J3395" t="str">
            <v>Messung HW Wärme NT</v>
          </cell>
          <cell r="K3395" t="str">
            <v>21.06.2016</v>
          </cell>
          <cell r="L3395" t="str">
            <v>R3 20037</v>
          </cell>
          <cell r="M3395"/>
          <cell r="N3395" t="str">
            <v>Ablesung</v>
          </cell>
          <cell r="O3395">
            <v>10.183</v>
          </cell>
          <cell r="P3395">
            <v>219.55099999999999</v>
          </cell>
          <cell r="Q3395"/>
          <cell r="R3395"/>
          <cell r="S3395"/>
          <cell r="T3395"/>
          <cell r="U3395"/>
          <cell r="V3395"/>
          <cell r="W3395"/>
          <cell r="X3395"/>
          <cell r="Y3395">
            <v>39.881</v>
          </cell>
          <cell r="Z3395">
            <v>407.32</v>
          </cell>
        </row>
        <row r="3396">
          <cell r="A3396" t="str">
            <v>N0584</v>
          </cell>
          <cell r="B3396" t="str">
            <v xml:space="preserve">Ettenfeldstrasse 7 </v>
          </cell>
          <cell r="C3396">
            <v>42662</v>
          </cell>
          <cell r="D3396">
            <v>9866606038</v>
          </cell>
          <cell r="E3396" t="str">
            <v>Verrechnet</v>
          </cell>
          <cell r="F3396">
            <v>2.5000000000000001E-2</v>
          </cell>
          <cell r="G3396">
            <v>0.41</v>
          </cell>
          <cell r="H3396"/>
          <cell r="I3396"/>
          <cell r="J3396" t="str">
            <v>Messung HW Wärme NT</v>
          </cell>
          <cell r="K3396" t="str">
            <v>15.09.2016</v>
          </cell>
          <cell r="L3396" t="str">
            <v>R3 20037</v>
          </cell>
          <cell r="M3396"/>
          <cell r="N3396" t="str">
            <v>Ablesung</v>
          </cell>
          <cell r="O3396">
            <v>3.077</v>
          </cell>
          <cell r="P3396">
            <v>149.44</v>
          </cell>
          <cell r="Q3396"/>
          <cell r="R3396"/>
          <cell r="S3396"/>
          <cell r="T3396"/>
          <cell r="U3396"/>
          <cell r="V3396"/>
          <cell r="W3396"/>
          <cell r="X3396"/>
          <cell r="Y3396">
            <v>17.704000000000001</v>
          </cell>
          <cell r="Z3396">
            <v>123.08</v>
          </cell>
        </row>
        <row r="3397">
          <cell r="A3397" t="str">
            <v>N0584</v>
          </cell>
          <cell r="B3397" t="str">
            <v xml:space="preserve">Ettenfeldstrasse 7 </v>
          </cell>
          <cell r="C3397">
            <v>42752</v>
          </cell>
          <cell r="D3397">
            <v>9866607427</v>
          </cell>
          <cell r="E3397" t="str">
            <v>Verrechnet</v>
          </cell>
          <cell r="F3397">
            <v>2.5000000000000001E-2</v>
          </cell>
          <cell r="G3397">
            <v>0.41</v>
          </cell>
          <cell r="H3397"/>
          <cell r="I3397"/>
          <cell r="J3397" t="str">
            <v>Messung HW Wärme NT</v>
          </cell>
          <cell r="K3397" t="str">
            <v>13.12.2016</v>
          </cell>
          <cell r="L3397" t="str">
            <v>R3 20037</v>
          </cell>
          <cell r="M3397"/>
          <cell r="N3397" t="str">
            <v>Ablesung</v>
          </cell>
          <cell r="O3397">
            <v>13.644</v>
          </cell>
          <cell r="P3397">
            <v>212.696</v>
          </cell>
          <cell r="Q3397"/>
          <cell r="R3397"/>
          <cell r="S3397"/>
          <cell r="T3397"/>
          <cell r="U3397"/>
          <cell r="V3397"/>
          <cell r="W3397"/>
          <cell r="X3397"/>
          <cell r="Y3397">
            <v>55.156999999999996</v>
          </cell>
          <cell r="Z3397">
            <v>545.76</v>
          </cell>
        </row>
        <row r="3398">
          <cell r="A3398" t="str">
            <v>N0585</v>
          </cell>
          <cell r="B3398" t="str">
            <v xml:space="preserve">Ringstrasse 58 </v>
          </cell>
          <cell r="C3398">
            <v>42478</v>
          </cell>
          <cell r="D3398">
            <v>9866601204</v>
          </cell>
          <cell r="E3398" t="str">
            <v>Verrechnet</v>
          </cell>
          <cell r="F3398">
            <v>1.6E-2</v>
          </cell>
          <cell r="G3398">
            <v>0.26</v>
          </cell>
          <cell r="H3398"/>
          <cell r="I3398"/>
          <cell r="J3398" t="str">
            <v>Messung HW Wärme NT</v>
          </cell>
          <cell r="K3398" t="str">
            <v>11.04.2016</v>
          </cell>
          <cell r="L3398" t="str">
            <v>W3 20018</v>
          </cell>
          <cell r="M3398"/>
          <cell r="N3398" t="str">
            <v>Ablesung</v>
          </cell>
          <cell r="O3398">
            <v>15.803000000000001</v>
          </cell>
          <cell r="P3398">
            <v>271.85399999999998</v>
          </cell>
          <cell r="Q3398"/>
          <cell r="R3398"/>
          <cell r="S3398"/>
          <cell r="T3398"/>
          <cell r="U3398"/>
          <cell r="V3398"/>
          <cell r="W3398"/>
          <cell r="X3398"/>
          <cell r="Y3398">
            <v>49.982999999999997</v>
          </cell>
          <cell r="Z3398">
            <v>987.6875</v>
          </cell>
        </row>
        <row r="3399">
          <cell r="A3399" t="str">
            <v>N0585</v>
          </cell>
          <cell r="B3399" t="str">
            <v xml:space="preserve">Ringstrasse 58 </v>
          </cell>
          <cell r="C3399">
            <v>42566</v>
          </cell>
          <cell r="D3399">
            <v>9866603077</v>
          </cell>
          <cell r="E3399" t="str">
            <v>Verrechnet</v>
          </cell>
          <cell r="F3399">
            <v>1.6E-2</v>
          </cell>
          <cell r="G3399">
            <v>0.26</v>
          </cell>
          <cell r="H3399"/>
          <cell r="I3399"/>
          <cell r="J3399" t="str">
            <v>Messung HW Wärme NT</v>
          </cell>
          <cell r="K3399" t="str">
            <v>22.06.2016</v>
          </cell>
          <cell r="L3399" t="str">
            <v>W3 20018</v>
          </cell>
          <cell r="M3399"/>
          <cell r="N3399" t="str">
            <v>Ablesung</v>
          </cell>
          <cell r="O3399">
            <v>3.4569999999999999</v>
          </cell>
          <cell r="P3399">
            <v>69.102999999999994</v>
          </cell>
          <cell r="Q3399"/>
          <cell r="R3399"/>
          <cell r="S3399"/>
          <cell r="T3399"/>
          <cell r="U3399"/>
          <cell r="V3399"/>
          <cell r="W3399"/>
          <cell r="X3399"/>
          <cell r="Y3399">
            <v>43.015000000000001</v>
          </cell>
          <cell r="Z3399">
            <v>216.0625</v>
          </cell>
        </row>
        <row r="3400">
          <cell r="A3400" t="str">
            <v>N0585</v>
          </cell>
          <cell r="B3400" t="str">
            <v xml:space="preserve">Ringstrasse 58 </v>
          </cell>
          <cell r="C3400">
            <v>42655</v>
          </cell>
          <cell r="D3400">
            <v>9866604839</v>
          </cell>
          <cell r="E3400" t="str">
            <v>Verrechnet</v>
          </cell>
          <cell r="F3400">
            <v>1.6E-2</v>
          </cell>
          <cell r="G3400">
            <v>0.26</v>
          </cell>
          <cell r="H3400"/>
          <cell r="I3400"/>
          <cell r="J3400" t="str">
            <v>Messung HW Wärme NT</v>
          </cell>
          <cell r="K3400" t="str">
            <v>30.09.2016</v>
          </cell>
          <cell r="L3400" t="str">
            <v>W3 20018</v>
          </cell>
          <cell r="M3400"/>
          <cell r="N3400" t="str">
            <v>Ablesung</v>
          </cell>
          <cell r="O3400">
            <v>1.1499999999999999</v>
          </cell>
          <cell r="P3400">
            <v>20</v>
          </cell>
          <cell r="Q3400"/>
          <cell r="R3400"/>
          <cell r="S3400"/>
          <cell r="T3400"/>
          <cell r="U3400"/>
          <cell r="V3400"/>
          <cell r="W3400"/>
          <cell r="X3400"/>
          <cell r="Y3400">
            <v>49.441000000000003</v>
          </cell>
          <cell r="Z3400">
            <v>71.875</v>
          </cell>
        </row>
        <row r="3401">
          <cell r="A3401" t="str">
            <v>N0585</v>
          </cell>
          <cell r="B3401" t="str">
            <v xml:space="preserve">Ringstrasse 58 </v>
          </cell>
          <cell r="C3401">
            <v>42752</v>
          </cell>
          <cell r="D3401">
            <v>9866606951</v>
          </cell>
          <cell r="E3401" t="str">
            <v>Verrechnet</v>
          </cell>
          <cell r="F3401">
            <v>1.6E-2</v>
          </cell>
          <cell r="G3401">
            <v>0.26</v>
          </cell>
          <cell r="H3401"/>
          <cell r="I3401"/>
          <cell r="J3401" t="str">
            <v>Messung HW Wärme NT</v>
          </cell>
          <cell r="K3401" t="str">
            <v>13.12.2016</v>
          </cell>
          <cell r="L3401" t="str">
            <v>W3 20018</v>
          </cell>
          <cell r="M3401"/>
          <cell r="N3401" t="str">
            <v>Ablesung</v>
          </cell>
          <cell r="O3401">
            <v>8.7799999999999994</v>
          </cell>
          <cell r="P3401">
            <v>170.54900000000001</v>
          </cell>
          <cell r="Q3401"/>
          <cell r="R3401"/>
          <cell r="S3401"/>
          <cell r="T3401"/>
          <cell r="U3401"/>
          <cell r="V3401"/>
          <cell r="W3401"/>
          <cell r="X3401"/>
          <cell r="Y3401">
            <v>44.265999999999998</v>
          </cell>
          <cell r="Z3401">
            <v>548.75</v>
          </cell>
        </row>
        <row r="3402">
          <cell r="A3402" t="str">
            <v>N0586</v>
          </cell>
          <cell r="B3402" t="str">
            <v xml:space="preserve">Schwamendingenstrasse 94 </v>
          </cell>
          <cell r="C3402">
            <v>42478</v>
          </cell>
          <cell r="D3402">
            <v>9866601013</v>
          </cell>
          <cell r="E3402" t="str">
            <v>Verrechnet</v>
          </cell>
          <cell r="F3402">
            <v>2.5999999999999999E-2</v>
          </cell>
          <cell r="G3402">
            <v>0.42</v>
          </cell>
          <cell r="H3402"/>
          <cell r="I3402"/>
          <cell r="J3402" t="str">
            <v>Messung HW Wärme NT</v>
          </cell>
          <cell r="K3402" t="str">
            <v>18.03.2016</v>
          </cell>
          <cell r="L3402" t="str">
            <v>W3 20022</v>
          </cell>
          <cell r="M3402"/>
          <cell r="N3402" t="str">
            <v>Ablesung</v>
          </cell>
          <cell r="O3402">
            <v>27.033000000000001</v>
          </cell>
          <cell r="P3402">
            <v>418.18700000000001</v>
          </cell>
          <cell r="Q3402"/>
          <cell r="R3402"/>
          <cell r="S3402"/>
          <cell r="T3402"/>
          <cell r="U3402"/>
          <cell r="V3402"/>
          <cell r="W3402"/>
          <cell r="X3402"/>
          <cell r="Y3402">
            <v>55.582999999999998</v>
          </cell>
          <cell r="Z3402">
            <v>1039.7307692307693</v>
          </cell>
        </row>
        <row r="3403">
          <cell r="A3403" t="str">
            <v>N0586</v>
          </cell>
          <cell r="B3403" t="str">
            <v xml:space="preserve">Schwamendingenstrasse 94 </v>
          </cell>
          <cell r="C3403">
            <v>42566</v>
          </cell>
          <cell r="D3403">
            <v>9866602889</v>
          </cell>
          <cell r="E3403" t="str">
            <v>Verrechnet</v>
          </cell>
          <cell r="F3403">
            <v>2.5999999999999999E-2</v>
          </cell>
          <cell r="G3403">
            <v>0.42</v>
          </cell>
          <cell r="H3403"/>
          <cell r="I3403"/>
          <cell r="J3403" t="str">
            <v>Messung HW Wärme NT</v>
          </cell>
          <cell r="K3403" t="str">
            <v>22.06.2016</v>
          </cell>
          <cell r="L3403" t="str">
            <v>W3 20022</v>
          </cell>
          <cell r="M3403"/>
          <cell r="N3403" t="str">
            <v>Ablesung</v>
          </cell>
          <cell r="O3403">
            <v>11.016</v>
          </cell>
          <cell r="P3403">
            <v>185.98500000000001</v>
          </cell>
          <cell r="Q3403"/>
          <cell r="R3403"/>
          <cell r="S3403"/>
          <cell r="T3403"/>
          <cell r="U3403"/>
          <cell r="V3403"/>
          <cell r="W3403"/>
          <cell r="X3403"/>
          <cell r="Y3403">
            <v>50.929000000000002</v>
          </cell>
          <cell r="Z3403">
            <v>423.69230769230768</v>
          </cell>
        </row>
        <row r="3404">
          <cell r="A3404" t="str">
            <v>N0586</v>
          </cell>
          <cell r="B3404" t="str">
            <v xml:space="preserve">Schwamendingenstrasse 94 </v>
          </cell>
          <cell r="C3404">
            <v>42655</v>
          </cell>
          <cell r="D3404">
            <v>9866605098</v>
          </cell>
          <cell r="E3404" t="str">
            <v>Verrechnet</v>
          </cell>
          <cell r="F3404">
            <v>2.5999999999999999E-2</v>
          </cell>
          <cell r="G3404">
            <v>0.42</v>
          </cell>
          <cell r="H3404"/>
          <cell r="I3404"/>
          <cell r="J3404" t="str">
            <v>Messung HW Wärme NT</v>
          </cell>
          <cell r="K3404" t="str">
            <v>16.09.2016</v>
          </cell>
          <cell r="L3404" t="str">
            <v>W3 20022</v>
          </cell>
          <cell r="M3404"/>
          <cell r="N3404" t="str">
            <v>Ablesung</v>
          </cell>
          <cell r="O3404">
            <v>2.5510000000000002</v>
          </cell>
          <cell r="P3404">
            <v>51.887999999999998</v>
          </cell>
          <cell r="Q3404"/>
          <cell r="R3404"/>
          <cell r="S3404"/>
          <cell r="T3404"/>
          <cell r="U3404"/>
          <cell r="V3404"/>
          <cell r="W3404"/>
          <cell r="X3404"/>
          <cell r="Y3404">
            <v>42.273000000000003</v>
          </cell>
          <cell r="Z3404">
            <v>98.115384615384599</v>
          </cell>
        </row>
        <row r="3405">
          <cell r="A3405" t="str">
            <v>N0586</v>
          </cell>
          <cell r="B3405" t="str">
            <v xml:space="preserve">Schwamendingenstrasse 94 </v>
          </cell>
          <cell r="C3405">
            <v>42752</v>
          </cell>
          <cell r="D3405">
            <v>9866607063</v>
          </cell>
          <cell r="E3405" t="str">
            <v>Verrechnet</v>
          </cell>
          <cell r="F3405">
            <v>2.5999999999999999E-2</v>
          </cell>
          <cell r="G3405">
            <v>0.42</v>
          </cell>
          <cell r="H3405"/>
          <cell r="I3405"/>
          <cell r="J3405" t="str">
            <v>Messung HW Wärme NT</v>
          </cell>
          <cell r="K3405" t="str">
            <v>14.12.2016</v>
          </cell>
          <cell r="L3405" t="str">
            <v>W3 20022</v>
          </cell>
          <cell r="M3405"/>
          <cell r="N3405" t="str">
            <v>Ablesung</v>
          </cell>
          <cell r="O3405">
            <v>20.913</v>
          </cell>
          <cell r="P3405">
            <v>334.48099999999999</v>
          </cell>
          <cell r="Q3405"/>
          <cell r="R3405"/>
          <cell r="S3405"/>
          <cell r="T3405"/>
          <cell r="U3405"/>
          <cell r="V3405"/>
          <cell r="W3405"/>
          <cell r="X3405"/>
          <cell r="Y3405">
            <v>53.761000000000003</v>
          </cell>
          <cell r="Z3405">
            <v>804.34615384615392</v>
          </cell>
        </row>
        <row r="3406">
          <cell r="A3406" t="str">
            <v>N0587</v>
          </cell>
          <cell r="B3406" t="str">
            <v xml:space="preserve">Wehntalerstrasse 49 </v>
          </cell>
          <cell r="C3406">
            <v>42478</v>
          </cell>
          <cell r="D3406">
            <v>9866600633</v>
          </cell>
          <cell r="E3406" t="str">
            <v>Verrechnet</v>
          </cell>
          <cell r="F3406">
            <v>8.0000000000000002E-3</v>
          </cell>
          <cell r="G3406">
            <v>0.13</v>
          </cell>
          <cell r="H3406"/>
          <cell r="I3406"/>
          <cell r="J3406" t="str">
            <v>Messung HW Wärme NT</v>
          </cell>
          <cell r="K3406" t="str">
            <v>29.03.2016</v>
          </cell>
          <cell r="L3406" t="str">
            <v>W3 020262</v>
          </cell>
          <cell r="M3406"/>
          <cell r="N3406" t="str">
            <v>Ablesung</v>
          </cell>
          <cell r="O3406">
            <v>9.0879999999999992</v>
          </cell>
          <cell r="P3406">
            <v>156.17699999999999</v>
          </cell>
          <cell r="Q3406"/>
          <cell r="R3406"/>
          <cell r="S3406"/>
          <cell r="T3406"/>
          <cell r="U3406"/>
          <cell r="V3406"/>
          <cell r="W3406"/>
          <cell r="X3406"/>
          <cell r="Y3406">
            <v>50.034999999999997</v>
          </cell>
          <cell r="Z3406">
            <v>1136</v>
          </cell>
        </row>
        <row r="3407">
          <cell r="A3407" t="str">
            <v>N0587</v>
          </cell>
          <cell r="B3407" t="str">
            <v xml:space="preserve">Wehntalerstrasse 49 </v>
          </cell>
          <cell r="C3407">
            <v>42514</v>
          </cell>
          <cell r="D3407">
            <v>9866602115</v>
          </cell>
          <cell r="E3407" t="str">
            <v>Verrechnet</v>
          </cell>
          <cell r="F3407">
            <v>8.0000000000000002E-3</v>
          </cell>
          <cell r="G3407">
            <v>0.13</v>
          </cell>
          <cell r="H3407"/>
          <cell r="I3407"/>
          <cell r="J3407" t="str">
            <v>Messung HW Wärme NT</v>
          </cell>
          <cell r="K3407" t="str">
            <v>30.04.2016</v>
          </cell>
          <cell r="L3407" t="str">
            <v>W3 020262</v>
          </cell>
          <cell r="M3407"/>
          <cell r="N3407" t="str">
            <v>Ablesung</v>
          </cell>
          <cell r="O3407">
            <v>0.92600000000000005</v>
          </cell>
          <cell r="P3407">
            <v>16</v>
          </cell>
          <cell r="Q3407"/>
          <cell r="R3407"/>
          <cell r="S3407"/>
          <cell r="T3407"/>
          <cell r="U3407"/>
          <cell r="V3407"/>
          <cell r="W3407"/>
          <cell r="X3407"/>
          <cell r="Y3407">
            <v>49.764000000000003</v>
          </cell>
          <cell r="Z3407">
            <v>115.75</v>
          </cell>
        </row>
        <row r="3408">
          <cell r="A3408" t="str">
            <v>N0587</v>
          </cell>
          <cell r="B3408" t="str">
            <v xml:space="preserve">Wehntalerstrasse 49 </v>
          </cell>
          <cell r="C3408">
            <v>42741</v>
          </cell>
          <cell r="D3408">
            <v>9866606203</v>
          </cell>
          <cell r="E3408" t="str">
            <v>Verrechnet</v>
          </cell>
          <cell r="F3408">
            <v>8.0000000000000002E-3</v>
          </cell>
          <cell r="G3408">
            <v>0.13</v>
          </cell>
          <cell r="H3408"/>
          <cell r="I3408"/>
          <cell r="J3408" t="str">
            <v>Messung HW Wärme NT</v>
          </cell>
          <cell r="K3408" t="str">
            <v>23.06.2016</v>
          </cell>
          <cell r="L3408" t="str">
            <v>W3 020262</v>
          </cell>
          <cell r="M3408"/>
          <cell r="N3408" t="str">
            <v>Ablesung</v>
          </cell>
          <cell r="O3408">
            <v>9.8000000000000004E-2</v>
          </cell>
          <cell r="P3408">
            <v>7.8730000000000002</v>
          </cell>
          <cell r="Q3408"/>
          <cell r="R3408"/>
          <cell r="S3408"/>
          <cell r="T3408"/>
          <cell r="U3408"/>
          <cell r="V3408"/>
          <cell r="W3408"/>
          <cell r="X3408"/>
          <cell r="Y3408">
            <v>10.702999999999999</v>
          </cell>
          <cell r="Z3408">
            <v>12.25</v>
          </cell>
        </row>
        <row r="3409">
          <cell r="A3409" t="str">
            <v>N0587</v>
          </cell>
          <cell r="B3409" t="str">
            <v xml:space="preserve">Wehntalerstrasse 49 </v>
          </cell>
          <cell r="C3409">
            <v>42655</v>
          </cell>
          <cell r="D3409">
            <v>9866604962</v>
          </cell>
          <cell r="E3409" t="str">
            <v>Verrechnet</v>
          </cell>
          <cell r="F3409">
            <v>8.0000000000000002E-3</v>
          </cell>
          <cell r="G3409">
            <v>0.13</v>
          </cell>
          <cell r="H3409"/>
          <cell r="I3409"/>
          <cell r="J3409" t="str">
            <v>Messung HW Wärme NT</v>
          </cell>
          <cell r="K3409" t="str">
            <v>26.09.2016</v>
          </cell>
          <cell r="L3409" t="str">
            <v>W3 020262</v>
          </cell>
          <cell r="M3409"/>
          <cell r="N3409" t="str">
            <v>Ablesung</v>
          </cell>
          <cell r="O3409">
            <v>0.42</v>
          </cell>
          <cell r="P3409">
            <v>7.5339999999999998</v>
          </cell>
          <cell r="Q3409"/>
          <cell r="R3409"/>
          <cell r="S3409"/>
          <cell r="T3409"/>
          <cell r="U3409"/>
          <cell r="V3409"/>
          <cell r="W3409"/>
          <cell r="X3409"/>
          <cell r="Y3409">
            <v>47.933999999999997</v>
          </cell>
          <cell r="Z3409">
            <v>52.5</v>
          </cell>
        </row>
        <row r="3410">
          <cell r="A3410" t="str">
            <v>N0587</v>
          </cell>
          <cell r="B3410" t="str">
            <v xml:space="preserve">Wehntalerstrasse 49 </v>
          </cell>
          <cell r="C3410">
            <v>42752</v>
          </cell>
          <cell r="D3410">
            <v>9866606672</v>
          </cell>
          <cell r="E3410" t="str">
            <v>Verrechnet</v>
          </cell>
          <cell r="F3410">
            <v>8.0000000000000002E-3</v>
          </cell>
          <cell r="G3410">
            <v>0.13</v>
          </cell>
          <cell r="H3410"/>
          <cell r="I3410"/>
          <cell r="J3410" t="str">
            <v>Messung HW Wärme NT</v>
          </cell>
          <cell r="K3410" t="str">
            <v>15.12.2016</v>
          </cell>
          <cell r="L3410" t="str">
            <v>W3 020262</v>
          </cell>
          <cell r="M3410"/>
          <cell r="N3410" t="str">
            <v>Ablesung</v>
          </cell>
          <cell r="O3410">
            <v>5.149</v>
          </cell>
          <cell r="P3410">
            <v>81.912999999999997</v>
          </cell>
          <cell r="Q3410"/>
          <cell r="R3410"/>
          <cell r="S3410"/>
          <cell r="T3410"/>
          <cell r="U3410"/>
          <cell r="V3410"/>
          <cell r="W3410"/>
          <cell r="X3410"/>
          <cell r="Y3410">
            <v>54.048999999999999</v>
          </cell>
          <cell r="Z3410">
            <v>643.625</v>
          </cell>
        </row>
        <row r="3411">
          <cell r="A3411" t="str">
            <v>N0588</v>
          </cell>
          <cell r="B3411" t="str">
            <v xml:space="preserve">Greifenseestrasse 31 </v>
          </cell>
          <cell r="C3411">
            <v>42478</v>
          </cell>
          <cell r="D3411">
            <v>9866600634</v>
          </cell>
          <cell r="E3411" t="str">
            <v>Verrechnet</v>
          </cell>
          <cell r="F3411">
            <v>5.5E-2</v>
          </cell>
          <cell r="G3411">
            <v>0.9</v>
          </cell>
          <cell r="H3411"/>
          <cell r="I3411"/>
          <cell r="J3411" t="str">
            <v>Messung HW Wärme NT</v>
          </cell>
          <cell r="K3411" t="str">
            <v>17.03.2016</v>
          </cell>
          <cell r="L3411" t="str">
            <v>W1 020019</v>
          </cell>
          <cell r="M3411"/>
          <cell r="N3411" t="str">
            <v>Ablesung</v>
          </cell>
          <cell r="O3411">
            <v>36.65</v>
          </cell>
          <cell r="P3411">
            <v>804.46</v>
          </cell>
          <cell r="Q3411"/>
          <cell r="R3411"/>
          <cell r="S3411"/>
          <cell r="T3411"/>
          <cell r="U3411"/>
          <cell r="V3411"/>
          <cell r="W3411"/>
          <cell r="X3411"/>
          <cell r="Y3411">
            <v>39.173000000000002</v>
          </cell>
          <cell r="Z3411">
            <v>666.36363636363637</v>
          </cell>
        </row>
        <row r="3412">
          <cell r="A3412" t="str">
            <v>N0588</v>
          </cell>
          <cell r="B3412" t="str">
            <v xml:space="preserve">Greifenseestrasse 31 </v>
          </cell>
          <cell r="C3412">
            <v>42566</v>
          </cell>
          <cell r="D3412">
            <v>9866602773</v>
          </cell>
          <cell r="E3412" t="str">
            <v>Verrechnet</v>
          </cell>
          <cell r="F3412">
            <v>5.5E-2</v>
          </cell>
          <cell r="G3412">
            <v>0.9</v>
          </cell>
          <cell r="H3412"/>
          <cell r="I3412"/>
          <cell r="J3412" t="str">
            <v>Messung HW Wärme NT</v>
          </cell>
          <cell r="K3412" t="str">
            <v>20.06.2016</v>
          </cell>
          <cell r="L3412" t="str">
            <v>W1 020019</v>
          </cell>
          <cell r="M3412"/>
          <cell r="N3412" t="str">
            <v>Ablesung</v>
          </cell>
          <cell r="O3412">
            <v>11.226000000000001</v>
          </cell>
          <cell r="P3412">
            <v>284.61</v>
          </cell>
          <cell r="Q3412"/>
          <cell r="R3412"/>
          <cell r="S3412"/>
          <cell r="T3412"/>
          <cell r="U3412"/>
          <cell r="V3412"/>
          <cell r="W3412"/>
          <cell r="X3412"/>
          <cell r="Y3412">
            <v>33.914999999999999</v>
          </cell>
          <cell r="Z3412">
            <v>204.10909090909087</v>
          </cell>
        </row>
        <row r="3413">
          <cell r="A3413" t="str">
            <v>N0588</v>
          </cell>
          <cell r="B3413" t="str">
            <v xml:space="preserve">Greifenseestrasse 31 </v>
          </cell>
          <cell r="C3413">
            <v>42655</v>
          </cell>
          <cell r="D3413">
            <v>9866604550</v>
          </cell>
          <cell r="E3413" t="str">
            <v>Verrechnet</v>
          </cell>
          <cell r="F3413">
            <v>5.5E-2</v>
          </cell>
          <cell r="G3413">
            <v>0.9</v>
          </cell>
          <cell r="H3413"/>
          <cell r="I3413"/>
          <cell r="J3413" t="str">
            <v>Messung HW Wärme NT</v>
          </cell>
          <cell r="K3413" t="str">
            <v>19.09.2016</v>
          </cell>
          <cell r="L3413" t="str">
            <v>W1 020019</v>
          </cell>
          <cell r="M3413"/>
          <cell r="N3413" t="str">
            <v>Ablesung</v>
          </cell>
          <cell r="O3413">
            <v>4.5709999999999997</v>
          </cell>
          <cell r="P3413">
            <v>144.16999999999999</v>
          </cell>
          <cell r="Q3413"/>
          <cell r="R3413"/>
          <cell r="S3413"/>
          <cell r="T3413"/>
          <cell r="U3413"/>
          <cell r="V3413"/>
          <cell r="W3413"/>
          <cell r="X3413"/>
          <cell r="Y3413">
            <v>27.262</v>
          </cell>
          <cell r="Z3413">
            <v>83.109090909090895</v>
          </cell>
        </row>
        <row r="3414">
          <cell r="A3414" t="str">
            <v>N0588</v>
          </cell>
          <cell r="B3414" t="str">
            <v xml:space="preserve">Greifenseestrasse 31 </v>
          </cell>
          <cell r="C3414">
            <v>42752</v>
          </cell>
          <cell r="D3414">
            <v>9866606882</v>
          </cell>
          <cell r="E3414" t="str">
            <v>Verrechnet</v>
          </cell>
          <cell r="F3414">
            <v>5.5E-2</v>
          </cell>
          <cell r="G3414">
            <v>0.9</v>
          </cell>
          <cell r="H3414"/>
          <cell r="I3414"/>
          <cell r="J3414" t="str">
            <v>Messung HW Wärme NT</v>
          </cell>
          <cell r="K3414" t="str">
            <v>12.12.2016</v>
          </cell>
          <cell r="L3414" t="str">
            <v>W1 020019</v>
          </cell>
          <cell r="M3414"/>
          <cell r="N3414" t="str">
            <v>Ablesung</v>
          </cell>
          <cell r="O3414">
            <v>19.535</v>
          </cell>
          <cell r="P3414">
            <v>370.82</v>
          </cell>
          <cell r="Q3414"/>
          <cell r="R3414"/>
          <cell r="S3414"/>
          <cell r="T3414"/>
          <cell r="U3414"/>
          <cell r="V3414"/>
          <cell r="W3414"/>
          <cell r="X3414"/>
          <cell r="Y3414">
            <v>45.296999999999997</v>
          </cell>
          <cell r="Z3414">
            <v>355.18181818181819</v>
          </cell>
        </row>
        <row r="3415">
          <cell r="A3415" t="str">
            <v>N0589</v>
          </cell>
          <cell r="B3415" t="str">
            <v xml:space="preserve">Greifenseestrasse 21 </v>
          </cell>
          <cell r="C3415">
            <v>42478</v>
          </cell>
          <cell r="D3415">
            <v>9866600310</v>
          </cell>
          <cell r="E3415" t="str">
            <v>Verrechnet</v>
          </cell>
          <cell r="F3415">
            <v>6.0999999999999999E-2</v>
          </cell>
          <cell r="G3415">
            <v>1</v>
          </cell>
          <cell r="H3415"/>
          <cell r="I3415"/>
          <cell r="J3415" t="str">
            <v>Messung HW Wärme NT</v>
          </cell>
          <cell r="K3415" t="str">
            <v>17.03.2016</v>
          </cell>
          <cell r="L3415" t="str">
            <v>W1 020017</v>
          </cell>
          <cell r="M3415"/>
          <cell r="N3415" t="str">
            <v>Ablesung</v>
          </cell>
          <cell r="O3415">
            <v>56.244999999999997</v>
          </cell>
          <cell r="P3415">
            <v>914.81</v>
          </cell>
          <cell r="Q3415"/>
          <cell r="R3415"/>
          <cell r="S3415"/>
          <cell r="T3415"/>
          <cell r="U3415"/>
          <cell r="V3415"/>
          <cell r="W3415"/>
          <cell r="X3415"/>
          <cell r="Y3415">
            <v>52.866</v>
          </cell>
          <cell r="Z3415">
            <v>922.04918032786884</v>
          </cell>
        </row>
        <row r="3416">
          <cell r="A3416" t="str">
            <v>N0589</v>
          </cell>
          <cell r="B3416" t="str">
            <v xml:space="preserve">Greifenseestrasse 21 </v>
          </cell>
          <cell r="C3416">
            <v>42566</v>
          </cell>
          <cell r="D3416">
            <v>9866602330</v>
          </cell>
          <cell r="E3416" t="str">
            <v>Verrechnet</v>
          </cell>
          <cell r="F3416">
            <v>6.0999999999999999E-2</v>
          </cell>
          <cell r="G3416">
            <v>1</v>
          </cell>
          <cell r="H3416"/>
          <cell r="I3416"/>
          <cell r="J3416" t="str">
            <v>Messung HW Wärme NT</v>
          </cell>
          <cell r="K3416" t="str">
            <v>20.06.2016</v>
          </cell>
          <cell r="L3416" t="str">
            <v>W1 020017</v>
          </cell>
          <cell r="M3416"/>
          <cell r="N3416" t="str">
            <v>Ablesung</v>
          </cell>
          <cell r="O3416">
            <v>26.555</v>
          </cell>
          <cell r="P3416">
            <v>434.57</v>
          </cell>
          <cell r="Q3416"/>
          <cell r="R3416"/>
          <cell r="S3416"/>
          <cell r="T3416"/>
          <cell r="U3416"/>
          <cell r="V3416"/>
          <cell r="W3416"/>
          <cell r="X3416"/>
          <cell r="Y3416">
            <v>52.542000000000002</v>
          </cell>
          <cell r="Z3416">
            <v>435.32786885245906</v>
          </cell>
        </row>
        <row r="3417">
          <cell r="A3417" t="str">
            <v>N0589</v>
          </cell>
          <cell r="B3417" t="str">
            <v xml:space="preserve">Greifenseestrasse 21 </v>
          </cell>
          <cell r="C3417">
            <v>42655</v>
          </cell>
          <cell r="D3417">
            <v>9866604280</v>
          </cell>
          <cell r="E3417" t="str">
            <v>Verrechnet</v>
          </cell>
          <cell r="F3417">
            <v>6.0999999999999999E-2</v>
          </cell>
          <cell r="G3417">
            <v>1</v>
          </cell>
          <cell r="H3417"/>
          <cell r="I3417"/>
          <cell r="J3417" t="str">
            <v>Messung HW Wärme NT</v>
          </cell>
          <cell r="K3417" t="str">
            <v>19.09.2016</v>
          </cell>
          <cell r="L3417" t="str">
            <v>W1 020017</v>
          </cell>
          <cell r="M3417"/>
          <cell r="N3417" t="str">
            <v>Ablesung</v>
          </cell>
          <cell r="O3417">
            <v>4.391</v>
          </cell>
          <cell r="P3417">
            <v>69.33</v>
          </cell>
          <cell r="Q3417"/>
          <cell r="R3417"/>
          <cell r="S3417"/>
          <cell r="T3417"/>
          <cell r="U3417"/>
          <cell r="V3417"/>
          <cell r="W3417"/>
          <cell r="X3417"/>
          <cell r="Y3417">
            <v>54.457999999999998</v>
          </cell>
          <cell r="Z3417">
            <v>71.983606557377044</v>
          </cell>
        </row>
        <row r="3418">
          <cell r="A3418" t="str">
            <v>N0589</v>
          </cell>
          <cell r="B3418" t="str">
            <v xml:space="preserve">Greifenseestrasse 21 </v>
          </cell>
          <cell r="C3418">
            <v>42752</v>
          </cell>
          <cell r="D3418">
            <v>9866606343</v>
          </cell>
          <cell r="E3418" t="str">
            <v>Verrechnet</v>
          </cell>
          <cell r="F3418">
            <v>6.0999999999999999E-2</v>
          </cell>
          <cell r="G3418">
            <v>1</v>
          </cell>
          <cell r="H3418"/>
          <cell r="I3418"/>
          <cell r="J3418" t="str">
            <v>Messung HW Wärme NT</v>
          </cell>
          <cell r="K3418" t="str">
            <v>12.12.2016</v>
          </cell>
          <cell r="L3418" t="str">
            <v>W1 020017</v>
          </cell>
          <cell r="M3418"/>
          <cell r="N3418" t="str">
            <v>Ablesung</v>
          </cell>
          <cell r="O3418">
            <v>37.539000000000001</v>
          </cell>
          <cell r="P3418">
            <v>633.07000000000005</v>
          </cell>
          <cell r="Q3418"/>
          <cell r="R3418"/>
          <cell r="S3418"/>
          <cell r="T3418"/>
          <cell r="U3418"/>
          <cell r="V3418"/>
          <cell r="W3418"/>
          <cell r="X3418"/>
          <cell r="Y3418">
            <v>50.985999999999997</v>
          </cell>
          <cell r="Z3418">
            <v>615.39344262295083</v>
          </cell>
        </row>
        <row r="3419">
          <cell r="A3419" t="str">
            <v>N0590</v>
          </cell>
          <cell r="B3419" t="str">
            <v xml:space="preserve">Schwamendingenstrasse 99 </v>
          </cell>
          <cell r="C3419">
            <v>42478</v>
          </cell>
          <cell r="D3419">
            <v>9866600311</v>
          </cell>
          <cell r="E3419" t="str">
            <v>Verrechnet</v>
          </cell>
          <cell r="F3419">
            <v>2.1999999999999999E-2</v>
          </cell>
          <cell r="G3419">
            <v>0.36</v>
          </cell>
          <cell r="H3419"/>
          <cell r="I3419"/>
          <cell r="J3419" t="str">
            <v>Messung HW Wärme NT</v>
          </cell>
          <cell r="K3419" t="str">
            <v>18.03.2016</v>
          </cell>
          <cell r="L3419" t="str">
            <v>W1 020420</v>
          </cell>
          <cell r="M3419"/>
          <cell r="N3419" t="str">
            <v>Ablesung</v>
          </cell>
          <cell r="O3419">
            <v>13.819000000000001</v>
          </cell>
          <cell r="P3419">
            <v>254.98</v>
          </cell>
          <cell r="Q3419"/>
          <cell r="R3419"/>
          <cell r="S3419"/>
          <cell r="T3419"/>
          <cell r="U3419"/>
          <cell r="V3419"/>
          <cell r="W3419"/>
          <cell r="X3419"/>
          <cell r="Y3419">
            <v>46.600999999999999</v>
          </cell>
          <cell r="Z3419">
            <v>628.13636363636363</v>
          </cell>
        </row>
        <row r="3420">
          <cell r="A3420" t="str">
            <v>N0590</v>
          </cell>
          <cell r="B3420" t="str">
            <v xml:space="preserve">Schwamendingenstrasse 99 </v>
          </cell>
          <cell r="C3420">
            <v>42566</v>
          </cell>
          <cell r="D3420">
            <v>9866602331</v>
          </cell>
          <cell r="E3420" t="str">
            <v>Gemahnt</v>
          </cell>
          <cell r="F3420">
            <v>2.1999999999999999E-2</v>
          </cell>
          <cell r="G3420">
            <v>0.36</v>
          </cell>
          <cell r="H3420"/>
          <cell r="I3420"/>
          <cell r="J3420" t="str">
            <v>Messung HW Wärme NT</v>
          </cell>
          <cell r="K3420" t="str">
            <v>22.06.2016</v>
          </cell>
          <cell r="L3420" t="str">
            <v>W1 020420</v>
          </cell>
          <cell r="M3420"/>
          <cell r="N3420" t="str">
            <v>Ablesung</v>
          </cell>
          <cell r="O3420">
            <v>6.2169999999999996</v>
          </cell>
          <cell r="P3420">
            <v>121.42</v>
          </cell>
          <cell r="Q3420"/>
          <cell r="R3420"/>
          <cell r="S3420"/>
          <cell r="T3420"/>
          <cell r="U3420"/>
          <cell r="V3420"/>
          <cell r="W3420"/>
          <cell r="X3420"/>
          <cell r="Y3420">
            <v>44.026000000000003</v>
          </cell>
          <cell r="Z3420">
            <v>282.59090909090907</v>
          </cell>
        </row>
        <row r="3421">
          <cell r="A3421" t="str">
            <v>N0590</v>
          </cell>
          <cell r="B3421" t="str">
            <v xml:space="preserve">Schwamendingenstrasse 99 </v>
          </cell>
          <cell r="C3421">
            <v>42655</v>
          </cell>
          <cell r="D3421">
            <v>9866604281</v>
          </cell>
          <cell r="E3421" t="str">
            <v>Verrechnet</v>
          </cell>
          <cell r="F3421">
            <v>2.1999999999999999E-2</v>
          </cell>
          <cell r="G3421">
            <v>0.36</v>
          </cell>
          <cell r="H3421"/>
          <cell r="I3421"/>
          <cell r="J3421" t="str">
            <v>Messung HW Wärme NT</v>
          </cell>
          <cell r="K3421" t="str">
            <v>16.09.2016</v>
          </cell>
          <cell r="L3421" t="str">
            <v>W1 020420</v>
          </cell>
          <cell r="M3421"/>
          <cell r="N3421" t="str">
            <v>Ablesung</v>
          </cell>
          <cell r="O3421">
            <v>2.004</v>
          </cell>
          <cell r="P3421">
            <v>48.33</v>
          </cell>
          <cell r="Q3421"/>
          <cell r="R3421"/>
          <cell r="S3421"/>
          <cell r="T3421"/>
          <cell r="U3421"/>
          <cell r="V3421"/>
          <cell r="W3421"/>
          <cell r="X3421"/>
          <cell r="Y3421">
            <v>35.652999999999999</v>
          </cell>
          <cell r="Z3421">
            <v>91.090909090909079</v>
          </cell>
        </row>
        <row r="3422">
          <cell r="A3422" t="str">
            <v>N0590</v>
          </cell>
          <cell r="B3422" t="str">
            <v xml:space="preserve">Schwamendingenstrasse 99 </v>
          </cell>
          <cell r="C3422">
            <v>42752</v>
          </cell>
          <cell r="D3422">
            <v>9866606344</v>
          </cell>
          <cell r="E3422" t="str">
            <v>Verrechnet</v>
          </cell>
          <cell r="F3422">
            <v>2.1999999999999999E-2</v>
          </cell>
          <cell r="G3422">
            <v>0.36</v>
          </cell>
          <cell r="H3422"/>
          <cell r="I3422"/>
          <cell r="J3422" t="str">
            <v>Messung HW Wärme NT</v>
          </cell>
          <cell r="K3422" t="str">
            <v>14.12.2016</v>
          </cell>
          <cell r="L3422" t="str">
            <v>W1 020420</v>
          </cell>
          <cell r="M3422"/>
          <cell r="N3422" t="str">
            <v>Ablesung</v>
          </cell>
          <cell r="O3422">
            <v>10.487</v>
          </cell>
          <cell r="P3422">
            <v>198.47</v>
          </cell>
          <cell r="Q3422"/>
          <cell r="R3422"/>
          <cell r="S3422"/>
          <cell r="T3422"/>
          <cell r="U3422"/>
          <cell r="V3422"/>
          <cell r="W3422"/>
          <cell r="X3422"/>
          <cell r="Y3422">
            <v>45.433999999999997</v>
          </cell>
          <cell r="Z3422">
            <v>476.68181818181819</v>
          </cell>
        </row>
        <row r="3423">
          <cell r="A3423" t="str">
            <v>N0591</v>
          </cell>
          <cell r="B3423" t="str">
            <v xml:space="preserve">Probusweg 2 </v>
          </cell>
          <cell r="C3423">
            <v>42478</v>
          </cell>
          <cell r="D3423">
            <v>9866601014</v>
          </cell>
          <cell r="E3423" t="str">
            <v>Verrechnet</v>
          </cell>
          <cell r="F3423">
            <v>0.02</v>
          </cell>
          <cell r="G3423">
            <v>0.33</v>
          </cell>
          <cell r="H3423"/>
          <cell r="I3423"/>
          <cell r="J3423" t="str">
            <v>Messung HW Wärme NT</v>
          </cell>
          <cell r="K3423" t="str">
            <v>18.03.2016</v>
          </cell>
          <cell r="L3423" t="str">
            <v>R4 020003</v>
          </cell>
          <cell r="M3423"/>
          <cell r="N3423" t="str">
            <v>Ablesung</v>
          </cell>
          <cell r="O3423">
            <v>21.021999999999998</v>
          </cell>
          <cell r="P3423">
            <v>373.81700000000001</v>
          </cell>
          <cell r="Q3423"/>
          <cell r="R3423"/>
          <cell r="S3423"/>
          <cell r="T3423"/>
          <cell r="U3423"/>
          <cell r="V3423"/>
          <cell r="W3423"/>
          <cell r="X3423"/>
          <cell r="Y3423">
            <v>48.353999999999999</v>
          </cell>
          <cell r="Z3423">
            <v>1051.0999999999999</v>
          </cell>
        </row>
        <row r="3424">
          <cell r="A3424" t="str">
            <v>N0591</v>
          </cell>
          <cell r="B3424" t="str">
            <v xml:space="preserve">Probusweg 2 </v>
          </cell>
          <cell r="C3424">
            <v>42566</v>
          </cell>
          <cell r="D3424">
            <v>9866603205</v>
          </cell>
          <cell r="E3424" t="str">
            <v>Verrechnet</v>
          </cell>
          <cell r="F3424">
            <v>0.02</v>
          </cell>
          <cell r="G3424">
            <v>0.33</v>
          </cell>
          <cell r="H3424"/>
          <cell r="I3424"/>
          <cell r="J3424" t="str">
            <v>Messung HW Wärme NT</v>
          </cell>
          <cell r="K3424" t="str">
            <v>21.06.2016</v>
          </cell>
          <cell r="L3424" t="str">
            <v>R4 020003</v>
          </cell>
          <cell r="M3424"/>
          <cell r="N3424" t="str">
            <v>Ablesung</v>
          </cell>
          <cell r="O3424">
            <v>6.6459999999999999</v>
          </cell>
          <cell r="P3424">
            <v>114.51600000000001</v>
          </cell>
          <cell r="Q3424"/>
          <cell r="R3424"/>
          <cell r="S3424"/>
          <cell r="T3424"/>
          <cell r="U3424"/>
          <cell r="V3424"/>
          <cell r="W3424"/>
          <cell r="X3424"/>
          <cell r="Y3424">
            <v>49.902000000000001</v>
          </cell>
          <cell r="Z3424">
            <v>332.3</v>
          </cell>
        </row>
        <row r="3425">
          <cell r="A3425" t="str">
            <v>N0591</v>
          </cell>
          <cell r="B3425" t="str">
            <v xml:space="preserve">Probusweg 2 </v>
          </cell>
          <cell r="C3425">
            <v>42655</v>
          </cell>
          <cell r="D3425">
            <v>9866605256</v>
          </cell>
          <cell r="E3425" t="str">
            <v>Verrechnet</v>
          </cell>
          <cell r="F3425">
            <v>0.02</v>
          </cell>
          <cell r="G3425">
            <v>0.33</v>
          </cell>
          <cell r="H3425"/>
          <cell r="I3425"/>
          <cell r="J3425" t="str">
            <v>Messung HW Wärme NT</v>
          </cell>
          <cell r="K3425" t="str">
            <v>30.09.2016</v>
          </cell>
          <cell r="L3425" t="str">
            <v>R4 020003</v>
          </cell>
          <cell r="M3425"/>
          <cell r="N3425" t="str">
            <v>Ablesung</v>
          </cell>
          <cell r="O3425">
            <v>0</v>
          </cell>
          <cell r="P3425">
            <v>0</v>
          </cell>
          <cell r="Q3425"/>
          <cell r="R3425"/>
          <cell r="S3425"/>
          <cell r="T3425"/>
          <cell r="U3425"/>
          <cell r="V3425"/>
          <cell r="W3425"/>
          <cell r="X3425"/>
          <cell r="Y3425"/>
          <cell r="Z3425">
            <v>0</v>
          </cell>
        </row>
        <row r="3426">
          <cell r="A3426" t="str">
            <v>N0591</v>
          </cell>
          <cell r="B3426" t="str">
            <v xml:space="preserve">Probusweg 2 </v>
          </cell>
          <cell r="C3426">
            <v>42752</v>
          </cell>
          <cell r="D3426">
            <v>9866607231</v>
          </cell>
          <cell r="E3426" t="str">
            <v>Verrechnet</v>
          </cell>
          <cell r="F3426">
            <v>0.02</v>
          </cell>
          <cell r="G3426">
            <v>0.33</v>
          </cell>
          <cell r="H3426"/>
          <cell r="I3426"/>
          <cell r="J3426" t="str">
            <v>Messung HW Wärme NT</v>
          </cell>
          <cell r="K3426" t="str">
            <v>13.12.2016</v>
          </cell>
          <cell r="L3426" t="str">
            <v>R4 020003</v>
          </cell>
          <cell r="M3426"/>
          <cell r="N3426" t="str">
            <v>Ablesung</v>
          </cell>
          <cell r="O3426">
            <v>10.595000000000001</v>
          </cell>
          <cell r="P3426">
            <v>240.72</v>
          </cell>
          <cell r="Q3426"/>
          <cell r="R3426"/>
          <cell r="S3426"/>
          <cell r="T3426"/>
          <cell r="U3426"/>
          <cell r="V3426"/>
          <cell r="W3426"/>
          <cell r="X3426"/>
          <cell r="Y3426">
            <v>37.844999999999999</v>
          </cell>
          <cell r="Z3426">
            <v>529.75</v>
          </cell>
        </row>
        <row r="3427">
          <cell r="A3427" t="str">
            <v>N0592</v>
          </cell>
          <cell r="B3427" t="str">
            <v xml:space="preserve">Wallisellenstrasse 11 </v>
          </cell>
          <cell r="C3427">
            <v>42478</v>
          </cell>
          <cell r="D3427">
            <v>9866601868</v>
          </cell>
          <cell r="E3427" t="str">
            <v>Verrechnet</v>
          </cell>
          <cell r="F3427">
            <v>0.10299999999999999</v>
          </cell>
          <cell r="G3427">
            <v>1.7</v>
          </cell>
          <cell r="H3427"/>
          <cell r="I3427"/>
          <cell r="J3427" t="str">
            <v>Messung HW Wärme NT</v>
          </cell>
          <cell r="K3427" t="str">
            <v>18.03.2016</v>
          </cell>
          <cell r="L3427" t="str">
            <v>R1 01375</v>
          </cell>
          <cell r="M3427" t="str">
            <v>U2 20003</v>
          </cell>
          <cell r="N3427" t="str">
            <v>Ablesung</v>
          </cell>
          <cell r="O3427">
            <v>86.44</v>
          </cell>
          <cell r="P3427">
            <v>2095.8000000000002</v>
          </cell>
          <cell r="Q3427"/>
          <cell r="R3427">
            <v>2095.7600000000002</v>
          </cell>
          <cell r="S3427"/>
          <cell r="T3427"/>
          <cell r="U3427"/>
          <cell r="V3427"/>
          <cell r="W3427"/>
          <cell r="X3427"/>
          <cell r="Y3427">
            <v>35.463999999999999</v>
          </cell>
          <cell r="Z3427">
            <v>839.22330097087377</v>
          </cell>
        </row>
        <row r="3428">
          <cell r="A3428" t="str">
            <v>N0592</v>
          </cell>
          <cell r="B3428" t="str">
            <v xml:space="preserve">Wallisellenstrasse 11 </v>
          </cell>
          <cell r="C3428">
            <v>42566</v>
          </cell>
          <cell r="D3428">
            <v>9866603796</v>
          </cell>
          <cell r="E3428" t="str">
            <v>Verrechnet</v>
          </cell>
          <cell r="F3428">
            <v>0.10299999999999999</v>
          </cell>
          <cell r="G3428">
            <v>1.7</v>
          </cell>
          <cell r="H3428"/>
          <cell r="I3428"/>
          <cell r="J3428" t="str">
            <v>Messung HW Wärme NT</v>
          </cell>
          <cell r="K3428" t="str">
            <v>21.06.2016</v>
          </cell>
          <cell r="L3428" t="str">
            <v>R1 01375</v>
          </cell>
          <cell r="M3428" t="str">
            <v>U2 20003</v>
          </cell>
          <cell r="N3428" t="str">
            <v>Ablesung</v>
          </cell>
          <cell r="O3428">
            <v>46.21</v>
          </cell>
          <cell r="P3428">
            <v>1396.6</v>
          </cell>
          <cell r="Q3428"/>
          <cell r="R3428">
            <v>1396.65</v>
          </cell>
          <cell r="S3428"/>
          <cell r="T3428"/>
          <cell r="U3428"/>
          <cell r="V3428"/>
          <cell r="W3428"/>
          <cell r="X3428"/>
          <cell r="Y3428">
            <v>28.45</v>
          </cell>
          <cell r="Z3428">
            <v>448.64077669902912</v>
          </cell>
        </row>
        <row r="3429">
          <cell r="A3429" t="str">
            <v>N0592</v>
          </cell>
          <cell r="B3429" t="str">
            <v xml:space="preserve">Wallisellenstrasse 11 </v>
          </cell>
          <cell r="C3429">
            <v>42655</v>
          </cell>
          <cell r="D3429">
            <v>9866605884</v>
          </cell>
          <cell r="E3429" t="str">
            <v>Verrechnet</v>
          </cell>
          <cell r="F3429">
            <v>0.10299999999999999</v>
          </cell>
          <cell r="G3429">
            <v>1.7</v>
          </cell>
          <cell r="H3429"/>
          <cell r="I3429"/>
          <cell r="J3429" t="str">
            <v>Messung HW Wärme NT</v>
          </cell>
          <cell r="K3429" t="str">
            <v>20.09.2016</v>
          </cell>
          <cell r="L3429" t="str">
            <v>R1 01375</v>
          </cell>
          <cell r="M3429" t="str">
            <v>U2 20003</v>
          </cell>
          <cell r="N3429" t="str">
            <v>Ablesung</v>
          </cell>
          <cell r="O3429">
            <v>18.2</v>
          </cell>
          <cell r="P3429">
            <v>661.1</v>
          </cell>
          <cell r="Q3429"/>
          <cell r="R3429">
            <v>661.13</v>
          </cell>
          <cell r="S3429"/>
          <cell r="T3429"/>
          <cell r="U3429"/>
          <cell r="V3429"/>
          <cell r="W3429"/>
          <cell r="X3429"/>
          <cell r="Y3429">
            <v>23.670999999999999</v>
          </cell>
          <cell r="Z3429">
            <v>176.69902912621359</v>
          </cell>
        </row>
        <row r="3430">
          <cell r="A3430" t="str">
            <v>N0592</v>
          </cell>
          <cell r="B3430" t="str">
            <v xml:space="preserve">Wallisellenstrasse 11 </v>
          </cell>
          <cell r="C3430">
            <v>42752</v>
          </cell>
          <cell r="D3430">
            <v>9866607983</v>
          </cell>
          <cell r="E3430" t="str">
            <v>Verrechnet</v>
          </cell>
          <cell r="F3430">
            <v>0.10299999999999999</v>
          </cell>
          <cell r="G3430">
            <v>1.7</v>
          </cell>
          <cell r="H3430"/>
          <cell r="I3430"/>
          <cell r="J3430" t="str">
            <v>Messung HW Wärme NT</v>
          </cell>
          <cell r="K3430" t="str">
            <v>13.12.2016</v>
          </cell>
          <cell r="L3430" t="str">
            <v>R1 01375</v>
          </cell>
          <cell r="M3430" t="str">
            <v>U2 20003</v>
          </cell>
          <cell r="N3430" t="str">
            <v>Ablesung</v>
          </cell>
          <cell r="O3430">
            <v>58.8</v>
          </cell>
          <cell r="P3430">
            <v>1620.6</v>
          </cell>
          <cell r="Q3430"/>
          <cell r="R3430">
            <v>1620.51</v>
          </cell>
          <cell r="S3430"/>
          <cell r="T3430"/>
          <cell r="U3430"/>
          <cell r="V3430"/>
          <cell r="W3430"/>
          <cell r="X3430"/>
          <cell r="Y3430">
            <v>31.198</v>
          </cell>
          <cell r="Z3430">
            <v>570.87378640776694</v>
          </cell>
        </row>
        <row r="3431">
          <cell r="A3431" t="str">
            <v>N0593</v>
          </cell>
          <cell r="B3431" t="str">
            <v xml:space="preserve">Regensbergstrasse 125 </v>
          </cell>
          <cell r="C3431">
            <v>42478</v>
          </cell>
          <cell r="D3431">
            <v>9866600635</v>
          </cell>
          <cell r="E3431" t="str">
            <v>Verrechnet</v>
          </cell>
          <cell r="F3431">
            <v>3.5999999999999997E-2</v>
          </cell>
          <cell r="G3431">
            <v>0.6</v>
          </cell>
          <cell r="H3431"/>
          <cell r="I3431"/>
          <cell r="J3431" t="str">
            <v>Messung HW Wärme NT</v>
          </cell>
          <cell r="K3431" t="str">
            <v>16.03.2016</v>
          </cell>
          <cell r="L3431" t="str">
            <v>R3 20025</v>
          </cell>
          <cell r="M3431"/>
          <cell r="N3431" t="str">
            <v>Ablesung</v>
          </cell>
          <cell r="O3431">
            <v>26.684999999999999</v>
          </cell>
          <cell r="P3431">
            <v>470.26799999999997</v>
          </cell>
          <cell r="Q3431"/>
          <cell r="R3431"/>
          <cell r="S3431"/>
          <cell r="T3431"/>
          <cell r="U3431"/>
          <cell r="V3431"/>
          <cell r="W3431"/>
          <cell r="X3431"/>
          <cell r="Y3431">
            <v>48.790999999999997</v>
          </cell>
          <cell r="Z3431">
            <v>741.25</v>
          </cell>
        </row>
        <row r="3432">
          <cell r="A3432" t="str">
            <v>N0593</v>
          </cell>
          <cell r="B3432" t="str">
            <v xml:space="preserve">Regensbergstrasse 125 </v>
          </cell>
          <cell r="C3432">
            <v>42566</v>
          </cell>
          <cell r="D3432">
            <v>9866602890</v>
          </cell>
          <cell r="E3432" t="str">
            <v>Verrechnet</v>
          </cell>
          <cell r="F3432">
            <v>3.5999999999999997E-2</v>
          </cell>
          <cell r="G3432">
            <v>0.6</v>
          </cell>
          <cell r="H3432"/>
          <cell r="I3432"/>
          <cell r="J3432" t="str">
            <v>Messung HW Wärme NT</v>
          </cell>
          <cell r="K3432" t="str">
            <v>21.06.2016</v>
          </cell>
          <cell r="L3432" t="str">
            <v>R3 20025</v>
          </cell>
          <cell r="M3432"/>
          <cell r="N3432" t="str">
            <v>Ablesung</v>
          </cell>
          <cell r="O3432">
            <v>15.326000000000001</v>
          </cell>
          <cell r="P3432">
            <v>295.3</v>
          </cell>
          <cell r="Q3432"/>
          <cell r="R3432"/>
          <cell r="S3432"/>
          <cell r="T3432"/>
          <cell r="U3432"/>
          <cell r="V3432"/>
          <cell r="W3432"/>
          <cell r="X3432"/>
          <cell r="Y3432">
            <v>44.625999999999998</v>
          </cell>
          <cell r="Z3432">
            <v>425.72222222222223</v>
          </cell>
        </row>
        <row r="3433">
          <cell r="A3433" t="str">
            <v>N0593</v>
          </cell>
          <cell r="B3433" t="str">
            <v xml:space="preserve">Regensbergstrasse 125 </v>
          </cell>
          <cell r="C3433">
            <v>42655</v>
          </cell>
          <cell r="D3433">
            <v>9866604840</v>
          </cell>
          <cell r="E3433" t="str">
            <v>Verrechnet</v>
          </cell>
          <cell r="F3433">
            <v>3.5999999999999997E-2</v>
          </cell>
          <cell r="G3433">
            <v>0.6</v>
          </cell>
          <cell r="H3433"/>
          <cell r="I3433"/>
          <cell r="J3433" t="str">
            <v>Messung HW Wärme NT</v>
          </cell>
          <cell r="K3433" t="str">
            <v>19.09.2016</v>
          </cell>
          <cell r="L3433" t="str">
            <v>R3 20025</v>
          </cell>
          <cell r="M3433"/>
          <cell r="N3433" t="str">
            <v>Ablesung</v>
          </cell>
          <cell r="O3433">
            <v>3.3679999999999999</v>
          </cell>
          <cell r="P3433">
            <v>95.102999999999994</v>
          </cell>
          <cell r="Q3433"/>
          <cell r="R3433"/>
          <cell r="S3433"/>
          <cell r="T3433"/>
          <cell r="U3433"/>
          <cell r="V3433"/>
          <cell r="W3433"/>
          <cell r="X3433"/>
          <cell r="Y3433">
            <v>30.451000000000001</v>
          </cell>
          <cell r="Z3433">
            <v>93.555555555555557</v>
          </cell>
        </row>
        <row r="3434">
          <cell r="A3434" t="str">
            <v>N0593</v>
          </cell>
          <cell r="B3434" t="str">
            <v xml:space="preserve">Regensbergstrasse 125 </v>
          </cell>
          <cell r="C3434">
            <v>42752</v>
          </cell>
          <cell r="D3434">
            <v>9866606673</v>
          </cell>
          <cell r="E3434" t="str">
            <v>Verrechnet</v>
          </cell>
          <cell r="F3434">
            <v>3.5999999999999997E-2</v>
          </cell>
          <cell r="G3434">
            <v>0.6</v>
          </cell>
          <cell r="H3434"/>
          <cell r="I3434"/>
          <cell r="J3434" t="str">
            <v>Messung HW Wärme NT</v>
          </cell>
          <cell r="K3434" t="str">
            <v>14.12.2016</v>
          </cell>
          <cell r="L3434" t="str">
            <v>R3 20025</v>
          </cell>
          <cell r="M3434"/>
          <cell r="N3434" t="str">
            <v>Ablesung</v>
          </cell>
          <cell r="O3434">
            <v>18.698</v>
          </cell>
          <cell r="P3434">
            <v>340.43799999999999</v>
          </cell>
          <cell r="Q3434"/>
          <cell r="R3434"/>
          <cell r="S3434"/>
          <cell r="T3434"/>
          <cell r="U3434"/>
          <cell r="V3434"/>
          <cell r="W3434"/>
          <cell r="X3434"/>
          <cell r="Y3434">
            <v>47.225999999999999</v>
          </cell>
          <cell r="Z3434">
            <v>519.38888888888891</v>
          </cell>
        </row>
        <row r="3435">
          <cell r="A3435" t="str">
            <v>N0594</v>
          </cell>
          <cell r="B3435" t="str">
            <v xml:space="preserve">Seebacherstrasse 72 </v>
          </cell>
          <cell r="C3435">
            <v>42478</v>
          </cell>
          <cell r="D3435">
            <v>9866601666</v>
          </cell>
          <cell r="E3435" t="str">
            <v>Verrechnet</v>
          </cell>
          <cell r="F3435">
            <v>0.05</v>
          </cell>
          <cell r="G3435">
            <v>0.70499999999999996</v>
          </cell>
          <cell r="H3435"/>
          <cell r="I3435"/>
          <cell r="J3435" t="str">
            <v>Messung HW Wärme NT</v>
          </cell>
          <cell r="K3435" t="str">
            <v>17.03.2016</v>
          </cell>
          <cell r="L3435" t="str">
            <v>W1 020213</v>
          </cell>
          <cell r="M3435"/>
          <cell r="N3435" t="str">
            <v>Ablesung</v>
          </cell>
          <cell r="O3435">
            <v>56.442999999999998</v>
          </cell>
          <cell r="P3435">
            <v>1299.98</v>
          </cell>
          <cell r="Q3435"/>
          <cell r="R3435"/>
          <cell r="S3435"/>
          <cell r="T3435"/>
          <cell r="U3435"/>
          <cell r="V3435"/>
          <cell r="W3435"/>
          <cell r="X3435"/>
          <cell r="Y3435">
            <v>37.332999999999998</v>
          </cell>
          <cell r="Z3435">
            <v>1128.8599999999999</v>
          </cell>
        </row>
        <row r="3436">
          <cell r="A3436" t="str">
            <v>N0594</v>
          </cell>
          <cell r="B3436" t="str">
            <v xml:space="preserve">Seebacherstrasse 72 </v>
          </cell>
          <cell r="C3436">
            <v>42566</v>
          </cell>
          <cell r="D3436">
            <v>9866603968</v>
          </cell>
          <cell r="E3436" t="str">
            <v>Verrechnet</v>
          </cell>
          <cell r="F3436">
            <v>0.05</v>
          </cell>
          <cell r="G3436">
            <v>0.70499999999999996</v>
          </cell>
          <cell r="H3436"/>
          <cell r="I3436"/>
          <cell r="J3436" t="str">
            <v>Messung HW Wärme NT</v>
          </cell>
          <cell r="K3436" t="str">
            <v>20.06.2016</v>
          </cell>
          <cell r="L3436" t="str">
            <v>W1 020213</v>
          </cell>
          <cell r="M3436"/>
          <cell r="N3436" t="str">
            <v>Ablesung</v>
          </cell>
          <cell r="O3436">
            <v>28.946000000000002</v>
          </cell>
          <cell r="P3436">
            <v>812.19</v>
          </cell>
          <cell r="Q3436"/>
          <cell r="R3436"/>
          <cell r="S3436"/>
          <cell r="T3436"/>
          <cell r="U3436"/>
          <cell r="V3436"/>
          <cell r="W3436"/>
          <cell r="X3436"/>
          <cell r="Y3436">
            <v>30.643999999999998</v>
          </cell>
          <cell r="Z3436">
            <v>578.91999999999996</v>
          </cell>
        </row>
        <row r="3437">
          <cell r="A3437" t="str">
            <v>N0594</v>
          </cell>
          <cell r="B3437" t="str">
            <v xml:space="preserve">Seebacherstrasse 72 </v>
          </cell>
          <cell r="C3437">
            <v>42655</v>
          </cell>
          <cell r="D3437">
            <v>9866605555</v>
          </cell>
          <cell r="E3437" t="str">
            <v>Verrechnet</v>
          </cell>
          <cell r="F3437">
            <v>0.05</v>
          </cell>
          <cell r="G3437">
            <v>0.70499999999999996</v>
          </cell>
          <cell r="H3437"/>
          <cell r="I3437"/>
          <cell r="J3437" t="str">
            <v>Messung HW Wärme NT</v>
          </cell>
          <cell r="K3437" t="str">
            <v>19.09.2016</v>
          </cell>
          <cell r="L3437" t="str">
            <v>W1 020213</v>
          </cell>
          <cell r="M3437"/>
          <cell r="N3437" t="str">
            <v>Ablesung</v>
          </cell>
          <cell r="O3437">
            <v>7.7210000000000001</v>
          </cell>
          <cell r="P3437">
            <v>196.77</v>
          </cell>
          <cell r="Q3437"/>
          <cell r="R3437"/>
          <cell r="S3437"/>
          <cell r="T3437"/>
          <cell r="U3437"/>
          <cell r="V3437"/>
          <cell r="W3437"/>
          <cell r="X3437"/>
          <cell r="Y3437">
            <v>33.738999999999997</v>
          </cell>
          <cell r="Z3437">
            <v>154.41999999999999</v>
          </cell>
        </row>
        <row r="3438">
          <cell r="A3438" t="str">
            <v>N0594</v>
          </cell>
          <cell r="B3438" t="str">
            <v xml:space="preserve">Seebacherstrasse 72 </v>
          </cell>
          <cell r="C3438">
            <v>42752</v>
          </cell>
          <cell r="D3438">
            <v>9866607770</v>
          </cell>
          <cell r="E3438" t="str">
            <v>Verrechnet</v>
          </cell>
          <cell r="F3438">
            <v>0.05</v>
          </cell>
          <cell r="G3438">
            <v>0.70499999999999996</v>
          </cell>
          <cell r="H3438"/>
          <cell r="I3438"/>
          <cell r="J3438" t="str">
            <v>Messung HW Wärme NT</v>
          </cell>
          <cell r="K3438" t="str">
            <v>14.12.2016</v>
          </cell>
          <cell r="L3438" t="str">
            <v>W1 020213</v>
          </cell>
          <cell r="M3438"/>
          <cell r="N3438" t="str">
            <v>Ablesung</v>
          </cell>
          <cell r="O3438">
            <v>39.92</v>
          </cell>
          <cell r="P3438">
            <v>702.99</v>
          </cell>
          <cell r="Q3438"/>
          <cell r="R3438"/>
          <cell r="S3438"/>
          <cell r="T3438"/>
          <cell r="U3438"/>
          <cell r="V3438"/>
          <cell r="W3438"/>
          <cell r="X3438"/>
          <cell r="Y3438">
            <v>48.826999999999998</v>
          </cell>
          <cell r="Z3438">
            <v>798.4</v>
          </cell>
        </row>
        <row r="3439">
          <cell r="A3439" t="str">
            <v>N0595</v>
          </cell>
          <cell r="B3439" t="str">
            <v xml:space="preserve">Allenmoosstrasse 88 </v>
          </cell>
          <cell r="C3439">
            <v>42478</v>
          </cell>
          <cell r="D3439">
            <v>9866601560</v>
          </cell>
          <cell r="E3439" t="str">
            <v>Verrechnet</v>
          </cell>
          <cell r="F3439">
            <v>2.5000000000000001E-2</v>
          </cell>
          <cell r="G3439">
            <v>0.41</v>
          </cell>
          <cell r="H3439"/>
          <cell r="I3439"/>
          <cell r="J3439" t="str">
            <v>Messung HW Wärme NT</v>
          </cell>
          <cell r="K3439" t="str">
            <v>16.03.2016</v>
          </cell>
          <cell r="L3439" t="str">
            <v>W1 020072</v>
          </cell>
          <cell r="M3439"/>
          <cell r="N3439" t="str">
            <v>Ablesung</v>
          </cell>
          <cell r="O3439">
            <v>15.494</v>
          </cell>
          <cell r="P3439">
            <v>269.19</v>
          </cell>
          <cell r="Q3439"/>
          <cell r="R3439"/>
          <cell r="S3439"/>
          <cell r="T3439"/>
          <cell r="U3439"/>
          <cell r="V3439"/>
          <cell r="W3439"/>
          <cell r="X3439"/>
          <cell r="Y3439">
            <v>49.491</v>
          </cell>
          <cell r="Z3439">
            <v>619.76</v>
          </cell>
        </row>
        <row r="3440">
          <cell r="A3440" t="str">
            <v>N0595</v>
          </cell>
          <cell r="B3440" t="str">
            <v xml:space="preserve">Allenmoosstrasse 88 </v>
          </cell>
          <cell r="C3440">
            <v>42566</v>
          </cell>
          <cell r="D3440">
            <v>9866603342</v>
          </cell>
          <cell r="E3440" t="str">
            <v>Verrechnet</v>
          </cell>
          <cell r="F3440">
            <v>2.5000000000000001E-2</v>
          </cell>
          <cell r="G3440">
            <v>0.41</v>
          </cell>
          <cell r="H3440"/>
          <cell r="I3440"/>
          <cell r="J3440" t="str">
            <v>Messung HW Wärme NT</v>
          </cell>
          <cell r="K3440" t="str">
            <v>21.06.2016</v>
          </cell>
          <cell r="L3440" t="str">
            <v>W1 020072</v>
          </cell>
          <cell r="M3440"/>
          <cell r="N3440" t="str">
            <v>Ablesung</v>
          </cell>
          <cell r="O3440">
            <v>3.972</v>
          </cell>
          <cell r="P3440">
            <v>110.86</v>
          </cell>
          <cell r="Q3440"/>
          <cell r="R3440"/>
          <cell r="S3440"/>
          <cell r="T3440"/>
          <cell r="U3440"/>
          <cell r="V3440"/>
          <cell r="W3440"/>
          <cell r="X3440"/>
          <cell r="Y3440">
            <v>30.806999999999999</v>
          </cell>
          <cell r="Z3440">
            <v>158.88</v>
          </cell>
        </row>
        <row r="3441">
          <cell r="A3441" t="str">
            <v>N0595</v>
          </cell>
          <cell r="B3441" t="str">
            <v xml:space="preserve">Allenmoosstrasse 88 </v>
          </cell>
          <cell r="C3441">
            <v>42655</v>
          </cell>
          <cell r="D3441">
            <v>9866605331</v>
          </cell>
          <cell r="E3441" t="str">
            <v>Verrechnet</v>
          </cell>
          <cell r="F3441">
            <v>2.5000000000000001E-2</v>
          </cell>
          <cell r="G3441">
            <v>0.41</v>
          </cell>
          <cell r="H3441"/>
          <cell r="I3441"/>
          <cell r="J3441" t="str">
            <v>Messung HW Wärme NT</v>
          </cell>
          <cell r="K3441" t="str">
            <v>22.09.2016</v>
          </cell>
          <cell r="L3441" t="str">
            <v>W1 020072</v>
          </cell>
          <cell r="M3441"/>
          <cell r="N3441" t="str">
            <v>Ablesung</v>
          </cell>
          <cell r="O3441">
            <v>3.1389999999999998</v>
          </cell>
          <cell r="P3441">
            <v>76.319999999999993</v>
          </cell>
          <cell r="Q3441"/>
          <cell r="R3441"/>
          <cell r="S3441"/>
          <cell r="T3441"/>
          <cell r="U3441"/>
          <cell r="V3441"/>
          <cell r="W3441"/>
          <cell r="X3441"/>
          <cell r="Y3441">
            <v>35.365000000000002</v>
          </cell>
          <cell r="Z3441">
            <v>125.56</v>
          </cell>
        </row>
        <row r="3442">
          <cell r="A3442" t="str">
            <v>N0595</v>
          </cell>
          <cell r="B3442" t="str">
            <v xml:space="preserve">Allenmoosstrasse 88 </v>
          </cell>
          <cell r="C3442">
            <v>42752</v>
          </cell>
          <cell r="D3442">
            <v>9866607428</v>
          </cell>
          <cell r="E3442" t="str">
            <v>Verrechnet</v>
          </cell>
          <cell r="F3442">
            <v>2.5000000000000001E-2</v>
          </cell>
          <cell r="G3442">
            <v>0.41</v>
          </cell>
          <cell r="H3442"/>
          <cell r="I3442"/>
          <cell r="J3442" t="str">
            <v>Messung HW Wärme NT</v>
          </cell>
          <cell r="K3442" t="str">
            <v>18.12.2016</v>
          </cell>
          <cell r="L3442" t="str">
            <v>W1 020072</v>
          </cell>
          <cell r="M3442"/>
          <cell r="N3442" t="str">
            <v>Ablesung</v>
          </cell>
          <cell r="O3442">
            <v>18.885000000000002</v>
          </cell>
          <cell r="P3442">
            <v>361.67</v>
          </cell>
          <cell r="Q3442"/>
          <cell r="R3442"/>
          <cell r="S3442"/>
          <cell r="T3442"/>
          <cell r="U3442"/>
          <cell r="V3442"/>
          <cell r="W3442"/>
          <cell r="X3442"/>
          <cell r="Y3442">
            <v>44.898000000000003</v>
          </cell>
          <cell r="Z3442">
            <v>755.4</v>
          </cell>
        </row>
        <row r="3443">
          <cell r="A3443" t="str">
            <v>N0596</v>
          </cell>
          <cell r="B3443" t="str">
            <v xml:space="preserve">Hürstholzstrasse 7 </v>
          </cell>
          <cell r="C3443">
            <v>42478</v>
          </cell>
          <cell r="D3443">
            <v>9866601581</v>
          </cell>
          <cell r="E3443" t="str">
            <v>Verrechnet</v>
          </cell>
          <cell r="F3443">
            <v>6.0000000000000001E-3</v>
          </cell>
          <cell r="G3443">
            <v>0.1</v>
          </cell>
          <cell r="H3443"/>
          <cell r="I3443"/>
          <cell r="J3443" t="str">
            <v>Messung HW Wärme NT</v>
          </cell>
          <cell r="K3443" t="str">
            <v>05.04.2016</v>
          </cell>
          <cell r="L3443" t="str">
            <v>W1 020038</v>
          </cell>
          <cell r="M3443"/>
          <cell r="N3443" t="str">
            <v>Ablesung</v>
          </cell>
          <cell r="O3443">
            <v>7.8250000000000002</v>
          </cell>
          <cell r="P3443">
            <v>158.13</v>
          </cell>
          <cell r="Q3443"/>
          <cell r="R3443"/>
          <cell r="S3443"/>
          <cell r="T3443"/>
          <cell r="U3443"/>
          <cell r="V3443"/>
          <cell r="W3443"/>
          <cell r="X3443"/>
          <cell r="Y3443">
            <v>42.548999999999999</v>
          </cell>
          <cell r="Z3443">
            <v>1304.1666666666667</v>
          </cell>
        </row>
        <row r="3444">
          <cell r="A3444" t="str">
            <v>N0596</v>
          </cell>
          <cell r="B3444" t="str">
            <v xml:space="preserve">Hürstholzstrasse 7 </v>
          </cell>
          <cell r="C3444">
            <v>42566</v>
          </cell>
          <cell r="D3444">
            <v>9866603661</v>
          </cell>
          <cell r="E3444" t="str">
            <v>Verrechnet</v>
          </cell>
          <cell r="F3444">
            <v>6.0000000000000001E-3</v>
          </cell>
          <cell r="G3444">
            <v>0.1</v>
          </cell>
          <cell r="H3444"/>
          <cell r="I3444"/>
          <cell r="J3444" t="str">
            <v>Messung HW Wärme NT</v>
          </cell>
          <cell r="K3444" t="str">
            <v>21.06.2016</v>
          </cell>
          <cell r="L3444" t="str">
            <v>W1 020038</v>
          </cell>
          <cell r="M3444"/>
          <cell r="N3444" t="str">
            <v>Ablesung</v>
          </cell>
          <cell r="O3444">
            <v>2.2930000000000001</v>
          </cell>
          <cell r="P3444">
            <v>46.52</v>
          </cell>
          <cell r="Q3444"/>
          <cell r="R3444"/>
          <cell r="S3444"/>
          <cell r="T3444"/>
          <cell r="U3444"/>
          <cell r="V3444"/>
          <cell r="W3444"/>
          <cell r="X3444"/>
          <cell r="Y3444">
            <v>42.381999999999998</v>
          </cell>
          <cell r="Z3444">
            <v>382.16666666666663</v>
          </cell>
        </row>
        <row r="3445">
          <cell r="A3445" t="str">
            <v>N0596</v>
          </cell>
          <cell r="B3445" t="str">
            <v xml:space="preserve">Hürstholzstrasse 7 </v>
          </cell>
          <cell r="C3445">
            <v>42655</v>
          </cell>
          <cell r="D3445">
            <v>9866605763</v>
          </cell>
          <cell r="E3445" t="str">
            <v>Verrechnet</v>
          </cell>
          <cell r="F3445">
            <v>6.0000000000000001E-3</v>
          </cell>
          <cell r="G3445">
            <v>0.1</v>
          </cell>
          <cell r="H3445"/>
          <cell r="I3445"/>
          <cell r="J3445" t="str">
            <v>Messung HW Wärme NT</v>
          </cell>
          <cell r="K3445" t="str">
            <v>30.09.2016</v>
          </cell>
          <cell r="L3445" t="str">
            <v>W1 020038</v>
          </cell>
          <cell r="M3445"/>
          <cell r="N3445" t="str">
            <v>Ablesung</v>
          </cell>
          <cell r="O3445">
            <v>1.85</v>
          </cell>
          <cell r="P3445">
            <v>32</v>
          </cell>
          <cell r="Q3445"/>
          <cell r="R3445"/>
          <cell r="S3445"/>
          <cell r="T3445"/>
          <cell r="U3445"/>
          <cell r="V3445"/>
          <cell r="W3445"/>
          <cell r="X3445"/>
          <cell r="Y3445">
            <v>49.71</v>
          </cell>
          <cell r="Z3445">
            <v>308.33333333333331</v>
          </cell>
        </row>
        <row r="3446">
          <cell r="A3446" t="str">
            <v>N0596</v>
          </cell>
          <cell r="B3446" t="str">
            <v xml:space="preserve">Hürstholzstrasse 7 </v>
          </cell>
          <cell r="C3446">
            <v>42752</v>
          </cell>
          <cell r="D3446">
            <v>9866607591</v>
          </cell>
          <cell r="E3446" t="str">
            <v>Verrechnet</v>
          </cell>
          <cell r="F3446">
            <v>6.0000000000000001E-3</v>
          </cell>
          <cell r="G3446">
            <v>0.1</v>
          </cell>
          <cell r="H3446"/>
          <cell r="I3446"/>
          <cell r="J3446" t="str">
            <v>Messung HW Wärme NT</v>
          </cell>
          <cell r="K3446" t="str">
            <v>16.12.2016</v>
          </cell>
          <cell r="L3446" t="str">
            <v>W1 020038</v>
          </cell>
          <cell r="M3446"/>
          <cell r="N3446" t="str">
            <v>Ablesung</v>
          </cell>
          <cell r="O3446">
            <v>3.964</v>
          </cell>
          <cell r="P3446">
            <v>83.06</v>
          </cell>
          <cell r="Q3446"/>
          <cell r="R3446"/>
          <cell r="S3446"/>
          <cell r="T3446"/>
          <cell r="U3446"/>
          <cell r="V3446"/>
          <cell r="W3446"/>
          <cell r="X3446"/>
          <cell r="Y3446">
            <v>41.036000000000001</v>
          </cell>
          <cell r="Z3446">
            <v>660.66666666666663</v>
          </cell>
        </row>
        <row r="3447">
          <cell r="A3447" t="str">
            <v>N0597</v>
          </cell>
          <cell r="B3447" t="str">
            <v xml:space="preserve">Hofwiesenstrasse 244 </v>
          </cell>
          <cell r="C3447">
            <v>42478</v>
          </cell>
          <cell r="D3447">
            <v>9866601353</v>
          </cell>
          <cell r="E3447" t="str">
            <v>Verrechnet</v>
          </cell>
          <cell r="F3447">
            <v>0.05</v>
          </cell>
          <cell r="G3447">
            <v>0.82</v>
          </cell>
          <cell r="H3447"/>
          <cell r="I3447"/>
          <cell r="J3447" t="str">
            <v>Messung HW Wärme NT</v>
          </cell>
          <cell r="K3447" t="str">
            <v>18.03.2016</v>
          </cell>
          <cell r="L3447" t="str">
            <v>R3 20059</v>
          </cell>
          <cell r="M3447"/>
          <cell r="N3447" t="str">
            <v>Ablesung</v>
          </cell>
          <cell r="O3447">
            <v>36.097999999999999</v>
          </cell>
          <cell r="P3447">
            <v>582.70399999999995</v>
          </cell>
          <cell r="Q3447"/>
          <cell r="R3447"/>
          <cell r="S3447"/>
          <cell r="T3447"/>
          <cell r="U3447"/>
          <cell r="V3447"/>
          <cell r="W3447"/>
          <cell r="X3447"/>
          <cell r="Y3447">
            <v>53.267000000000003</v>
          </cell>
          <cell r="Z3447">
            <v>721.96</v>
          </cell>
        </row>
        <row r="3448">
          <cell r="A3448" t="str">
            <v>N0597</v>
          </cell>
          <cell r="B3448" t="str">
            <v xml:space="preserve">Hofwiesenstrasse 244 </v>
          </cell>
          <cell r="C3448">
            <v>42566</v>
          </cell>
          <cell r="D3448">
            <v>9866603206</v>
          </cell>
          <cell r="E3448" t="str">
            <v>Verrechnet</v>
          </cell>
          <cell r="F3448">
            <v>0.05</v>
          </cell>
          <cell r="G3448">
            <v>0.82</v>
          </cell>
          <cell r="H3448"/>
          <cell r="I3448"/>
          <cell r="J3448" t="str">
            <v>Messung HW Wärme NT</v>
          </cell>
          <cell r="K3448" t="str">
            <v>22.06.2016</v>
          </cell>
          <cell r="L3448" t="str">
            <v>R3 20059</v>
          </cell>
          <cell r="M3448"/>
          <cell r="N3448" t="str">
            <v>Ablesung</v>
          </cell>
          <cell r="O3448">
            <v>19.109000000000002</v>
          </cell>
          <cell r="P3448">
            <v>340.08699999999999</v>
          </cell>
          <cell r="Q3448"/>
          <cell r="R3448"/>
          <cell r="S3448"/>
          <cell r="T3448"/>
          <cell r="U3448"/>
          <cell r="V3448"/>
          <cell r="W3448"/>
          <cell r="X3448"/>
          <cell r="Y3448">
            <v>48.313000000000002</v>
          </cell>
          <cell r="Z3448">
            <v>382.18</v>
          </cell>
        </row>
        <row r="3449">
          <cell r="A3449" t="str">
            <v>N0597</v>
          </cell>
          <cell r="B3449" t="str">
            <v xml:space="preserve">Hofwiesenstrasse 244 </v>
          </cell>
          <cell r="C3449">
            <v>42662</v>
          </cell>
          <cell r="D3449">
            <v>9866606039</v>
          </cell>
          <cell r="E3449" t="str">
            <v>Verrechnet</v>
          </cell>
          <cell r="F3449">
            <v>0.05</v>
          </cell>
          <cell r="G3449">
            <v>0.82</v>
          </cell>
          <cell r="H3449"/>
          <cell r="I3449"/>
          <cell r="J3449" t="str">
            <v>Messung HW Wärme NT</v>
          </cell>
          <cell r="K3449" t="str">
            <v>15.09.2016</v>
          </cell>
          <cell r="L3449" t="str">
            <v>R3 20059</v>
          </cell>
          <cell r="M3449"/>
          <cell r="N3449" t="str">
            <v>Ablesung</v>
          </cell>
          <cell r="O3449">
            <v>4.4809999999999999</v>
          </cell>
          <cell r="P3449">
            <v>105.122</v>
          </cell>
          <cell r="Q3449"/>
          <cell r="R3449"/>
          <cell r="S3449"/>
          <cell r="T3449"/>
          <cell r="U3449"/>
          <cell r="V3449"/>
          <cell r="W3449"/>
          <cell r="X3449"/>
          <cell r="Y3449">
            <v>36.652000000000001</v>
          </cell>
          <cell r="Z3449">
            <v>89.62</v>
          </cell>
        </row>
        <row r="3450">
          <cell r="A3450" t="str">
            <v>N0597</v>
          </cell>
          <cell r="B3450" t="str">
            <v xml:space="preserve">Hofwiesenstrasse 244 </v>
          </cell>
          <cell r="C3450">
            <v>42752</v>
          </cell>
          <cell r="D3450">
            <v>9866607429</v>
          </cell>
          <cell r="E3450" t="str">
            <v>Verrechnet</v>
          </cell>
          <cell r="F3450">
            <v>0.05</v>
          </cell>
          <cell r="G3450">
            <v>0.82</v>
          </cell>
          <cell r="H3450"/>
          <cell r="I3450"/>
          <cell r="J3450" t="str">
            <v>Messung HW Wärme NT</v>
          </cell>
          <cell r="K3450" t="str">
            <v>16.12.2016</v>
          </cell>
          <cell r="L3450" t="str">
            <v>R3 20059</v>
          </cell>
          <cell r="M3450"/>
          <cell r="N3450" t="str">
            <v>Ablesung</v>
          </cell>
          <cell r="O3450">
            <v>29.606000000000002</v>
          </cell>
          <cell r="P3450">
            <v>503.12299999999999</v>
          </cell>
          <cell r="Q3450"/>
          <cell r="R3450"/>
          <cell r="S3450"/>
          <cell r="T3450"/>
          <cell r="U3450"/>
          <cell r="V3450"/>
          <cell r="W3450"/>
          <cell r="X3450"/>
          <cell r="Y3450">
            <v>50.597000000000001</v>
          </cell>
          <cell r="Z3450">
            <v>592.12</v>
          </cell>
        </row>
        <row r="3451">
          <cell r="A3451" t="str">
            <v>N0598</v>
          </cell>
          <cell r="B3451" t="str">
            <v xml:space="preserve">Saatlenstrasse 277 </v>
          </cell>
          <cell r="C3451">
            <v>42478</v>
          </cell>
          <cell r="D3451">
            <v>9866600312</v>
          </cell>
          <cell r="E3451" t="str">
            <v>Verrechnet</v>
          </cell>
          <cell r="F3451">
            <v>1.3979999999999999</v>
          </cell>
          <cell r="G3451">
            <v>23</v>
          </cell>
          <cell r="H3451"/>
          <cell r="I3451"/>
          <cell r="J3451" t="str">
            <v>Messung HW Wärme NT</v>
          </cell>
          <cell r="K3451" t="str">
            <v>18.03.2016</v>
          </cell>
          <cell r="L3451" t="str">
            <v>W1 080003</v>
          </cell>
          <cell r="M3451"/>
          <cell r="N3451" t="str">
            <v>Ablesung</v>
          </cell>
          <cell r="O3451">
            <v>869.21</v>
          </cell>
          <cell r="P3451">
            <v>15365.6</v>
          </cell>
          <cell r="Q3451"/>
          <cell r="R3451"/>
          <cell r="S3451"/>
          <cell r="T3451"/>
          <cell r="U3451"/>
          <cell r="V3451"/>
          <cell r="W3451"/>
          <cell r="X3451"/>
          <cell r="Y3451">
            <v>48.64</v>
          </cell>
          <cell r="Z3451">
            <v>621.75250357653795</v>
          </cell>
        </row>
        <row r="3452">
          <cell r="A3452" t="str">
            <v>N0598</v>
          </cell>
          <cell r="B3452" t="str">
            <v xml:space="preserve">Saatlenstrasse 277 </v>
          </cell>
          <cell r="C3452">
            <v>42566</v>
          </cell>
          <cell r="D3452">
            <v>9866602332</v>
          </cell>
          <cell r="E3452" t="str">
            <v>Verrechnet</v>
          </cell>
          <cell r="F3452">
            <v>1.3979999999999999</v>
          </cell>
          <cell r="G3452">
            <v>23</v>
          </cell>
          <cell r="H3452"/>
          <cell r="I3452"/>
          <cell r="J3452" t="str">
            <v>Messung HW Wärme NT</v>
          </cell>
          <cell r="K3452" t="str">
            <v>20.06.2016</v>
          </cell>
          <cell r="L3452" t="str">
            <v>W1 080003</v>
          </cell>
          <cell r="M3452"/>
          <cell r="N3452" t="str">
            <v>Ablesung</v>
          </cell>
          <cell r="O3452">
            <v>522.87</v>
          </cell>
          <cell r="P3452">
            <v>10488.8</v>
          </cell>
          <cell r="Q3452"/>
          <cell r="R3452"/>
          <cell r="S3452"/>
          <cell r="T3452"/>
          <cell r="U3452"/>
          <cell r="V3452"/>
          <cell r="W3452"/>
          <cell r="X3452"/>
          <cell r="Y3452">
            <v>42.863999999999997</v>
          </cell>
          <cell r="Z3452">
            <v>374.01287553648064</v>
          </cell>
        </row>
        <row r="3453">
          <cell r="A3453" t="str">
            <v>N0598</v>
          </cell>
          <cell r="B3453" t="str">
            <v xml:space="preserve">Saatlenstrasse 277 </v>
          </cell>
          <cell r="C3453">
            <v>42655</v>
          </cell>
          <cell r="D3453">
            <v>9866604282</v>
          </cell>
          <cell r="E3453" t="str">
            <v>Verrechnet</v>
          </cell>
          <cell r="F3453">
            <v>1.3979999999999999</v>
          </cell>
          <cell r="G3453">
            <v>23</v>
          </cell>
          <cell r="H3453"/>
          <cell r="I3453"/>
          <cell r="J3453" t="str">
            <v>Messung HW Wärme NT</v>
          </cell>
          <cell r="K3453" t="str">
            <v>20.09.2016</v>
          </cell>
          <cell r="L3453" t="str">
            <v>W1 080003</v>
          </cell>
          <cell r="M3453"/>
          <cell r="N3453" t="str">
            <v>Ablesung</v>
          </cell>
          <cell r="O3453">
            <v>172.97</v>
          </cell>
          <cell r="P3453">
            <v>4429.7</v>
          </cell>
          <cell r="Q3453"/>
          <cell r="R3453"/>
          <cell r="S3453"/>
          <cell r="T3453"/>
          <cell r="U3453"/>
          <cell r="V3453"/>
          <cell r="W3453"/>
          <cell r="X3453"/>
          <cell r="Y3453">
            <v>33.575000000000003</v>
          </cell>
          <cell r="Z3453">
            <v>123.72675250357652</v>
          </cell>
        </row>
        <row r="3454">
          <cell r="A3454" t="str">
            <v>N0598</v>
          </cell>
          <cell r="B3454" t="str">
            <v xml:space="preserve">Saatlenstrasse 277 </v>
          </cell>
          <cell r="C3454">
            <v>42752</v>
          </cell>
          <cell r="D3454">
            <v>9866606345</v>
          </cell>
          <cell r="E3454" t="str">
            <v>Verrechnet</v>
          </cell>
          <cell r="F3454">
            <v>1.3979999999999999</v>
          </cell>
          <cell r="G3454">
            <v>23</v>
          </cell>
          <cell r="H3454"/>
          <cell r="I3454"/>
          <cell r="J3454" t="str">
            <v>Messung HW Wärme NT</v>
          </cell>
          <cell r="K3454" t="str">
            <v>12.12.2016</v>
          </cell>
          <cell r="L3454" t="str">
            <v>W1 080003</v>
          </cell>
          <cell r="M3454"/>
          <cell r="N3454" t="str">
            <v>Ablesung</v>
          </cell>
          <cell r="O3454">
            <v>663.21</v>
          </cell>
          <cell r="P3454">
            <v>12990</v>
          </cell>
          <cell r="Q3454"/>
          <cell r="R3454"/>
          <cell r="S3454"/>
          <cell r="T3454"/>
          <cell r="U3454"/>
          <cell r="V3454"/>
          <cell r="W3454"/>
          <cell r="X3454"/>
          <cell r="Y3454">
            <v>43.9</v>
          </cell>
          <cell r="Z3454">
            <v>474.39914163090128</v>
          </cell>
        </row>
        <row r="3455">
          <cell r="A3455" t="str">
            <v>N0599</v>
          </cell>
          <cell r="B3455" t="str">
            <v xml:space="preserve">Glattstegweg 95 </v>
          </cell>
          <cell r="C3455">
            <v>42478</v>
          </cell>
          <cell r="D3455">
            <v>9866601354</v>
          </cell>
          <cell r="E3455" t="str">
            <v>Verrechnet</v>
          </cell>
          <cell r="F3455">
            <v>5.5E-2</v>
          </cell>
          <cell r="G3455">
            <v>0.9</v>
          </cell>
          <cell r="H3455"/>
          <cell r="I3455"/>
          <cell r="J3455" t="str">
            <v>Messung HW Wärme NT</v>
          </cell>
          <cell r="K3455" t="str">
            <v>18.03.2016</v>
          </cell>
          <cell r="L3455" t="str">
            <v>R1 1313</v>
          </cell>
          <cell r="M3455" t="str">
            <v>U1 020494</v>
          </cell>
          <cell r="N3455" t="str">
            <v>Ablesung</v>
          </cell>
          <cell r="O3455">
            <v>27.356999999999999</v>
          </cell>
          <cell r="P3455">
            <v>464.46</v>
          </cell>
          <cell r="Q3455"/>
          <cell r="R3455">
            <v>464</v>
          </cell>
          <cell r="S3455"/>
          <cell r="T3455"/>
          <cell r="U3455"/>
          <cell r="V3455"/>
          <cell r="W3455"/>
          <cell r="X3455"/>
          <cell r="Y3455">
            <v>50.645000000000003</v>
          </cell>
          <cell r="Z3455">
            <v>497.4</v>
          </cell>
        </row>
        <row r="3456">
          <cell r="A3456" t="str">
            <v>N0599</v>
          </cell>
          <cell r="B3456" t="str">
            <v xml:space="preserve">Glattstegweg 95 </v>
          </cell>
          <cell r="C3456">
            <v>42566</v>
          </cell>
          <cell r="D3456">
            <v>9866603476</v>
          </cell>
          <cell r="E3456" t="str">
            <v>Verrechnet</v>
          </cell>
          <cell r="F3456">
            <v>5.5E-2</v>
          </cell>
          <cell r="G3456">
            <v>0.9</v>
          </cell>
          <cell r="H3456"/>
          <cell r="I3456"/>
          <cell r="J3456" t="str">
            <v>Messung HW Wärme NT</v>
          </cell>
          <cell r="K3456" t="str">
            <v>21.06.2016</v>
          </cell>
          <cell r="L3456" t="str">
            <v>R1 1313</v>
          </cell>
          <cell r="M3456" t="str">
            <v>U1 020494</v>
          </cell>
          <cell r="N3456" t="str">
            <v>Ablesung</v>
          </cell>
          <cell r="O3456">
            <v>12.951000000000001</v>
          </cell>
          <cell r="P3456">
            <v>250.99</v>
          </cell>
          <cell r="Q3456"/>
          <cell r="R3456">
            <v>251</v>
          </cell>
          <cell r="S3456"/>
          <cell r="T3456"/>
          <cell r="U3456"/>
          <cell r="V3456"/>
          <cell r="W3456"/>
          <cell r="X3456"/>
          <cell r="Y3456">
            <v>44.368000000000002</v>
          </cell>
          <cell r="Z3456">
            <v>235.47272727272727</v>
          </cell>
        </row>
        <row r="3457">
          <cell r="A3457" t="str">
            <v>N0599</v>
          </cell>
          <cell r="B3457" t="str">
            <v xml:space="preserve">Glattstegweg 95 </v>
          </cell>
          <cell r="C3457">
            <v>42655</v>
          </cell>
          <cell r="D3457">
            <v>9866605333</v>
          </cell>
          <cell r="E3457" t="str">
            <v>Verrechnet</v>
          </cell>
          <cell r="F3457">
            <v>5.5E-2</v>
          </cell>
          <cell r="G3457">
            <v>0.9</v>
          </cell>
          <cell r="H3457"/>
          <cell r="I3457"/>
          <cell r="J3457" t="str">
            <v>Messung HW Wärme NT</v>
          </cell>
          <cell r="K3457" t="str">
            <v>20.09.2016</v>
          </cell>
          <cell r="L3457" t="str">
            <v>R1 1313</v>
          </cell>
          <cell r="M3457" t="str">
            <v>U1 020494</v>
          </cell>
          <cell r="N3457" t="str">
            <v>Ablesung</v>
          </cell>
          <cell r="O3457">
            <v>3.3780000000000001</v>
          </cell>
          <cell r="P3457">
            <v>100.49</v>
          </cell>
          <cell r="Q3457"/>
          <cell r="R3457">
            <v>101</v>
          </cell>
          <cell r="S3457"/>
          <cell r="T3457"/>
          <cell r="U3457"/>
          <cell r="V3457"/>
          <cell r="W3457"/>
          <cell r="X3457"/>
          <cell r="Y3457">
            <v>28.904</v>
          </cell>
          <cell r="Z3457">
            <v>61.418181818181807</v>
          </cell>
        </row>
        <row r="3458">
          <cell r="A3458" t="str">
            <v>N0599</v>
          </cell>
          <cell r="B3458" t="str">
            <v xml:space="preserve">Glattstegweg 95 </v>
          </cell>
          <cell r="C3458">
            <v>42752</v>
          </cell>
          <cell r="D3458">
            <v>9866607592</v>
          </cell>
          <cell r="E3458" t="str">
            <v>Verrechnet</v>
          </cell>
          <cell r="F3458">
            <v>5.5E-2</v>
          </cell>
          <cell r="G3458">
            <v>0.9</v>
          </cell>
          <cell r="H3458"/>
          <cell r="I3458"/>
          <cell r="J3458" t="str">
            <v>Messung HW Wärme NT</v>
          </cell>
          <cell r="K3458" t="str">
            <v>15.12.2016</v>
          </cell>
          <cell r="L3458" t="str">
            <v>R1 1313</v>
          </cell>
          <cell r="M3458" t="str">
            <v>U1 020494</v>
          </cell>
          <cell r="N3458" t="str">
            <v>Ablesung</v>
          </cell>
          <cell r="O3458">
            <v>23.085999999999999</v>
          </cell>
          <cell r="P3458">
            <v>401.5</v>
          </cell>
          <cell r="Q3458"/>
          <cell r="R3458">
            <v>401</v>
          </cell>
          <cell r="S3458"/>
          <cell r="T3458"/>
          <cell r="U3458"/>
          <cell r="V3458"/>
          <cell r="W3458"/>
          <cell r="X3458"/>
          <cell r="Y3458">
            <v>49.441000000000003</v>
          </cell>
          <cell r="Z3458">
            <v>419.74545454545455</v>
          </cell>
        </row>
        <row r="3459">
          <cell r="A3459" t="str">
            <v>N0600</v>
          </cell>
          <cell r="B3459" t="str">
            <v xml:space="preserve">Viktoriastrasse 65 </v>
          </cell>
          <cell r="C3459">
            <v>42478</v>
          </cell>
          <cell r="D3459">
            <v>9866601355</v>
          </cell>
          <cell r="E3459" t="str">
            <v>Verrechnet</v>
          </cell>
          <cell r="F3459">
            <v>2.5000000000000001E-2</v>
          </cell>
          <cell r="G3459">
            <v>0.41</v>
          </cell>
          <cell r="H3459"/>
          <cell r="I3459"/>
          <cell r="J3459" t="str">
            <v>Messung HW Wärme NT</v>
          </cell>
          <cell r="K3459" t="str">
            <v>18.03.2016</v>
          </cell>
          <cell r="L3459" t="str">
            <v>W3 020158</v>
          </cell>
          <cell r="M3459"/>
          <cell r="N3459" t="str">
            <v>Ablesung</v>
          </cell>
          <cell r="O3459">
            <v>25.568000000000001</v>
          </cell>
          <cell r="P3459">
            <v>435.61599999999999</v>
          </cell>
          <cell r="Q3459"/>
          <cell r="R3459"/>
          <cell r="S3459"/>
          <cell r="T3459"/>
          <cell r="U3459"/>
          <cell r="V3459"/>
          <cell r="W3459"/>
          <cell r="X3459"/>
          <cell r="Y3459">
            <v>50.468000000000004</v>
          </cell>
          <cell r="Z3459">
            <v>1022.72</v>
          </cell>
        </row>
        <row r="3460">
          <cell r="A3460" t="str">
            <v>N0600</v>
          </cell>
          <cell r="B3460" t="str">
            <v xml:space="preserve">Viktoriastrasse 65 </v>
          </cell>
          <cell r="C3460">
            <v>42566</v>
          </cell>
          <cell r="D3460">
            <v>9866603477</v>
          </cell>
          <cell r="E3460" t="str">
            <v>Verrechnet</v>
          </cell>
          <cell r="F3460">
            <v>2.5000000000000001E-2</v>
          </cell>
          <cell r="G3460">
            <v>0.41</v>
          </cell>
          <cell r="H3460"/>
          <cell r="I3460"/>
          <cell r="J3460" t="str">
            <v>Messung HW Wärme NT</v>
          </cell>
          <cell r="K3460" t="str">
            <v>22.06.2016</v>
          </cell>
          <cell r="L3460" t="str">
            <v>W3 020158</v>
          </cell>
          <cell r="M3460"/>
          <cell r="N3460" t="str">
            <v>Ablesung</v>
          </cell>
          <cell r="O3460">
            <v>13.473000000000001</v>
          </cell>
          <cell r="P3460">
            <v>253.119</v>
          </cell>
          <cell r="Q3460"/>
          <cell r="R3460"/>
          <cell r="S3460"/>
          <cell r="T3460"/>
          <cell r="U3460"/>
          <cell r="V3460"/>
          <cell r="W3460"/>
          <cell r="X3460"/>
          <cell r="Y3460">
            <v>45.768000000000001</v>
          </cell>
          <cell r="Z3460">
            <v>538.91999999999996</v>
          </cell>
        </row>
        <row r="3461">
          <cell r="A3461" t="str">
            <v>N0600</v>
          </cell>
          <cell r="B3461" t="str">
            <v xml:space="preserve">Viktoriastrasse 65 </v>
          </cell>
          <cell r="C3461">
            <v>42655</v>
          </cell>
          <cell r="D3461">
            <v>9866605334</v>
          </cell>
          <cell r="E3461" t="str">
            <v>Verrechnet</v>
          </cell>
          <cell r="F3461">
            <v>2.5000000000000001E-2</v>
          </cell>
          <cell r="G3461">
            <v>0.41</v>
          </cell>
          <cell r="H3461"/>
          <cell r="I3461"/>
          <cell r="J3461" t="str">
            <v>Messung HW Wärme NT</v>
          </cell>
          <cell r="K3461" t="str">
            <v>19.09.2016</v>
          </cell>
          <cell r="L3461" t="str">
            <v>W3 020158</v>
          </cell>
          <cell r="M3461"/>
          <cell r="N3461" t="str">
            <v>Ablesung</v>
          </cell>
          <cell r="O3461">
            <v>4.4020000000000001</v>
          </cell>
          <cell r="P3461">
            <v>109.386</v>
          </cell>
          <cell r="Q3461"/>
          <cell r="R3461"/>
          <cell r="S3461"/>
          <cell r="T3461"/>
          <cell r="U3461"/>
          <cell r="V3461"/>
          <cell r="W3461"/>
          <cell r="X3461"/>
          <cell r="Y3461">
            <v>34.603000000000002</v>
          </cell>
          <cell r="Z3461">
            <v>176.08</v>
          </cell>
        </row>
        <row r="3462">
          <cell r="A3462" t="str">
            <v>N0600</v>
          </cell>
          <cell r="B3462" t="str">
            <v xml:space="preserve">Viktoriastrasse 65 </v>
          </cell>
          <cell r="C3462">
            <v>42752</v>
          </cell>
          <cell r="D3462">
            <v>9866607593</v>
          </cell>
          <cell r="E3462" t="str">
            <v>Verrechnet</v>
          </cell>
          <cell r="F3462">
            <v>2.5000000000000001E-2</v>
          </cell>
          <cell r="G3462">
            <v>0.41</v>
          </cell>
          <cell r="H3462"/>
          <cell r="I3462"/>
          <cell r="J3462" t="str">
            <v>Messung HW Wärme NT</v>
          </cell>
          <cell r="K3462" t="str">
            <v>13.12.2016</v>
          </cell>
          <cell r="L3462" t="str">
            <v>W3 020158</v>
          </cell>
          <cell r="M3462"/>
          <cell r="N3462" t="str">
            <v>Ablesung</v>
          </cell>
          <cell r="O3462">
            <v>18.736000000000001</v>
          </cell>
          <cell r="P3462">
            <v>335.74700000000001</v>
          </cell>
          <cell r="Q3462"/>
          <cell r="R3462"/>
          <cell r="S3462"/>
          <cell r="T3462"/>
          <cell r="U3462"/>
          <cell r="V3462"/>
          <cell r="W3462"/>
          <cell r="X3462"/>
          <cell r="Y3462">
            <v>47.982999999999997</v>
          </cell>
          <cell r="Z3462">
            <v>749.44</v>
          </cell>
        </row>
        <row r="3463">
          <cell r="A3463" t="str">
            <v>N0601</v>
          </cell>
          <cell r="B3463" t="str">
            <v xml:space="preserve">Rümlangstrasse 64 </v>
          </cell>
          <cell r="C3463">
            <v>42478</v>
          </cell>
          <cell r="D3463">
            <v>9866601869</v>
          </cell>
          <cell r="E3463" t="str">
            <v>Verrechnet</v>
          </cell>
          <cell r="F3463">
            <v>0.122</v>
          </cell>
          <cell r="G3463">
            <v>2</v>
          </cell>
          <cell r="H3463"/>
          <cell r="I3463"/>
          <cell r="J3463" t="str">
            <v>Messung HW Wärme NT</v>
          </cell>
          <cell r="K3463" t="str">
            <v>18.03.2016</v>
          </cell>
          <cell r="L3463" t="str">
            <v>R1 1518</v>
          </cell>
          <cell r="M3463" t="str">
            <v>U1 025054</v>
          </cell>
          <cell r="N3463" t="str">
            <v>Ablesung</v>
          </cell>
          <cell r="O3463">
            <v>77.233999999999995</v>
          </cell>
          <cell r="P3463">
            <v>1285.99</v>
          </cell>
          <cell r="Q3463"/>
          <cell r="R3463">
            <v>1286</v>
          </cell>
          <cell r="S3463"/>
          <cell r="T3463"/>
          <cell r="U3463"/>
          <cell r="V3463"/>
          <cell r="W3463"/>
          <cell r="X3463"/>
          <cell r="Y3463">
            <v>51.640999999999998</v>
          </cell>
          <cell r="Z3463">
            <v>633.06557377049182</v>
          </cell>
        </row>
        <row r="3464">
          <cell r="A3464" t="str">
            <v>N0601</v>
          </cell>
          <cell r="B3464" t="str">
            <v xml:space="preserve">Rümlangstrasse 64 </v>
          </cell>
          <cell r="C3464">
            <v>42566</v>
          </cell>
          <cell r="D3464">
            <v>9866603797</v>
          </cell>
          <cell r="E3464" t="str">
            <v>Verrechnet</v>
          </cell>
          <cell r="F3464">
            <v>0.122</v>
          </cell>
          <cell r="G3464">
            <v>2</v>
          </cell>
          <cell r="H3464"/>
          <cell r="I3464"/>
          <cell r="J3464" t="str">
            <v>Messung HW Wärme NT</v>
          </cell>
          <cell r="K3464" t="str">
            <v>22.06.2016</v>
          </cell>
          <cell r="L3464" t="str">
            <v>R1 1518</v>
          </cell>
          <cell r="M3464" t="str">
            <v>U1 025054</v>
          </cell>
          <cell r="N3464" t="str">
            <v>Ablesung</v>
          </cell>
          <cell r="O3464">
            <v>44.222000000000001</v>
          </cell>
          <cell r="P3464">
            <v>858.84</v>
          </cell>
          <cell r="Q3464"/>
          <cell r="R3464">
            <v>859</v>
          </cell>
          <cell r="S3464"/>
          <cell r="T3464"/>
          <cell r="U3464"/>
          <cell r="V3464"/>
          <cell r="W3464"/>
          <cell r="X3464"/>
          <cell r="Y3464">
            <v>44.274000000000001</v>
          </cell>
          <cell r="Z3464">
            <v>362.47540983606558</v>
          </cell>
        </row>
        <row r="3465">
          <cell r="A3465" t="str">
            <v>N0601</v>
          </cell>
          <cell r="B3465" t="str">
            <v xml:space="preserve">Rümlangstrasse 64 </v>
          </cell>
          <cell r="C3465">
            <v>42655</v>
          </cell>
          <cell r="D3465">
            <v>9866605885</v>
          </cell>
          <cell r="E3465" t="str">
            <v>Verrechnet</v>
          </cell>
          <cell r="F3465">
            <v>0.122</v>
          </cell>
          <cell r="G3465">
            <v>2</v>
          </cell>
          <cell r="H3465"/>
          <cell r="I3465"/>
          <cell r="J3465" t="str">
            <v>Messung HW Wärme NT</v>
          </cell>
          <cell r="K3465" t="str">
            <v>21.09.2016</v>
          </cell>
          <cell r="L3465" t="str">
            <v>R1 1518</v>
          </cell>
          <cell r="M3465" t="str">
            <v>U1 025054</v>
          </cell>
          <cell r="N3465" t="str">
            <v>Ablesung</v>
          </cell>
          <cell r="O3465">
            <v>12.454000000000001</v>
          </cell>
          <cell r="P3465">
            <v>341.98</v>
          </cell>
          <cell r="Q3465"/>
          <cell r="R3465">
            <v>342</v>
          </cell>
          <cell r="S3465"/>
          <cell r="T3465"/>
          <cell r="U3465"/>
          <cell r="V3465"/>
          <cell r="W3465"/>
          <cell r="X3465"/>
          <cell r="Y3465">
            <v>31.312999999999999</v>
          </cell>
          <cell r="Z3465">
            <v>102.08196721311477</v>
          </cell>
        </row>
        <row r="3466">
          <cell r="A3466" t="str">
            <v>N0601</v>
          </cell>
          <cell r="B3466" t="str">
            <v xml:space="preserve">Rümlangstrasse 64 </v>
          </cell>
          <cell r="C3466">
            <v>42752</v>
          </cell>
          <cell r="D3466">
            <v>9866607984</v>
          </cell>
          <cell r="E3466" t="str">
            <v>Verrechnet</v>
          </cell>
          <cell r="F3466">
            <v>0.122</v>
          </cell>
          <cell r="G3466">
            <v>2</v>
          </cell>
          <cell r="H3466"/>
          <cell r="I3466"/>
          <cell r="J3466" t="str">
            <v>Messung HW Wärme NT</v>
          </cell>
          <cell r="K3466" t="str">
            <v>20.12.2016</v>
          </cell>
          <cell r="L3466" t="str">
            <v>R1 1518</v>
          </cell>
          <cell r="M3466" t="str">
            <v>U1 025054</v>
          </cell>
          <cell r="N3466" t="str">
            <v>Ablesung</v>
          </cell>
          <cell r="O3466">
            <v>64.611000000000004</v>
          </cell>
          <cell r="P3466">
            <v>1160.1199999999999</v>
          </cell>
          <cell r="Q3466"/>
          <cell r="R3466">
            <v>1160</v>
          </cell>
          <cell r="S3466"/>
          <cell r="T3466"/>
          <cell r="U3466"/>
          <cell r="V3466"/>
          <cell r="W3466"/>
          <cell r="X3466"/>
          <cell r="Y3466">
            <v>47.887999999999998</v>
          </cell>
          <cell r="Z3466">
            <v>529.59836065573768</v>
          </cell>
        </row>
        <row r="3467">
          <cell r="A3467" t="str">
            <v>N0602</v>
          </cell>
          <cell r="B3467" t="str">
            <v xml:space="preserve">Allenmoosstrasse 68 </v>
          </cell>
          <cell r="C3467">
            <v>42478</v>
          </cell>
          <cell r="D3467">
            <v>9866600636</v>
          </cell>
          <cell r="E3467" t="str">
            <v>Verrechnet</v>
          </cell>
          <cell r="F3467">
            <v>1.4999999999999999E-2</v>
          </cell>
          <cell r="G3467">
            <v>0.25</v>
          </cell>
          <cell r="H3467"/>
          <cell r="I3467"/>
          <cell r="J3467" t="str">
            <v>Messung HW Wärme NT</v>
          </cell>
          <cell r="K3467" t="str">
            <v>15.03.2016</v>
          </cell>
          <cell r="L3467" t="str">
            <v>W3 020261</v>
          </cell>
          <cell r="M3467"/>
          <cell r="N3467" t="str">
            <v>Ablesung</v>
          </cell>
          <cell r="O3467">
            <v>12.44</v>
          </cell>
          <cell r="P3467">
            <v>217.37700000000001</v>
          </cell>
          <cell r="Q3467"/>
          <cell r="R3467"/>
          <cell r="S3467"/>
          <cell r="T3467"/>
          <cell r="U3467"/>
          <cell r="V3467"/>
          <cell r="W3467"/>
          <cell r="X3467"/>
          <cell r="Y3467">
            <v>49.207000000000001</v>
          </cell>
          <cell r="Z3467">
            <v>829.33333333333326</v>
          </cell>
        </row>
        <row r="3468">
          <cell r="A3468" t="str">
            <v>N0602</v>
          </cell>
          <cell r="B3468" t="str">
            <v xml:space="preserve">Allenmoosstrasse 68 </v>
          </cell>
          <cell r="C3468">
            <v>42566</v>
          </cell>
          <cell r="D3468">
            <v>9866602740</v>
          </cell>
          <cell r="E3468" t="str">
            <v>Gemahnt</v>
          </cell>
          <cell r="F3468">
            <v>1.4999999999999999E-2</v>
          </cell>
          <cell r="G3468">
            <v>0.25</v>
          </cell>
          <cell r="H3468"/>
          <cell r="I3468"/>
          <cell r="J3468" t="str">
            <v>Messung HW Wärme NT</v>
          </cell>
          <cell r="K3468" t="str">
            <v>21.06.2016</v>
          </cell>
          <cell r="L3468" t="str">
            <v>W3 020261</v>
          </cell>
          <cell r="M3468"/>
          <cell r="N3468" t="str">
            <v>Ablesung</v>
          </cell>
          <cell r="O3468">
            <v>7.1970000000000001</v>
          </cell>
          <cell r="P3468">
            <v>112.79900000000001</v>
          </cell>
          <cell r="Q3468"/>
          <cell r="R3468"/>
          <cell r="S3468"/>
          <cell r="T3468"/>
          <cell r="U3468"/>
          <cell r="V3468"/>
          <cell r="W3468"/>
          <cell r="X3468"/>
          <cell r="Y3468">
            <v>54.860999999999997</v>
          </cell>
          <cell r="Z3468">
            <v>479.8</v>
          </cell>
        </row>
        <row r="3469">
          <cell r="A3469" t="str">
            <v>N0602</v>
          </cell>
          <cell r="B3469" t="str">
            <v xml:space="preserve">Allenmoosstrasse 68 </v>
          </cell>
          <cell r="C3469">
            <v>42655</v>
          </cell>
          <cell r="D3469">
            <v>9866604739</v>
          </cell>
          <cell r="E3469" t="str">
            <v>Gemahnt</v>
          </cell>
          <cell r="F3469">
            <v>1.4999999999999999E-2</v>
          </cell>
          <cell r="G3469">
            <v>0.25</v>
          </cell>
          <cell r="H3469"/>
          <cell r="I3469"/>
          <cell r="J3469" t="str">
            <v>Messung HW Wärme NT</v>
          </cell>
          <cell r="K3469" t="str">
            <v>30.06.2016</v>
          </cell>
          <cell r="L3469" t="str">
            <v>W3 020261</v>
          </cell>
          <cell r="M3469"/>
          <cell r="N3469" t="str">
            <v>Ablesung</v>
          </cell>
          <cell r="O3469">
            <v>1.36</v>
          </cell>
          <cell r="P3469">
            <v>23</v>
          </cell>
          <cell r="Q3469"/>
          <cell r="R3469"/>
          <cell r="S3469"/>
          <cell r="T3469"/>
          <cell r="U3469"/>
          <cell r="V3469"/>
          <cell r="W3469"/>
          <cell r="X3469"/>
          <cell r="Y3469">
            <v>50.843000000000004</v>
          </cell>
          <cell r="Z3469">
            <v>90.666666666666657</v>
          </cell>
        </row>
        <row r="3470">
          <cell r="A3470" t="str">
            <v>N0602</v>
          </cell>
          <cell r="B3470" t="str">
            <v xml:space="preserve">Allenmoosstrasse 68 </v>
          </cell>
          <cell r="C3470">
            <v>42752</v>
          </cell>
          <cell r="D3470">
            <v>9866606674</v>
          </cell>
          <cell r="E3470" t="str">
            <v>Verrechnet</v>
          </cell>
          <cell r="F3470">
            <v>1.4999999999999999E-2</v>
          </cell>
          <cell r="G3470">
            <v>0.25</v>
          </cell>
          <cell r="H3470"/>
          <cell r="I3470"/>
          <cell r="J3470" t="str">
            <v>Messung HW Wärme NT</v>
          </cell>
          <cell r="K3470" t="str">
            <v>13.12.2016</v>
          </cell>
          <cell r="L3470" t="str">
            <v>W3 020261</v>
          </cell>
          <cell r="M3470"/>
          <cell r="N3470" t="str">
            <v>Ablesung</v>
          </cell>
          <cell r="O3470">
            <v>8.3960000000000008</v>
          </cell>
          <cell r="P3470">
            <v>151.708</v>
          </cell>
          <cell r="Q3470"/>
          <cell r="R3470"/>
          <cell r="S3470"/>
          <cell r="T3470"/>
          <cell r="U3470"/>
          <cell r="V3470"/>
          <cell r="W3470"/>
          <cell r="X3470"/>
          <cell r="Y3470">
            <v>47.587000000000003</v>
          </cell>
          <cell r="Z3470">
            <v>559.73333333333335</v>
          </cell>
        </row>
        <row r="3471">
          <cell r="A3471" t="str">
            <v>N0603</v>
          </cell>
          <cell r="B3471" t="str">
            <v xml:space="preserve">Hörnlistrasse 2 </v>
          </cell>
          <cell r="C3471">
            <v>42478</v>
          </cell>
          <cell r="D3471">
            <v>9866601356</v>
          </cell>
          <cell r="E3471" t="str">
            <v>Verrechnet</v>
          </cell>
          <cell r="F3471">
            <v>0.22500000000000001</v>
          </cell>
          <cell r="G3471">
            <v>3.7</v>
          </cell>
          <cell r="H3471"/>
          <cell r="I3471"/>
          <cell r="J3471" t="str">
            <v>Messung HW Wärme NT</v>
          </cell>
          <cell r="K3471" t="str">
            <v>18.03.2016</v>
          </cell>
          <cell r="L3471" t="str">
            <v>W1 025011</v>
          </cell>
          <cell r="M3471"/>
          <cell r="N3471" t="str">
            <v>Ablesung</v>
          </cell>
          <cell r="O3471">
            <v>181.12200000000001</v>
          </cell>
          <cell r="P3471">
            <v>3178.82</v>
          </cell>
          <cell r="Q3471"/>
          <cell r="R3471"/>
          <cell r="S3471"/>
          <cell r="T3471"/>
          <cell r="U3471"/>
          <cell r="V3471"/>
          <cell r="W3471"/>
          <cell r="X3471"/>
          <cell r="Y3471">
            <v>48.991999999999997</v>
          </cell>
          <cell r="Z3471">
            <v>804.98666666666668</v>
          </cell>
        </row>
        <row r="3472">
          <cell r="A3472" t="str">
            <v>N0603</v>
          </cell>
          <cell r="B3472" t="str">
            <v xml:space="preserve">Hörnlistrasse 2 </v>
          </cell>
          <cell r="C3472">
            <v>42566</v>
          </cell>
          <cell r="D3472">
            <v>9866603478</v>
          </cell>
          <cell r="E3472" t="str">
            <v>Verrechnet</v>
          </cell>
          <cell r="F3472">
            <v>0.22500000000000001</v>
          </cell>
          <cell r="G3472">
            <v>3.7</v>
          </cell>
          <cell r="H3472"/>
          <cell r="I3472"/>
          <cell r="J3472" t="str">
            <v>Messung HW Wärme NT</v>
          </cell>
          <cell r="K3472" t="str">
            <v>21.06.2016</v>
          </cell>
          <cell r="L3472" t="str">
            <v>W1 025011</v>
          </cell>
          <cell r="M3472"/>
          <cell r="N3472" t="str">
            <v>Ablesung</v>
          </cell>
          <cell r="O3472">
            <v>86.263000000000005</v>
          </cell>
          <cell r="P3472">
            <v>1752.35</v>
          </cell>
          <cell r="Q3472"/>
          <cell r="R3472"/>
          <cell r="S3472"/>
          <cell r="T3472"/>
          <cell r="U3472"/>
          <cell r="V3472"/>
          <cell r="W3472"/>
          <cell r="X3472"/>
          <cell r="Y3472">
            <v>42.328000000000003</v>
          </cell>
          <cell r="Z3472">
            <v>383.39111111111112</v>
          </cell>
        </row>
        <row r="3473">
          <cell r="A3473" t="str">
            <v>N0603</v>
          </cell>
          <cell r="B3473" t="str">
            <v xml:space="preserve">Hörnlistrasse 2 </v>
          </cell>
          <cell r="C3473">
            <v>42655</v>
          </cell>
          <cell r="D3473">
            <v>9866605556</v>
          </cell>
          <cell r="E3473" t="str">
            <v>Verrechnet</v>
          </cell>
          <cell r="F3473">
            <v>0.22500000000000001</v>
          </cell>
          <cell r="G3473">
            <v>3.7</v>
          </cell>
          <cell r="H3473"/>
          <cell r="I3473"/>
          <cell r="J3473" t="str">
            <v>Messung HW Wärme NT</v>
          </cell>
          <cell r="K3473" t="str">
            <v>16.09.2016</v>
          </cell>
          <cell r="L3473" t="str">
            <v>W1 025011</v>
          </cell>
          <cell r="M3473"/>
          <cell r="N3473" t="str">
            <v>Ablesung</v>
          </cell>
          <cell r="O3473">
            <v>23.074999999999999</v>
          </cell>
          <cell r="P3473">
            <v>651.92999999999995</v>
          </cell>
          <cell r="Q3473"/>
          <cell r="R3473"/>
          <cell r="S3473"/>
          <cell r="T3473"/>
          <cell r="U3473"/>
          <cell r="V3473"/>
          <cell r="W3473"/>
          <cell r="X3473"/>
          <cell r="Y3473">
            <v>30.434000000000001</v>
          </cell>
          <cell r="Z3473">
            <v>102.55555555555556</v>
          </cell>
        </row>
        <row r="3474">
          <cell r="A3474" t="str">
            <v>N0603</v>
          </cell>
          <cell r="B3474" t="str">
            <v xml:space="preserve">Hörnlistrasse 2 </v>
          </cell>
          <cell r="C3474">
            <v>42752</v>
          </cell>
          <cell r="D3474">
            <v>9866607594</v>
          </cell>
          <cell r="E3474" t="str">
            <v>Verrechnet</v>
          </cell>
          <cell r="F3474">
            <v>0.22500000000000001</v>
          </cell>
          <cell r="G3474">
            <v>3.7</v>
          </cell>
          <cell r="H3474"/>
          <cell r="I3474"/>
          <cell r="J3474" t="str">
            <v>Messung HW Wärme NT</v>
          </cell>
          <cell r="K3474" t="str">
            <v>12.12.2016</v>
          </cell>
          <cell r="L3474" t="str">
            <v>W1 025011</v>
          </cell>
          <cell r="M3474"/>
          <cell r="N3474" t="str">
            <v>Ablesung</v>
          </cell>
          <cell r="O3474">
            <v>125.587</v>
          </cell>
          <cell r="P3474">
            <v>2394.2399999999998</v>
          </cell>
          <cell r="Q3474"/>
          <cell r="R3474"/>
          <cell r="S3474"/>
          <cell r="T3474"/>
          <cell r="U3474"/>
          <cell r="V3474"/>
          <cell r="W3474"/>
          <cell r="X3474"/>
          <cell r="Y3474">
            <v>45.101999999999997</v>
          </cell>
          <cell r="Z3474">
            <v>558.16444444444448</v>
          </cell>
        </row>
        <row r="3475">
          <cell r="A3475" t="str">
            <v>N0604</v>
          </cell>
          <cell r="B3475" t="str">
            <v xml:space="preserve">Herbstweg 32 </v>
          </cell>
          <cell r="C3475">
            <v>42478</v>
          </cell>
          <cell r="D3475">
            <v>9866600637</v>
          </cell>
          <cell r="E3475" t="str">
            <v>Verrechnet</v>
          </cell>
          <cell r="F3475">
            <v>0.02</v>
          </cell>
          <cell r="G3475">
            <v>0.33</v>
          </cell>
          <cell r="H3475"/>
          <cell r="I3475"/>
          <cell r="J3475" t="str">
            <v>Messung HW Wärme NT</v>
          </cell>
          <cell r="K3475" t="str">
            <v>16.03.2016</v>
          </cell>
          <cell r="L3475" t="str">
            <v>W1 020077</v>
          </cell>
          <cell r="M3475"/>
          <cell r="N3475" t="str">
            <v>Ablesung</v>
          </cell>
          <cell r="O3475">
            <v>17.036000000000001</v>
          </cell>
          <cell r="P3475">
            <v>287.60000000000002</v>
          </cell>
          <cell r="Q3475"/>
          <cell r="R3475"/>
          <cell r="S3475"/>
          <cell r="T3475"/>
          <cell r="U3475"/>
          <cell r="V3475"/>
          <cell r="W3475"/>
          <cell r="X3475"/>
          <cell r="Y3475">
            <v>50.933</v>
          </cell>
          <cell r="Z3475">
            <v>851.8</v>
          </cell>
        </row>
        <row r="3476">
          <cell r="A3476" t="str">
            <v>N0604</v>
          </cell>
          <cell r="B3476" t="str">
            <v xml:space="preserve">Herbstweg 32 </v>
          </cell>
          <cell r="C3476">
            <v>42566</v>
          </cell>
          <cell r="D3476">
            <v>9866602741</v>
          </cell>
          <cell r="E3476" t="str">
            <v>Verrechnet</v>
          </cell>
          <cell r="F3476">
            <v>0.02</v>
          </cell>
          <cell r="G3476">
            <v>0.33</v>
          </cell>
          <cell r="H3476"/>
          <cell r="I3476"/>
          <cell r="J3476" t="str">
            <v>Messung HW Wärme NT</v>
          </cell>
          <cell r="K3476" t="str">
            <v>20.06.2016</v>
          </cell>
          <cell r="L3476" t="str">
            <v>W1 020077</v>
          </cell>
          <cell r="M3476"/>
          <cell r="N3476" t="str">
            <v>Ablesung</v>
          </cell>
          <cell r="O3476">
            <v>7.93</v>
          </cell>
          <cell r="P3476">
            <v>146.97</v>
          </cell>
          <cell r="Q3476"/>
          <cell r="R3476"/>
          <cell r="S3476"/>
          <cell r="T3476"/>
          <cell r="U3476"/>
          <cell r="V3476"/>
          <cell r="W3476"/>
          <cell r="X3476"/>
          <cell r="Y3476">
            <v>46.393999999999998</v>
          </cell>
          <cell r="Z3476">
            <v>396.5</v>
          </cell>
        </row>
        <row r="3477">
          <cell r="A3477" t="str">
            <v>N0604</v>
          </cell>
          <cell r="B3477" t="str">
            <v xml:space="preserve">Herbstweg 32 </v>
          </cell>
          <cell r="C3477">
            <v>42655</v>
          </cell>
          <cell r="D3477">
            <v>9866604619</v>
          </cell>
          <cell r="E3477" t="str">
            <v>Verrechnet</v>
          </cell>
          <cell r="F3477">
            <v>0.02</v>
          </cell>
          <cell r="G3477">
            <v>0.33</v>
          </cell>
          <cell r="H3477"/>
          <cell r="I3477"/>
          <cell r="J3477" t="str">
            <v>Messung HW Wärme NT</v>
          </cell>
          <cell r="K3477" t="str">
            <v>19.09.2016</v>
          </cell>
          <cell r="L3477" t="str">
            <v>W1 020077</v>
          </cell>
          <cell r="M3477"/>
          <cell r="N3477" t="str">
            <v>Ablesung</v>
          </cell>
          <cell r="O3477">
            <v>1.7709999999999999</v>
          </cell>
          <cell r="P3477">
            <v>42.63</v>
          </cell>
          <cell r="Q3477"/>
          <cell r="R3477"/>
          <cell r="S3477"/>
          <cell r="T3477"/>
          <cell r="U3477"/>
          <cell r="V3477"/>
          <cell r="W3477"/>
          <cell r="X3477"/>
          <cell r="Y3477">
            <v>35.720999999999997</v>
          </cell>
          <cell r="Z3477">
            <v>88.55</v>
          </cell>
        </row>
        <row r="3478">
          <cell r="A3478" t="str">
            <v>N0604</v>
          </cell>
          <cell r="B3478" t="str">
            <v xml:space="preserve">Herbstweg 32 </v>
          </cell>
          <cell r="C3478">
            <v>42752</v>
          </cell>
          <cell r="D3478">
            <v>9866606675</v>
          </cell>
          <cell r="E3478" t="str">
            <v>Verrechnet</v>
          </cell>
          <cell r="F3478">
            <v>0.02</v>
          </cell>
          <cell r="G3478">
            <v>0.33</v>
          </cell>
          <cell r="H3478"/>
          <cell r="I3478"/>
          <cell r="J3478" t="str">
            <v>Messung HW Wärme NT</v>
          </cell>
          <cell r="K3478" t="str">
            <v>15.12.2016</v>
          </cell>
          <cell r="L3478" t="str">
            <v>W1 020077</v>
          </cell>
          <cell r="M3478"/>
          <cell r="N3478" t="str">
            <v>Ablesung</v>
          </cell>
          <cell r="O3478">
            <v>11.518000000000001</v>
          </cell>
          <cell r="P3478">
            <v>207.77</v>
          </cell>
          <cell r="Q3478"/>
          <cell r="R3478"/>
          <cell r="S3478"/>
          <cell r="T3478"/>
          <cell r="U3478"/>
          <cell r="V3478"/>
          <cell r="W3478"/>
          <cell r="X3478"/>
          <cell r="Y3478">
            <v>47.667000000000002</v>
          </cell>
          <cell r="Z3478">
            <v>575.9</v>
          </cell>
        </row>
        <row r="3479">
          <cell r="A3479" t="str">
            <v>N0605</v>
          </cell>
          <cell r="B3479" t="str">
            <v xml:space="preserve">Friedheimstrasse 43 </v>
          </cell>
          <cell r="C3479">
            <v>42478</v>
          </cell>
          <cell r="D3479">
            <v>9866600638</v>
          </cell>
          <cell r="E3479" t="str">
            <v>Verrechnet</v>
          </cell>
          <cell r="F3479">
            <v>1.4999999999999999E-2</v>
          </cell>
          <cell r="G3479">
            <v>0.25</v>
          </cell>
          <cell r="H3479"/>
          <cell r="I3479"/>
          <cell r="J3479" t="str">
            <v>Messung HW Wärme NT</v>
          </cell>
          <cell r="K3479" t="str">
            <v>17.03.2016</v>
          </cell>
          <cell r="L3479" t="str">
            <v>R3 20038</v>
          </cell>
          <cell r="M3479"/>
          <cell r="N3479" t="str">
            <v>Ablesung</v>
          </cell>
          <cell r="O3479">
            <v>11.992000000000001</v>
          </cell>
          <cell r="P3479">
            <v>215.89699999999999</v>
          </cell>
          <cell r="Q3479"/>
          <cell r="R3479"/>
          <cell r="S3479"/>
          <cell r="T3479"/>
          <cell r="U3479"/>
          <cell r="V3479"/>
          <cell r="W3479"/>
          <cell r="X3479"/>
          <cell r="Y3479">
            <v>47.76</v>
          </cell>
          <cell r="Z3479">
            <v>799.4666666666667</v>
          </cell>
        </row>
        <row r="3480">
          <cell r="A3480" t="str">
            <v>N0605</v>
          </cell>
          <cell r="B3480" t="str">
            <v xml:space="preserve">Friedheimstrasse 43 </v>
          </cell>
          <cell r="C3480">
            <v>42566</v>
          </cell>
          <cell r="D3480">
            <v>9866602742</v>
          </cell>
          <cell r="E3480" t="str">
            <v>Verrechnet</v>
          </cell>
          <cell r="F3480">
            <v>1.4999999999999999E-2</v>
          </cell>
          <cell r="G3480">
            <v>0.25</v>
          </cell>
          <cell r="H3480"/>
          <cell r="I3480"/>
          <cell r="J3480" t="str">
            <v>Messung HW Wärme NT</v>
          </cell>
          <cell r="K3480" t="str">
            <v>29.06.2016</v>
          </cell>
          <cell r="L3480" t="str">
            <v>R3 20038</v>
          </cell>
          <cell r="M3480"/>
          <cell r="N3480" t="str">
            <v>Ablesung</v>
          </cell>
          <cell r="O3480">
            <v>5.1289999999999996</v>
          </cell>
          <cell r="P3480">
            <v>105.532</v>
          </cell>
          <cell r="Q3480"/>
          <cell r="R3480"/>
          <cell r="S3480"/>
          <cell r="T3480"/>
          <cell r="U3480"/>
          <cell r="V3480"/>
          <cell r="W3480"/>
          <cell r="X3480"/>
          <cell r="Y3480">
            <v>41.79</v>
          </cell>
          <cell r="Z3480">
            <v>341.93333333333334</v>
          </cell>
        </row>
        <row r="3481">
          <cell r="A3481" t="str">
            <v>N0605</v>
          </cell>
          <cell r="B3481" t="str">
            <v xml:space="preserve">Friedheimstrasse 43 </v>
          </cell>
          <cell r="C3481">
            <v>42655</v>
          </cell>
          <cell r="D3481">
            <v>9866604497</v>
          </cell>
          <cell r="E3481" t="str">
            <v>Verrechnet</v>
          </cell>
          <cell r="F3481">
            <v>1.4999999999999999E-2</v>
          </cell>
          <cell r="G3481">
            <v>0.25</v>
          </cell>
          <cell r="H3481"/>
          <cell r="I3481"/>
          <cell r="J3481" t="str">
            <v>Messung HW Wärme NT</v>
          </cell>
          <cell r="K3481" t="str">
            <v>20.09.2016</v>
          </cell>
          <cell r="L3481" t="str">
            <v>R3 20038</v>
          </cell>
          <cell r="M3481"/>
          <cell r="N3481" t="str">
            <v>Ablesung</v>
          </cell>
          <cell r="O3481">
            <v>0.76</v>
          </cell>
          <cell r="P3481">
            <v>19.07</v>
          </cell>
          <cell r="Q3481"/>
          <cell r="R3481"/>
          <cell r="S3481"/>
          <cell r="T3481"/>
          <cell r="U3481"/>
          <cell r="V3481"/>
          <cell r="W3481"/>
          <cell r="X3481"/>
          <cell r="Y3481">
            <v>34.268000000000001</v>
          </cell>
          <cell r="Z3481">
            <v>50.666666666666657</v>
          </cell>
        </row>
        <row r="3482">
          <cell r="A3482" t="str">
            <v>N0605</v>
          </cell>
          <cell r="B3482" t="str">
            <v xml:space="preserve">Friedheimstrasse 43 </v>
          </cell>
          <cell r="C3482">
            <v>42752</v>
          </cell>
          <cell r="D3482">
            <v>9866606676</v>
          </cell>
          <cell r="E3482" t="str">
            <v>Verrechnet</v>
          </cell>
          <cell r="F3482">
            <v>1.4999999999999999E-2</v>
          </cell>
          <cell r="G3482">
            <v>0.25</v>
          </cell>
          <cell r="H3482"/>
          <cell r="I3482"/>
          <cell r="J3482" t="str">
            <v>Messung HW Wärme NT</v>
          </cell>
          <cell r="K3482" t="str">
            <v>28.12.2016</v>
          </cell>
          <cell r="L3482" t="str">
            <v>R3 20038</v>
          </cell>
          <cell r="M3482"/>
          <cell r="N3482" t="str">
            <v>Ablesung</v>
          </cell>
          <cell r="O3482">
            <v>9.4849999999999994</v>
          </cell>
          <cell r="P3482">
            <v>177.03</v>
          </cell>
          <cell r="Q3482"/>
          <cell r="R3482"/>
          <cell r="S3482"/>
          <cell r="T3482"/>
          <cell r="U3482"/>
          <cell r="V3482"/>
          <cell r="W3482"/>
          <cell r="X3482"/>
          <cell r="Y3482">
            <v>46.069000000000003</v>
          </cell>
          <cell r="Z3482">
            <v>632.33333333333337</v>
          </cell>
        </row>
        <row r="3483">
          <cell r="A3483" t="str">
            <v>N0606</v>
          </cell>
          <cell r="B3483" t="str">
            <v xml:space="preserve">Frohburgstrasse 301 </v>
          </cell>
          <cell r="C3483">
            <v>42478</v>
          </cell>
          <cell r="D3483">
            <v>9866600313</v>
          </cell>
          <cell r="E3483" t="str">
            <v>Verrechnet</v>
          </cell>
          <cell r="F3483">
            <v>3.9E-2</v>
          </cell>
          <cell r="G3483">
            <v>0.64</v>
          </cell>
          <cell r="H3483"/>
          <cell r="I3483"/>
          <cell r="J3483" t="str">
            <v>Messung HW Wärme NT</v>
          </cell>
          <cell r="K3483" t="str">
            <v>16.03.2016</v>
          </cell>
          <cell r="L3483" t="str">
            <v>W3 20005</v>
          </cell>
          <cell r="M3483"/>
          <cell r="N3483" t="str">
            <v>Ablesung</v>
          </cell>
          <cell r="O3483">
            <v>26.695</v>
          </cell>
          <cell r="P3483">
            <v>430.69799999999998</v>
          </cell>
          <cell r="Q3483"/>
          <cell r="R3483"/>
          <cell r="S3483"/>
          <cell r="T3483"/>
          <cell r="U3483"/>
          <cell r="V3483"/>
          <cell r="W3483"/>
          <cell r="X3483"/>
          <cell r="Y3483">
            <v>53.293999999999997</v>
          </cell>
          <cell r="Z3483">
            <v>684.48717948717956</v>
          </cell>
        </row>
        <row r="3484">
          <cell r="A3484" t="str">
            <v>N0606</v>
          </cell>
          <cell r="B3484" t="str">
            <v xml:space="preserve">Frohburgstrasse 301 </v>
          </cell>
          <cell r="C3484">
            <v>42566</v>
          </cell>
          <cell r="D3484">
            <v>9866602333</v>
          </cell>
          <cell r="E3484" t="str">
            <v>Gemahnt</v>
          </cell>
          <cell r="F3484">
            <v>3.9E-2</v>
          </cell>
          <cell r="G3484">
            <v>0.64</v>
          </cell>
          <cell r="H3484"/>
          <cell r="I3484"/>
          <cell r="J3484" t="str">
            <v>Messung HW Wärme NT</v>
          </cell>
          <cell r="K3484" t="str">
            <v>20.06.2016</v>
          </cell>
          <cell r="L3484" t="str">
            <v>W3 20005</v>
          </cell>
          <cell r="M3484"/>
          <cell r="N3484" t="str">
            <v>Ablesung</v>
          </cell>
          <cell r="O3484">
            <v>12.343999999999999</v>
          </cell>
          <cell r="P3484">
            <v>244.934</v>
          </cell>
          <cell r="Q3484"/>
          <cell r="R3484"/>
          <cell r="S3484"/>
          <cell r="T3484"/>
          <cell r="U3484"/>
          <cell r="V3484"/>
          <cell r="W3484"/>
          <cell r="X3484"/>
          <cell r="Y3484">
            <v>43.334000000000003</v>
          </cell>
          <cell r="Z3484">
            <v>316.5128205128205</v>
          </cell>
        </row>
        <row r="3485">
          <cell r="A3485" t="str">
            <v>N0606</v>
          </cell>
          <cell r="B3485" t="str">
            <v xml:space="preserve">Frohburgstrasse 301 </v>
          </cell>
          <cell r="C3485">
            <v>42655</v>
          </cell>
          <cell r="D3485">
            <v>9866604283</v>
          </cell>
          <cell r="E3485" t="str">
            <v>Verrechnet</v>
          </cell>
          <cell r="F3485">
            <v>3.9E-2</v>
          </cell>
          <cell r="G3485">
            <v>0.64</v>
          </cell>
          <cell r="H3485"/>
          <cell r="I3485"/>
          <cell r="J3485" t="str">
            <v>Messung HW Wärme NT</v>
          </cell>
          <cell r="K3485" t="str">
            <v>19.09.2016</v>
          </cell>
          <cell r="L3485" t="str">
            <v>W3 20005</v>
          </cell>
          <cell r="M3485"/>
          <cell r="N3485" t="str">
            <v>Ablesung</v>
          </cell>
          <cell r="O3485">
            <v>4.62</v>
          </cell>
          <cell r="P3485">
            <v>137.822</v>
          </cell>
          <cell r="Q3485"/>
          <cell r="R3485"/>
          <cell r="S3485"/>
          <cell r="T3485"/>
          <cell r="U3485"/>
          <cell r="V3485"/>
          <cell r="W3485"/>
          <cell r="X3485"/>
          <cell r="Y3485">
            <v>28.823</v>
          </cell>
          <cell r="Z3485">
            <v>118.46153846153847</v>
          </cell>
        </row>
        <row r="3486">
          <cell r="A3486" t="str">
            <v>N0606</v>
          </cell>
          <cell r="B3486" t="str">
            <v xml:space="preserve">Frohburgstrasse 301 </v>
          </cell>
          <cell r="C3486">
            <v>42752</v>
          </cell>
          <cell r="D3486">
            <v>9866606346</v>
          </cell>
          <cell r="E3486" t="str">
            <v>Verrechnet</v>
          </cell>
          <cell r="F3486">
            <v>3.9E-2</v>
          </cell>
          <cell r="G3486">
            <v>0.64</v>
          </cell>
          <cell r="H3486"/>
          <cell r="I3486"/>
          <cell r="J3486" t="str">
            <v>Messung HW Wärme NT</v>
          </cell>
          <cell r="K3486" t="str">
            <v>16.12.2016</v>
          </cell>
          <cell r="L3486" t="str">
            <v>W3 20005</v>
          </cell>
          <cell r="M3486"/>
          <cell r="N3486" t="str">
            <v>Ablesung</v>
          </cell>
          <cell r="O3486">
            <v>19.021000000000001</v>
          </cell>
          <cell r="P3486">
            <v>310.55</v>
          </cell>
          <cell r="Q3486"/>
          <cell r="R3486"/>
          <cell r="S3486"/>
          <cell r="T3486"/>
          <cell r="U3486"/>
          <cell r="V3486"/>
          <cell r="W3486"/>
          <cell r="X3486"/>
          <cell r="Y3486">
            <v>52.664999999999999</v>
          </cell>
          <cell r="Z3486">
            <v>487.71794871794873</v>
          </cell>
        </row>
        <row r="3487">
          <cell r="A3487" t="str">
            <v>N0607</v>
          </cell>
          <cell r="B3487" t="str">
            <v xml:space="preserve">Ringstrasse 46 </v>
          </cell>
          <cell r="C3487">
            <v>42478</v>
          </cell>
          <cell r="D3487">
            <v>9866601015</v>
          </cell>
          <cell r="E3487" t="str">
            <v>Verrechnet</v>
          </cell>
          <cell r="F3487">
            <v>0.01</v>
          </cell>
          <cell r="G3487">
            <v>0.17</v>
          </cell>
          <cell r="H3487"/>
          <cell r="I3487"/>
          <cell r="J3487" t="str">
            <v>Messung HW Wärme NT</v>
          </cell>
          <cell r="K3487" t="str">
            <v>15.03.2016</v>
          </cell>
          <cell r="L3487" t="str">
            <v>W1 020409</v>
          </cell>
          <cell r="M3487"/>
          <cell r="N3487" t="str">
            <v>Ablesung</v>
          </cell>
          <cell r="O3487">
            <v>10.753</v>
          </cell>
          <cell r="P3487">
            <v>169.98</v>
          </cell>
          <cell r="Q3487"/>
          <cell r="R3487"/>
          <cell r="S3487"/>
          <cell r="T3487"/>
          <cell r="U3487"/>
          <cell r="V3487"/>
          <cell r="W3487"/>
          <cell r="X3487"/>
          <cell r="Y3487">
            <v>54.393999999999998</v>
          </cell>
          <cell r="Z3487">
            <v>1075.3</v>
          </cell>
        </row>
        <row r="3488">
          <cell r="A3488" t="str">
            <v>N0607</v>
          </cell>
          <cell r="B3488" t="str">
            <v xml:space="preserve">Ringstrasse 46 </v>
          </cell>
          <cell r="C3488">
            <v>42566</v>
          </cell>
          <cell r="D3488">
            <v>9866603207</v>
          </cell>
          <cell r="E3488" t="str">
            <v>Verrechnet</v>
          </cell>
          <cell r="F3488">
            <v>0.01</v>
          </cell>
          <cell r="G3488">
            <v>0.17</v>
          </cell>
          <cell r="H3488"/>
          <cell r="I3488"/>
          <cell r="J3488" t="str">
            <v>Messung HW Wärme NT</v>
          </cell>
          <cell r="K3488" t="str">
            <v>22.06.2016</v>
          </cell>
          <cell r="L3488" t="str">
            <v>W1 020409</v>
          </cell>
          <cell r="M3488"/>
          <cell r="N3488" t="str">
            <v>Ablesung</v>
          </cell>
          <cell r="O3488">
            <v>5.1280000000000001</v>
          </cell>
          <cell r="P3488">
            <v>98.82</v>
          </cell>
          <cell r="Q3488"/>
          <cell r="R3488"/>
          <cell r="S3488"/>
          <cell r="T3488"/>
          <cell r="U3488"/>
          <cell r="V3488"/>
          <cell r="W3488"/>
          <cell r="X3488"/>
          <cell r="Y3488">
            <v>44.619</v>
          </cell>
          <cell r="Z3488">
            <v>512.79999999999995</v>
          </cell>
        </row>
        <row r="3489">
          <cell r="A3489" t="str">
            <v>N0607</v>
          </cell>
          <cell r="B3489" t="str">
            <v xml:space="preserve">Ringstrasse 46 </v>
          </cell>
          <cell r="C3489">
            <v>42655</v>
          </cell>
          <cell r="D3489">
            <v>9866605099</v>
          </cell>
          <cell r="E3489" t="str">
            <v>Verrechnet</v>
          </cell>
          <cell r="F3489">
            <v>0.01</v>
          </cell>
          <cell r="G3489">
            <v>0.17</v>
          </cell>
          <cell r="H3489"/>
          <cell r="I3489"/>
          <cell r="J3489" t="str">
            <v>Messung HW Wärme NT</v>
          </cell>
          <cell r="K3489" t="str">
            <v>20.09.2016</v>
          </cell>
          <cell r="L3489" t="str">
            <v>W1 020409</v>
          </cell>
          <cell r="M3489"/>
          <cell r="N3489" t="str">
            <v>Ablesung</v>
          </cell>
          <cell r="O3489">
            <v>1.252</v>
          </cell>
          <cell r="P3489">
            <v>46.46</v>
          </cell>
          <cell r="Q3489"/>
          <cell r="R3489"/>
          <cell r="S3489"/>
          <cell r="T3489"/>
          <cell r="U3489"/>
          <cell r="V3489"/>
          <cell r="W3489"/>
          <cell r="X3489"/>
          <cell r="Y3489">
            <v>23.170999999999999</v>
          </cell>
          <cell r="Z3489">
            <v>125.2</v>
          </cell>
        </row>
        <row r="3490">
          <cell r="A3490" t="str">
            <v>N0607</v>
          </cell>
          <cell r="B3490" t="str">
            <v xml:space="preserve">Ringstrasse 46 </v>
          </cell>
          <cell r="C3490">
            <v>42752</v>
          </cell>
          <cell r="D3490">
            <v>9866607232</v>
          </cell>
          <cell r="E3490" t="str">
            <v>Verrechnet</v>
          </cell>
          <cell r="F3490">
            <v>0.01</v>
          </cell>
          <cell r="G3490">
            <v>0.17</v>
          </cell>
          <cell r="H3490"/>
          <cell r="I3490"/>
          <cell r="J3490" t="str">
            <v>Messung HW Wärme NT</v>
          </cell>
          <cell r="K3490" t="str">
            <v>15.12.2016</v>
          </cell>
          <cell r="L3490" t="str">
            <v>W1 020409</v>
          </cell>
          <cell r="M3490"/>
          <cell r="N3490" t="str">
            <v>Ablesung</v>
          </cell>
          <cell r="O3490">
            <v>7.3230000000000004</v>
          </cell>
          <cell r="P3490">
            <v>138.43</v>
          </cell>
          <cell r="Q3490"/>
          <cell r="R3490"/>
          <cell r="S3490"/>
          <cell r="T3490"/>
          <cell r="U3490"/>
          <cell r="V3490"/>
          <cell r="W3490"/>
          <cell r="X3490"/>
          <cell r="Y3490">
            <v>45.485999999999997</v>
          </cell>
          <cell r="Z3490">
            <v>732.3</v>
          </cell>
        </row>
        <row r="3491">
          <cell r="A3491" t="str">
            <v>N0608</v>
          </cell>
          <cell r="B3491" t="str">
            <v xml:space="preserve">Allenmoosstrasse 108 </v>
          </cell>
          <cell r="C3491">
            <v>42478</v>
          </cell>
          <cell r="D3491">
            <v>9866601761</v>
          </cell>
          <cell r="E3491" t="str">
            <v>Verrechnet</v>
          </cell>
          <cell r="F3491">
            <v>0.02</v>
          </cell>
          <cell r="G3491">
            <v>0.33</v>
          </cell>
          <cell r="H3491"/>
          <cell r="I3491"/>
          <cell r="J3491" t="str">
            <v>Messung HW Wärme NT</v>
          </cell>
          <cell r="K3491" t="str">
            <v>16.03.2016</v>
          </cell>
          <cell r="L3491" t="str">
            <v>W1 020074</v>
          </cell>
          <cell r="M3491"/>
          <cell r="N3491" t="str">
            <v>Ablesung</v>
          </cell>
          <cell r="O3491">
            <v>14.36</v>
          </cell>
          <cell r="P3491">
            <v>225.43</v>
          </cell>
          <cell r="Q3491"/>
          <cell r="R3491"/>
          <cell r="S3491"/>
          <cell r="T3491"/>
          <cell r="U3491"/>
          <cell r="V3491"/>
          <cell r="W3491"/>
          <cell r="X3491"/>
          <cell r="Y3491">
            <v>54.773000000000003</v>
          </cell>
          <cell r="Z3491">
            <v>718</v>
          </cell>
        </row>
        <row r="3492">
          <cell r="A3492" t="str">
            <v>N0608</v>
          </cell>
          <cell r="B3492" t="str">
            <v xml:space="preserve">Allenmoosstrasse 108 </v>
          </cell>
          <cell r="C3492">
            <v>42566</v>
          </cell>
          <cell r="D3492">
            <v>9866604021</v>
          </cell>
          <cell r="E3492" t="str">
            <v>Verrechnet</v>
          </cell>
          <cell r="F3492">
            <v>0.02</v>
          </cell>
          <cell r="G3492">
            <v>0.33</v>
          </cell>
          <cell r="H3492"/>
          <cell r="I3492"/>
          <cell r="J3492" t="str">
            <v>Messung HW Wärme NT</v>
          </cell>
          <cell r="K3492" t="str">
            <v>21.06.2016</v>
          </cell>
          <cell r="L3492" t="str">
            <v>W1 020074</v>
          </cell>
          <cell r="M3492"/>
          <cell r="N3492" t="str">
            <v>Ablesung</v>
          </cell>
          <cell r="O3492">
            <v>7.202</v>
          </cell>
          <cell r="P3492">
            <v>136.13999999999999</v>
          </cell>
          <cell r="Q3492"/>
          <cell r="R3492"/>
          <cell r="S3492"/>
          <cell r="T3492"/>
          <cell r="U3492"/>
          <cell r="V3492"/>
          <cell r="W3492"/>
          <cell r="X3492"/>
          <cell r="Y3492">
            <v>45.487000000000002</v>
          </cell>
          <cell r="Z3492">
            <v>360.1</v>
          </cell>
        </row>
        <row r="3493">
          <cell r="A3493" t="str">
            <v>N0608</v>
          </cell>
          <cell r="B3493" t="str">
            <v xml:space="preserve">Allenmoosstrasse 108 </v>
          </cell>
          <cell r="C3493">
            <v>42655</v>
          </cell>
          <cell r="D3493">
            <v>9866605466</v>
          </cell>
          <cell r="E3493" t="str">
            <v>Verrechnet</v>
          </cell>
          <cell r="F3493">
            <v>0.02</v>
          </cell>
          <cell r="G3493">
            <v>0.33</v>
          </cell>
          <cell r="H3493"/>
          <cell r="I3493"/>
          <cell r="J3493" t="str">
            <v>Messung HW Wärme NT</v>
          </cell>
          <cell r="K3493" t="str">
            <v>19.09.2016</v>
          </cell>
          <cell r="L3493" t="str">
            <v>W1 020074</v>
          </cell>
          <cell r="M3493"/>
          <cell r="N3493" t="str">
            <v>Ablesung</v>
          </cell>
          <cell r="O3493">
            <v>1.419</v>
          </cell>
          <cell r="P3493">
            <v>39.880000000000003</v>
          </cell>
          <cell r="Q3493"/>
          <cell r="R3493"/>
          <cell r="S3493"/>
          <cell r="T3493"/>
          <cell r="U3493"/>
          <cell r="V3493"/>
          <cell r="W3493"/>
          <cell r="X3493"/>
          <cell r="Y3493">
            <v>30.594999999999999</v>
          </cell>
          <cell r="Z3493">
            <v>70.95</v>
          </cell>
        </row>
        <row r="3494">
          <cell r="A3494" t="str">
            <v>N0608</v>
          </cell>
          <cell r="B3494" t="str">
            <v xml:space="preserve">Allenmoosstrasse 108 </v>
          </cell>
          <cell r="C3494">
            <v>42752</v>
          </cell>
          <cell r="D3494">
            <v>9866607350</v>
          </cell>
          <cell r="E3494" t="str">
            <v>Verrechnet</v>
          </cell>
          <cell r="F3494">
            <v>0.02</v>
          </cell>
          <cell r="G3494">
            <v>0.33</v>
          </cell>
          <cell r="H3494"/>
          <cell r="I3494"/>
          <cell r="J3494" t="str">
            <v>Messung HW Wärme NT</v>
          </cell>
          <cell r="K3494" t="str">
            <v>15.12.2016</v>
          </cell>
          <cell r="L3494" t="str">
            <v>W1 020074</v>
          </cell>
          <cell r="M3494"/>
          <cell r="N3494" t="str">
            <v>Ablesung</v>
          </cell>
          <cell r="O3494">
            <v>10.858000000000001</v>
          </cell>
          <cell r="P3494">
            <v>173.5</v>
          </cell>
          <cell r="Q3494"/>
          <cell r="R3494"/>
          <cell r="S3494"/>
          <cell r="T3494"/>
          <cell r="U3494"/>
          <cell r="V3494"/>
          <cell r="W3494"/>
          <cell r="X3494"/>
          <cell r="Y3494">
            <v>53.811</v>
          </cell>
          <cell r="Z3494">
            <v>542.9</v>
          </cell>
        </row>
        <row r="3495">
          <cell r="A3495" t="str">
            <v>N0609</v>
          </cell>
          <cell r="B3495" t="str">
            <v xml:space="preserve">Winterthurerstrasse 416 </v>
          </cell>
          <cell r="C3495">
            <v>42478</v>
          </cell>
          <cell r="D3495">
            <v>9866601584</v>
          </cell>
          <cell r="E3495" t="str">
            <v>Verrechnet</v>
          </cell>
          <cell r="F3495">
            <v>1.7999999999999999E-2</v>
          </cell>
          <cell r="G3495">
            <v>0.3</v>
          </cell>
          <cell r="H3495"/>
          <cell r="I3495"/>
          <cell r="J3495" t="str">
            <v>Messung HW Wärme NT</v>
          </cell>
          <cell r="K3495" t="str">
            <v>17.03.2016</v>
          </cell>
          <cell r="L3495" t="str">
            <v>W3 020243</v>
          </cell>
          <cell r="M3495"/>
          <cell r="N3495" t="str">
            <v>Korrektur</v>
          </cell>
          <cell r="O3495">
            <v>32.185000000000002</v>
          </cell>
          <cell r="P3495">
            <v>0</v>
          </cell>
          <cell r="Q3495"/>
          <cell r="R3495"/>
          <cell r="S3495"/>
          <cell r="T3495"/>
          <cell r="U3495"/>
          <cell r="V3495"/>
          <cell r="W3495"/>
          <cell r="X3495"/>
          <cell r="Y3495">
            <v>0</v>
          </cell>
          <cell r="Z3495">
            <v>1788.0555555555554</v>
          </cell>
        </row>
        <row r="3496">
          <cell r="A3496" t="str">
            <v>N0609</v>
          </cell>
          <cell r="B3496"/>
          <cell r="C3496"/>
          <cell r="D3496"/>
          <cell r="E3496"/>
          <cell r="F3496"/>
          <cell r="G3496"/>
          <cell r="H3496"/>
          <cell r="I3496"/>
          <cell r="J3496" t="str">
            <v>Messung HW Wärme NT</v>
          </cell>
          <cell r="K3496" t="str">
            <v>17.03.2016</v>
          </cell>
          <cell r="L3496" t="str">
            <v>W3 020243</v>
          </cell>
          <cell r="M3496"/>
          <cell r="N3496" t="str">
            <v>Ablesung</v>
          </cell>
          <cell r="O3496">
            <v>0</v>
          </cell>
          <cell r="P3496">
            <v>0</v>
          </cell>
          <cell r="Q3496"/>
          <cell r="R3496"/>
          <cell r="S3496"/>
          <cell r="T3496"/>
          <cell r="U3496"/>
          <cell r="V3496"/>
          <cell r="W3496"/>
          <cell r="X3496"/>
          <cell r="Y3496"/>
          <cell r="Z3496">
            <v>0</v>
          </cell>
        </row>
        <row r="3497">
          <cell r="A3497" t="str">
            <v>N0609</v>
          </cell>
          <cell r="B3497" t="str">
            <v xml:space="preserve">Winterthurerstrasse 416 </v>
          </cell>
          <cell r="C3497">
            <v>42566</v>
          </cell>
          <cell r="D3497">
            <v>9866603479</v>
          </cell>
          <cell r="E3497" t="str">
            <v>Verrechnet</v>
          </cell>
          <cell r="F3497">
            <v>1.7999999999999999E-2</v>
          </cell>
          <cell r="G3497">
            <v>0.3</v>
          </cell>
          <cell r="H3497"/>
          <cell r="I3497"/>
          <cell r="J3497" t="str">
            <v>Messung HW Wärme NT</v>
          </cell>
          <cell r="K3497" t="str">
            <v>23.06.2016</v>
          </cell>
          <cell r="L3497" t="str">
            <v>W3 020243</v>
          </cell>
          <cell r="M3497"/>
          <cell r="N3497" t="str">
            <v>Ablesung</v>
          </cell>
          <cell r="O3497">
            <v>6.0830000000000002</v>
          </cell>
          <cell r="P3497">
            <v>131.05699999999999</v>
          </cell>
          <cell r="Q3497"/>
          <cell r="R3497"/>
          <cell r="S3497"/>
          <cell r="T3497"/>
          <cell r="U3497"/>
          <cell r="V3497"/>
          <cell r="W3497"/>
          <cell r="X3497"/>
          <cell r="Y3497">
            <v>39.909999999999997</v>
          </cell>
          <cell r="Z3497">
            <v>337.94444444444446</v>
          </cell>
        </row>
        <row r="3498">
          <cell r="A3498" t="str">
            <v>N0609</v>
          </cell>
          <cell r="B3498" t="str">
            <v xml:space="preserve">Winterthurerstrasse 416 </v>
          </cell>
          <cell r="C3498">
            <v>42655</v>
          </cell>
          <cell r="D3498">
            <v>9866605557</v>
          </cell>
          <cell r="E3498" t="str">
            <v>Verrechnet</v>
          </cell>
          <cell r="F3498">
            <v>1.7999999999999999E-2</v>
          </cell>
          <cell r="G3498">
            <v>0.3</v>
          </cell>
          <cell r="H3498"/>
          <cell r="I3498"/>
          <cell r="J3498" t="str">
            <v>Messung HW Wärme NT</v>
          </cell>
          <cell r="K3498" t="str">
            <v>19.09.2016</v>
          </cell>
          <cell r="L3498" t="str">
            <v>W3 020243</v>
          </cell>
          <cell r="M3498"/>
          <cell r="N3498" t="str">
            <v>Ablesung</v>
          </cell>
          <cell r="O3498">
            <v>0.92100000000000004</v>
          </cell>
          <cell r="P3498">
            <v>18.902999999999999</v>
          </cell>
          <cell r="Q3498"/>
          <cell r="R3498"/>
          <cell r="S3498"/>
          <cell r="T3498"/>
          <cell r="U3498"/>
          <cell r="V3498"/>
          <cell r="W3498"/>
          <cell r="X3498"/>
          <cell r="Y3498">
            <v>41.893999999999998</v>
          </cell>
          <cell r="Z3498">
            <v>51.166666666666657</v>
          </cell>
        </row>
        <row r="3499">
          <cell r="A3499" t="str">
            <v>N0609</v>
          </cell>
          <cell r="B3499" t="str">
            <v xml:space="preserve">Winterthurerstrasse 416 </v>
          </cell>
          <cell r="C3499">
            <v>42752</v>
          </cell>
          <cell r="D3499">
            <v>9866607676</v>
          </cell>
          <cell r="E3499" t="str">
            <v>Verrechnet</v>
          </cell>
          <cell r="F3499">
            <v>1.7999999999999999E-2</v>
          </cell>
          <cell r="G3499">
            <v>0.3</v>
          </cell>
          <cell r="H3499"/>
          <cell r="I3499"/>
          <cell r="J3499" t="str">
            <v>Messung HW Wärme NT</v>
          </cell>
          <cell r="K3499" t="str">
            <v>15.12.2016</v>
          </cell>
          <cell r="L3499" t="str">
            <v>W3 020243</v>
          </cell>
          <cell r="M3499"/>
          <cell r="N3499" t="str">
            <v>Ablesung</v>
          </cell>
          <cell r="O3499">
            <v>15.827</v>
          </cell>
          <cell r="P3499">
            <v>370.49</v>
          </cell>
          <cell r="Q3499"/>
          <cell r="R3499"/>
          <cell r="S3499"/>
          <cell r="T3499"/>
          <cell r="U3499"/>
          <cell r="V3499"/>
          <cell r="W3499"/>
          <cell r="X3499"/>
          <cell r="Y3499">
            <v>36.731999999999999</v>
          </cell>
          <cell r="Z3499">
            <v>879.27777777777771</v>
          </cell>
        </row>
        <row r="3500">
          <cell r="A3500" t="str">
            <v>N0610</v>
          </cell>
          <cell r="B3500" t="str">
            <v xml:space="preserve">Seebacherstrasse 129 </v>
          </cell>
          <cell r="C3500">
            <v>42478</v>
          </cell>
          <cell r="D3500">
            <v>9866600314</v>
          </cell>
          <cell r="E3500" t="str">
            <v>Verrechnet</v>
          </cell>
          <cell r="F3500">
            <v>4.7E-2</v>
          </cell>
          <cell r="G3500">
            <v>0.77</v>
          </cell>
          <cell r="H3500"/>
          <cell r="I3500"/>
          <cell r="J3500" t="str">
            <v>Messung HW Wärme NT</v>
          </cell>
          <cell r="K3500" t="str">
            <v>16.03.2016</v>
          </cell>
          <cell r="L3500" t="str">
            <v>W3 020223</v>
          </cell>
          <cell r="M3500"/>
          <cell r="N3500" t="str">
            <v>Ablesung</v>
          </cell>
          <cell r="O3500">
            <v>20.236999999999998</v>
          </cell>
          <cell r="P3500">
            <v>308.67399999999998</v>
          </cell>
          <cell r="Q3500"/>
          <cell r="R3500"/>
          <cell r="S3500"/>
          <cell r="T3500"/>
          <cell r="U3500"/>
          <cell r="V3500"/>
          <cell r="W3500"/>
          <cell r="X3500"/>
          <cell r="Y3500">
            <v>56.372</v>
          </cell>
          <cell r="Z3500">
            <v>430.57446808510639</v>
          </cell>
        </row>
        <row r="3501">
          <cell r="A3501" t="str">
            <v>N0610</v>
          </cell>
          <cell r="B3501" t="str">
            <v xml:space="preserve">Seebacherstrasse 129 </v>
          </cell>
          <cell r="C3501">
            <v>42566</v>
          </cell>
          <cell r="D3501">
            <v>9866602334</v>
          </cell>
          <cell r="E3501" t="str">
            <v>Verrechnet</v>
          </cell>
          <cell r="F3501">
            <v>4.7E-2</v>
          </cell>
          <cell r="G3501">
            <v>0.77</v>
          </cell>
          <cell r="H3501"/>
          <cell r="I3501"/>
          <cell r="J3501" t="str">
            <v>Messung HW Wärme NT</v>
          </cell>
          <cell r="K3501" t="str">
            <v>17.06.2016</v>
          </cell>
          <cell r="L3501" t="str">
            <v>W3 020223</v>
          </cell>
          <cell r="M3501"/>
          <cell r="N3501" t="str">
            <v>Ablesung</v>
          </cell>
          <cell r="O3501">
            <v>10.371</v>
          </cell>
          <cell r="P3501">
            <v>172.904</v>
          </cell>
          <cell r="Q3501"/>
          <cell r="R3501"/>
          <cell r="S3501"/>
          <cell r="T3501"/>
          <cell r="U3501"/>
          <cell r="V3501"/>
          <cell r="W3501"/>
          <cell r="X3501"/>
          <cell r="Y3501">
            <v>51.575000000000003</v>
          </cell>
          <cell r="Z3501">
            <v>220.65957446808511</v>
          </cell>
        </row>
        <row r="3502">
          <cell r="A3502" t="str">
            <v>N0610</v>
          </cell>
          <cell r="B3502" t="str">
            <v xml:space="preserve">Seebacherstrasse 129 </v>
          </cell>
          <cell r="C3502">
            <v>42655</v>
          </cell>
          <cell r="D3502">
            <v>9866604284</v>
          </cell>
          <cell r="E3502" t="str">
            <v>Verrechnet</v>
          </cell>
          <cell r="F3502">
            <v>4.7E-2</v>
          </cell>
          <cell r="G3502">
            <v>0.77</v>
          </cell>
          <cell r="H3502"/>
          <cell r="I3502"/>
          <cell r="J3502" t="str">
            <v>Messung HW Wärme NT</v>
          </cell>
          <cell r="K3502" t="str">
            <v>19.09.2016</v>
          </cell>
          <cell r="L3502" t="str">
            <v>W3 020223</v>
          </cell>
          <cell r="M3502"/>
          <cell r="N3502" t="str">
            <v>Ablesung</v>
          </cell>
          <cell r="O3502">
            <v>3.2029999999999998</v>
          </cell>
          <cell r="P3502">
            <v>67.504999999999995</v>
          </cell>
          <cell r="Q3502"/>
          <cell r="R3502"/>
          <cell r="S3502"/>
          <cell r="T3502"/>
          <cell r="U3502"/>
          <cell r="V3502"/>
          <cell r="W3502"/>
          <cell r="X3502"/>
          <cell r="Y3502">
            <v>40.798000000000002</v>
          </cell>
          <cell r="Z3502">
            <v>68.148936170212764</v>
          </cell>
        </row>
        <row r="3503">
          <cell r="A3503" t="str">
            <v>N0610</v>
          </cell>
          <cell r="B3503" t="str">
            <v xml:space="preserve">Seebacherstrasse 129 </v>
          </cell>
          <cell r="C3503">
            <v>42752</v>
          </cell>
          <cell r="D3503">
            <v>9866606347</v>
          </cell>
          <cell r="E3503" t="str">
            <v>Verrechnet</v>
          </cell>
          <cell r="F3503">
            <v>4.7E-2</v>
          </cell>
          <cell r="G3503">
            <v>0.77</v>
          </cell>
          <cell r="H3503"/>
          <cell r="I3503"/>
          <cell r="J3503" t="str">
            <v>Messung HW Wärme NT</v>
          </cell>
          <cell r="K3503" t="str">
            <v>13.12.2016</v>
          </cell>
          <cell r="L3503" t="str">
            <v>W3 020223</v>
          </cell>
          <cell r="M3503"/>
          <cell r="N3503" t="str">
            <v>Ablesung</v>
          </cell>
          <cell r="O3503">
            <v>16.134</v>
          </cell>
          <cell r="P3503">
            <v>257.81599999999997</v>
          </cell>
          <cell r="Q3503"/>
          <cell r="R3503"/>
          <cell r="S3503"/>
          <cell r="T3503"/>
          <cell r="U3503"/>
          <cell r="V3503"/>
          <cell r="W3503"/>
          <cell r="X3503"/>
          <cell r="Y3503">
            <v>53.808999999999997</v>
          </cell>
          <cell r="Z3503">
            <v>343.27659574468083</v>
          </cell>
        </row>
        <row r="3504">
          <cell r="A3504" t="str">
            <v>N0611</v>
          </cell>
          <cell r="B3504" t="str">
            <v xml:space="preserve">Birchstrasse 80 </v>
          </cell>
          <cell r="C3504">
            <v>42478</v>
          </cell>
          <cell r="D3504">
            <v>9866601016</v>
          </cell>
          <cell r="E3504" t="str">
            <v>Verrechnet</v>
          </cell>
          <cell r="F3504">
            <v>0.08</v>
          </cell>
          <cell r="G3504">
            <v>1.32</v>
          </cell>
          <cell r="H3504"/>
          <cell r="I3504"/>
          <cell r="J3504" t="str">
            <v>Messung HW Wärme NT</v>
          </cell>
          <cell r="K3504" t="str">
            <v>18.03.2016</v>
          </cell>
          <cell r="L3504" t="str">
            <v>W1 020348</v>
          </cell>
          <cell r="M3504"/>
          <cell r="N3504" t="str">
            <v>Ablesung</v>
          </cell>
          <cell r="O3504">
            <v>67.295000000000002</v>
          </cell>
          <cell r="P3504">
            <v>1567.17</v>
          </cell>
          <cell r="Q3504"/>
          <cell r="R3504"/>
          <cell r="S3504"/>
          <cell r="T3504"/>
          <cell r="U3504"/>
          <cell r="V3504"/>
          <cell r="W3504"/>
          <cell r="X3504"/>
          <cell r="Y3504">
            <v>36.921999999999997</v>
          </cell>
          <cell r="Z3504">
            <v>841.1875</v>
          </cell>
        </row>
        <row r="3505">
          <cell r="A3505" t="str">
            <v>N0611</v>
          </cell>
          <cell r="B3505" t="str">
            <v xml:space="preserve">Birchstrasse 80 </v>
          </cell>
          <cell r="C3505">
            <v>42566</v>
          </cell>
          <cell r="D3505">
            <v>9866602891</v>
          </cell>
          <cell r="E3505" t="str">
            <v>Gemahnt</v>
          </cell>
          <cell r="F3505">
            <v>0.08</v>
          </cell>
          <cell r="G3505">
            <v>1.32</v>
          </cell>
          <cell r="H3505"/>
          <cell r="I3505"/>
          <cell r="J3505" t="str">
            <v>Messung HW Wärme NT</v>
          </cell>
          <cell r="K3505" t="str">
            <v>22.06.2016</v>
          </cell>
          <cell r="L3505" t="str">
            <v>W1 020348</v>
          </cell>
          <cell r="M3505"/>
          <cell r="N3505" t="str">
            <v>Ablesung</v>
          </cell>
          <cell r="O3505">
            <v>31.981000000000002</v>
          </cell>
          <cell r="P3505">
            <v>1043.68</v>
          </cell>
          <cell r="Q3505"/>
          <cell r="R3505"/>
          <cell r="S3505"/>
          <cell r="T3505"/>
          <cell r="U3505"/>
          <cell r="V3505"/>
          <cell r="W3505"/>
          <cell r="X3505"/>
          <cell r="Y3505">
            <v>26.347999999999999</v>
          </cell>
          <cell r="Z3505">
            <v>399.76249999999999</v>
          </cell>
        </row>
        <row r="3506">
          <cell r="A3506" t="str">
            <v>N0611</v>
          </cell>
          <cell r="B3506" t="str">
            <v xml:space="preserve">Birchstrasse 80 </v>
          </cell>
          <cell r="C3506">
            <v>42655</v>
          </cell>
          <cell r="D3506">
            <v>9866605100</v>
          </cell>
          <cell r="E3506" t="str">
            <v>Verrechnet</v>
          </cell>
          <cell r="F3506">
            <v>0.08</v>
          </cell>
          <cell r="G3506">
            <v>1.32</v>
          </cell>
          <cell r="H3506"/>
          <cell r="I3506"/>
          <cell r="J3506" t="str">
            <v>Messung HW Wärme NT</v>
          </cell>
          <cell r="K3506" t="str">
            <v>15.09.2016</v>
          </cell>
          <cell r="L3506" t="str">
            <v>W1 020348</v>
          </cell>
          <cell r="M3506"/>
          <cell r="N3506" t="str">
            <v>Ablesung</v>
          </cell>
          <cell r="O3506">
            <v>10.736000000000001</v>
          </cell>
          <cell r="P3506">
            <v>538.15</v>
          </cell>
          <cell r="Q3506"/>
          <cell r="R3506"/>
          <cell r="S3506"/>
          <cell r="T3506"/>
          <cell r="U3506"/>
          <cell r="V3506"/>
          <cell r="W3506"/>
          <cell r="X3506"/>
          <cell r="Y3506">
            <v>17.154</v>
          </cell>
          <cell r="Z3506">
            <v>134.19999999999999</v>
          </cell>
        </row>
        <row r="3507">
          <cell r="A3507" t="str">
            <v>N0611</v>
          </cell>
          <cell r="B3507" t="str">
            <v xml:space="preserve">Birchstrasse 80 </v>
          </cell>
          <cell r="C3507">
            <v>42752</v>
          </cell>
          <cell r="D3507">
            <v>9866607064</v>
          </cell>
          <cell r="E3507" t="str">
            <v>Verrechnet</v>
          </cell>
          <cell r="F3507">
            <v>0.08</v>
          </cell>
          <cell r="G3507">
            <v>1.32</v>
          </cell>
          <cell r="H3507"/>
          <cell r="I3507"/>
          <cell r="J3507" t="str">
            <v>Messung HW Wärme NT</v>
          </cell>
          <cell r="K3507" t="str">
            <v>16.12.2016</v>
          </cell>
          <cell r="L3507" t="str">
            <v>W1 020348</v>
          </cell>
          <cell r="M3507"/>
          <cell r="N3507" t="str">
            <v>Ablesung</v>
          </cell>
          <cell r="O3507">
            <v>46.459000000000003</v>
          </cell>
          <cell r="P3507">
            <v>1265.93</v>
          </cell>
          <cell r="Q3507"/>
          <cell r="R3507"/>
          <cell r="S3507"/>
          <cell r="T3507"/>
          <cell r="U3507"/>
          <cell r="V3507"/>
          <cell r="W3507"/>
          <cell r="X3507"/>
          <cell r="Y3507">
            <v>31.556000000000001</v>
          </cell>
          <cell r="Z3507">
            <v>580.73749999999995</v>
          </cell>
        </row>
        <row r="3508">
          <cell r="A3508" t="str">
            <v>N0612</v>
          </cell>
          <cell r="B3508" t="str">
            <v xml:space="preserve">Friedrichstrasse 16 </v>
          </cell>
          <cell r="C3508">
            <v>42478</v>
          </cell>
          <cell r="D3508">
            <v>9866601357</v>
          </cell>
          <cell r="E3508" t="str">
            <v>Verrechnet</v>
          </cell>
          <cell r="F3508">
            <v>3.5999999999999997E-2</v>
          </cell>
          <cell r="G3508">
            <v>0.6</v>
          </cell>
          <cell r="H3508"/>
          <cell r="I3508"/>
          <cell r="J3508" t="str">
            <v>Messung HW Wärme NT</v>
          </cell>
          <cell r="K3508" t="str">
            <v>18.03.2016</v>
          </cell>
          <cell r="L3508" t="str">
            <v>W1 020048</v>
          </cell>
          <cell r="M3508"/>
          <cell r="N3508" t="str">
            <v>Ablesung</v>
          </cell>
          <cell r="O3508">
            <v>39.649000000000001</v>
          </cell>
          <cell r="P3508">
            <v>643.64</v>
          </cell>
          <cell r="Q3508"/>
          <cell r="R3508"/>
          <cell r="S3508"/>
          <cell r="T3508"/>
          <cell r="U3508"/>
          <cell r="V3508"/>
          <cell r="W3508"/>
          <cell r="X3508"/>
          <cell r="Y3508">
            <v>52.968000000000004</v>
          </cell>
          <cell r="Z3508">
            <v>1101.3611111111111</v>
          </cell>
        </row>
        <row r="3509">
          <cell r="A3509" t="str">
            <v>N0612</v>
          </cell>
          <cell r="B3509" t="str">
            <v xml:space="preserve">Friedrichstrasse 16 </v>
          </cell>
          <cell r="C3509">
            <v>42566</v>
          </cell>
          <cell r="D3509">
            <v>9866603208</v>
          </cell>
          <cell r="E3509" t="str">
            <v>Verrechnet</v>
          </cell>
          <cell r="F3509">
            <v>3.5999999999999997E-2</v>
          </cell>
          <cell r="G3509">
            <v>0.6</v>
          </cell>
          <cell r="H3509"/>
          <cell r="I3509"/>
          <cell r="J3509" t="str">
            <v>Messung HW Wärme NT</v>
          </cell>
          <cell r="K3509" t="str">
            <v>23.06.2016</v>
          </cell>
          <cell r="L3509" t="str">
            <v>W1 020048</v>
          </cell>
          <cell r="M3509"/>
          <cell r="N3509" t="str">
            <v>Ablesung</v>
          </cell>
          <cell r="O3509">
            <v>18.405999999999999</v>
          </cell>
          <cell r="P3509">
            <v>349.53</v>
          </cell>
          <cell r="Q3509"/>
          <cell r="R3509"/>
          <cell r="S3509"/>
          <cell r="T3509"/>
          <cell r="U3509"/>
          <cell r="V3509"/>
          <cell r="W3509"/>
          <cell r="X3509"/>
          <cell r="Y3509">
            <v>45.279000000000003</v>
          </cell>
          <cell r="Z3509">
            <v>511.27777777777777</v>
          </cell>
        </row>
        <row r="3510">
          <cell r="A3510" t="str">
            <v>N0612</v>
          </cell>
          <cell r="B3510" t="str">
            <v xml:space="preserve">Friedrichstrasse 16 </v>
          </cell>
          <cell r="C3510">
            <v>42655</v>
          </cell>
          <cell r="D3510">
            <v>9866605208</v>
          </cell>
          <cell r="E3510" t="str">
            <v>Gemahnt</v>
          </cell>
          <cell r="F3510">
            <v>3.5999999999999997E-2</v>
          </cell>
          <cell r="G3510">
            <v>0.6</v>
          </cell>
          <cell r="H3510"/>
          <cell r="I3510"/>
          <cell r="J3510" t="str">
            <v>Messung HW Wärme NT</v>
          </cell>
          <cell r="K3510" t="str">
            <v>16.09.2016</v>
          </cell>
          <cell r="L3510" t="str">
            <v>W1 020048</v>
          </cell>
          <cell r="M3510"/>
          <cell r="N3510" t="str">
            <v>Ablesung</v>
          </cell>
          <cell r="O3510">
            <v>3.8220000000000001</v>
          </cell>
          <cell r="P3510">
            <v>124.24</v>
          </cell>
          <cell r="Q3510"/>
          <cell r="R3510"/>
          <cell r="S3510"/>
          <cell r="T3510"/>
          <cell r="U3510"/>
          <cell r="V3510"/>
          <cell r="W3510"/>
          <cell r="X3510"/>
          <cell r="Y3510">
            <v>26.451000000000001</v>
          </cell>
          <cell r="Z3510">
            <v>106.16666666666666</v>
          </cell>
        </row>
        <row r="3511">
          <cell r="A3511" t="str">
            <v>N0612</v>
          </cell>
          <cell r="B3511" t="str">
            <v xml:space="preserve">Friedrichstrasse 16 </v>
          </cell>
          <cell r="C3511">
            <v>42752</v>
          </cell>
          <cell r="D3511">
            <v>9866607233</v>
          </cell>
          <cell r="E3511" t="str">
            <v>Verrechnet</v>
          </cell>
          <cell r="F3511">
            <v>3.5999999999999997E-2</v>
          </cell>
          <cell r="G3511">
            <v>0.6</v>
          </cell>
          <cell r="H3511"/>
          <cell r="I3511"/>
          <cell r="J3511" t="str">
            <v>Messung HW Wärme NT</v>
          </cell>
          <cell r="K3511" t="str">
            <v>16.12.2016</v>
          </cell>
          <cell r="L3511" t="str">
            <v>W1 020048</v>
          </cell>
          <cell r="M3511"/>
          <cell r="N3511" t="str">
            <v>Ablesung</v>
          </cell>
          <cell r="O3511">
            <v>29.942</v>
          </cell>
          <cell r="P3511">
            <v>506</v>
          </cell>
          <cell r="Q3511"/>
          <cell r="R3511"/>
          <cell r="S3511"/>
          <cell r="T3511"/>
          <cell r="U3511"/>
          <cell r="V3511"/>
          <cell r="W3511"/>
          <cell r="X3511"/>
          <cell r="Y3511">
            <v>50.88</v>
          </cell>
          <cell r="Z3511">
            <v>831.72222222222229</v>
          </cell>
        </row>
        <row r="3512">
          <cell r="A3512" t="str">
            <v>N0613</v>
          </cell>
          <cell r="B3512" t="str">
            <v xml:space="preserve">Gorwiden 20 </v>
          </cell>
          <cell r="C3512">
            <v>42478</v>
          </cell>
          <cell r="D3512">
            <v>9866600315</v>
          </cell>
          <cell r="E3512" t="str">
            <v>Verrechnet</v>
          </cell>
          <cell r="F3512">
            <v>4.5999999999999999E-2</v>
          </cell>
          <cell r="G3512">
            <v>0.75</v>
          </cell>
          <cell r="H3512"/>
          <cell r="I3512"/>
          <cell r="J3512" t="str">
            <v>Messung HW Wärme NT</v>
          </cell>
          <cell r="K3512" t="str">
            <v>18.03.2016</v>
          </cell>
          <cell r="L3512" t="str">
            <v>W3 020258</v>
          </cell>
          <cell r="M3512"/>
          <cell r="N3512" t="str">
            <v>Ablesung</v>
          </cell>
          <cell r="O3512">
            <v>20.559000000000001</v>
          </cell>
          <cell r="P3512">
            <v>447.8</v>
          </cell>
          <cell r="Q3512"/>
          <cell r="R3512"/>
          <cell r="S3512"/>
          <cell r="T3512"/>
          <cell r="U3512"/>
          <cell r="V3512"/>
          <cell r="W3512"/>
          <cell r="X3512"/>
          <cell r="Y3512">
            <v>39.475999999999999</v>
          </cell>
          <cell r="Z3512">
            <v>446.93478260869568</v>
          </cell>
        </row>
        <row r="3513">
          <cell r="A3513" t="str">
            <v>N0613</v>
          </cell>
          <cell r="B3513" t="str">
            <v xml:space="preserve">Gorwiden 20 </v>
          </cell>
          <cell r="C3513">
            <v>42566</v>
          </cell>
          <cell r="D3513">
            <v>9866602335</v>
          </cell>
          <cell r="E3513" t="str">
            <v>Verrechnet</v>
          </cell>
          <cell r="F3513">
            <v>4.5999999999999999E-2</v>
          </cell>
          <cell r="G3513">
            <v>0.75</v>
          </cell>
          <cell r="H3513"/>
          <cell r="I3513"/>
          <cell r="J3513" t="str">
            <v>Messung HW Wärme NT</v>
          </cell>
          <cell r="K3513" t="str">
            <v>21.06.2016</v>
          </cell>
          <cell r="L3513" t="str">
            <v>W3 020258</v>
          </cell>
          <cell r="M3513"/>
          <cell r="N3513" t="str">
            <v>Ablesung</v>
          </cell>
          <cell r="O3513">
            <v>10.099</v>
          </cell>
          <cell r="P3513">
            <v>0</v>
          </cell>
          <cell r="Q3513"/>
          <cell r="R3513"/>
          <cell r="S3513"/>
          <cell r="T3513"/>
          <cell r="U3513"/>
          <cell r="V3513"/>
          <cell r="W3513"/>
          <cell r="X3513"/>
          <cell r="Y3513"/>
          <cell r="Z3513">
            <v>219.54347826086956</v>
          </cell>
        </row>
        <row r="3514">
          <cell r="A3514" t="str">
            <v>N0613</v>
          </cell>
          <cell r="B3514" t="str">
            <v xml:space="preserve">Gorwiden 20 </v>
          </cell>
          <cell r="C3514">
            <v>42655</v>
          </cell>
          <cell r="D3514">
            <v>9866604285</v>
          </cell>
          <cell r="E3514" t="str">
            <v>Verrechnet</v>
          </cell>
          <cell r="F3514">
            <v>4.5999999999999999E-2</v>
          </cell>
          <cell r="G3514">
            <v>0.75</v>
          </cell>
          <cell r="H3514"/>
          <cell r="I3514"/>
          <cell r="J3514" t="str">
            <v>Messung HW Wärme NT</v>
          </cell>
          <cell r="K3514" t="str">
            <v>15.09.2016</v>
          </cell>
          <cell r="L3514" t="str">
            <v>W3 020258</v>
          </cell>
          <cell r="M3514"/>
          <cell r="N3514" t="str">
            <v>Ablesung</v>
          </cell>
          <cell r="O3514">
            <v>3.0950000000000002</v>
          </cell>
          <cell r="P3514">
            <v>436.90300000000002</v>
          </cell>
          <cell r="Q3514"/>
          <cell r="R3514"/>
          <cell r="S3514"/>
          <cell r="T3514"/>
          <cell r="U3514"/>
          <cell r="V3514"/>
          <cell r="W3514"/>
          <cell r="X3514"/>
          <cell r="Y3514">
            <v>6.0910000000000002</v>
          </cell>
          <cell r="Z3514">
            <v>67.282608695652172</v>
          </cell>
        </row>
        <row r="3515">
          <cell r="A3515" t="str">
            <v>N0613</v>
          </cell>
          <cell r="B3515" t="str">
            <v xml:space="preserve">Gorwiden 20 </v>
          </cell>
          <cell r="C3515">
            <v>42752</v>
          </cell>
          <cell r="D3515">
            <v>9866606348</v>
          </cell>
          <cell r="E3515" t="str">
            <v>Verrechnet</v>
          </cell>
          <cell r="F3515">
            <v>4.5999999999999999E-2</v>
          </cell>
          <cell r="G3515">
            <v>0.75</v>
          </cell>
          <cell r="H3515"/>
          <cell r="I3515"/>
          <cell r="J3515" t="str">
            <v>Messung HW Wärme NT</v>
          </cell>
          <cell r="K3515" t="str">
            <v>12.12.2016</v>
          </cell>
          <cell r="L3515" t="str">
            <v>W3 020258</v>
          </cell>
          <cell r="M3515"/>
          <cell r="N3515" t="str">
            <v>Ablesung</v>
          </cell>
          <cell r="O3515">
            <v>14.571</v>
          </cell>
          <cell r="P3515">
            <v>347.38400000000001</v>
          </cell>
          <cell r="Q3515"/>
          <cell r="R3515"/>
          <cell r="S3515"/>
          <cell r="T3515"/>
          <cell r="U3515"/>
          <cell r="V3515"/>
          <cell r="W3515"/>
          <cell r="X3515"/>
          <cell r="Y3515">
            <v>36.066000000000003</v>
          </cell>
          <cell r="Z3515">
            <v>316.76086956521738</v>
          </cell>
        </row>
        <row r="3516">
          <cell r="A3516" t="str">
            <v>N0614</v>
          </cell>
          <cell r="B3516" t="str">
            <v xml:space="preserve">Brunnenhofweg 30 </v>
          </cell>
          <cell r="C3516">
            <v>42478</v>
          </cell>
          <cell r="D3516">
            <v>9866601358</v>
          </cell>
          <cell r="E3516" t="str">
            <v>Verrechnet</v>
          </cell>
          <cell r="F3516">
            <v>0.65</v>
          </cell>
          <cell r="G3516">
            <v>10.69</v>
          </cell>
          <cell r="H3516"/>
          <cell r="I3516"/>
          <cell r="J3516" t="str">
            <v>Messung HW Wärme NT</v>
          </cell>
          <cell r="K3516" t="str">
            <v>18.03.2016</v>
          </cell>
          <cell r="L3516" t="str">
            <v>W1 065001</v>
          </cell>
          <cell r="M3516"/>
          <cell r="N3516" t="str">
            <v>Ablesung</v>
          </cell>
          <cell r="O3516">
            <v>363.77</v>
          </cell>
          <cell r="P3516">
            <v>16473.3</v>
          </cell>
          <cell r="Q3516"/>
          <cell r="R3516"/>
          <cell r="S3516"/>
          <cell r="T3516"/>
          <cell r="U3516"/>
          <cell r="V3516"/>
          <cell r="W3516"/>
          <cell r="X3516"/>
          <cell r="Y3516">
            <v>18.986999999999998</v>
          </cell>
          <cell r="Z3516">
            <v>559.64615384615388</v>
          </cell>
        </row>
        <row r="3517">
          <cell r="A3517" t="str">
            <v>N0614</v>
          </cell>
          <cell r="B3517" t="str">
            <v xml:space="preserve">Brunnenhofweg 30 </v>
          </cell>
          <cell r="C3517">
            <v>42566</v>
          </cell>
          <cell r="D3517">
            <v>9866603480</v>
          </cell>
          <cell r="E3517" t="str">
            <v>Verrechnet</v>
          </cell>
          <cell r="F3517">
            <v>0.65</v>
          </cell>
          <cell r="G3517">
            <v>10.69</v>
          </cell>
          <cell r="H3517"/>
          <cell r="I3517"/>
          <cell r="J3517" t="str">
            <v>Messung HW Wärme NT</v>
          </cell>
          <cell r="K3517" t="str">
            <v>23.06.2016</v>
          </cell>
          <cell r="L3517" t="str">
            <v>W1 065001</v>
          </cell>
          <cell r="M3517"/>
          <cell r="N3517" t="str">
            <v>Ablesung</v>
          </cell>
          <cell r="O3517">
            <v>136.52000000000001</v>
          </cell>
          <cell r="P3517">
            <v>6219.3</v>
          </cell>
          <cell r="Q3517"/>
          <cell r="R3517"/>
          <cell r="S3517"/>
          <cell r="T3517"/>
          <cell r="U3517"/>
          <cell r="V3517"/>
          <cell r="W3517"/>
          <cell r="X3517"/>
          <cell r="Y3517">
            <v>18.873999999999999</v>
          </cell>
          <cell r="Z3517">
            <v>210.03076923076924</v>
          </cell>
        </row>
        <row r="3518">
          <cell r="A3518" t="str">
            <v>N0614</v>
          </cell>
          <cell r="B3518" t="str">
            <v xml:space="preserve">Brunnenhofweg 30 </v>
          </cell>
          <cell r="C3518">
            <v>42655</v>
          </cell>
          <cell r="D3518">
            <v>9866605712</v>
          </cell>
          <cell r="E3518" t="str">
            <v>Verrechnet</v>
          </cell>
          <cell r="F3518">
            <v>0.65</v>
          </cell>
          <cell r="G3518">
            <v>10.69</v>
          </cell>
          <cell r="H3518"/>
          <cell r="I3518"/>
          <cell r="J3518" t="str">
            <v>Messung HW Wärme NT</v>
          </cell>
          <cell r="K3518" t="str">
            <v>16.09.2016</v>
          </cell>
          <cell r="L3518" t="str">
            <v>W1 065001</v>
          </cell>
          <cell r="M3518"/>
          <cell r="N3518" t="str">
            <v>Ablesung</v>
          </cell>
          <cell r="O3518">
            <v>11.08</v>
          </cell>
          <cell r="P3518">
            <v>598.4</v>
          </cell>
          <cell r="Q3518"/>
          <cell r="R3518"/>
          <cell r="S3518"/>
          <cell r="T3518"/>
          <cell r="U3518"/>
          <cell r="V3518"/>
          <cell r="W3518"/>
          <cell r="X3518"/>
          <cell r="Y3518">
            <v>15.920999999999999</v>
          </cell>
          <cell r="Z3518">
            <v>17.046153846153839</v>
          </cell>
        </row>
        <row r="3519">
          <cell r="A3519" t="str">
            <v>N0614</v>
          </cell>
          <cell r="B3519" t="str">
            <v xml:space="preserve">Brunnenhofweg 30 </v>
          </cell>
          <cell r="C3519">
            <v>42752</v>
          </cell>
          <cell r="D3519">
            <v>9866607595</v>
          </cell>
          <cell r="E3519" t="str">
            <v>Verrechnet</v>
          </cell>
          <cell r="F3519">
            <v>0.65</v>
          </cell>
          <cell r="G3519">
            <v>10.69</v>
          </cell>
          <cell r="H3519"/>
          <cell r="I3519"/>
          <cell r="J3519" t="str">
            <v>Messung HW Wärme NT</v>
          </cell>
          <cell r="K3519" t="str">
            <v>16.12.2016</v>
          </cell>
          <cell r="L3519" t="str">
            <v>W1 065001</v>
          </cell>
          <cell r="M3519"/>
          <cell r="N3519" t="str">
            <v>Ablesung</v>
          </cell>
          <cell r="O3519">
            <v>249.76</v>
          </cell>
          <cell r="P3519">
            <v>5009</v>
          </cell>
          <cell r="Q3519"/>
          <cell r="R3519"/>
          <cell r="S3519"/>
          <cell r="T3519"/>
          <cell r="U3519"/>
          <cell r="V3519"/>
          <cell r="W3519"/>
          <cell r="X3519"/>
          <cell r="Y3519">
            <v>42.874000000000002</v>
          </cell>
          <cell r="Z3519">
            <v>384.24615384615385</v>
          </cell>
        </row>
        <row r="3520">
          <cell r="A3520" t="str">
            <v>N0615</v>
          </cell>
          <cell r="B3520" t="str">
            <v xml:space="preserve">Spielwiesenstrasse 8 </v>
          </cell>
          <cell r="C3520">
            <v>42478</v>
          </cell>
          <cell r="D3520">
            <v>9866601017</v>
          </cell>
          <cell r="E3520" t="str">
            <v>Verrechnet</v>
          </cell>
          <cell r="F3520">
            <v>0.01</v>
          </cell>
          <cell r="G3520">
            <v>0.16</v>
          </cell>
          <cell r="H3520"/>
          <cell r="I3520"/>
          <cell r="J3520" t="str">
            <v>Messung HW Wärme NT</v>
          </cell>
          <cell r="K3520" t="str">
            <v>22.03.2016</v>
          </cell>
          <cell r="L3520" t="str">
            <v>W3 020130</v>
          </cell>
          <cell r="M3520"/>
          <cell r="N3520" t="str">
            <v>Ablesung</v>
          </cell>
          <cell r="O3520">
            <v>8.577</v>
          </cell>
          <cell r="P3520">
            <v>175.37200000000001</v>
          </cell>
          <cell r="Q3520"/>
          <cell r="R3520"/>
          <cell r="S3520"/>
          <cell r="T3520"/>
          <cell r="U3520"/>
          <cell r="V3520"/>
          <cell r="W3520"/>
          <cell r="X3520"/>
          <cell r="Y3520">
            <v>42.052999999999997</v>
          </cell>
          <cell r="Z3520">
            <v>857.7</v>
          </cell>
        </row>
        <row r="3521">
          <cell r="A3521" t="str">
            <v>N0615</v>
          </cell>
          <cell r="B3521" t="str">
            <v xml:space="preserve">Spielwiesenstrasse 8 </v>
          </cell>
          <cell r="C3521">
            <v>42566</v>
          </cell>
          <cell r="D3521">
            <v>9866603209</v>
          </cell>
          <cell r="E3521" t="str">
            <v>Verrechnet</v>
          </cell>
          <cell r="F3521">
            <v>0.01</v>
          </cell>
          <cell r="G3521">
            <v>0.16</v>
          </cell>
          <cell r="H3521"/>
          <cell r="I3521"/>
          <cell r="J3521" t="str">
            <v>Messung HW Wärme NT</v>
          </cell>
          <cell r="K3521" t="str">
            <v>26.06.2016</v>
          </cell>
          <cell r="L3521" t="str">
            <v>W3 020130</v>
          </cell>
          <cell r="M3521"/>
          <cell r="N3521" t="str">
            <v>Ablesung</v>
          </cell>
          <cell r="O3521">
            <v>3.411</v>
          </cell>
          <cell r="P3521">
            <v>78.131</v>
          </cell>
          <cell r="Q3521"/>
          <cell r="R3521"/>
          <cell r="S3521"/>
          <cell r="T3521"/>
          <cell r="U3521"/>
          <cell r="V3521"/>
          <cell r="W3521"/>
          <cell r="X3521"/>
          <cell r="Y3521">
            <v>37.539000000000001</v>
          </cell>
          <cell r="Z3521">
            <v>341.1</v>
          </cell>
        </row>
        <row r="3522">
          <cell r="A3522" t="str">
            <v>N0615</v>
          </cell>
          <cell r="B3522" t="str">
            <v xml:space="preserve">Spielwiesenstrasse 8 </v>
          </cell>
          <cell r="C3522">
            <v>42655</v>
          </cell>
          <cell r="D3522">
            <v>9866605209</v>
          </cell>
          <cell r="E3522" t="str">
            <v>Verrechnet</v>
          </cell>
          <cell r="F3522">
            <v>0.01</v>
          </cell>
          <cell r="G3522">
            <v>0.16</v>
          </cell>
          <cell r="H3522"/>
          <cell r="I3522"/>
          <cell r="J3522" t="str">
            <v>Messung HW Wärme NT</v>
          </cell>
          <cell r="K3522" t="str">
            <v>22.09.2016</v>
          </cell>
          <cell r="L3522" t="str">
            <v>W3 020130</v>
          </cell>
          <cell r="M3522"/>
          <cell r="N3522" t="str">
            <v>Ablesung</v>
          </cell>
          <cell r="O3522">
            <v>1.361</v>
          </cell>
          <cell r="P3522">
            <v>41.119</v>
          </cell>
          <cell r="Q3522"/>
          <cell r="R3522"/>
          <cell r="S3522"/>
          <cell r="T3522"/>
          <cell r="U3522"/>
          <cell r="V3522"/>
          <cell r="W3522"/>
          <cell r="X3522"/>
          <cell r="Y3522">
            <v>28.46</v>
          </cell>
          <cell r="Z3522">
            <v>136.1</v>
          </cell>
        </row>
        <row r="3523">
          <cell r="A3523" t="str">
            <v>N0615</v>
          </cell>
          <cell r="B3523" t="str">
            <v xml:space="preserve">Spielwiesenstrasse 8 </v>
          </cell>
          <cell r="C3523">
            <v>42752</v>
          </cell>
          <cell r="D3523">
            <v>9866607317</v>
          </cell>
          <cell r="E3523" t="str">
            <v>Verrechnet</v>
          </cell>
          <cell r="F3523">
            <v>0.01</v>
          </cell>
          <cell r="G3523">
            <v>0.16</v>
          </cell>
          <cell r="H3523"/>
          <cell r="I3523"/>
          <cell r="J3523" t="str">
            <v>Messung HW Wärme NT</v>
          </cell>
          <cell r="K3523" t="str">
            <v>12.12.2016</v>
          </cell>
          <cell r="L3523" t="str">
            <v>W3 020130</v>
          </cell>
          <cell r="M3523"/>
          <cell r="N3523" t="str">
            <v>Ablesung</v>
          </cell>
          <cell r="O3523">
            <v>5.8689999999999998</v>
          </cell>
          <cell r="P3523">
            <v>123.283</v>
          </cell>
          <cell r="Q3523"/>
          <cell r="R3523"/>
          <cell r="S3523"/>
          <cell r="T3523"/>
          <cell r="U3523"/>
          <cell r="V3523"/>
          <cell r="W3523"/>
          <cell r="X3523"/>
          <cell r="Y3523">
            <v>40.933999999999997</v>
          </cell>
          <cell r="Z3523">
            <v>586.9</v>
          </cell>
        </row>
        <row r="3524">
          <cell r="A3524" t="str">
            <v>N0616</v>
          </cell>
          <cell r="B3524" t="str">
            <v xml:space="preserve">Tulpenstrasse 30 </v>
          </cell>
          <cell r="C3524">
            <v>42478</v>
          </cell>
          <cell r="D3524">
            <v>9866600639</v>
          </cell>
          <cell r="E3524" t="str">
            <v>Verrechnet</v>
          </cell>
          <cell r="F3524">
            <v>0.04</v>
          </cell>
          <cell r="G3524">
            <v>0.65</v>
          </cell>
          <cell r="H3524"/>
          <cell r="I3524"/>
          <cell r="J3524" t="str">
            <v>Messung HW Wärme NT</v>
          </cell>
          <cell r="K3524" t="str">
            <v>21.03.2016</v>
          </cell>
          <cell r="L3524" t="str">
            <v>W1 020718</v>
          </cell>
          <cell r="M3524"/>
          <cell r="N3524" t="str">
            <v>Ablesung</v>
          </cell>
          <cell r="O3524">
            <v>45.064999999999998</v>
          </cell>
          <cell r="P3524">
            <v>704.2</v>
          </cell>
          <cell r="Q3524"/>
          <cell r="R3524"/>
          <cell r="S3524"/>
          <cell r="T3524"/>
          <cell r="U3524"/>
          <cell r="V3524"/>
          <cell r="W3524"/>
          <cell r="X3524"/>
          <cell r="Y3524">
            <v>55.024999999999999</v>
          </cell>
          <cell r="Z3524">
            <v>1126.625</v>
          </cell>
        </row>
        <row r="3525">
          <cell r="A3525" t="str">
            <v>N0616</v>
          </cell>
          <cell r="B3525" t="str">
            <v xml:space="preserve">Tulpenstrasse 30 </v>
          </cell>
          <cell r="C3525">
            <v>42566</v>
          </cell>
          <cell r="D3525">
            <v>9866603078</v>
          </cell>
          <cell r="E3525" t="str">
            <v>Verrechnet</v>
          </cell>
          <cell r="F3525">
            <v>0.04</v>
          </cell>
          <cell r="G3525">
            <v>0.65</v>
          </cell>
          <cell r="H3525"/>
          <cell r="I3525"/>
          <cell r="J3525" t="str">
            <v>Messung HW Wärme NT</v>
          </cell>
          <cell r="K3525" t="str">
            <v>30.06.2016</v>
          </cell>
          <cell r="L3525" t="str">
            <v>W1 020718</v>
          </cell>
          <cell r="M3525"/>
          <cell r="N3525" t="str">
            <v>Ausbau</v>
          </cell>
          <cell r="O3525">
            <v>22.103000000000002</v>
          </cell>
          <cell r="P3525">
            <v>452.92</v>
          </cell>
          <cell r="Q3525"/>
          <cell r="R3525"/>
          <cell r="S3525"/>
          <cell r="T3525"/>
          <cell r="U3525"/>
          <cell r="V3525"/>
          <cell r="W3525"/>
          <cell r="X3525"/>
          <cell r="Y3525">
            <v>41.960999999999999</v>
          </cell>
          <cell r="Z3525">
            <v>552.57500000000005</v>
          </cell>
        </row>
        <row r="3526">
          <cell r="A3526" t="str">
            <v>N0616</v>
          </cell>
          <cell r="B3526"/>
          <cell r="C3526"/>
          <cell r="D3526"/>
          <cell r="E3526"/>
          <cell r="F3526"/>
          <cell r="G3526"/>
          <cell r="H3526"/>
          <cell r="I3526"/>
          <cell r="J3526" t="str">
            <v>Messung HW Wärme NT</v>
          </cell>
          <cell r="K3526" t="str">
            <v>30.06.2016</v>
          </cell>
          <cell r="L3526" t="str">
            <v>W1 020718</v>
          </cell>
          <cell r="M3526"/>
          <cell r="N3526" t="str">
            <v>Einbau</v>
          </cell>
          <cell r="O3526">
            <v>0</v>
          </cell>
          <cell r="P3526">
            <v>0</v>
          </cell>
          <cell r="Q3526"/>
          <cell r="R3526"/>
          <cell r="S3526"/>
          <cell r="T3526"/>
          <cell r="U3526"/>
          <cell r="V3526"/>
          <cell r="W3526"/>
          <cell r="X3526"/>
          <cell r="Y3526">
            <v>0</v>
          </cell>
          <cell r="Z3526">
            <v>0</v>
          </cell>
        </row>
        <row r="3527">
          <cell r="A3527" t="str">
            <v>N0616</v>
          </cell>
          <cell r="B3527" t="str">
            <v xml:space="preserve">Tulpenstrasse 30 </v>
          </cell>
          <cell r="C3527">
            <v>42655</v>
          </cell>
          <cell r="D3527">
            <v>9866604841</v>
          </cell>
          <cell r="E3527" t="str">
            <v>Verrechnet</v>
          </cell>
          <cell r="F3527">
            <v>0.04</v>
          </cell>
          <cell r="G3527">
            <v>0.65</v>
          </cell>
          <cell r="H3527"/>
          <cell r="I3527"/>
          <cell r="J3527" t="str">
            <v>Messung HW Wärme NT</v>
          </cell>
          <cell r="K3527" t="str">
            <v>15.09.2016</v>
          </cell>
          <cell r="L3527" t="str">
            <v>W1 020718</v>
          </cell>
          <cell r="M3527"/>
          <cell r="N3527" t="str">
            <v>Ablesung</v>
          </cell>
          <cell r="O3527">
            <v>2.6850000000000001</v>
          </cell>
          <cell r="P3527">
            <v>102.41</v>
          </cell>
          <cell r="Q3527"/>
          <cell r="R3527"/>
          <cell r="S3527"/>
          <cell r="T3527"/>
          <cell r="U3527"/>
          <cell r="V3527"/>
          <cell r="W3527"/>
          <cell r="X3527"/>
          <cell r="Y3527">
            <v>22.544</v>
          </cell>
          <cell r="Z3527">
            <v>67.125</v>
          </cell>
        </row>
        <row r="3528">
          <cell r="A3528" t="str">
            <v>N0616</v>
          </cell>
          <cell r="B3528" t="str">
            <v xml:space="preserve">Tulpenstrasse 30 </v>
          </cell>
          <cell r="C3528">
            <v>42752</v>
          </cell>
          <cell r="D3528">
            <v>9866606677</v>
          </cell>
          <cell r="E3528" t="str">
            <v>Verrechnet</v>
          </cell>
          <cell r="F3528">
            <v>0.04</v>
          </cell>
          <cell r="G3528">
            <v>0.65</v>
          </cell>
          <cell r="H3528"/>
          <cell r="I3528"/>
          <cell r="J3528" t="str">
            <v>Messung HW Wärme NT</v>
          </cell>
          <cell r="K3528" t="str">
            <v>16.12.2016</v>
          </cell>
          <cell r="L3528" t="str">
            <v>W1 020718</v>
          </cell>
          <cell r="M3528"/>
          <cell r="N3528" t="str">
            <v>Ablesung</v>
          </cell>
          <cell r="O3528">
            <v>28.815999999999999</v>
          </cell>
          <cell r="P3528">
            <v>521.13</v>
          </cell>
          <cell r="Q3528"/>
          <cell r="R3528"/>
          <cell r="S3528"/>
          <cell r="T3528"/>
          <cell r="U3528"/>
          <cell r="V3528"/>
          <cell r="W3528"/>
          <cell r="X3528"/>
          <cell r="Y3528">
            <v>47.545000000000002</v>
          </cell>
          <cell r="Z3528">
            <v>720.4</v>
          </cell>
        </row>
        <row r="3529">
          <cell r="A3529" t="str">
            <v>N0617</v>
          </cell>
          <cell r="B3529" t="str">
            <v xml:space="preserve">Leutschenbachstrasse 62 </v>
          </cell>
          <cell r="C3529">
            <v>42478</v>
          </cell>
          <cell r="D3529">
            <v>9866601667</v>
          </cell>
          <cell r="E3529" t="str">
            <v>Verrechnet</v>
          </cell>
          <cell r="F3529">
            <v>0.35</v>
          </cell>
          <cell r="G3529">
            <v>5.76</v>
          </cell>
          <cell r="H3529"/>
          <cell r="I3529"/>
          <cell r="J3529" t="str">
            <v>Messung HW Wärme NT</v>
          </cell>
          <cell r="K3529" t="str">
            <v>15.03.2016</v>
          </cell>
          <cell r="L3529" t="str">
            <v>R1 1413</v>
          </cell>
          <cell r="M3529" t="str">
            <v>U1 050072</v>
          </cell>
          <cell r="N3529" t="str">
            <v>Ablesung</v>
          </cell>
          <cell r="O3529">
            <v>182.26</v>
          </cell>
          <cell r="P3529">
            <v>3754.3</v>
          </cell>
          <cell r="Q3529"/>
          <cell r="R3529">
            <v>3754</v>
          </cell>
          <cell r="S3529"/>
          <cell r="T3529"/>
          <cell r="U3529"/>
          <cell r="V3529"/>
          <cell r="W3529"/>
          <cell r="X3529"/>
          <cell r="Y3529">
            <v>41.743000000000002</v>
          </cell>
          <cell r="Z3529">
            <v>520.74285714285713</v>
          </cell>
        </row>
        <row r="3530">
          <cell r="A3530" t="str">
            <v>N0617</v>
          </cell>
          <cell r="B3530" t="str">
            <v xml:space="preserve">Leutschenbachstrasse 62 </v>
          </cell>
          <cell r="C3530">
            <v>42566</v>
          </cell>
          <cell r="D3530">
            <v>9866603481</v>
          </cell>
          <cell r="E3530" t="str">
            <v>Verrechnet</v>
          </cell>
          <cell r="F3530">
            <v>0.35</v>
          </cell>
          <cell r="G3530">
            <v>5.76</v>
          </cell>
          <cell r="H3530"/>
          <cell r="I3530"/>
          <cell r="J3530" t="str">
            <v>Messung HW Wärme NT</v>
          </cell>
          <cell r="K3530" t="str">
            <v>30.06.2016</v>
          </cell>
          <cell r="L3530" t="str">
            <v>R1 1413</v>
          </cell>
          <cell r="M3530" t="str">
            <v>U1 050072</v>
          </cell>
          <cell r="N3530" t="str">
            <v>Ablesung</v>
          </cell>
          <cell r="O3530">
            <v>74.069999999999993</v>
          </cell>
          <cell r="P3530">
            <v>1365.1</v>
          </cell>
          <cell r="Q3530"/>
          <cell r="R3530">
            <v>1365</v>
          </cell>
          <cell r="S3530"/>
          <cell r="T3530"/>
          <cell r="U3530"/>
          <cell r="V3530"/>
          <cell r="W3530"/>
          <cell r="X3530"/>
          <cell r="Y3530">
            <v>46.655000000000001</v>
          </cell>
          <cell r="Z3530">
            <v>211.62857142857143</v>
          </cell>
        </row>
        <row r="3531">
          <cell r="A3531" t="str">
            <v>N0617</v>
          </cell>
          <cell r="B3531" t="str">
            <v xml:space="preserve">Leutschenbachstrasse 62 </v>
          </cell>
          <cell r="C3531">
            <v>42655</v>
          </cell>
          <cell r="D3531">
            <v>9866605713</v>
          </cell>
          <cell r="E3531" t="str">
            <v>Verrechnet</v>
          </cell>
          <cell r="F3531">
            <v>0.35</v>
          </cell>
          <cell r="G3531">
            <v>5.76</v>
          </cell>
          <cell r="H3531"/>
          <cell r="I3531"/>
          <cell r="J3531" t="str">
            <v>Messung HW Wärme NT</v>
          </cell>
          <cell r="K3531" t="str">
            <v>15.09.2016</v>
          </cell>
          <cell r="L3531" t="str">
            <v>R1 1413</v>
          </cell>
          <cell r="M3531" t="str">
            <v>U1 050072</v>
          </cell>
          <cell r="N3531" t="str">
            <v>Ablesung</v>
          </cell>
          <cell r="O3531">
            <v>6.72</v>
          </cell>
          <cell r="P3531">
            <v>227.8</v>
          </cell>
          <cell r="Q3531"/>
          <cell r="R3531">
            <v>228</v>
          </cell>
          <cell r="S3531"/>
          <cell r="T3531"/>
          <cell r="U3531"/>
          <cell r="V3531"/>
          <cell r="W3531"/>
          <cell r="X3531"/>
          <cell r="Y3531">
            <v>25.364999999999998</v>
          </cell>
          <cell r="Z3531">
            <v>19.2</v>
          </cell>
        </row>
        <row r="3532">
          <cell r="A3532" t="str">
            <v>N0617</v>
          </cell>
          <cell r="B3532" t="str">
            <v xml:space="preserve">Leutschenbachstrasse 62 </v>
          </cell>
          <cell r="C3532">
            <v>42752</v>
          </cell>
          <cell r="D3532">
            <v>9866607771</v>
          </cell>
          <cell r="E3532" t="str">
            <v>Verrechnet</v>
          </cell>
          <cell r="F3532">
            <v>0.35</v>
          </cell>
          <cell r="G3532">
            <v>5.76</v>
          </cell>
          <cell r="H3532"/>
          <cell r="I3532"/>
          <cell r="J3532" t="str">
            <v>Messung HW Wärme NT</v>
          </cell>
          <cell r="K3532" t="str">
            <v>13.12.2016</v>
          </cell>
          <cell r="L3532" t="str">
            <v>R1 1413</v>
          </cell>
          <cell r="M3532" t="str">
            <v>U1 050072</v>
          </cell>
          <cell r="N3532" t="str">
            <v>Ablesung</v>
          </cell>
          <cell r="O3532">
            <v>137.47</v>
          </cell>
          <cell r="P3532">
            <v>2445.9</v>
          </cell>
          <cell r="Q3532"/>
          <cell r="R3532">
            <v>2446</v>
          </cell>
          <cell r="S3532"/>
          <cell r="T3532"/>
          <cell r="U3532"/>
          <cell r="V3532"/>
          <cell r="W3532"/>
          <cell r="X3532"/>
          <cell r="Y3532">
            <v>48.326999999999998</v>
          </cell>
          <cell r="Z3532">
            <v>392.77142857142854</v>
          </cell>
        </row>
        <row r="3533">
          <cell r="A3533" t="str">
            <v>N0618</v>
          </cell>
          <cell r="B3533" t="str">
            <v xml:space="preserve">Berninastrasse 55 </v>
          </cell>
          <cell r="C3533">
            <v>42478</v>
          </cell>
          <cell r="D3533">
            <v>9866601668</v>
          </cell>
          <cell r="E3533" t="str">
            <v>Verrechnet</v>
          </cell>
          <cell r="F3533">
            <v>0.33200000000000002</v>
          </cell>
          <cell r="G3533">
            <v>5.46</v>
          </cell>
          <cell r="H3533"/>
          <cell r="I3533"/>
          <cell r="J3533" t="str">
            <v>Messung HW Wärme NT</v>
          </cell>
          <cell r="K3533" t="str">
            <v>15.03.2016</v>
          </cell>
          <cell r="L3533" t="str">
            <v>R1 1554</v>
          </cell>
          <cell r="M3533" t="str">
            <v>U1 025056</v>
          </cell>
          <cell r="N3533" t="str">
            <v>Ablesung</v>
          </cell>
          <cell r="O3533">
            <v>339.93700000000001</v>
          </cell>
          <cell r="P3533">
            <v>5618.35</v>
          </cell>
          <cell r="Q3533"/>
          <cell r="R3533">
            <v>5618</v>
          </cell>
          <cell r="S3533"/>
          <cell r="T3533"/>
          <cell r="U3533"/>
          <cell r="V3533"/>
          <cell r="W3533"/>
          <cell r="X3533"/>
          <cell r="Y3533">
            <v>52.024999999999999</v>
          </cell>
          <cell r="Z3533">
            <v>1023.9066265060242</v>
          </cell>
        </row>
        <row r="3534">
          <cell r="A3534" t="str">
            <v>N0618</v>
          </cell>
          <cell r="B3534" t="str">
            <v xml:space="preserve">Berninastrasse 55 </v>
          </cell>
          <cell r="C3534">
            <v>42566</v>
          </cell>
          <cell r="D3534">
            <v>9866603798</v>
          </cell>
          <cell r="E3534" t="str">
            <v>Verrechnet</v>
          </cell>
          <cell r="F3534">
            <v>0.33200000000000002</v>
          </cell>
          <cell r="G3534">
            <v>5.46</v>
          </cell>
          <cell r="H3534"/>
          <cell r="I3534"/>
          <cell r="J3534" t="str">
            <v>Messung HW Wärme NT</v>
          </cell>
          <cell r="K3534" t="str">
            <v>21.06.2016</v>
          </cell>
          <cell r="L3534" t="str">
            <v>R1 1554</v>
          </cell>
          <cell r="M3534" t="str">
            <v>U1 025056</v>
          </cell>
          <cell r="N3534" t="str">
            <v>Ablesung</v>
          </cell>
          <cell r="O3534">
            <v>184.60499999999999</v>
          </cell>
          <cell r="P3534">
            <v>3478.38</v>
          </cell>
          <cell r="Q3534"/>
          <cell r="R3534">
            <v>3478</v>
          </cell>
          <cell r="S3534"/>
          <cell r="T3534"/>
          <cell r="U3534"/>
          <cell r="V3534"/>
          <cell r="W3534"/>
          <cell r="X3534"/>
          <cell r="Y3534">
            <v>45.634</v>
          </cell>
          <cell r="Z3534">
            <v>556.03915662650604</v>
          </cell>
        </row>
        <row r="3535">
          <cell r="A3535" t="str">
            <v>N0618</v>
          </cell>
          <cell r="B3535" t="str">
            <v xml:space="preserve">Berninastrasse 55 </v>
          </cell>
          <cell r="C3535">
            <v>42655</v>
          </cell>
          <cell r="D3535">
            <v>9866605558</v>
          </cell>
          <cell r="E3535" t="str">
            <v>Verrechnet</v>
          </cell>
          <cell r="F3535">
            <v>0.33200000000000002</v>
          </cell>
          <cell r="G3535">
            <v>5.46</v>
          </cell>
          <cell r="H3535"/>
          <cell r="I3535"/>
          <cell r="J3535" t="str">
            <v>Messung HW Wärme NT</v>
          </cell>
          <cell r="K3535" t="str">
            <v>19.09.2016</v>
          </cell>
          <cell r="L3535" t="str">
            <v>R1 1554</v>
          </cell>
          <cell r="M3535" t="str">
            <v>U1 025056</v>
          </cell>
          <cell r="N3535" t="str">
            <v>Ablesung</v>
          </cell>
          <cell r="O3535">
            <v>53.054000000000002</v>
          </cell>
          <cell r="P3535">
            <v>1333.28</v>
          </cell>
          <cell r="Q3535"/>
          <cell r="R3535">
            <v>1334</v>
          </cell>
          <cell r="S3535"/>
          <cell r="T3535"/>
          <cell r="U3535"/>
          <cell r="V3535"/>
          <cell r="W3535"/>
          <cell r="X3535"/>
          <cell r="Y3535">
            <v>34.215000000000003</v>
          </cell>
          <cell r="Z3535">
            <v>159.8012048192771</v>
          </cell>
        </row>
        <row r="3536">
          <cell r="A3536" t="str">
            <v>N0618</v>
          </cell>
          <cell r="B3536" t="str">
            <v xml:space="preserve">Berninastrasse 55 </v>
          </cell>
          <cell r="C3536">
            <v>42752</v>
          </cell>
          <cell r="D3536">
            <v>9866607772</v>
          </cell>
          <cell r="E3536" t="str">
            <v>Verrechnet</v>
          </cell>
          <cell r="F3536">
            <v>0.33200000000000002</v>
          </cell>
          <cell r="G3536">
            <v>5.46</v>
          </cell>
          <cell r="H3536"/>
          <cell r="I3536"/>
          <cell r="J3536" t="str">
            <v>Messung HW Wärme NT</v>
          </cell>
          <cell r="K3536" t="str">
            <v>14.12.2016</v>
          </cell>
          <cell r="L3536" t="str">
            <v>R1 1554</v>
          </cell>
          <cell r="M3536" t="str">
            <v>U1 025056</v>
          </cell>
          <cell r="N3536" t="str">
            <v>Ablesung</v>
          </cell>
          <cell r="O3536">
            <v>259.82900000000001</v>
          </cell>
          <cell r="P3536">
            <v>4630.17</v>
          </cell>
          <cell r="Q3536"/>
          <cell r="R3536">
            <v>4630</v>
          </cell>
          <cell r="S3536"/>
          <cell r="T3536"/>
          <cell r="U3536"/>
          <cell r="V3536"/>
          <cell r="W3536"/>
          <cell r="X3536"/>
          <cell r="Y3536">
            <v>48.252000000000002</v>
          </cell>
          <cell r="Z3536">
            <v>782.61746987951813</v>
          </cell>
        </row>
        <row r="3537">
          <cell r="A3537" t="str">
            <v>N0619</v>
          </cell>
          <cell r="B3537" t="str">
            <v xml:space="preserve">Schwamendingenstrasse 81 </v>
          </cell>
          <cell r="C3537">
            <v>42478</v>
          </cell>
          <cell r="D3537">
            <v>9866601870</v>
          </cell>
          <cell r="E3537" t="str">
            <v>Verrechnet</v>
          </cell>
          <cell r="F3537">
            <v>0.04</v>
          </cell>
          <cell r="G3537">
            <v>0.65</v>
          </cell>
          <cell r="H3537"/>
          <cell r="I3537"/>
          <cell r="J3537" t="str">
            <v>Messung HW Wärme NT</v>
          </cell>
          <cell r="K3537" t="str">
            <v>18.03.2016</v>
          </cell>
          <cell r="L3537" t="str">
            <v>W3 20008</v>
          </cell>
          <cell r="M3537"/>
          <cell r="N3537" t="str">
            <v>Ablesung</v>
          </cell>
          <cell r="O3537">
            <v>50.789000000000001</v>
          </cell>
          <cell r="P3537">
            <v>988.096</v>
          </cell>
          <cell r="Q3537"/>
          <cell r="R3537"/>
          <cell r="S3537"/>
          <cell r="T3537"/>
          <cell r="U3537"/>
          <cell r="V3537"/>
          <cell r="W3537"/>
          <cell r="X3537"/>
          <cell r="Y3537">
            <v>44.197000000000003</v>
          </cell>
          <cell r="Z3537">
            <v>1269.7249999999999</v>
          </cell>
        </row>
        <row r="3538">
          <cell r="A3538" t="str">
            <v>N0619</v>
          </cell>
          <cell r="B3538" t="str">
            <v xml:space="preserve">Schwamendingenstrasse 81 </v>
          </cell>
          <cell r="C3538">
            <v>42566</v>
          </cell>
          <cell r="D3538">
            <v>9866603799</v>
          </cell>
          <cell r="E3538" t="str">
            <v>Verrechnet</v>
          </cell>
          <cell r="F3538">
            <v>0.04</v>
          </cell>
          <cell r="G3538">
            <v>0.65</v>
          </cell>
          <cell r="H3538"/>
          <cell r="I3538"/>
          <cell r="J3538" t="str">
            <v>Messung HW Wärme NT</v>
          </cell>
          <cell r="K3538" t="str">
            <v>22.06.2016</v>
          </cell>
          <cell r="L3538" t="str">
            <v>W3 20008</v>
          </cell>
          <cell r="M3538"/>
          <cell r="N3538" t="str">
            <v>Ablesung</v>
          </cell>
          <cell r="O3538">
            <v>28.577999999999999</v>
          </cell>
          <cell r="P3538">
            <v>617.04399999999998</v>
          </cell>
          <cell r="Q3538"/>
          <cell r="R3538"/>
          <cell r="S3538"/>
          <cell r="T3538"/>
          <cell r="U3538"/>
          <cell r="V3538"/>
          <cell r="W3538"/>
          <cell r="X3538"/>
          <cell r="Y3538">
            <v>39.823</v>
          </cell>
          <cell r="Z3538">
            <v>714.45</v>
          </cell>
        </row>
        <row r="3539">
          <cell r="A3539" t="str">
            <v>N0619</v>
          </cell>
          <cell r="B3539" t="str">
            <v xml:space="preserve">Schwamendingenstrasse 81 </v>
          </cell>
          <cell r="C3539">
            <v>42655</v>
          </cell>
          <cell r="D3539">
            <v>9866605968</v>
          </cell>
          <cell r="E3539" t="str">
            <v>Verrechnet</v>
          </cell>
          <cell r="F3539">
            <v>0.04</v>
          </cell>
          <cell r="G3539">
            <v>0.65</v>
          </cell>
          <cell r="H3539"/>
          <cell r="I3539"/>
          <cell r="J3539" t="str">
            <v>Messung HW Wärme NT</v>
          </cell>
          <cell r="K3539" t="str">
            <v>16.09.2016</v>
          </cell>
          <cell r="L3539" t="str">
            <v>W3 20008</v>
          </cell>
          <cell r="M3539"/>
          <cell r="N3539" t="str">
            <v>Ablesung</v>
          </cell>
          <cell r="O3539">
            <v>4.6769999999999996</v>
          </cell>
          <cell r="P3539">
            <v>120.002</v>
          </cell>
          <cell r="Q3539"/>
          <cell r="R3539"/>
          <cell r="S3539"/>
          <cell r="T3539"/>
          <cell r="U3539"/>
          <cell r="V3539"/>
          <cell r="W3539"/>
          <cell r="X3539"/>
          <cell r="Y3539">
            <v>33.512</v>
          </cell>
          <cell r="Z3539">
            <v>116.925</v>
          </cell>
        </row>
        <row r="3540">
          <cell r="A3540" t="str">
            <v>N0619</v>
          </cell>
          <cell r="B3540" t="str">
            <v xml:space="preserve">Schwamendingenstrasse 81 </v>
          </cell>
          <cell r="C3540">
            <v>42752</v>
          </cell>
          <cell r="D3540">
            <v>9866607985</v>
          </cell>
          <cell r="E3540" t="str">
            <v>Verrechnet</v>
          </cell>
          <cell r="F3540">
            <v>0.04</v>
          </cell>
          <cell r="G3540">
            <v>0.65</v>
          </cell>
          <cell r="H3540"/>
          <cell r="I3540"/>
          <cell r="J3540" t="str">
            <v>Messung HW Wärme NT</v>
          </cell>
          <cell r="K3540" t="str">
            <v>14.12.2016</v>
          </cell>
          <cell r="L3540" t="str">
            <v>W3 20008</v>
          </cell>
          <cell r="M3540"/>
          <cell r="N3540" t="str">
            <v>Ablesung</v>
          </cell>
          <cell r="O3540">
            <v>33.555999999999997</v>
          </cell>
          <cell r="P3540">
            <v>619.39</v>
          </cell>
          <cell r="Q3540"/>
          <cell r="R3540"/>
          <cell r="S3540"/>
          <cell r="T3540"/>
          <cell r="U3540"/>
          <cell r="V3540"/>
          <cell r="W3540"/>
          <cell r="X3540"/>
          <cell r="Y3540">
            <v>46.582999999999998</v>
          </cell>
          <cell r="Z3540">
            <v>838.9</v>
          </cell>
        </row>
        <row r="3541">
          <cell r="A3541" t="str">
            <v>N0620</v>
          </cell>
          <cell r="B3541" t="str">
            <v xml:space="preserve">Opfikonstrasse 152 </v>
          </cell>
          <cell r="C3541">
            <v>42478</v>
          </cell>
          <cell r="D3541">
            <v>9866601669</v>
          </cell>
          <cell r="E3541" t="str">
            <v>Verrechnet</v>
          </cell>
          <cell r="F3541">
            <v>0.45</v>
          </cell>
          <cell r="G3541">
            <v>7.4</v>
          </cell>
          <cell r="H3541"/>
          <cell r="I3541"/>
          <cell r="J3541" t="str">
            <v>Messung HW Wärme NT</v>
          </cell>
          <cell r="K3541" t="str">
            <v>15.03.2016</v>
          </cell>
          <cell r="L3541" t="str">
            <v>R1 1545</v>
          </cell>
          <cell r="M3541" t="str">
            <v>U1 040051</v>
          </cell>
          <cell r="N3541" t="str">
            <v>Ablesung</v>
          </cell>
          <cell r="O3541">
            <v>214.23</v>
          </cell>
          <cell r="P3541">
            <v>3812.8</v>
          </cell>
          <cell r="Q3541"/>
          <cell r="R3541">
            <v>3813</v>
          </cell>
          <cell r="S3541"/>
          <cell r="T3541"/>
          <cell r="U3541"/>
          <cell r="V3541"/>
          <cell r="W3541"/>
          <cell r="X3541"/>
          <cell r="Y3541">
            <v>48.311999999999998</v>
          </cell>
          <cell r="Z3541">
            <v>476.06666666666666</v>
          </cell>
        </row>
        <row r="3542">
          <cell r="A3542" t="str">
            <v>N0620</v>
          </cell>
          <cell r="B3542" t="str">
            <v xml:space="preserve">Opfikonstrasse 152 </v>
          </cell>
          <cell r="C3542">
            <v>42566</v>
          </cell>
          <cell r="D3542">
            <v>9866603482</v>
          </cell>
          <cell r="E3542" t="str">
            <v>Verrechnet</v>
          </cell>
          <cell r="F3542">
            <v>0.45</v>
          </cell>
          <cell r="G3542">
            <v>7.4</v>
          </cell>
          <cell r="H3542"/>
          <cell r="I3542"/>
          <cell r="J3542" t="str">
            <v>Messung HW Wärme NT</v>
          </cell>
          <cell r="K3542" t="str">
            <v>20.06.2016</v>
          </cell>
          <cell r="L3542" t="str">
            <v>R1 1545</v>
          </cell>
          <cell r="M3542" t="str">
            <v>U1 040051</v>
          </cell>
          <cell r="N3542" t="str">
            <v>Ablesung</v>
          </cell>
          <cell r="O3542">
            <v>129.88999999999999</v>
          </cell>
          <cell r="P3542">
            <v>2825</v>
          </cell>
          <cell r="Q3542"/>
          <cell r="R3542">
            <v>2825</v>
          </cell>
          <cell r="S3542"/>
          <cell r="T3542"/>
          <cell r="U3542"/>
          <cell r="V3542"/>
          <cell r="W3542"/>
          <cell r="X3542"/>
          <cell r="Y3542">
            <v>39.534999999999997</v>
          </cell>
          <cell r="Z3542">
            <v>288.64444444444445</v>
          </cell>
        </row>
        <row r="3543">
          <cell r="A3543" t="str">
            <v>N0620</v>
          </cell>
          <cell r="B3543" t="str">
            <v xml:space="preserve">Opfikonstrasse 152 </v>
          </cell>
          <cell r="C3543">
            <v>42655</v>
          </cell>
          <cell r="D3543">
            <v>9866605559</v>
          </cell>
          <cell r="E3543" t="str">
            <v>Verrechnet</v>
          </cell>
          <cell r="F3543">
            <v>0.45</v>
          </cell>
          <cell r="G3543">
            <v>7.4</v>
          </cell>
          <cell r="H3543"/>
          <cell r="I3543"/>
          <cell r="J3543" t="str">
            <v>Messung HW Wärme NT</v>
          </cell>
          <cell r="K3543" t="str">
            <v>15.09.2016</v>
          </cell>
          <cell r="L3543" t="str">
            <v>R1 1545</v>
          </cell>
          <cell r="M3543" t="str">
            <v>U1 040051</v>
          </cell>
          <cell r="N3543" t="str">
            <v>Ablesung</v>
          </cell>
          <cell r="O3543">
            <v>45.64</v>
          </cell>
          <cell r="P3543">
            <v>1374.7</v>
          </cell>
          <cell r="Q3543"/>
          <cell r="R3543">
            <v>1375</v>
          </cell>
          <cell r="S3543"/>
          <cell r="T3543"/>
          <cell r="U3543"/>
          <cell r="V3543"/>
          <cell r="W3543"/>
          <cell r="X3543"/>
          <cell r="Y3543">
            <v>28.547000000000001</v>
          </cell>
          <cell r="Z3543">
            <v>101.42222222222222</v>
          </cell>
        </row>
        <row r="3544">
          <cell r="A3544" t="str">
            <v>N0620</v>
          </cell>
          <cell r="B3544" t="str">
            <v xml:space="preserve">Opfikonstrasse 152 </v>
          </cell>
          <cell r="C3544">
            <v>42752</v>
          </cell>
          <cell r="D3544">
            <v>9866607773</v>
          </cell>
          <cell r="E3544" t="str">
            <v>Verrechnet</v>
          </cell>
          <cell r="F3544">
            <v>0.45</v>
          </cell>
          <cell r="G3544">
            <v>7.4</v>
          </cell>
          <cell r="H3544"/>
          <cell r="I3544"/>
          <cell r="J3544" t="str">
            <v>Messung HW Wärme NT</v>
          </cell>
          <cell r="K3544" t="str">
            <v>13.12.2016</v>
          </cell>
          <cell r="L3544" t="str">
            <v>R1 1545</v>
          </cell>
          <cell r="M3544" t="str">
            <v>U1 040051</v>
          </cell>
          <cell r="N3544" t="str">
            <v>Ablesung</v>
          </cell>
          <cell r="O3544">
            <v>164.18</v>
          </cell>
          <cell r="P3544">
            <v>3200.9</v>
          </cell>
          <cell r="Q3544"/>
          <cell r="R3544">
            <v>3201</v>
          </cell>
          <cell r="S3544"/>
          <cell r="T3544"/>
          <cell r="U3544"/>
          <cell r="V3544"/>
          <cell r="W3544"/>
          <cell r="X3544"/>
          <cell r="Y3544">
            <v>44.103000000000002</v>
          </cell>
          <cell r="Z3544">
            <v>364.84444444444449</v>
          </cell>
        </row>
        <row r="3545">
          <cell r="A3545" t="str">
            <v>N0621</v>
          </cell>
          <cell r="B3545" t="str">
            <v xml:space="preserve">Winterthurerstrasse 338 </v>
          </cell>
          <cell r="C3545">
            <v>42478</v>
          </cell>
          <cell r="D3545">
            <v>9866601359</v>
          </cell>
          <cell r="E3545" t="str">
            <v>Verrechnet</v>
          </cell>
          <cell r="F3545">
            <v>0.04</v>
          </cell>
          <cell r="G3545">
            <v>0.66</v>
          </cell>
          <cell r="H3545"/>
          <cell r="I3545"/>
          <cell r="J3545" t="str">
            <v>Messung HW Wärme NT</v>
          </cell>
          <cell r="K3545" t="str">
            <v>16.03.2016</v>
          </cell>
          <cell r="L3545" t="str">
            <v>W1 020058</v>
          </cell>
          <cell r="M3545"/>
          <cell r="N3545" t="str">
            <v>Ablesung</v>
          </cell>
          <cell r="O3545">
            <v>25.914000000000001</v>
          </cell>
          <cell r="P3545">
            <v>469.7</v>
          </cell>
          <cell r="Q3545"/>
          <cell r="R3545"/>
          <cell r="S3545"/>
          <cell r="T3545"/>
          <cell r="U3545"/>
          <cell r="V3545"/>
          <cell r="W3545"/>
          <cell r="X3545"/>
          <cell r="Y3545">
            <v>47.439</v>
          </cell>
          <cell r="Z3545">
            <v>647.85</v>
          </cell>
        </row>
        <row r="3546">
          <cell r="A3546" t="str">
            <v>N0621</v>
          </cell>
          <cell r="B3546" t="str">
            <v xml:space="preserve">Winterthurerstrasse 338 </v>
          </cell>
          <cell r="C3546">
            <v>42566</v>
          </cell>
          <cell r="D3546">
            <v>9866603483</v>
          </cell>
          <cell r="E3546" t="str">
            <v>Gemahnt</v>
          </cell>
          <cell r="F3546">
            <v>0.04</v>
          </cell>
          <cell r="G3546">
            <v>0.66</v>
          </cell>
          <cell r="H3546"/>
          <cell r="I3546"/>
          <cell r="J3546" t="str">
            <v>Messung HW Wärme NT</v>
          </cell>
          <cell r="K3546" t="str">
            <v>20.06.2016</v>
          </cell>
          <cell r="L3546" t="str">
            <v>W1 020058</v>
          </cell>
          <cell r="M3546"/>
          <cell r="N3546" t="str">
            <v>Ablesung</v>
          </cell>
          <cell r="O3546">
            <v>10.507999999999999</v>
          </cell>
          <cell r="P3546">
            <v>208.73</v>
          </cell>
          <cell r="Q3546"/>
          <cell r="R3546"/>
          <cell r="S3546"/>
          <cell r="T3546"/>
          <cell r="U3546"/>
          <cell r="V3546"/>
          <cell r="W3546"/>
          <cell r="X3546"/>
          <cell r="Y3546">
            <v>43.286999999999999</v>
          </cell>
          <cell r="Z3546">
            <v>262.7</v>
          </cell>
        </row>
        <row r="3547">
          <cell r="A3547" t="str">
            <v>N0621</v>
          </cell>
          <cell r="B3547" t="str">
            <v xml:space="preserve">Winterthurerstrasse 338 </v>
          </cell>
          <cell r="C3547">
            <v>42655</v>
          </cell>
          <cell r="D3547">
            <v>9866605714</v>
          </cell>
          <cell r="E3547" t="str">
            <v>Gemahnt</v>
          </cell>
          <cell r="F3547">
            <v>0.04</v>
          </cell>
          <cell r="G3547">
            <v>0.66</v>
          </cell>
          <cell r="H3547"/>
          <cell r="I3547"/>
          <cell r="J3547" t="str">
            <v>Messung HW Wärme NT</v>
          </cell>
          <cell r="K3547" t="str">
            <v>19.09.2016</v>
          </cell>
          <cell r="L3547" t="str">
            <v>W1 020058</v>
          </cell>
          <cell r="M3547"/>
          <cell r="N3547" t="str">
            <v>Ablesung</v>
          </cell>
          <cell r="O3547">
            <v>0.307</v>
          </cell>
          <cell r="P3547">
            <v>6.84</v>
          </cell>
          <cell r="Q3547"/>
          <cell r="R3547"/>
          <cell r="S3547"/>
          <cell r="T3547"/>
          <cell r="U3547"/>
          <cell r="V3547"/>
          <cell r="W3547"/>
          <cell r="X3547"/>
          <cell r="Y3547">
            <v>38.591999999999999</v>
          </cell>
          <cell r="Z3547">
            <v>7.6749999999999998</v>
          </cell>
        </row>
        <row r="3548">
          <cell r="A3548" t="str">
            <v>N0621</v>
          </cell>
          <cell r="B3548" t="str">
            <v xml:space="preserve">Winterthurerstrasse 338 </v>
          </cell>
          <cell r="C3548">
            <v>42752</v>
          </cell>
          <cell r="D3548">
            <v>9866607596</v>
          </cell>
          <cell r="E3548" t="str">
            <v>Verrechnet</v>
          </cell>
          <cell r="F3548">
            <v>0.04</v>
          </cell>
          <cell r="G3548">
            <v>0.66</v>
          </cell>
          <cell r="H3548"/>
          <cell r="I3548"/>
          <cell r="J3548" t="str">
            <v>Messung HW Wärme NT</v>
          </cell>
          <cell r="K3548" t="str">
            <v>16.12.2016</v>
          </cell>
          <cell r="L3548" t="str">
            <v>W1 020058</v>
          </cell>
          <cell r="M3548"/>
          <cell r="N3548" t="str">
            <v>Ablesung</v>
          </cell>
          <cell r="O3548">
            <v>19.222999999999999</v>
          </cell>
          <cell r="P3548">
            <v>363.93</v>
          </cell>
          <cell r="Q3548"/>
          <cell r="R3548"/>
          <cell r="S3548"/>
          <cell r="T3548"/>
          <cell r="U3548"/>
          <cell r="V3548"/>
          <cell r="W3548"/>
          <cell r="X3548"/>
          <cell r="Y3548">
            <v>45.417999999999999</v>
          </cell>
          <cell r="Z3548">
            <v>480.57499999999999</v>
          </cell>
        </row>
        <row r="3549">
          <cell r="A3549" t="str">
            <v>N0622</v>
          </cell>
          <cell r="B3549" t="str">
            <v xml:space="preserve">Grünhaldenstrasse 29 </v>
          </cell>
          <cell r="C3549">
            <v>42478</v>
          </cell>
          <cell r="D3549">
            <v>9866600316</v>
          </cell>
          <cell r="E3549" t="str">
            <v>Verrechnet</v>
          </cell>
          <cell r="F3549">
            <v>4.5999999999999999E-2</v>
          </cell>
          <cell r="G3549">
            <v>0.75</v>
          </cell>
          <cell r="H3549"/>
          <cell r="I3549"/>
          <cell r="J3549" t="str">
            <v>Messung HW Wärme NT</v>
          </cell>
          <cell r="K3549" t="str">
            <v>21.03.2016</v>
          </cell>
          <cell r="L3549" t="str">
            <v>W1 020033</v>
          </cell>
          <cell r="M3549"/>
          <cell r="N3549" t="str">
            <v>Ablesung</v>
          </cell>
          <cell r="O3549">
            <v>43.008000000000003</v>
          </cell>
          <cell r="P3549">
            <v>736.01</v>
          </cell>
          <cell r="Q3549"/>
          <cell r="R3549"/>
          <cell r="S3549"/>
          <cell r="T3549"/>
          <cell r="U3549"/>
          <cell r="V3549"/>
          <cell r="W3549"/>
          <cell r="X3549"/>
          <cell r="Y3549">
            <v>50.244</v>
          </cell>
          <cell r="Z3549">
            <v>934.95652173913038</v>
          </cell>
        </row>
        <row r="3550">
          <cell r="A3550" t="str">
            <v>N0622</v>
          </cell>
          <cell r="B3550" t="str">
            <v xml:space="preserve">Grünhaldenstrasse 29 </v>
          </cell>
          <cell r="C3550">
            <v>42566</v>
          </cell>
          <cell r="D3550">
            <v>9866602336</v>
          </cell>
          <cell r="E3550" t="str">
            <v>Gemahnt</v>
          </cell>
          <cell r="F3550">
            <v>4.5999999999999999E-2</v>
          </cell>
          <cell r="G3550">
            <v>0.75</v>
          </cell>
          <cell r="H3550"/>
          <cell r="I3550"/>
          <cell r="J3550" t="str">
            <v>Messung HW Wärme NT</v>
          </cell>
          <cell r="K3550" t="str">
            <v>22.06.2016</v>
          </cell>
          <cell r="L3550" t="str">
            <v>W1 020033</v>
          </cell>
          <cell r="M3550"/>
          <cell r="N3550" t="str">
            <v>Ablesung</v>
          </cell>
          <cell r="O3550">
            <v>17.872</v>
          </cell>
          <cell r="P3550">
            <v>348.54</v>
          </cell>
          <cell r="Q3550"/>
          <cell r="R3550"/>
          <cell r="S3550"/>
          <cell r="T3550"/>
          <cell r="U3550"/>
          <cell r="V3550"/>
          <cell r="W3550"/>
          <cell r="X3550"/>
          <cell r="Y3550">
            <v>44.09</v>
          </cell>
          <cell r="Z3550">
            <v>388.52173913043481</v>
          </cell>
        </row>
        <row r="3551">
          <cell r="A3551" t="str">
            <v>N0622</v>
          </cell>
          <cell r="B3551" t="str">
            <v xml:space="preserve">Grünhaldenstrasse 29 </v>
          </cell>
          <cell r="C3551">
            <v>42655</v>
          </cell>
          <cell r="D3551">
            <v>9866604286</v>
          </cell>
          <cell r="E3551" t="str">
            <v>Verrechnet</v>
          </cell>
          <cell r="F3551">
            <v>4.5999999999999999E-2</v>
          </cell>
          <cell r="G3551">
            <v>0.75</v>
          </cell>
          <cell r="H3551"/>
          <cell r="I3551"/>
          <cell r="J3551" t="str">
            <v>Messung HW Wärme NT</v>
          </cell>
          <cell r="K3551" t="str">
            <v>21.09.2016</v>
          </cell>
          <cell r="L3551" t="str">
            <v>W1 020033</v>
          </cell>
          <cell r="M3551"/>
          <cell r="N3551" t="str">
            <v>Ablesung</v>
          </cell>
          <cell r="O3551">
            <v>6.1909999999999998</v>
          </cell>
          <cell r="P3551">
            <v>163.99</v>
          </cell>
          <cell r="Q3551"/>
          <cell r="R3551"/>
          <cell r="S3551"/>
          <cell r="T3551"/>
          <cell r="U3551"/>
          <cell r="V3551"/>
          <cell r="W3551"/>
          <cell r="X3551"/>
          <cell r="Y3551">
            <v>32.460999999999999</v>
          </cell>
          <cell r="Z3551">
            <v>134.58695652173913</v>
          </cell>
        </row>
        <row r="3552">
          <cell r="A3552" t="str">
            <v>N0622</v>
          </cell>
          <cell r="B3552" t="str">
            <v xml:space="preserve">Grünhaldenstrasse 29 </v>
          </cell>
          <cell r="C3552">
            <v>42752</v>
          </cell>
          <cell r="D3552">
            <v>9866606349</v>
          </cell>
          <cell r="E3552" t="str">
            <v>Verrechnet</v>
          </cell>
          <cell r="F3552">
            <v>4.5999999999999999E-2</v>
          </cell>
          <cell r="G3552">
            <v>0.75</v>
          </cell>
          <cell r="H3552"/>
          <cell r="I3552"/>
          <cell r="J3552" t="str">
            <v>Messung HW Wärme NT</v>
          </cell>
          <cell r="K3552" t="str">
            <v>14.12.2016</v>
          </cell>
          <cell r="L3552" t="str">
            <v>W1 020033</v>
          </cell>
          <cell r="M3552"/>
          <cell r="N3552" t="str">
            <v>Ablesung</v>
          </cell>
          <cell r="O3552">
            <v>26.622</v>
          </cell>
          <cell r="P3552">
            <v>488.14</v>
          </cell>
          <cell r="Q3552"/>
          <cell r="R3552"/>
          <cell r="S3552"/>
          <cell r="T3552"/>
          <cell r="U3552"/>
          <cell r="V3552"/>
          <cell r="W3552"/>
          <cell r="X3552"/>
          <cell r="Y3552">
            <v>46.893999999999998</v>
          </cell>
          <cell r="Z3552">
            <v>578.73913043478251</v>
          </cell>
        </row>
        <row r="3553">
          <cell r="A3553" t="str">
            <v>N0623</v>
          </cell>
          <cell r="B3553" t="str">
            <v xml:space="preserve">Schaffhauserstrasse 299 </v>
          </cell>
          <cell r="C3553">
            <v>42478</v>
          </cell>
          <cell r="D3553">
            <v>9866601360</v>
          </cell>
          <cell r="E3553" t="str">
            <v>Gemahnt</v>
          </cell>
          <cell r="F3553">
            <v>7.2999999999999995E-2</v>
          </cell>
          <cell r="G3553">
            <v>1.2</v>
          </cell>
          <cell r="H3553"/>
          <cell r="I3553"/>
          <cell r="J3553" t="str">
            <v>Messung HW Wärme NT</v>
          </cell>
          <cell r="K3553" t="str">
            <v>16.03.2016</v>
          </cell>
          <cell r="L3553" t="str">
            <v>R3 20054</v>
          </cell>
          <cell r="M3553"/>
          <cell r="N3553" t="str">
            <v>Ablesung</v>
          </cell>
          <cell r="O3553">
            <v>37.966000000000001</v>
          </cell>
          <cell r="P3553">
            <v>613.505</v>
          </cell>
          <cell r="Q3553"/>
          <cell r="R3553"/>
          <cell r="S3553"/>
          <cell r="T3553"/>
          <cell r="U3553"/>
          <cell r="V3553"/>
          <cell r="W3553"/>
          <cell r="X3553"/>
          <cell r="Y3553">
            <v>53.21</v>
          </cell>
          <cell r="Z3553">
            <v>520.08219178082197</v>
          </cell>
        </row>
        <row r="3554">
          <cell r="A3554" t="str">
            <v>N0623</v>
          </cell>
          <cell r="B3554" t="str">
            <v xml:space="preserve">Schaffhauserstrasse 299 </v>
          </cell>
          <cell r="C3554">
            <v>42566</v>
          </cell>
          <cell r="D3554">
            <v>9866603484</v>
          </cell>
          <cell r="E3554" t="str">
            <v>Gemahnt</v>
          </cell>
          <cell r="F3554">
            <v>7.2999999999999995E-2</v>
          </cell>
          <cell r="G3554">
            <v>1.2</v>
          </cell>
          <cell r="H3554"/>
          <cell r="I3554"/>
          <cell r="J3554" t="str">
            <v>Messung HW Wärme NT</v>
          </cell>
          <cell r="K3554" t="str">
            <v>21.06.2016</v>
          </cell>
          <cell r="L3554" t="str">
            <v>R3 20054</v>
          </cell>
          <cell r="M3554"/>
          <cell r="N3554" t="str">
            <v>Ablesung</v>
          </cell>
          <cell r="O3554">
            <v>18.856000000000002</v>
          </cell>
          <cell r="P3554">
            <v>336.13600000000002</v>
          </cell>
          <cell r="Q3554"/>
          <cell r="R3554"/>
          <cell r="S3554"/>
          <cell r="T3554"/>
          <cell r="U3554"/>
          <cell r="V3554"/>
          <cell r="W3554"/>
          <cell r="X3554"/>
          <cell r="Y3554">
            <v>48.234000000000002</v>
          </cell>
          <cell r="Z3554">
            <v>258.30136986301369</v>
          </cell>
        </row>
        <row r="3555">
          <cell r="A3555" t="str">
            <v>N0623</v>
          </cell>
          <cell r="B3555" t="str">
            <v xml:space="preserve">Schaffhauserstrasse 299 </v>
          </cell>
          <cell r="C3555">
            <v>42655</v>
          </cell>
          <cell r="D3555">
            <v>9866605560</v>
          </cell>
          <cell r="E3555" t="str">
            <v>Gemahnt</v>
          </cell>
          <cell r="F3555">
            <v>7.2999999999999995E-2</v>
          </cell>
          <cell r="G3555">
            <v>1.2</v>
          </cell>
          <cell r="H3555"/>
          <cell r="I3555"/>
          <cell r="J3555" t="str">
            <v>Messung HW Wärme NT</v>
          </cell>
          <cell r="K3555" t="str">
            <v>19.09.2016</v>
          </cell>
          <cell r="L3555" t="str">
            <v>R3 20054</v>
          </cell>
          <cell r="M3555"/>
          <cell r="N3555" t="str">
            <v>Ablesung</v>
          </cell>
          <cell r="O3555">
            <v>6.6289999999999996</v>
          </cell>
          <cell r="P3555">
            <v>147.00899999999999</v>
          </cell>
          <cell r="Q3555"/>
          <cell r="R3555"/>
          <cell r="S3555"/>
          <cell r="T3555"/>
          <cell r="U3555"/>
          <cell r="V3555"/>
          <cell r="W3555"/>
          <cell r="X3555"/>
          <cell r="Y3555">
            <v>38.773000000000003</v>
          </cell>
          <cell r="Z3555">
            <v>90.808219178082197</v>
          </cell>
        </row>
        <row r="3556">
          <cell r="A3556" t="str">
            <v>N0623</v>
          </cell>
          <cell r="B3556" t="str">
            <v xml:space="preserve">Schaffhauserstrasse 299 </v>
          </cell>
          <cell r="C3556">
            <v>42752</v>
          </cell>
          <cell r="D3556">
            <v>9866607597</v>
          </cell>
          <cell r="E3556" t="str">
            <v>Verrechnet</v>
          </cell>
          <cell r="F3556">
            <v>7.2999999999999995E-2</v>
          </cell>
          <cell r="G3556">
            <v>1.2</v>
          </cell>
          <cell r="H3556"/>
          <cell r="I3556"/>
          <cell r="J3556" t="str">
            <v>Messung HW Wärme NT</v>
          </cell>
          <cell r="K3556" t="str">
            <v>15.12.2016</v>
          </cell>
          <cell r="L3556" t="str">
            <v>R3 20054</v>
          </cell>
          <cell r="M3556"/>
          <cell r="N3556" t="str">
            <v>Ablesung</v>
          </cell>
          <cell r="O3556">
            <v>29.56</v>
          </cell>
          <cell r="P3556">
            <v>496.15</v>
          </cell>
          <cell r="Q3556"/>
          <cell r="R3556"/>
          <cell r="S3556"/>
          <cell r="T3556"/>
          <cell r="U3556"/>
          <cell r="V3556"/>
          <cell r="W3556"/>
          <cell r="X3556"/>
          <cell r="Y3556">
            <v>51.228999999999999</v>
          </cell>
          <cell r="Z3556">
            <v>404.93150684931504</v>
          </cell>
        </row>
        <row r="3557">
          <cell r="A3557" t="str">
            <v>N0624</v>
          </cell>
          <cell r="B3557" t="str">
            <v xml:space="preserve">Funkwiesenstrasse 40 </v>
          </cell>
          <cell r="C3557">
            <v>42478</v>
          </cell>
          <cell r="D3557">
            <v>9866601670</v>
          </cell>
          <cell r="E3557" t="str">
            <v>Verrechnet</v>
          </cell>
          <cell r="F3557">
            <v>2.8000000000000001E-2</v>
          </cell>
          <cell r="G3557">
            <v>0.46</v>
          </cell>
          <cell r="H3557"/>
          <cell r="I3557"/>
          <cell r="J3557" t="str">
            <v>Messung HW Wärme NT</v>
          </cell>
          <cell r="K3557" t="str">
            <v>16.03.2016</v>
          </cell>
          <cell r="L3557" t="str">
            <v>W1 020081</v>
          </cell>
          <cell r="M3557"/>
          <cell r="N3557" t="str">
            <v>Ablesung</v>
          </cell>
          <cell r="O3557">
            <v>14.885</v>
          </cell>
          <cell r="P3557">
            <v>259</v>
          </cell>
          <cell r="Q3557"/>
          <cell r="R3557"/>
          <cell r="S3557"/>
          <cell r="T3557"/>
          <cell r="U3557"/>
          <cell r="V3557"/>
          <cell r="W3557"/>
          <cell r="X3557"/>
          <cell r="Y3557">
            <v>49.415999999999997</v>
          </cell>
          <cell r="Z3557">
            <v>531.60714285714289</v>
          </cell>
        </row>
        <row r="3558">
          <cell r="A3558" t="str">
            <v>N0624</v>
          </cell>
          <cell r="B3558" t="str">
            <v xml:space="preserve">Funkwiesenstrasse 40 </v>
          </cell>
          <cell r="C3558">
            <v>42566</v>
          </cell>
          <cell r="D3558">
            <v>9866603800</v>
          </cell>
          <cell r="E3558" t="str">
            <v>Gemahnt</v>
          </cell>
          <cell r="F3558">
            <v>2.8000000000000001E-2</v>
          </cell>
          <cell r="G3558">
            <v>0.46</v>
          </cell>
          <cell r="H3558"/>
          <cell r="I3558"/>
          <cell r="J3558" t="str">
            <v>Messung HW Wärme NT</v>
          </cell>
          <cell r="K3558" t="str">
            <v>20.06.2016</v>
          </cell>
          <cell r="L3558" t="str">
            <v>W1 020081</v>
          </cell>
          <cell r="M3558"/>
          <cell r="N3558" t="str">
            <v>Ablesung</v>
          </cell>
          <cell r="O3558">
            <v>7.2370000000000001</v>
          </cell>
          <cell r="P3558">
            <v>134.82</v>
          </cell>
          <cell r="Q3558"/>
          <cell r="R3558"/>
          <cell r="S3558"/>
          <cell r="T3558"/>
          <cell r="U3558"/>
          <cell r="V3558"/>
          <cell r="W3558"/>
          <cell r="X3558"/>
          <cell r="Y3558">
            <v>46.155999999999999</v>
          </cell>
          <cell r="Z3558">
            <v>258.46428571428572</v>
          </cell>
        </row>
        <row r="3559">
          <cell r="A3559" t="str">
            <v>N0624</v>
          </cell>
          <cell r="B3559" t="str">
            <v xml:space="preserve">Funkwiesenstrasse 40 </v>
          </cell>
          <cell r="C3559">
            <v>42655</v>
          </cell>
          <cell r="D3559">
            <v>9866605561</v>
          </cell>
          <cell r="E3559" t="str">
            <v>Gemahnt</v>
          </cell>
          <cell r="F3559">
            <v>2.8000000000000001E-2</v>
          </cell>
          <cell r="G3559">
            <v>0.46</v>
          </cell>
          <cell r="H3559"/>
          <cell r="I3559"/>
          <cell r="J3559" t="str">
            <v>Messung HW Wärme NT</v>
          </cell>
          <cell r="K3559" t="str">
            <v>20.09.2016</v>
          </cell>
          <cell r="L3559" t="str">
            <v>W1 020081</v>
          </cell>
          <cell r="M3559"/>
          <cell r="N3559" t="str">
            <v>Ablesung</v>
          </cell>
          <cell r="O3559">
            <v>1.661</v>
          </cell>
          <cell r="P3559">
            <v>38.76</v>
          </cell>
          <cell r="Q3559"/>
          <cell r="R3559"/>
          <cell r="S3559"/>
          <cell r="T3559"/>
          <cell r="U3559"/>
          <cell r="V3559"/>
          <cell r="W3559"/>
          <cell r="X3559"/>
          <cell r="Y3559">
            <v>36.847000000000001</v>
          </cell>
          <cell r="Z3559">
            <v>59.321428571428569</v>
          </cell>
        </row>
        <row r="3560">
          <cell r="A3560" t="str">
            <v>N0624</v>
          </cell>
          <cell r="B3560" t="str">
            <v xml:space="preserve">Funkwiesenstrasse 40 </v>
          </cell>
          <cell r="C3560">
            <v>42752</v>
          </cell>
          <cell r="D3560">
            <v>9866607774</v>
          </cell>
          <cell r="E3560" t="str">
            <v>Verrechnet</v>
          </cell>
          <cell r="F3560">
            <v>2.8000000000000001E-2</v>
          </cell>
          <cell r="G3560">
            <v>0.46</v>
          </cell>
          <cell r="H3560"/>
          <cell r="I3560"/>
          <cell r="J3560" t="str">
            <v>Messung HW Wärme NT</v>
          </cell>
          <cell r="K3560" t="str">
            <v>15.12.2016</v>
          </cell>
          <cell r="L3560" t="str">
            <v>W1 020081</v>
          </cell>
          <cell r="M3560"/>
          <cell r="N3560" t="str">
            <v>Ablesung</v>
          </cell>
          <cell r="O3560">
            <v>11.116</v>
          </cell>
          <cell r="P3560">
            <v>203.62</v>
          </cell>
          <cell r="Q3560"/>
          <cell r="R3560"/>
          <cell r="S3560"/>
          <cell r="T3560"/>
          <cell r="U3560"/>
          <cell r="V3560"/>
          <cell r="W3560"/>
          <cell r="X3560"/>
          <cell r="Y3560">
            <v>46.941000000000003</v>
          </cell>
          <cell r="Z3560">
            <v>397</v>
          </cell>
        </row>
        <row r="3561">
          <cell r="A3561" t="str">
            <v>N0625</v>
          </cell>
          <cell r="B3561" t="str">
            <v xml:space="preserve">Katzenbachstrasse 248 </v>
          </cell>
          <cell r="C3561">
            <v>42478</v>
          </cell>
          <cell r="D3561">
            <v>9866600640</v>
          </cell>
          <cell r="E3561" t="str">
            <v>Gemahnt</v>
          </cell>
          <cell r="F3561">
            <v>3.5999999999999997E-2</v>
          </cell>
          <cell r="G3561">
            <v>0.6</v>
          </cell>
          <cell r="H3561"/>
          <cell r="I3561"/>
          <cell r="J3561" t="str">
            <v>Messung HW Wärme NT</v>
          </cell>
          <cell r="K3561" t="str">
            <v>15.03.2016</v>
          </cell>
          <cell r="L3561" t="str">
            <v>R1 983</v>
          </cell>
          <cell r="M3561" t="str">
            <v>U1 20482</v>
          </cell>
          <cell r="N3561" t="str">
            <v>Ablesung</v>
          </cell>
          <cell r="O3561">
            <v>44.476999999999997</v>
          </cell>
          <cell r="P3561">
            <v>750.27</v>
          </cell>
          <cell r="Q3561"/>
          <cell r="R3561">
            <v>750</v>
          </cell>
          <cell r="S3561"/>
          <cell r="T3561"/>
          <cell r="U3561"/>
          <cell r="V3561"/>
          <cell r="W3561"/>
          <cell r="X3561"/>
          <cell r="Y3561">
            <v>50.972999999999999</v>
          </cell>
          <cell r="Z3561">
            <v>1235.4722222222222</v>
          </cell>
        </row>
        <row r="3562">
          <cell r="A3562" t="str">
            <v>N0625</v>
          </cell>
          <cell r="B3562" t="str">
            <v xml:space="preserve">Katzenbachstrasse 248 </v>
          </cell>
          <cell r="C3562">
            <v>42566</v>
          </cell>
          <cell r="D3562">
            <v>9866602743</v>
          </cell>
          <cell r="E3562" t="str">
            <v>Verrechnet</v>
          </cell>
          <cell r="F3562">
            <v>3.5999999999999997E-2</v>
          </cell>
          <cell r="G3562">
            <v>0.6</v>
          </cell>
          <cell r="H3562"/>
          <cell r="I3562"/>
          <cell r="J3562" t="str">
            <v>Messung HW Wärme NT</v>
          </cell>
          <cell r="K3562" t="str">
            <v>23.06.2016</v>
          </cell>
          <cell r="L3562" t="str">
            <v>R1 983</v>
          </cell>
          <cell r="M3562" t="str">
            <v>U1 20482</v>
          </cell>
          <cell r="N3562" t="str">
            <v>Ablesung</v>
          </cell>
          <cell r="O3562">
            <v>25.919</v>
          </cell>
          <cell r="P3562">
            <v>461.51</v>
          </cell>
          <cell r="Q3562"/>
          <cell r="R3562">
            <v>462</v>
          </cell>
          <cell r="S3562"/>
          <cell r="T3562"/>
          <cell r="U3562"/>
          <cell r="V3562"/>
          <cell r="W3562"/>
          <cell r="X3562"/>
          <cell r="Y3562">
            <v>48.29</v>
          </cell>
          <cell r="Z3562">
            <v>719.97222222222229</v>
          </cell>
        </row>
        <row r="3563">
          <cell r="A3563" t="str">
            <v>N0625</v>
          </cell>
          <cell r="B3563" t="str">
            <v xml:space="preserve">Katzenbachstrasse 248 </v>
          </cell>
          <cell r="C3563">
            <v>42655</v>
          </cell>
          <cell r="D3563">
            <v>9866604498</v>
          </cell>
          <cell r="E3563" t="str">
            <v>Verrechnet</v>
          </cell>
          <cell r="F3563">
            <v>3.5999999999999997E-2</v>
          </cell>
          <cell r="G3563">
            <v>0.6</v>
          </cell>
          <cell r="H3563"/>
          <cell r="I3563"/>
          <cell r="J3563" t="str">
            <v>Messung HW Wärme NT</v>
          </cell>
          <cell r="K3563" t="str">
            <v>16.09.2016</v>
          </cell>
          <cell r="L3563" t="str">
            <v>R1 983</v>
          </cell>
          <cell r="M3563" t="str">
            <v>U1 20482</v>
          </cell>
          <cell r="N3563" t="str">
            <v>Ablesung</v>
          </cell>
          <cell r="O3563">
            <v>6.3869999999999996</v>
          </cell>
          <cell r="P3563">
            <v>132.30000000000001</v>
          </cell>
          <cell r="Q3563"/>
          <cell r="R3563">
            <v>132</v>
          </cell>
          <cell r="S3563"/>
          <cell r="T3563"/>
          <cell r="U3563"/>
          <cell r="V3563"/>
          <cell r="W3563"/>
          <cell r="X3563"/>
          <cell r="Y3563">
            <v>41.51</v>
          </cell>
          <cell r="Z3563">
            <v>177.41666666666666</v>
          </cell>
        </row>
        <row r="3564">
          <cell r="A3564" t="str">
            <v>N0625</v>
          </cell>
          <cell r="B3564" t="str">
            <v xml:space="preserve">Katzenbachstrasse 248 </v>
          </cell>
          <cell r="C3564">
            <v>42752</v>
          </cell>
          <cell r="D3564">
            <v>9866606678</v>
          </cell>
          <cell r="E3564" t="str">
            <v>Verrechnet</v>
          </cell>
          <cell r="F3564">
            <v>3.5999999999999997E-2</v>
          </cell>
          <cell r="G3564">
            <v>0.6</v>
          </cell>
          <cell r="H3564"/>
          <cell r="I3564"/>
          <cell r="J3564" t="str">
            <v>Messung HW Wärme NT</v>
          </cell>
          <cell r="K3564" t="str">
            <v>14.12.2016</v>
          </cell>
          <cell r="L3564" t="str">
            <v>R1 983</v>
          </cell>
          <cell r="M3564" t="str">
            <v>U1 20482</v>
          </cell>
          <cell r="N3564" t="str">
            <v>Ablesung</v>
          </cell>
          <cell r="O3564">
            <v>32.200000000000003</v>
          </cell>
          <cell r="P3564">
            <v>615.80999999999995</v>
          </cell>
          <cell r="Q3564"/>
          <cell r="R3564">
            <v>616</v>
          </cell>
          <cell r="S3564"/>
          <cell r="T3564"/>
          <cell r="U3564"/>
          <cell r="V3564"/>
          <cell r="W3564"/>
          <cell r="X3564"/>
          <cell r="Y3564">
            <v>44.96</v>
          </cell>
          <cell r="Z3564">
            <v>894.44444444444446</v>
          </cell>
        </row>
        <row r="3565">
          <cell r="A3565" t="str">
            <v>N0626</v>
          </cell>
          <cell r="B3565" t="str">
            <v xml:space="preserve">Edisonstrasse 22 </v>
          </cell>
          <cell r="C3565">
            <v>42478</v>
          </cell>
          <cell r="D3565">
            <v>9866600641</v>
          </cell>
          <cell r="E3565" t="str">
            <v>Verrechnet</v>
          </cell>
          <cell r="F3565">
            <v>0.04</v>
          </cell>
          <cell r="G3565">
            <v>0.66</v>
          </cell>
          <cell r="H3565"/>
          <cell r="I3565"/>
          <cell r="J3565" t="str">
            <v>Messung HW Wärme NT</v>
          </cell>
          <cell r="K3565" t="str">
            <v>17.03.2016</v>
          </cell>
          <cell r="L3565" t="str">
            <v>W3 20002</v>
          </cell>
          <cell r="M3565"/>
          <cell r="N3565" t="str">
            <v>Ablesung</v>
          </cell>
          <cell r="O3565">
            <v>34.441000000000003</v>
          </cell>
          <cell r="P3565">
            <v>522.90599999999995</v>
          </cell>
          <cell r="Q3565"/>
          <cell r="R3565"/>
          <cell r="S3565"/>
          <cell r="T3565"/>
          <cell r="U3565"/>
          <cell r="V3565"/>
          <cell r="W3565"/>
          <cell r="X3565"/>
          <cell r="Y3565">
            <v>56.633000000000003</v>
          </cell>
          <cell r="Z3565">
            <v>861.02499999999998</v>
          </cell>
        </row>
        <row r="3566">
          <cell r="A3566" t="str">
            <v>N0626</v>
          </cell>
          <cell r="B3566" t="str">
            <v xml:space="preserve">Edisonstrasse 22 </v>
          </cell>
          <cell r="C3566">
            <v>42566</v>
          </cell>
          <cell r="D3566">
            <v>9866602892</v>
          </cell>
          <cell r="E3566" t="str">
            <v>Verrechnet</v>
          </cell>
          <cell r="F3566">
            <v>0.04</v>
          </cell>
          <cell r="G3566">
            <v>0.66</v>
          </cell>
          <cell r="H3566"/>
          <cell r="I3566"/>
          <cell r="J3566" t="str">
            <v>Messung HW Wärme NT</v>
          </cell>
          <cell r="K3566" t="str">
            <v>21.06.2016</v>
          </cell>
          <cell r="L3566" t="str">
            <v>W3 20002</v>
          </cell>
          <cell r="M3566"/>
          <cell r="N3566" t="str">
            <v>Ablesung</v>
          </cell>
          <cell r="O3566">
            <v>10.989000000000001</v>
          </cell>
          <cell r="P3566">
            <v>171.29499999999999</v>
          </cell>
          <cell r="Q3566"/>
          <cell r="R3566"/>
          <cell r="S3566"/>
          <cell r="T3566"/>
          <cell r="U3566"/>
          <cell r="V3566"/>
          <cell r="W3566"/>
          <cell r="X3566"/>
          <cell r="Y3566">
            <v>55.161000000000001</v>
          </cell>
          <cell r="Z3566">
            <v>274.72500000000002</v>
          </cell>
        </row>
        <row r="3567">
          <cell r="A3567" t="str">
            <v>N0626</v>
          </cell>
          <cell r="B3567" t="str">
            <v xml:space="preserve">Edisonstrasse 22 </v>
          </cell>
          <cell r="C3567">
            <v>42655</v>
          </cell>
          <cell r="D3567">
            <v>9866604963</v>
          </cell>
          <cell r="E3567" t="str">
            <v>Verrechnet</v>
          </cell>
          <cell r="F3567">
            <v>0.04</v>
          </cell>
          <cell r="G3567">
            <v>0.66</v>
          </cell>
          <cell r="H3567"/>
          <cell r="I3567"/>
          <cell r="J3567" t="str">
            <v>Messung HW Wärme NT</v>
          </cell>
          <cell r="K3567" t="str">
            <v>19.09.2016</v>
          </cell>
          <cell r="L3567" t="str">
            <v>W3 20002</v>
          </cell>
          <cell r="M3567"/>
          <cell r="N3567" t="str">
            <v>Ablesung</v>
          </cell>
          <cell r="O3567">
            <v>0.56399999999999995</v>
          </cell>
          <cell r="P3567">
            <v>8.5640000000000001</v>
          </cell>
          <cell r="Q3567"/>
          <cell r="R3567"/>
          <cell r="S3567"/>
          <cell r="T3567"/>
          <cell r="U3567"/>
          <cell r="V3567"/>
          <cell r="W3567"/>
          <cell r="X3567"/>
          <cell r="Y3567">
            <v>56.627000000000002</v>
          </cell>
          <cell r="Z3567">
            <v>14.1</v>
          </cell>
        </row>
        <row r="3568">
          <cell r="A3568" t="str">
            <v>N0626</v>
          </cell>
          <cell r="B3568" t="str">
            <v xml:space="preserve">Edisonstrasse 22 </v>
          </cell>
          <cell r="C3568">
            <v>42752</v>
          </cell>
          <cell r="D3568">
            <v>9866606679</v>
          </cell>
          <cell r="E3568" t="str">
            <v>Verrechnet</v>
          </cell>
          <cell r="F3568">
            <v>0.04</v>
          </cell>
          <cell r="G3568">
            <v>0.66</v>
          </cell>
          <cell r="H3568"/>
          <cell r="I3568"/>
          <cell r="J3568" t="str">
            <v>Messung HW Wärme NT</v>
          </cell>
          <cell r="K3568" t="str">
            <v>14.12.2016</v>
          </cell>
          <cell r="L3568" t="str">
            <v>W3 20002</v>
          </cell>
          <cell r="M3568"/>
          <cell r="N3568" t="str">
            <v>Ablesung</v>
          </cell>
          <cell r="O3568">
            <v>18.626000000000001</v>
          </cell>
          <cell r="P3568">
            <v>293.43200000000002</v>
          </cell>
          <cell r="Q3568"/>
          <cell r="R3568"/>
          <cell r="S3568"/>
          <cell r="T3568"/>
          <cell r="U3568"/>
          <cell r="V3568"/>
          <cell r="W3568"/>
          <cell r="X3568"/>
          <cell r="Y3568">
            <v>54.58</v>
          </cell>
          <cell r="Z3568">
            <v>465.65</v>
          </cell>
        </row>
        <row r="3569">
          <cell r="A3569" t="str">
            <v>N0627</v>
          </cell>
          <cell r="B3569" t="str">
            <v xml:space="preserve">Federnstrasse 2 </v>
          </cell>
          <cell r="C3569">
            <v>42478</v>
          </cell>
          <cell r="D3569">
            <v>9866601018</v>
          </cell>
          <cell r="E3569" t="str">
            <v>Verrechnet</v>
          </cell>
          <cell r="F3569">
            <v>4.2999999999999997E-2</v>
          </cell>
          <cell r="G3569">
            <v>0.7</v>
          </cell>
          <cell r="H3569"/>
          <cell r="I3569"/>
          <cell r="J3569" t="str">
            <v>Messung HW Wärme NT</v>
          </cell>
          <cell r="K3569" t="str">
            <v>21.03.2016</v>
          </cell>
          <cell r="L3569" t="str">
            <v>W1 020667</v>
          </cell>
          <cell r="M3569"/>
          <cell r="N3569" t="str">
            <v>Ablesung</v>
          </cell>
          <cell r="O3569">
            <v>45.470999999999997</v>
          </cell>
          <cell r="P3569">
            <v>777.03</v>
          </cell>
          <cell r="Q3569"/>
          <cell r="R3569"/>
          <cell r="S3569"/>
          <cell r="T3569"/>
          <cell r="U3569"/>
          <cell r="V3569"/>
          <cell r="W3569"/>
          <cell r="X3569"/>
          <cell r="Y3569">
            <v>50.317</v>
          </cell>
          <cell r="Z3569">
            <v>1057.4651162790697</v>
          </cell>
        </row>
        <row r="3570">
          <cell r="A3570" t="str">
            <v>N0627</v>
          </cell>
          <cell r="B3570" t="str">
            <v xml:space="preserve">Federnstrasse 2 </v>
          </cell>
          <cell r="C3570">
            <v>42566</v>
          </cell>
          <cell r="D3570">
            <v>9866603210</v>
          </cell>
          <cell r="E3570" t="str">
            <v>Verrechnet</v>
          </cell>
          <cell r="F3570">
            <v>4.2999999999999997E-2</v>
          </cell>
          <cell r="G3570">
            <v>0.7</v>
          </cell>
          <cell r="H3570"/>
          <cell r="I3570"/>
          <cell r="J3570" t="str">
            <v>Messung HW Wärme NT</v>
          </cell>
          <cell r="K3570" t="str">
            <v>25.04.2016</v>
          </cell>
          <cell r="L3570" t="str">
            <v>W1 020667</v>
          </cell>
          <cell r="M3570"/>
          <cell r="N3570" t="str">
            <v>Ausbau</v>
          </cell>
          <cell r="O3570">
            <v>9.4879999999999995</v>
          </cell>
          <cell r="P3570">
            <v>180.41</v>
          </cell>
          <cell r="Q3570"/>
          <cell r="R3570"/>
          <cell r="S3570"/>
          <cell r="T3570"/>
          <cell r="U3570"/>
          <cell r="V3570"/>
          <cell r="W3570"/>
          <cell r="X3570"/>
          <cell r="Y3570">
            <v>45.22</v>
          </cell>
          <cell r="Z3570">
            <v>220.65116279069767</v>
          </cell>
        </row>
        <row r="3571">
          <cell r="A3571" t="str">
            <v>N0627</v>
          </cell>
          <cell r="B3571"/>
          <cell r="C3571"/>
          <cell r="D3571"/>
          <cell r="E3571"/>
          <cell r="F3571"/>
          <cell r="G3571"/>
          <cell r="H3571"/>
          <cell r="I3571"/>
          <cell r="J3571" t="str">
            <v>Messung HW Wärme NT</v>
          </cell>
          <cell r="K3571" t="str">
            <v>25.04.2016</v>
          </cell>
          <cell r="L3571" t="str">
            <v>W1 020667</v>
          </cell>
          <cell r="M3571"/>
          <cell r="N3571" t="str">
            <v>Einbau</v>
          </cell>
          <cell r="O3571">
            <v>0</v>
          </cell>
          <cell r="P3571">
            <v>0</v>
          </cell>
          <cell r="Q3571"/>
          <cell r="R3571"/>
          <cell r="S3571"/>
          <cell r="T3571"/>
          <cell r="U3571"/>
          <cell r="V3571"/>
          <cell r="W3571"/>
          <cell r="X3571"/>
          <cell r="Y3571">
            <v>0</v>
          </cell>
          <cell r="Z3571">
            <v>0</v>
          </cell>
        </row>
        <row r="3572">
          <cell r="A3572" t="str">
            <v>N0627</v>
          </cell>
          <cell r="B3572"/>
          <cell r="C3572"/>
          <cell r="D3572"/>
          <cell r="E3572"/>
          <cell r="F3572"/>
          <cell r="G3572"/>
          <cell r="H3572"/>
          <cell r="I3572"/>
          <cell r="J3572" t="str">
            <v>Messung HW Wärme NT</v>
          </cell>
          <cell r="K3572" t="str">
            <v>22.06.2016</v>
          </cell>
          <cell r="L3572" t="str">
            <v>W1 020667</v>
          </cell>
          <cell r="M3572"/>
          <cell r="N3572" t="str">
            <v>Ablesung</v>
          </cell>
          <cell r="O3572">
            <v>9.2110000000000003</v>
          </cell>
          <cell r="P3572">
            <v>160.01</v>
          </cell>
          <cell r="Q3572"/>
          <cell r="R3572"/>
          <cell r="S3572"/>
          <cell r="T3572"/>
          <cell r="U3572"/>
          <cell r="V3572"/>
          <cell r="W3572"/>
          <cell r="X3572"/>
          <cell r="Y3572">
            <v>49.497</v>
          </cell>
          <cell r="Z3572">
            <v>214.2093023255814</v>
          </cell>
        </row>
        <row r="3573">
          <cell r="A3573" t="str">
            <v>N0627</v>
          </cell>
          <cell r="B3573" t="str">
            <v xml:space="preserve">Federnstrasse 2 </v>
          </cell>
          <cell r="C3573">
            <v>42655</v>
          </cell>
          <cell r="D3573">
            <v>9866605101</v>
          </cell>
          <cell r="E3573" t="str">
            <v>Gemahnt</v>
          </cell>
          <cell r="F3573">
            <v>4.2999999999999997E-2</v>
          </cell>
          <cell r="G3573">
            <v>0.7</v>
          </cell>
          <cell r="H3573"/>
          <cell r="I3573"/>
          <cell r="J3573" t="str">
            <v>Messung HW Wärme NT</v>
          </cell>
          <cell r="K3573" t="str">
            <v>21.09.2016</v>
          </cell>
          <cell r="L3573" t="str">
            <v>W1 020667</v>
          </cell>
          <cell r="M3573"/>
          <cell r="N3573" t="str">
            <v>Ablesung</v>
          </cell>
          <cell r="O3573">
            <v>5.5919999999999996</v>
          </cell>
          <cell r="P3573">
            <v>106.37</v>
          </cell>
          <cell r="Q3573"/>
          <cell r="R3573"/>
          <cell r="S3573"/>
          <cell r="T3573"/>
          <cell r="U3573"/>
          <cell r="V3573"/>
          <cell r="W3573"/>
          <cell r="X3573"/>
          <cell r="Y3573">
            <v>45.203000000000003</v>
          </cell>
          <cell r="Z3573">
            <v>130.04651162790697</v>
          </cell>
        </row>
        <row r="3574">
          <cell r="A3574" t="str">
            <v>N0627</v>
          </cell>
          <cell r="B3574" t="str">
            <v xml:space="preserve">Federnstrasse 2 </v>
          </cell>
          <cell r="C3574">
            <v>42752</v>
          </cell>
          <cell r="D3574">
            <v>9866607234</v>
          </cell>
          <cell r="E3574" t="str">
            <v>Verrechnet</v>
          </cell>
          <cell r="F3574">
            <v>4.2999999999999997E-2</v>
          </cell>
          <cell r="G3574">
            <v>0.7</v>
          </cell>
          <cell r="H3574"/>
          <cell r="I3574"/>
          <cell r="J3574" t="str">
            <v>Messung HW Wärme NT</v>
          </cell>
          <cell r="K3574" t="str">
            <v>14.12.2016</v>
          </cell>
          <cell r="L3574" t="str">
            <v>W1 020667</v>
          </cell>
          <cell r="M3574"/>
          <cell r="N3574" t="str">
            <v>Ablesung</v>
          </cell>
          <cell r="O3574">
            <v>30.411000000000001</v>
          </cell>
          <cell r="P3574">
            <v>541.29999999999995</v>
          </cell>
          <cell r="Q3574"/>
          <cell r="R3574"/>
          <cell r="S3574"/>
          <cell r="T3574"/>
          <cell r="U3574"/>
          <cell r="V3574"/>
          <cell r="W3574"/>
          <cell r="X3574"/>
          <cell r="Y3574">
            <v>48.307000000000002</v>
          </cell>
          <cell r="Z3574">
            <v>707.23255813953483</v>
          </cell>
        </row>
        <row r="3575">
          <cell r="A3575" t="str">
            <v>N0628</v>
          </cell>
          <cell r="B3575" t="str">
            <v xml:space="preserve">Seebacherstrasse 7 </v>
          </cell>
          <cell r="C3575">
            <v>42478</v>
          </cell>
          <cell r="D3575">
            <v>9866601671</v>
          </cell>
          <cell r="E3575" t="str">
            <v>Verrechnet</v>
          </cell>
          <cell r="F3575">
            <v>1.7999999999999999E-2</v>
          </cell>
          <cell r="G3575">
            <v>0.3</v>
          </cell>
          <cell r="H3575"/>
          <cell r="I3575"/>
          <cell r="J3575" t="str">
            <v>Messung HW Wärme NT</v>
          </cell>
          <cell r="K3575" t="str">
            <v>17.03.2016</v>
          </cell>
          <cell r="L3575" t="str">
            <v>W3 020245</v>
          </cell>
          <cell r="M3575"/>
          <cell r="N3575" t="str">
            <v>Ablesung</v>
          </cell>
          <cell r="O3575">
            <v>14.574999999999999</v>
          </cell>
          <cell r="P3575">
            <v>236.63900000000001</v>
          </cell>
          <cell r="Q3575"/>
          <cell r="R3575"/>
          <cell r="S3575"/>
          <cell r="T3575"/>
          <cell r="U3575"/>
          <cell r="V3575"/>
          <cell r="W3575"/>
          <cell r="X3575"/>
          <cell r="Y3575">
            <v>52.959000000000003</v>
          </cell>
          <cell r="Z3575">
            <v>809.72222222222229</v>
          </cell>
        </row>
        <row r="3576">
          <cell r="A3576" t="str">
            <v>N0628</v>
          </cell>
          <cell r="B3576" t="str">
            <v xml:space="preserve">Seebacherstrasse 7 </v>
          </cell>
          <cell r="C3576">
            <v>42566</v>
          </cell>
          <cell r="D3576">
            <v>9866603801</v>
          </cell>
          <cell r="E3576" t="str">
            <v>Verrechnet</v>
          </cell>
          <cell r="F3576">
            <v>1.7999999999999999E-2</v>
          </cell>
          <cell r="G3576">
            <v>0.3</v>
          </cell>
          <cell r="H3576"/>
          <cell r="I3576"/>
          <cell r="J3576" t="str">
            <v>Messung HW Wärme NT</v>
          </cell>
          <cell r="K3576" t="str">
            <v>30.06.2016</v>
          </cell>
          <cell r="L3576" t="str">
            <v>W3 020245</v>
          </cell>
          <cell r="M3576"/>
          <cell r="N3576" t="str">
            <v>Ablesung</v>
          </cell>
          <cell r="O3576">
            <v>7.63</v>
          </cell>
          <cell r="P3576">
            <v>131</v>
          </cell>
          <cell r="Q3576"/>
          <cell r="R3576"/>
          <cell r="S3576"/>
          <cell r="T3576"/>
          <cell r="U3576"/>
          <cell r="V3576"/>
          <cell r="W3576"/>
          <cell r="X3576"/>
          <cell r="Y3576">
            <v>50.081000000000003</v>
          </cell>
          <cell r="Z3576">
            <v>423.88888888888886</v>
          </cell>
        </row>
        <row r="3577">
          <cell r="A3577" t="str">
            <v>N0628</v>
          </cell>
          <cell r="B3577" t="str">
            <v xml:space="preserve">Seebacherstrasse 7 </v>
          </cell>
          <cell r="C3577">
            <v>42655</v>
          </cell>
          <cell r="D3577">
            <v>9866605778</v>
          </cell>
          <cell r="E3577" t="str">
            <v>Verrechnet</v>
          </cell>
          <cell r="F3577">
            <v>1.7999999999999999E-2</v>
          </cell>
          <cell r="G3577">
            <v>0.3</v>
          </cell>
          <cell r="H3577"/>
          <cell r="I3577"/>
          <cell r="J3577" t="str">
            <v>Messung HW Wärme NT</v>
          </cell>
          <cell r="K3577" t="str">
            <v>03.10.2016</v>
          </cell>
          <cell r="L3577" t="str">
            <v>W3 020245</v>
          </cell>
          <cell r="M3577"/>
          <cell r="N3577" t="str">
            <v>Ablesung</v>
          </cell>
          <cell r="O3577">
            <v>1.1240000000000001</v>
          </cell>
          <cell r="P3577">
            <v>30.792000000000002</v>
          </cell>
          <cell r="Q3577"/>
          <cell r="R3577"/>
          <cell r="S3577"/>
          <cell r="T3577"/>
          <cell r="U3577"/>
          <cell r="V3577"/>
          <cell r="W3577"/>
          <cell r="X3577"/>
          <cell r="Y3577">
            <v>31.387</v>
          </cell>
          <cell r="Z3577">
            <v>62.444444444444443</v>
          </cell>
        </row>
        <row r="3578">
          <cell r="A3578" t="str">
            <v>N0628</v>
          </cell>
          <cell r="B3578" t="str">
            <v xml:space="preserve">Seebacherstrasse 7 </v>
          </cell>
          <cell r="C3578">
            <v>42752</v>
          </cell>
          <cell r="D3578">
            <v>9866607775</v>
          </cell>
          <cell r="E3578" t="str">
            <v>Verrechnet</v>
          </cell>
          <cell r="F3578">
            <v>1.7999999999999999E-2</v>
          </cell>
          <cell r="G3578">
            <v>0.3</v>
          </cell>
          <cell r="H3578"/>
          <cell r="I3578"/>
          <cell r="J3578" t="str">
            <v>Messung HW Wärme NT</v>
          </cell>
          <cell r="K3578" t="str">
            <v>14.12.2016</v>
          </cell>
          <cell r="L3578" t="str">
            <v>W3 020245</v>
          </cell>
          <cell r="M3578"/>
          <cell r="N3578" t="str">
            <v>Ablesung</v>
          </cell>
          <cell r="O3578">
            <v>9.7029999999999994</v>
          </cell>
          <cell r="P3578">
            <v>164.048</v>
          </cell>
          <cell r="Q3578"/>
          <cell r="R3578"/>
          <cell r="S3578"/>
          <cell r="T3578"/>
          <cell r="U3578"/>
          <cell r="V3578"/>
          <cell r="W3578"/>
          <cell r="X3578"/>
          <cell r="Y3578">
            <v>50.857999999999997</v>
          </cell>
          <cell r="Z3578">
            <v>539.05555555555554</v>
          </cell>
        </row>
        <row r="3579">
          <cell r="A3579" t="str">
            <v>N0629</v>
          </cell>
          <cell r="B3579" t="str">
            <v xml:space="preserve">Seebacherstrasse 11 </v>
          </cell>
          <cell r="C3579">
            <v>42478</v>
          </cell>
          <cell r="D3579">
            <v>9866601672</v>
          </cell>
          <cell r="E3579" t="str">
            <v>Verrechnet</v>
          </cell>
          <cell r="F3579">
            <v>2.1999999999999999E-2</v>
          </cell>
          <cell r="G3579">
            <v>0.36</v>
          </cell>
          <cell r="H3579"/>
          <cell r="I3579"/>
          <cell r="J3579" t="str">
            <v>Messung HW Wärme NT</v>
          </cell>
          <cell r="K3579" t="str">
            <v>17.03.2016</v>
          </cell>
          <cell r="L3579" t="str">
            <v>R3 20080</v>
          </cell>
          <cell r="M3579"/>
          <cell r="N3579" t="str">
            <v>Ablesung</v>
          </cell>
          <cell r="O3579">
            <v>19.003</v>
          </cell>
          <cell r="P3579">
            <v>365.09500000000003</v>
          </cell>
          <cell r="Q3579"/>
          <cell r="R3579"/>
          <cell r="S3579"/>
          <cell r="T3579"/>
          <cell r="U3579"/>
          <cell r="V3579"/>
          <cell r="W3579"/>
          <cell r="X3579"/>
          <cell r="Y3579">
            <v>44.753999999999998</v>
          </cell>
          <cell r="Z3579">
            <v>863.77272727272725</v>
          </cell>
        </row>
        <row r="3580">
          <cell r="A3580" t="str">
            <v>N0629</v>
          </cell>
          <cell r="B3580" t="str">
            <v xml:space="preserve">Seebacherstrasse 11 </v>
          </cell>
          <cell r="C3580">
            <v>42566</v>
          </cell>
          <cell r="D3580">
            <v>9866603802</v>
          </cell>
          <cell r="E3580" t="str">
            <v>Verrechnet</v>
          </cell>
          <cell r="F3580">
            <v>2.1999999999999999E-2</v>
          </cell>
          <cell r="G3580">
            <v>0.36</v>
          </cell>
          <cell r="H3580"/>
          <cell r="I3580"/>
          <cell r="J3580" t="str">
            <v>Messung HW Wärme NT</v>
          </cell>
          <cell r="K3580" t="str">
            <v>20.06.2016</v>
          </cell>
          <cell r="L3580" t="str">
            <v>R3 20080</v>
          </cell>
          <cell r="M3580"/>
          <cell r="N3580" t="str">
            <v>Ablesung</v>
          </cell>
          <cell r="O3580">
            <v>9.6229999999999993</v>
          </cell>
          <cell r="P3580">
            <v>184.30500000000001</v>
          </cell>
          <cell r="Q3580"/>
          <cell r="R3580"/>
          <cell r="S3580"/>
          <cell r="T3580"/>
          <cell r="U3580"/>
          <cell r="V3580"/>
          <cell r="W3580"/>
          <cell r="X3580"/>
          <cell r="Y3580">
            <v>44.895000000000003</v>
          </cell>
          <cell r="Z3580">
            <v>437.40909090909088</v>
          </cell>
        </row>
        <row r="3581">
          <cell r="A3581" t="str">
            <v>N0629</v>
          </cell>
          <cell r="B3581" t="str">
            <v xml:space="preserve">Seebacherstrasse 11 </v>
          </cell>
          <cell r="C3581">
            <v>42655</v>
          </cell>
          <cell r="D3581">
            <v>9866605562</v>
          </cell>
          <cell r="E3581" t="str">
            <v>Verrechnet</v>
          </cell>
          <cell r="F3581">
            <v>2.1999999999999999E-2</v>
          </cell>
          <cell r="G3581">
            <v>0.36</v>
          </cell>
          <cell r="H3581"/>
          <cell r="I3581"/>
          <cell r="J3581" t="str">
            <v>Messung HW Wärme NT</v>
          </cell>
          <cell r="K3581" t="str">
            <v>19.09.2016</v>
          </cell>
          <cell r="L3581" t="str">
            <v>R3 20080</v>
          </cell>
          <cell r="M3581"/>
          <cell r="N3581" t="str">
            <v>Ablesung</v>
          </cell>
          <cell r="O3581">
            <v>1.8089999999999999</v>
          </cell>
          <cell r="P3581">
            <v>34.011000000000003</v>
          </cell>
          <cell r="Q3581"/>
          <cell r="R3581"/>
          <cell r="S3581"/>
          <cell r="T3581"/>
          <cell r="U3581"/>
          <cell r="V3581"/>
          <cell r="W3581"/>
          <cell r="X3581"/>
          <cell r="Y3581">
            <v>45.734000000000002</v>
          </cell>
          <cell r="Z3581">
            <v>82.22727272727272</v>
          </cell>
        </row>
        <row r="3582">
          <cell r="A3582" t="str">
            <v>N0629</v>
          </cell>
          <cell r="B3582" t="str">
            <v xml:space="preserve">Seebacherstrasse 11 </v>
          </cell>
          <cell r="C3582">
            <v>42752</v>
          </cell>
          <cell r="D3582">
            <v>9866607776</v>
          </cell>
          <cell r="E3582" t="str">
            <v>Verrechnet</v>
          </cell>
          <cell r="F3582">
            <v>2.1999999999999999E-2</v>
          </cell>
          <cell r="G3582">
            <v>0.36</v>
          </cell>
          <cell r="H3582"/>
          <cell r="I3582"/>
          <cell r="J3582" t="str">
            <v>Messung HW Wärme NT</v>
          </cell>
          <cell r="K3582" t="str">
            <v>14.12.2016</v>
          </cell>
          <cell r="L3582" t="str">
            <v>R3 20080</v>
          </cell>
          <cell r="M3582"/>
          <cell r="N3582" t="str">
            <v>Ablesung</v>
          </cell>
          <cell r="O3582">
            <v>14.680999999999999</v>
          </cell>
          <cell r="P3582">
            <v>292.5</v>
          </cell>
          <cell r="Q3582"/>
          <cell r="R3582"/>
          <cell r="S3582"/>
          <cell r="T3582"/>
          <cell r="U3582"/>
          <cell r="V3582"/>
          <cell r="W3582"/>
          <cell r="X3582"/>
          <cell r="Y3582">
            <v>43.156999999999996</v>
          </cell>
          <cell r="Z3582">
            <v>667.31818181818187</v>
          </cell>
        </row>
        <row r="3583">
          <cell r="A3583" t="str">
            <v>N0630</v>
          </cell>
          <cell r="B3583" t="str">
            <v xml:space="preserve">Hagenholzstrasse 77 </v>
          </cell>
          <cell r="C3583">
            <v>42478</v>
          </cell>
          <cell r="D3583">
            <v>9866601871</v>
          </cell>
          <cell r="E3583" t="str">
            <v>Verrechnet</v>
          </cell>
          <cell r="F3583">
            <v>0.7</v>
          </cell>
          <cell r="G3583">
            <v>9.8800000000000008</v>
          </cell>
          <cell r="H3583"/>
          <cell r="I3583"/>
          <cell r="J3583" t="str">
            <v>Messung HW Wärme NT</v>
          </cell>
          <cell r="K3583" t="str">
            <v>15.03.2016</v>
          </cell>
          <cell r="L3583" t="str">
            <v>W1 040024</v>
          </cell>
          <cell r="M3583"/>
          <cell r="N3583" t="str">
            <v>Ablesung</v>
          </cell>
          <cell r="O3583">
            <v>779.15499999999997</v>
          </cell>
          <cell r="P3583">
            <v>14095.31</v>
          </cell>
          <cell r="Q3583"/>
          <cell r="R3583"/>
          <cell r="S3583"/>
          <cell r="T3583"/>
          <cell r="U3583"/>
          <cell r="V3583"/>
          <cell r="W3583"/>
          <cell r="X3583"/>
          <cell r="Y3583">
            <v>47.53</v>
          </cell>
          <cell r="Z3583">
            <v>1113.0785714285714</v>
          </cell>
        </row>
        <row r="3584">
          <cell r="A3584" t="str">
            <v>N0630</v>
          </cell>
          <cell r="B3584" t="str">
            <v xml:space="preserve">Hagenholzstrasse 77 </v>
          </cell>
          <cell r="C3584">
            <v>42566</v>
          </cell>
          <cell r="D3584">
            <v>9866603969</v>
          </cell>
          <cell r="E3584" t="str">
            <v>Verrechnet</v>
          </cell>
          <cell r="F3584">
            <v>0.7</v>
          </cell>
          <cell r="G3584">
            <v>9.8800000000000008</v>
          </cell>
          <cell r="H3584"/>
          <cell r="I3584"/>
          <cell r="J3584" t="str">
            <v>Messung HW Wärme NT</v>
          </cell>
          <cell r="K3584" t="str">
            <v>20.06.2016</v>
          </cell>
          <cell r="L3584" t="str">
            <v>W1 040024</v>
          </cell>
          <cell r="M3584"/>
          <cell r="N3584" t="str">
            <v>Ablesung</v>
          </cell>
          <cell r="O3584">
            <v>143.38900000000001</v>
          </cell>
          <cell r="P3584">
            <v>2678.86</v>
          </cell>
          <cell r="Q3584"/>
          <cell r="R3584"/>
          <cell r="S3584"/>
          <cell r="T3584"/>
          <cell r="U3584"/>
          <cell r="V3584"/>
          <cell r="W3584"/>
          <cell r="X3584"/>
          <cell r="Y3584">
            <v>46.024000000000001</v>
          </cell>
          <cell r="Z3584">
            <v>204.84142857142857</v>
          </cell>
        </row>
        <row r="3585">
          <cell r="A3585" t="str">
            <v>N0630</v>
          </cell>
          <cell r="B3585" t="str">
            <v xml:space="preserve">Hagenholzstrasse 77 </v>
          </cell>
          <cell r="C3585">
            <v>42655</v>
          </cell>
          <cell r="D3585">
            <v>9866605969</v>
          </cell>
          <cell r="E3585" t="str">
            <v>Verrechnet</v>
          </cell>
          <cell r="F3585">
            <v>0.7</v>
          </cell>
          <cell r="G3585">
            <v>9.8800000000000008</v>
          </cell>
          <cell r="H3585"/>
          <cell r="I3585"/>
          <cell r="J3585" t="str">
            <v>Messung HW Wärme NT</v>
          </cell>
          <cell r="K3585" t="str">
            <v>15.09.2016</v>
          </cell>
          <cell r="L3585" t="str">
            <v>W1 040024</v>
          </cell>
          <cell r="M3585"/>
          <cell r="N3585" t="str">
            <v>Ablesung</v>
          </cell>
          <cell r="O3585">
            <v>0.82499999999999996</v>
          </cell>
          <cell r="P3585">
            <v>15.79</v>
          </cell>
          <cell r="Q3585"/>
          <cell r="R3585"/>
          <cell r="S3585"/>
          <cell r="T3585"/>
          <cell r="U3585"/>
          <cell r="V3585"/>
          <cell r="W3585"/>
          <cell r="X3585"/>
          <cell r="Y3585">
            <v>44.924999999999997</v>
          </cell>
          <cell r="Z3585">
            <v>1.1785714285714199</v>
          </cell>
        </row>
        <row r="3586">
          <cell r="A3586" t="str">
            <v>N0630</v>
          </cell>
          <cell r="B3586" t="str">
            <v xml:space="preserve">Hagenholzstrasse 77 </v>
          </cell>
          <cell r="C3586">
            <v>42752</v>
          </cell>
          <cell r="D3586">
            <v>9866607986</v>
          </cell>
          <cell r="E3586" t="str">
            <v>Verrechnet</v>
          </cell>
          <cell r="F3586">
            <v>0.7</v>
          </cell>
          <cell r="G3586">
            <v>9.8800000000000008</v>
          </cell>
          <cell r="H3586"/>
          <cell r="I3586"/>
          <cell r="J3586" t="str">
            <v>Messung HW Wärme NT</v>
          </cell>
          <cell r="K3586" t="str">
            <v>13.12.2016</v>
          </cell>
          <cell r="L3586" t="str">
            <v>W1 040024</v>
          </cell>
          <cell r="M3586"/>
          <cell r="N3586" t="str">
            <v>Ablesung</v>
          </cell>
          <cell r="O3586">
            <v>284.27600000000001</v>
          </cell>
          <cell r="P3586">
            <v>5513.57</v>
          </cell>
          <cell r="Q3586"/>
          <cell r="R3586"/>
          <cell r="S3586"/>
          <cell r="T3586"/>
          <cell r="U3586"/>
          <cell r="V3586"/>
          <cell r="W3586"/>
          <cell r="X3586"/>
          <cell r="Y3586">
            <v>44.332999999999998</v>
          </cell>
          <cell r="Z3586">
            <v>406.10857142857145</v>
          </cell>
        </row>
        <row r="3587">
          <cell r="A3587" t="str">
            <v>N0632</v>
          </cell>
          <cell r="B3587" t="str">
            <v xml:space="preserve">Binzmühlestrasse 227 </v>
          </cell>
          <cell r="C3587">
            <v>42478</v>
          </cell>
          <cell r="D3587">
            <v>9866600828</v>
          </cell>
          <cell r="E3587" t="str">
            <v>Verrechnet</v>
          </cell>
          <cell r="F3587">
            <v>8.0000000000000002E-3</v>
          </cell>
          <cell r="G3587">
            <v>0.13</v>
          </cell>
          <cell r="H3587"/>
          <cell r="I3587"/>
          <cell r="J3587" t="str">
            <v>Messung HW Wärme NT</v>
          </cell>
          <cell r="K3587" t="str">
            <v>20.03.2016</v>
          </cell>
          <cell r="L3587" t="str">
            <v>W1 020103</v>
          </cell>
          <cell r="M3587"/>
          <cell r="N3587" t="str">
            <v>Ablesung</v>
          </cell>
          <cell r="O3587">
            <v>7.1719999999999997</v>
          </cell>
          <cell r="P3587">
            <v>124.03</v>
          </cell>
          <cell r="Q3587"/>
          <cell r="R3587"/>
          <cell r="S3587"/>
          <cell r="T3587"/>
          <cell r="U3587"/>
          <cell r="V3587"/>
          <cell r="W3587"/>
          <cell r="X3587"/>
          <cell r="Y3587">
            <v>49.72</v>
          </cell>
          <cell r="Z3587">
            <v>896.5</v>
          </cell>
        </row>
        <row r="3588">
          <cell r="A3588" t="str">
            <v>N0632</v>
          </cell>
          <cell r="B3588" t="str">
            <v xml:space="preserve">Binzmühlestrasse 227 </v>
          </cell>
          <cell r="C3588">
            <v>42566</v>
          </cell>
          <cell r="D3588">
            <v>9866602599</v>
          </cell>
          <cell r="E3588" t="str">
            <v>Verrechnet</v>
          </cell>
          <cell r="F3588">
            <v>8.0000000000000002E-3</v>
          </cell>
          <cell r="G3588">
            <v>0.13</v>
          </cell>
          <cell r="H3588"/>
          <cell r="I3588"/>
          <cell r="J3588" t="str">
            <v>Messung HW Wärme NT</v>
          </cell>
          <cell r="K3588" t="str">
            <v>23.06.2016</v>
          </cell>
          <cell r="L3588" t="str">
            <v>W1 020103</v>
          </cell>
          <cell r="M3588"/>
          <cell r="N3588" t="str">
            <v>Ablesung</v>
          </cell>
          <cell r="O3588">
            <v>3.3580000000000001</v>
          </cell>
          <cell r="P3588">
            <v>67.319999999999993</v>
          </cell>
          <cell r="Q3588"/>
          <cell r="R3588"/>
          <cell r="S3588"/>
          <cell r="T3588"/>
          <cell r="U3588"/>
          <cell r="V3588"/>
          <cell r="W3588"/>
          <cell r="X3588"/>
          <cell r="Y3588">
            <v>42.89</v>
          </cell>
          <cell r="Z3588">
            <v>419.75</v>
          </cell>
        </row>
        <row r="3589">
          <cell r="A3589" t="str">
            <v>N0632</v>
          </cell>
          <cell r="B3589" t="str">
            <v xml:space="preserve">Binzmühlestrasse 227 </v>
          </cell>
          <cell r="C3589">
            <v>42655</v>
          </cell>
          <cell r="D3589">
            <v>9866604551</v>
          </cell>
          <cell r="E3589" t="str">
            <v>Verrechnet</v>
          </cell>
          <cell r="F3589">
            <v>8.0000000000000002E-3</v>
          </cell>
          <cell r="G3589">
            <v>0.13</v>
          </cell>
          <cell r="H3589"/>
          <cell r="I3589"/>
          <cell r="J3589" t="str">
            <v>Messung HW Wärme NT</v>
          </cell>
          <cell r="K3589" t="str">
            <v>30.09.2016</v>
          </cell>
          <cell r="L3589" t="str">
            <v>W1 020103</v>
          </cell>
          <cell r="M3589"/>
          <cell r="N3589" t="str">
            <v>Ablesung</v>
          </cell>
          <cell r="O3589">
            <v>1.04</v>
          </cell>
          <cell r="P3589">
            <v>18</v>
          </cell>
          <cell r="Q3589"/>
          <cell r="R3589"/>
          <cell r="S3589"/>
          <cell r="T3589"/>
          <cell r="U3589"/>
          <cell r="V3589"/>
          <cell r="W3589"/>
          <cell r="X3589"/>
          <cell r="Y3589">
            <v>49.68</v>
          </cell>
          <cell r="Z3589">
            <v>130</v>
          </cell>
        </row>
        <row r="3590">
          <cell r="A3590" t="str">
            <v>N0632</v>
          </cell>
          <cell r="B3590" t="str">
            <v xml:space="preserve">Binzmühlestrasse 227 </v>
          </cell>
          <cell r="C3590">
            <v>42752</v>
          </cell>
          <cell r="D3590">
            <v>9866606680</v>
          </cell>
          <cell r="E3590" t="str">
            <v>Verrechnet</v>
          </cell>
          <cell r="F3590">
            <v>8.0000000000000002E-3</v>
          </cell>
          <cell r="G3590">
            <v>0.13</v>
          </cell>
          <cell r="H3590"/>
          <cell r="I3590"/>
          <cell r="J3590" t="str">
            <v>Messung HW Wärme NT</v>
          </cell>
          <cell r="K3590" t="str">
            <v>27.12.2016</v>
          </cell>
          <cell r="L3590" t="str">
            <v>W1 020103</v>
          </cell>
          <cell r="M3590"/>
          <cell r="N3590" t="str">
            <v>Ablesung</v>
          </cell>
          <cell r="O3590">
            <v>6.0609999999999999</v>
          </cell>
          <cell r="P3590">
            <v>134.16</v>
          </cell>
          <cell r="Q3590"/>
          <cell r="R3590"/>
          <cell r="S3590"/>
          <cell r="T3590"/>
          <cell r="U3590"/>
          <cell r="V3590"/>
          <cell r="W3590"/>
          <cell r="X3590"/>
          <cell r="Y3590">
            <v>38.845999999999997</v>
          </cell>
          <cell r="Z3590">
            <v>757.625</v>
          </cell>
        </row>
        <row r="3591">
          <cell r="A3591" t="str">
            <v>N0633</v>
          </cell>
          <cell r="B3591" t="str">
            <v xml:space="preserve">Sandacker 11 </v>
          </cell>
          <cell r="C3591">
            <v>42478</v>
          </cell>
          <cell r="D3591">
            <v>9866600317</v>
          </cell>
          <cell r="E3591" t="str">
            <v>Verrechnet</v>
          </cell>
          <cell r="F3591">
            <v>1.4999999999999999E-2</v>
          </cell>
          <cell r="G3591">
            <v>0.25</v>
          </cell>
          <cell r="H3591"/>
          <cell r="I3591"/>
          <cell r="J3591" t="str">
            <v>Messung HW Wärme NT</v>
          </cell>
          <cell r="K3591" t="str">
            <v>17.03.2016</v>
          </cell>
          <cell r="L3591" t="str">
            <v>W1 020411</v>
          </cell>
          <cell r="M3591"/>
          <cell r="N3591" t="str">
            <v>Ablesung</v>
          </cell>
          <cell r="O3591">
            <v>8.0139999999999993</v>
          </cell>
          <cell r="P3591">
            <v>131.15</v>
          </cell>
          <cell r="Q3591"/>
          <cell r="R3591"/>
          <cell r="S3591"/>
          <cell r="T3591"/>
          <cell r="U3591"/>
          <cell r="V3591"/>
          <cell r="W3591"/>
          <cell r="X3591"/>
          <cell r="Y3591">
            <v>52.540999999999997</v>
          </cell>
          <cell r="Z3591">
            <v>534.26666666666665</v>
          </cell>
        </row>
        <row r="3592">
          <cell r="A3592" t="str">
            <v>N0633</v>
          </cell>
          <cell r="B3592" t="str">
            <v xml:space="preserve">Sandacker 11 </v>
          </cell>
          <cell r="C3592">
            <v>42566</v>
          </cell>
          <cell r="D3592">
            <v>9866602337</v>
          </cell>
          <cell r="E3592" t="str">
            <v>Verrechnet</v>
          </cell>
          <cell r="F3592">
            <v>1.4999999999999999E-2</v>
          </cell>
          <cell r="G3592">
            <v>0.25</v>
          </cell>
          <cell r="H3592"/>
          <cell r="I3592"/>
          <cell r="J3592" t="str">
            <v>Messung HW Wärme NT</v>
          </cell>
          <cell r="K3592" t="str">
            <v>21.06.2016</v>
          </cell>
          <cell r="L3592" t="str">
            <v>W1 020411</v>
          </cell>
          <cell r="M3592"/>
          <cell r="N3592" t="str">
            <v>Ablesung</v>
          </cell>
          <cell r="O3592">
            <v>3.86</v>
          </cell>
          <cell r="P3592">
            <v>71.510000000000005</v>
          </cell>
          <cell r="Q3592"/>
          <cell r="R3592"/>
          <cell r="S3592"/>
          <cell r="T3592"/>
          <cell r="U3592"/>
          <cell r="V3592"/>
          <cell r="W3592"/>
          <cell r="X3592"/>
          <cell r="Y3592">
            <v>46.412999999999997</v>
          </cell>
          <cell r="Z3592">
            <v>257.33333333333331</v>
          </cell>
        </row>
        <row r="3593">
          <cell r="A3593" t="str">
            <v>N0633</v>
          </cell>
          <cell r="B3593" t="str">
            <v xml:space="preserve">Sandacker 11 </v>
          </cell>
          <cell r="C3593">
            <v>42655</v>
          </cell>
          <cell r="D3593">
            <v>9866604287</v>
          </cell>
          <cell r="E3593" t="str">
            <v>Verrechnet</v>
          </cell>
          <cell r="F3593">
            <v>1.4999999999999999E-2</v>
          </cell>
          <cell r="G3593">
            <v>0.25</v>
          </cell>
          <cell r="H3593"/>
          <cell r="I3593"/>
          <cell r="J3593" t="str">
            <v>Messung HW Wärme NT</v>
          </cell>
          <cell r="K3593" t="str">
            <v>15.09.2016</v>
          </cell>
          <cell r="L3593" t="str">
            <v>W1 020411</v>
          </cell>
          <cell r="M3593"/>
          <cell r="N3593" t="str">
            <v>Ablesung</v>
          </cell>
          <cell r="O3593">
            <v>1.3029999999999999</v>
          </cell>
          <cell r="P3593">
            <v>33.549999999999997</v>
          </cell>
          <cell r="Q3593"/>
          <cell r="R3593"/>
          <cell r="S3593"/>
          <cell r="T3593"/>
          <cell r="U3593"/>
          <cell r="V3593"/>
          <cell r="W3593"/>
          <cell r="X3593"/>
          <cell r="Y3593">
            <v>33.393999999999998</v>
          </cell>
          <cell r="Z3593">
            <v>86.86666666666666</v>
          </cell>
        </row>
        <row r="3594">
          <cell r="A3594" t="str">
            <v>N0633</v>
          </cell>
          <cell r="B3594" t="str">
            <v xml:space="preserve">Sandacker 11 </v>
          </cell>
          <cell r="C3594">
            <v>42752</v>
          </cell>
          <cell r="D3594">
            <v>9866606350</v>
          </cell>
          <cell r="E3594" t="str">
            <v>Verrechnet</v>
          </cell>
          <cell r="F3594">
            <v>1.4999999999999999E-2</v>
          </cell>
          <cell r="G3594">
            <v>0.25</v>
          </cell>
          <cell r="H3594"/>
          <cell r="I3594"/>
          <cell r="J3594" t="str">
            <v>Messung HW Wärme NT</v>
          </cell>
          <cell r="K3594" t="str">
            <v>13.12.2016</v>
          </cell>
          <cell r="L3594" t="str">
            <v>W1 020411</v>
          </cell>
          <cell r="M3594"/>
          <cell r="N3594" t="str">
            <v>Ablesung</v>
          </cell>
          <cell r="O3594">
            <v>5.7030000000000003</v>
          </cell>
          <cell r="P3594">
            <v>104.3</v>
          </cell>
          <cell r="Q3594"/>
          <cell r="R3594"/>
          <cell r="S3594"/>
          <cell r="T3594"/>
          <cell r="U3594"/>
          <cell r="V3594"/>
          <cell r="W3594"/>
          <cell r="X3594"/>
          <cell r="Y3594">
            <v>47.015000000000001</v>
          </cell>
          <cell r="Z3594">
            <v>380.2</v>
          </cell>
        </row>
        <row r="3595">
          <cell r="A3595" t="str">
            <v>N0634</v>
          </cell>
          <cell r="B3595" t="str">
            <v xml:space="preserve">Altwiesenstrasse 382 </v>
          </cell>
          <cell r="C3595">
            <v>42478</v>
          </cell>
          <cell r="D3595">
            <v>9866601019</v>
          </cell>
          <cell r="E3595" t="str">
            <v>Verrechnet</v>
          </cell>
          <cell r="F3595">
            <v>1.6E-2</v>
          </cell>
          <cell r="G3595">
            <v>0.26</v>
          </cell>
          <cell r="H3595"/>
          <cell r="I3595"/>
          <cell r="J3595" t="str">
            <v>Messung HW Wärme NT</v>
          </cell>
          <cell r="K3595" t="str">
            <v>17.03.2016</v>
          </cell>
          <cell r="L3595" t="str">
            <v>W3 020251</v>
          </cell>
          <cell r="M3595"/>
          <cell r="N3595" t="str">
            <v>Ablesung</v>
          </cell>
          <cell r="O3595">
            <v>8.3620000000000001</v>
          </cell>
          <cell r="P3595">
            <v>146.18799999999999</v>
          </cell>
          <cell r="Q3595"/>
          <cell r="R3595"/>
          <cell r="S3595"/>
          <cell r="T3595"/>
          <cell r="U3595"/>
          <cell r="V3595"/>
          <cell r="W3595"/>
          <cell r="X3595"/>
          <cell r="Y3595">
            <v>49.183</v>
          </cell>
          <cell r="Z3595">
            <v>522.625</v>
          </cell>
        </row>
        <row r="3596">
          <cell r="A3596" t="str">
            <v>N0634</v>
          </cell>
          <cell r="B3596" t="str">
            <v xml:space="preserve">Altwiesenstrasse 382 </v>
          </cell>
          <cell r="C3596">
            <v>42566</v>
          </cell>
          <cell r="D3596">
            <v>9866602893</v>
          </cell>
          <cell r="E3596" t="str">
            <v>Verrechnet</v>
          </cell>
          <cell r="F3596">
            <v>1.6E-2</v>
          </cell>
          <cell r="G3596">
            <v>0.26</v>
          </cell>
          <cell r="H3596"/>
          <cell r="I3596"/>
          <cell r="J3596" t="str">
            <v>Messung HW Wärme NT</v>
          </cell>
          <cell r="K3596" t="str">
            <v>21.06.2016</v>
          </cell>
          <cell r="L3596" t="str">
            <v>W3 020251</v>
          </cell>
          <cell r="M3596"/>
          <cell r="N3596" t="str">
            <v>Ablesung</v>
          </cell>
          <cell r="O3596">
            <v>3.5179999999999998</v>
          </cell>
          <cell r="P3596">
            <v>68.451999999999998</v>
          </cell>
          <cell r="Q3596"/>
          <cell r="R3596"/>
          <cell r="S3596"/>
          <cell r="T3596"/>
          <cell r="U3596"/>
          <cell r="V3596"/>
          <cell r="W3596"/>
          <cell r="X3596"/>
          <cell r="Y3596">
            <v>44.191000000000003</v>
          </cell>
          <cell r="Z3596">
            <v>219.875</v>
          </cell>
        </row>
        <row r="3597">
          <cell r="A3597" t="str">
            <v>N0634</v>
          </cell>
          <cell r="B3597" t="str">
            <v xml:space="preserve">Altwiesenstrasse 382 </v>
          </cell>
          <cell r="C3597">
            <v>42655</v>
          </cell>
          <cell r="D3597">
            <v>9866604842</v>
          </cell>
          <cell r="E3597" t="str">
            <v>Verrechnet</v>
          </cell>
          <cell r="F3597">
            <v>1.6E-2</v>
          </cell>
          <cell r="G3597">
            <v>0.26</v>
          </cell>
          <cell r="H3597"/>
          <cell r="I3597"/>
          <cell r="J3597" t="str">
            <v>Messung HW Wärme NT</v>
          </cell>
          <cell r="K3597" t="str">
            <v>15.09.2016</v>
          </cell>
          <cell r="L3597" t="str">
            <v>W3 020251</v>
          </cell>
          <cell r="M3597"/>
          <cell r="N3597" t="str">
            <v>Ablesung</v>
          </cell>
          <cell r="O3597">
            <v>0.71599999999999997</v>
          </cell>
          <cell r="P3597">
            <v>20.925000000000001</v>
          </cell>
          <cell r="Q3597"/>
          <cell r="R3597"/>
          <cell r="S3597"/>
          <cell r="T3597"/>
          <cell r="U3597"/>
          <cell r="V3597"/>
          <cell r="W3597"/>
          <cell r="X3597"/>
          <cell r="Y3597">
            <v>29.422000000000001</v>
          </cell>
          <cell r="Z3597">
            <v>44.75</v>
          </cell>
        </row>
        <row r="3598">
          <cell r="A3598" t="str">
            <v>N0634</v>
          </cell>
          <cell r="B3598" t="str">
            <v xml:space="preserve">Altwiesenstrasse 382 </v>
          </cell>
          <cell r="C3598">
            <v>42752</v>
          </cell>
          <cell r="D3598">
            <v>9866606952</v>
          </cell>
          <cell r="E3598" t="str">
            <v>Verrechnet</v>
          </cell>
          <cell r="F3598">
            <v>1.6E-2</v>
          </cell>
          <cell r="G3598">
            <v>0.26</v>
          </cell>
          <cell r="H3598"/>
          <cell r="I3598"/>
          <cell r="J3598" t="str">
            <v>Messung HW Wärme NT</v>
          </cell>
          <cell r="K3598" t="str">
            <v>15.12.2016</v>
          </cell>
          <cell r="L3598" t="str">
            <v>W3 020251</v>
          </cell>
          <cell r="M3598"/>
          <cell r="N3598" t="str">
            <v>Ablesung</v>
          </cell>
          <cell r="O3598">
            <v>5.8840000000000003</v>
          </cell>
          <cell r="P3598">
            <v>101.55500000000001</v>
          </cell>
          <cell r="Q3598"/>
          <cell r="R3598"/>
          <cell r="S3598"/>
          <cell r="T3598"/>
          <cell r="U3598"/>
          <cell r="V3598"/>
          <cell r="W3598"/>
          <cell r="X3598"/>
          <cell r="Y3598">
            <v>49.819000000000003</v>
          </cell>
          <cell r="Z3598">
            <v>367.75</v>
          </cell>
        </row>
        <row r="3599">
          <cell r="A3599" t="str">
            <v>N0635</v>
          </cell>
          <cell r="B3599" t="str">
            <v xml:space="preserve">Riedgrabenweg 21 </v>
          </cell>
          <cell r="C3599">
            <v>42474</v>
          </cell>
          <cell r="D3599">
            <v>9866601995</v>
          </cell>
          <cell r="E3599" t="str">
            <v>Verrechnet</v>
          </cell>
          <cell r="F3599">
            <v>0.01</v>
          </cell>
          <cell r="G3599">
            <v>0.16</v>
          </cell>
          <cell r="H3599"/>
          <cell r="I3599"/>
          <cell r="J3599" t="str">
            <v>Messung HW Wärme NT</v>
          </cell>
          <cell r="K3599" t="str">
            <v>23.03.2016</v>
          </cell>
          <cell r="L3599" t="str">
            <v>W1 020086</v>
          </cell>
          <cell r="M3599"/>
          <cell r="N3599" t="str">
            <v>Ablesung</v>
          </cell>
          <cell r="O3599">
            <v>7.7779999999999996</v>
          </cell>
          <cell r="P3599">
            <v>150.55000000000001</v>
          </cell>
          <cell r="Q3599"/>
          <cell r="R3599"/>
          <cell r="S3599"/>
          <cell r="T3599"/>
          <cell r="U3599"/>
          <cell r="V3599"/>
          <cell r="W3599"/>
          <cell r="X3599"/>
          <cell r="Y3599">
            <v>44.423000000000002</v>
          </cell>
          <cell r="Z3599">
            <v>777.8</v>
          </cell>
        </row>
        <row r="3600">
          <cell r="A3600" t="str">
            <v>N0635</v>
          </cell>
          <cell r="B3600" t="str">
            <v xml:space="preserve">Riedgrabenweg 21 </v>
          </cell>
          <cell r="C3600">
            <v>42566</v>
          </cell>
          <cell r="D3600">
            <v>9866604022</v>
          </cell>
          <cell r="E3600" t="str">
            <v>Verrechnet</v>
          </cell>
          <cell r="F3600">
            <v>0.01</v>
          </cell>
          <cell r="G3600">
            <v>0.16</v>
          </cell>
          <cell r="H3600"/>
          <cell r="I3600"/>
          <cell r="J3600" t="str">
            <v>Messung HW Wärme NT</v>
          </cell>
          <cell r="K3600" t="str">
            <v>23.06.2016</v>
          </cell>
          <cell r="L3600" t="str">
            <v>W1 020086</v>
          </cell>
          <cell r="M3600"/>
          <cell r="N3600" t="str">
            <v>Ablesung</v>
          </cell>
          <cell r="O3600">
            <v>3.4769999999999999</v>
          </cell>
          <cell r="P3600">
            <v>83.28</v>
          </cell>
          <cell r="Q3600"/>
          <cell r="R3600"/>
          <cell r="S3600"/>
          <cell r="T3600"/>
          <cell r="U3600"/>
          <cell r="V3600"/>
          <cell r="W3600"/>
          <cell r="X3600"/>
          <cell r="Y3600">
            <v>35.899000000000001</v>
          </cell>
          <cell r="Z3600">
            <v>347.7</v>
          </cell>
        </row>
        <row r="3601">
          <cell r="A3601" t="str">
            <v>N0635</v>
          </cell>
          <cell r="B3601" t="str">
            <v xml:space="preserve">Riedgrabenweg 21 </v>
          </cell>
          <cell r="C3601">
            <v>42655</v>
          </cell>
          <cell r="D3601">
            <v>9866605025</v>
          </cell>
          <cell r="E3601" t="str">
            <v>Verrechnet</v>
          </cell>
          <cell r="F3601">
            <v>0.01</v>
          </cell>
          <cell r="G3601">
            <v>0.16</v>
          </cell>
          <cell r="H3601"/>
          <cell r="I3601"/>
          <cell r="J3601" t="str">
            <v>Messung HW Wärme NT</v>
          </cell>
          <cell r="K3601" t="str">
            <v>19.09.2016</v>
          </cell>
          <cell r="L3601" t="str">
            <v>W1 020086</v>
          </cell>
          <cell r="M3601"/>
          <cell r="N3601" t="str">
            <v>Ablesung</v>
          </cell>
          <cell r="O3601">
            <v>1.1299999999999999</v>
          </cell>
          <cell r="P3601">
            <v>19</v>
          </cell>
          <cell r="Q3601"/>
          <cell r="R3601"/>
          <cell r="S3601"/>
          <cell r="T3601"/>
          <cell r="U3601"/>
          <cell r="V3601"/>
          <cell r="W3601"/>
          <cell r="X3601"/>
          <cell r="Y3601">
            <v>51.137999999999998</v>
          </cell>
          <cell r="Z3601">
            <v>113</v>
          </cell>
        </row>
        <row r="3602">
          <cell r="A3602" t="str">
            <v>N0635</v>
          </cell>
          <cell r="B3602" t="str">
            <v xml:space="preserve">Riedgrabenweg 21 </v>
          </cell>
          <cell r="C3602">
            <v>42752</v>
          </cell>
          <cell r="D3602">
            <v>9866607351</v>
          </cell>
          <cell r="E3602" t="str">
            <v>Verrechnet</v>
          </cell>
          <cell r="F3602">
            <v>0.01</v>
          </cell>
          <cell r="G3602">
            <v>0.16</v>
          </cell>
          <cell r="H3602"/>
          <cell r="I3602"/>
          <cell r="J3602" t="str">
            <v>Messung HW Wärme NT</v>
          </cell>
          <cell r="K3602" t="str">
            <v>19.12.2016</v>
          </cell>
          <cell r="L3602" t="str">
            <v>W1 020086</v>
          </cell>
          <cell r="M3602"/>
          <cell r="N3602" t="str">
            <v>Ablesung</v>
          </cell>
          <cell r="O3602">
            <v>5.9420000000000002</v>
          </cell>
          <cell r="P3602">
            <v>148.16</v>
          </cell>
          <cell r="Q3602"/>
          <cell r="R3602"/>
          <cell r="S3602"/>
          <cell r="T3602"/>
          <cell r="U3602"/>
          <cell r="V3602"/>
          <cell r="W3602"/>
          <cell r="X3602"/>
          <cell r="Y3602">
            <v>34.484000000000002</v>
          </cell>
          <cell r="Z3602">
            <v>594.20000000000005</v>
          </cell>
        </row>
        <row r="3603">
          <cell r="A3603" t="str">
            <v>N0636</v>
          </cell>
          <cell r="B3603" t="str">
            <v xml:space="preserve">Glatttalstrasse 40 </v>
          </cell>
          <cell r="C3603">
            <v>42478</v>
          </cell>
          <cell r="D3603">
            <v>9866601361</v>
          </cell>
          <cell r="E3603" t="str">
            <v>Verrechnet</v>
          </cell>
          <cell r="F3603">
            <v>0.32</v>
          </cell>
          <cell r="G3603">
            <v>5.4</v>
          </cell>
          <cell r="H3603"/>
          <cell r="I3603"/>
          <cell r="J3603" t="str">
            <v>Messung HW Wärme NT</v>
          </cell>
          <cell r="K3603" t="str">
            <v>15.03.2016</v>
          </cell>
          <cell r="L3603" t="str">
            <v>W1 040021</v>
          </cell>
          <cell r="M3603"/>
          <cell r="N3603" t="str">
            <v>Ablesung</v>
          </cell>
          <cell r="O3603">
            <v>240.79900000000001</v>
          </cell>
          <cell r="P3603">
            <v>4870.6899999999996</v>
          </cell>
          <cell r="Q3603"/>
          <cell r="R3603"/>
          <cell r="S3603"/>
          <cell r="T3603"/>
          <cell r="U3603"/>
          <cell r="V3603"/>
          <cell r="W3603"/>
          <cell r="X3603"/>
          <cell r="Y3603">
            <v>42.509</v>
          </cell>
          <cell r="Z3603">
            <v>752.49687500000005</v>
          </cell>
        </row>
        <row r="3604">
          <cell r="A3604" t="str">
            <v>N0636</v>
          </cell>
          <cell r="B3604" t="str">
            <v xml:space="preserve">Glatttalstrasse 40 </v>
          </cell>
          <cell r="C3604">
            <v>42566</v>
          </cell>
          <cell r="D3604">
            <v>9866603485</v>
          </cell>
          <cell r="E3604" t="str">
            <v>Verrechnet</v>
          </cell>
          <cell r="F3604">
            <v>0.32</v>
          </cell>
          <cell r="G3604">
            <v>5.4</v>
          </cell>
          <cell r="H3604"/>
          <cell r="I3604"/>
          <cell r="J3604" t="str">
            <v>Messung HW Wärme NT</v>
          </cell>
          <cell r="K3604" t="str">
            <v>22.06.2016</v>
          </cell>
          <cell r="L3604" t="str">
            <v>W1 040021</v>
          </cell>
          <cell r="M3604"/>
          <cell r="N3604" t="str">
            <v>Ablesung</v>
          </cell>
          <cell r="O3604">
            <v>137.166</v>
          </cell>
          <cell r="P3604">
            <v>3247.29</v>
          </cell>
          <cell r="Q3604"/>
          <cell r="R3604"/>
          <cell r="S3604"/>
          <cell r="T3604"/>
          <cell r="U3604"/>
          <cell r="V3604"/>
          <cell r="W3604"/>
          <cell r="X3604"/>
          <cell r="Y3604">
            <v>36.32</v>
          </cell>
          <cell r="Z3604">
            <v>428.64375000000001</v>
          </cell>
        </row>
        <row r="3605">
          <cell r="A3605" t="str">
            <v>N0636</v>
          </cell>
          <cell r="B3605" t="str">
            <v xml:space="preserve">Glatttalstrasse 40 </v>
          </cell>
          <cell r="C3605">
            <v>42655</v>
          </cell>
          <cell r="D3605">
            <v>9866605412</v>
          </cell>
          <cell r="E3605" t="str">
            <v>Verrechnet</v>
          </cell>
          <cell r="F3605">
            <v>0.32</v>
          </cell>
          <cell r="G3605">
            <v>5.4</v>
          </cell>
          <cell r="H3605"/>
          <cell r="I3605"/>
          <cell r="J3605" t="str">
            <v>Messung HW Wärme NT</v>
          </cell>
          <cell r="K3605" t="str">
            <v>16.09.2016</v>
          </cell>
          <cell r="L3605" t="str">
            <v>W1 040021</v>
          </cell>
          <cell r="M3605"/>
          <cell r="N3605" t="str">
            <v>Ablesung</v>
          </cell>
          <cell r="O3605">
            <v>30.085999999999999</v>
          </cell>
          <cell r="P3605">
            <v>0</v>
          </cell>
          <cell r="Q3605"/>
          <cell r="R3605"/>
          <cell r="S3605"/>
          <cell r="T3605"/>
          <cell r="U3605"/>
          <cell r="V3605"/>
          <cell r="W3605"/>
          <cell r="X3605"/>
          <cell r="Y3605"/>
          <cell r="Z3605">
            <v>94.018749999999997</v>
          </cell>
        </row>
        <row r="3606">
          <cell r="A3606" t="str">
            <v>N0636</v>
          </cell>
          <cell r="B3606" t="str">
            <v xml:space="preserve">Glatttalstrasse 40 </v>
          </cell>
          <cell r="C3606">
            <v>42752</v>
          </cell>
          <cell r="D3606">
            <v>9866607430</v>
          </cell>
          <cell r="E3606" t="str">
            <v>Verrechnet</v>
          </cell>
          <cell r="F3606">
            <v>0.32</v>
          </cell>
          <cell r="G3606">
            <v>5.4</v>
          </cell>
          <cell r="H3606"/>
          <cell r="I3606"/>
          <cell r="J3606" t="str">
            <v>Messung HW Wärme NT</v>
          </cell>
          <cell r="K3606" t="str">
            <v>14.12.2016</v>
          </cell>
          <cell r="L3606" t="str">
            <v>W1 040021</v>
          </cell>
          <cell r="M3606"/>
          <cell r="N3606" t="str">
            <v>Ablesung</v>
          </cell>
          <cell r="O3606">
            <v>185.06299999999999</v>
          </cell>
          <cell r="P3606">
            <v>5097.7299999999996</v>
          </cell>
          <cell r="Q3606"/>
          <cell r="R3606"/>
          <cell r="S3606"/>
          <cell r="T3606"/>
          <cell r="U3606"/>
          <cell r="V3606"/>
          <cell r="W3606"/>
          <cell r="X3606"/>
          <cell r="Y3606">
            <v>31.215</v>
          </cell>
          <cell r="Z3606">
            <v>578.32187499999998</v>
          </cell>
        </row>
        <row r="3607">
          <cell r="A3607" t="str">
            <v>N0637</v>
          </cell>
          <cell r="B3607" t="str">
            <v xml:space="preserve">Regensbergstrasse 85 </v>
          </cell>
          <cell r="C3607">
            <v>42478</v>
          </cell>
          <cell r="D3607">
            <v>9866601362</v>
          </cell>
          <cell r="E3607" t="str">
            <v>Verrechnet</v>
          </cell>
          <cell r="F3607">
            <v>0.19500000000000001</v>
          </cell>
          <cell r="G3607">
            <v>3.2</v>
          </cell>
          <cell r="H3607"/>
          <cell r="I3607"/>
          <cell r="J3607" t="str">
            <v>Messung HW Wärme NT</v>
          </cell>
          <cell r="K3607" t="str">
            <v>17.03.2016</v>
          </cell>
          <cell r="L3607" t="str">
            <v>R1 1422</v>
          </cell>
          <cell r="M3607" t="str">
            <v>U2 025004</v>
          </cell>
          <cell r="N3607" t="str">
            <v>Ablesung</v>
          </cell>
          <cell r="O3607">
            <v>125.17</v>
          </cell>
          <cell r="P3607">
            <v>2546.9</v>
          </cell>
          <cell r="Q3607"/>
          <cell r="R3607">
            <v>2547</v>
          </cell>
          <cell r="S3607"/>
          <cell r="T3607"/>
          <cell r="U3607"/>
          <cell r="V3607"/>
          <cell r="W3607"/>
          <cell r="X3607"/>
          <cell r="Y3607">
            <v>42.258000000000003</v>
          </cell>
          <cell r="Z3607">
            <v>641.89743589743591</v>
          </cell>
        </row>
        <row r="3608">
          <cell r="A3608" t="str">
            <v>N0637</v>
          </cell>
          <cell r="B3608" t="str">
            <v xml:space="preserve">Regensbergstrasse 85 </v>
          </cell>
          <cell r="C3608">
            <v>42566</v>
          </cell>
          <cell r="D3608">
            <v>9866603211</v>
          </cell>
          <cell r="E3608" t="str">
            <v>Verrechnet</v>
          </cell>
          <cell r="F3608">
            <v>0.19500000000000001</v>
          </cell>
          <cell r="G3608">
            <v>3.2</v>
          </cell>
          <cell r="H3608"/>
          <cell r="I3608"/>
          <cell r="J3608" t="str">
            <v>Messung HW Wärme NT</v>
          </cell>
          <cell r="K3608" t="str">
            <v>21.06.2016</v>
          </cell>
          <cell r="L3608" t="str">
            <v>R1 1422</v>
          </cell>
          <cell r="M3608" t="str">
            <v>U2 025004</v>
          </cell>
          <cell r="N3608" t="str">
            <v>Ablesung</v>
          </cell>
          <cell r="O3608">
            <v>66.489999999999995</v>
          </cell>
          <cell r="P3608">
            <v>1545.2</v>
          </cell>
          <cell r="Q3608"/>
          <cell r="R3608">
            <v>1545</v>
          </cell>
          <cell r="S3608"/>
          <cell r="T3608"/>
          <cell r="U3608"/>
          <cell r="V3608"/>
          <cell r="W3608"/>
          <cell r="X3608"/>
          <cell r="Y3608">
            <v>36.999000000000002</v>
          </cell>
          <cell r="Z3608">
            <v>340.97435897435895</v>
          </cell>
        </row>
        <row r="3609">
          <cell r="A3609" t="str">
            <v>N0637</v>
          </cell>
          <cell r="B3609" t="str">
            <v xml:space="preserve">Regensbergstrasse 85 </v>
          </cell>
          <cell r="C3609">
            <v>42655</v>
          </cell>
          <cell r="D3609">
            <v>9866605102</v>
          </cell>
          <cell r="E3609" t="str">
            <v>Verrechnet</v>
          </cell>
          <cell r="F3609">
            <v>0.19500000000000001</v>
          </cell>
          <cell r="G3609">
            <v>3.2</v>
          </cell>
          <cell r="H3609"/>
          <cell r="I3609"/>
          <cell r="J3609" t="str">
            <v>Messung HW Wärme NT</v>
          </cell>
          <cell r="K3609" t="str">
            <v>19.09.2016</v>
          </cell>
          <cell r="L3609" t="str">
            <v>R1 1422</v>
          </cell>
          <cell r="M3609" t="str">
            <v>U2 025004</v>
          </cell>
          <cell r="N3609" t="str">
            <v>Ablesung</v>
          </cell>
          <cell r="O3609">
            <v>23.69</v>
          </cell>
          <cell r="P3609">
            <v>763.1</v>
          </cell>
          <cell r="Q3609"/>
          <cell r="R3609">
            <v>763</v>
          </cell>
          <cell r="S3609"/>
          <cell r="T3609"/>
          <cell r="U3609"/>
          <cell r="V3609"/>
          <cell r="W3609"/>
          <cell r="X3609"/>
          <cell r="Y3609">
            <v>26.693000000000001</v>
          </cell>
          <cell r="Z3609">
            <v>121.48717948717947</v>
          </cell>
        </row>
        <row r="3610">
          <cell r="A3610" t="str">
            <v>N0637</v>
          </cell>
          <cell r="B3610" t="str">
            <v xml:space="preserve">Regensbergstrasse 85 </v>
          </cell>
          <cell r="C3610">
            <v>42752</v>
          </cell>
          <cell r="D3610">
            <v>9866607235</v>
          </cell>
          <cell r="E3610" t="str">
            <v>Verrechnet</v>
          </cell>
          <cell r="F3610">
            <v>0.19500000000000001</v>
          </cell>
          <cell r="G3610">
            <v>3.2</v>
          </cell>
          <cell r="H3610"/>
          <cell r="I3610"/>
          <cell r="J3610" t="str">
            <v>Messung HW Wärme NT</v>
          </cell>
          <cell r="K3610" t="str">
            <v>13.12.2016</v>
          </cell>
          <cell r="L3610" t="str">
            <v>R1 1422</v>
          </cell>
          <cell r="M3610" t="str">
            <v>U2 025004</v>
          </cell>
          <cell r="N3610" t="str">
            <v>Ablesung</v>
          </cell>
          <cell r="O3610">
            <v>97.17</v>
          </cell>
          <cell r="P3610">
            <v>2262.9</v>
          </cell>
          <cell r="Q3610"/>
          <cell r="R3610">
            <v>2263</v>
          </cell>
          <cell r="S3610"/>
          <cell r="T3610"/>
          <cell r="U3610"/>
          <cell r="V3610"/>
          <cell r="W3610"/>
          <cell r="X3610"/>
          <cell r="Y3610">
            <v>36.921999999999997</v>
          </cell>
          <cell r="Z3610">
            <v>498.30769230769232</v>
          </cell>
        </row>
        <row r="3611">
          <cell r="A3611" t="str">
            <v>N0638</v>
          </cell>
          <cell r="B3611" t="str">
            <v xml:space="preserve">Querstrasse 5 </v>
          </cell>
          <cell r="C3611">
            <v>42478</v>
          </cell>
          <cell r="D3611">
            <v>9866600642</v>
          </cell>
          <cell r="E3611" t="str">
            <v>Verrechnet</v>
          </cell>
          <cell r="F3611">
            <v>2.7E-2</v>
          </cell>
          <cell r="G3611">
            <v>0.45</v>
          </cell>
          <cell r="H3611"/>
          <cell r="I3611"/>
          <cell r="J3611" t="str">
            <v>Messung HW Wärme NT</v>
          </cell>
          <cell r="K3611" t="str">
            <v>17.03.2016</v>
          </cell>
          <cell r="L3611" t="str">
            <v>W3 20020</v>
          </cell>
          <cell r="M3611"/>
          <cell r="N3611" t="str">
            <v>Ablesung</v>
          </cell>
          <cell r="O3611">
            <v>22.832999999999998</v>
          </cell>
          <cell r="P3611">
            <v>360.37099999999998</v>
          </cell>
          <cell r="Q3611"/>
          <cell r="R3611"/>
          <cell r="S3611"/>
          <cell r="T3611"/>
          <cell r="U3611"/>
          <cell r="V3611"/>
          <cell r="W3611"/>
          <cell r="X3611"/>
          <cell r="Y3611">
            <v>54.48</v>
          </cell>
          <cell r="Z3611">
            <v>845.66666666666674</v>
          </cell>
        </row>
        <row r="3612">
          <cell r="A3612" t="str">
            <v>N0638</v>
          </cell>
          <cell r="B3612" t="str">
            <v xml:space="preserve">Querstrasse 5 </v>
          </cell>
          <cell r="C3612">
            <v>42566</v>
          </cell>
          <cell r="D3612">
            <v>9866603079</v>
          </cell>
          <cell r="E3612" t="str">
            <v>Verrechnet</v>
          </cell>
          <cell r="F3612">
            <v>2.7E-2</v>
          </cell>
          <cell r="G3612">
            <v>0.45</v>
          </cell>
          <cell r="H3612"/>
          <cell r="I3612"/>
          <cell r="J3612" t="str">
            <v>Messung HW Wärme NT</v>
          </cell>
          <cell r="K3612" t="str">
            <v>22.06.2016</v>
          </cell>
          <cell r="L3612" t="str">
            <v>W3 20020</v>
          </cell>
          <cell r="M3612"/>
          <cell r="N3612" t="str">
            <v>Ablesung</v>
          </cell>
          <cell r="O3612">
            <v>9.359</v>
          </cell>
          <cell r="P3612">
            <v>164.084</v>
          </cell>
          <cell r="Q3612"/>
          <cell r="R3612"/>
          <cell r="S3612"/>
          <cell r="T3612"/>
          <cell r="U3612"/>
          <cell r="V3612"/>
          <cell r="W3612"/>
          <cell r="X3612"/>
          <cell r="Y3612">
            <v>49.043999999999997</v>
          </cell>
          <cell r="Z3612">
            <v>346.62962962962962</v>
          </cell>
        </row>
        <row r="3613">
          <cell r="A3613" t="str">
            <v>N0638</v>
          </cell>
          <cell r="B3613" t="str">
            <v xml:space="preserve">Querstrasse 5 </v>
          </cell>
          <cell r="C3613">
            <v>42655</v>
          </cell>
          <cell r="D3613">
            <v>9866604843</v>
          </cell>
          <cell r="E3613" t="str">
            <v>Verrechnet</v>
          </cell>
          <cell r="F3613">
            <v>2.7E-2</v>
          </cell>
          <cell r="G3613">
            <v>0.45</v>
          </cell>
          <cell r="H3613"/>
          <cell r="I3613"/>
          <cell r="J3613" t="str">
            <v>Messung HW Wärme NT</v>
          </cell>
          <cell r="K3613" t="str">
            <v>19.09.2016</v>
          </cell>
          <cell r="L3613" t="str">
            <v>W3 20020</v>
          </cell>
          <cell r="M3613"/>
          <cell r="N3613" t="str">
            <v>Ablesung</v>
          </cell>
          <cell r="O3613">
            <v>1.341</v>
          </cell>
          <cell r="P3613">
            <v>30.678000000000001</v>
          </cell>
          <cell r="Q3613"/>
          <cell r="R3613"/>
          <cell r="S3613"/>
          <cell r="T3613"/>
          <cell r="U3613"/>
          <cell r="V3613"/>
          <cell r="W3613"/>
          <cell r="X3613"/>
          <cell r="Y3613">
            <v>37.585999999999999</v>
          </cell>
          <cell r="Z3613">
            <v>49.666666666666657</v>
          </cell>
        </row>
        <row r="3614">
          <cell r="A3614" t="str">
            <v>N0638</v>
          </cell>
          <cell r="B3614" t="str">
            <v xml:space="preserve">Querstrasse 5 </v>
          </cell>
          <cell r="C3614">
            <v>42752</v>
          </cell>
          <cell r="D3614">
            <v>9866606681</v>
          </cell>
          <cell r="E3614" t="str">
            <v>Verrechnet</v>
          </cell>
          <cell r="F3614">
            <v>2.7E-2</v>
          </cell>
          <cell r="G3614">
            <v>0.45</v>
          </cell>
          <cell r="H3614"/>
          <cell r="I3614"/>
          <cell r="J3614" t="str">
            <v>Messung HW Wärme NT</v>
          </cell>
          <cell r="K3614" t="str">
            <v>14.12.2016</v>
          </cell>
          <cell r="L3614" t="str">
            <v>W3 20020</v>
          </cell>
          <cell r="M3614"/>
          <cell r="N3614" t="str">
            <v>Ablesung</v>
          </cell>
          <cell r="O3614">
            <v>15.238</v>
          </cell>
          <cell r="P3614">
            <v>259.32799999999997</v>
          </cell>
          <cell r="Q3614"/>
          <cell r="R3614"/>
          <cell r="S3614"/>
          <cell r="T3614"/>
          <cell r="U3614"/>
          <cell r="V3614"/>
          <cell r="W3614"/>
          <cell r="X3614"/>
          <cell r="Y3614">
            <v>50.524000000000001</v>
          </cell>
          <cell r="Z3614">
            <v>564.37037037037044</v>
          </cell>
        </row>
        <row r="3615">
          <cell r="A3615" t="str">
            <v>N0639</v>
          </cell>
          <cell r="B3615" t="str">
            <v xml:space="preserve">Funkwiesenstrasse 77 </v>
          </cell>
          <cell r="C3615">
            <v>42478</v>
          </cell>
          <cell r="D3615">
            <v>9866601020</v>
          </cell>
          <cell r="E3615" t="str">
            <v>Verrechnet</v>
          </cell>
          <cell r="F3615">
            <v>2.5000000000000001E-2</v>
          </cell>
          <cell r="G3615">
            <v>0.41</v>
          </cell>
          <cell r="H3615"/>
          <cell r="I3615"/>
          <cell r="J3615" t="str">
            <v>Messung HW Wärme NT</v>
          </cell>
          <cell r="K3615" t="str">
            <v>17.03.2016</v>
          </cell>
          <cell r="L3615" t="str">
            <v>W1 020399</v>
          </cell>
          <cell r="M3615"/>
          <cell r="N3615" t="str">
            <v>Ablesung</v>
          </cell>
          <cell r="O3615">
            <v>16.096</v>
          </cell>
          <cell r="P3615">
            <v>263.81</v>
          </cell>
          <cell r="Q3615"/>
          <cell r="R3615"/>
          <cell r="S3615"/>
          <cell r="T3615"/>
          <cell r="U3615"/>
          <cell r="V3615"/>
          <cell r="W3615"/>
          <cell r="X3615"/>
          <cell r="Y3615">
            <v>52.462000000000003</v>
          </cell>
          <cell r="Z3615">
            <v>643.84</v>
          </cell>
        </row>
        <row r="3616">
          <cell r="A3616" t="str">
            <v>N0639</v>
          </cell>
          <cell r="B3616" t="str">
            <v xml:space="preserve">Funkwiesenstrasse 77 </v>
          </cell>
          <cell r="C3616">
            <v>42566</v>
          </cell>
          <cell r="D3616">
            <v>9866602894</v>
          </cell>
          <cell r="E3616" t="str">
            <v>Verrechnet</v>
          </cell>
          <cell r="F3616">
            <v>2.5000000000000001E-2</v>
          </cell>
          <cell r="G3616">
            <v>0.41</v>
          </cell>
          <cell r="H3616"/>
          <cell r="I3616"/>
          <cell r="J3616" t="str">
            <v>Messung HW Wärme NT</v>
          </cell>
          <cell r="K3616" t="str">
            <v>21.06.2016</v>
          </cell>
          <cell r="L3616" t="str">
            <v>W1 020399</v>
          </cell>
          <cell r="M3616"/>
          <cell r="N3616" t="str">
            <v>Ablesung</v>
          </cell>
          <cell r="O3616">
            <v>7.3380000000000001</v>
          </cell>
          <cell r="P3616">
            <v>137.26</v>
          </cell>
          <cell r="Q3616"/>
          <cell r="R3616"/>
          <cell r="S3616"/>
          <cell r="T3616"/>
          <cell r="U3616"/>
          <cell r="V3616"/>
          <cell r="W3616"/>
          <cell r="X3616"/>
          <cell r="Y3616">
            <v>45.968000000000004</v>
          </cell>
          <cell r="Z3616">
            <v>293.52</v>
          </cell>
        </row>
        <row r="3617">
          <cell r="A3617" t="str">
            <v>N0639</v>
          </cell>
          <cell r="B3617" t="str">
            <v xml:space="preserve">Funkwiesenstrasse 77 </v>
          </cell>
          <cell r="C3617">
            <v>42655</v>
          </cell>
          <cell r="D3617">
            <v>9866605103</v>
          </cell>
          <cell r="E3617" t="str">
            <v>Gemahnt</v>
          </cell>
          <cell r="F3617">
            <v>2.5000000000000001E-2</v>
          </cell>
          <cell r="G3617">
            <v>0.41</v>
          </cell>
          <cell r="H3617"/>
          <cell r="I3617"/>
          <cell r="J3617" t="str">
            <v>Messung HW Wärme NT</v>
          </cell>
          <cell r="K3617" t="str">
            <v>20.09.2016</v>
          </cell>
          <cell r="L3617" t="str">
            <v>W1 020399</v>
          </cell>
          <cell r="M3617"/>
          <cell r="N3617" t="str">
            <v>Ablesung</v>
          </cell>
          <cell r="O3617">
            <v>2.0670000000000002</v>
          </cell>
          <cell r="P3617">
            <v>53.51</v>
          </cell>
          <cell r="Q3617"/>
          <cell r="R3617"/>
          <cell r="S3617"/>
          <cell r="T3617"/>
          <cell r="U3617"/>
          <cell r="V3617"/>
          <cell r="W3617"/>
          <cell r="X3617"/>
          <cell r="Y3617">
            <v>33.213999999999999</v>
          </cell>
          <cell r="Z3617">
            <v>82.68</v>
          </cell>
        </row>
        <row r="3618">
          <cell r="A3618" t="str">
            <v>N0639</v>
          </cell>
          <cell r="B3618" t="str">
            <v xml:space="preserve">Funkwiesenstrasse 77 </v>
          </cell>
          <cell r="C3618">
            <v>42752</v>
          </cell>
          <cell r="D3618">
            <v>9866607065</v>
          </cell>
          <cell r="E3618" t="str">
            <v>Verrechnet</v>
          </cell>
          <cell r="F3618">
            <v>2.5000000000000001E-2</v>
          </cell>
          <cell r="G3618">
            <v>0.41</v>
          </cell>
          <cell r="H3618"/>
          <cell r="I3618"/>
          <cell r="J3618" t="str">
            <v>Messung HW Wärme NT</v>
          </cell>
          <cell r="K3618" t="str">
            <v>15.12.2016</v>
          </cell>
          <cell r="L3618" t="str">
            <v>W1 020399</v>
          </cell>
          <cell r="M3618"/>
          <cell r="N3618" t="str">
            <v>Ablesung</v>
          </cell>
          <cell r="O3618">
            <v>11.528</v>
          </cell>
          <cell r="P3618">
            <v>202.57</v>
          </cell>
          <cell r="Q3618"/>
          <cell r="R3618"/>
          <cell r="S3618"/>
          <cell r="T3618"/>
          <cell r="U3618"/>
          <cell r="V3618"/>
          <cell r="W3618"/>
          <cell r="X3618"/>
          <cell r="Y3618">
            <v>48.933</v>
          </cell>
          <cell r="Z3618">
            <v>461.12</v>
          </cell>
        </row>
        <row r="3619">
          <cell r="A3619" t="str">
            <v>N0640</v>
          </cell>
          <cell r="B3619" t="str">
            <v xml:space="preserve">Friesstrasse 42 </v>
          </cell>
          <cell r="C3619">
            <v>42478</v>
          </cell>
          <cell r="D3619">
            <v>9866600643</v>
          </cell>
          <cell r="E3619" t="str">
            <v>Gemahnt</v>
          </cell>
          <cell r="F3619">
            <v>9.0999999999999998E-2</v>
          </cell>
          <cell r="G3619">
            <v>1.5</v>
          </cell>
          <cell r="H3619"/>
          <cell r="I3619"/>
          <cell r="J3619" t="str">
            <v>Messung HW Wärme NT</v>
          </cell>
          <cell r="K3619" t="str">
            <v>21.03.2016</v>
          </cell>
          <cell r="L3619" t="str">
            <v>W1 020349</v>
          </cell>
          <cell r="M3619"/>
          <cell r="N3619" t="str">
            <v>Ablesung</v>
          </cell>
          <cell r="O3619">
            <v>99.972999999999999</v>
          </cell>
          <cell r="P3619">
            <v>2009.86</v>
          </cell>
          <cell r="Q3619"/>
          <cell r="R3619"/>
          <cell r="S3619"/>
          <cell r="T3619"/>
          <cell r="U3619"/>
          <cell r="V3619"/>
          <cell r="W3619"/>
          <cell r="X3619"/>
          <cell r="Y3619">
            <v>42.77</v>
          </cell>
          <cell r="Z3619">
            <v>1098.6043956043954</v>
          </cell>
        </row>
        <row r="3620">
          <cell r="A3620" t="str">
            <v>N0640</v>
          </cell>
          <cell r="B3620" t="str">
            <v xml:space="preserve">Friesstrasse 42 </v>
          </cell>
          <cell r="C3620">
            <v>42566</v>
          </cell>
          <cell r="D3620">
            <v>9866602600</v>
          </cell>
          <cell r="E3620" t="str">
            <v>Verrechnet</v>
          </cell>
          <cell r="F3620">
            <v>9.0999999999999998E-2</v>
          </cell>
          <cell r="G3620">
            <v>1.5</v>
          </cell>
          <cell r="H3620"/>
          <cell r="I3620"/>
          <cell r="J3620" t="str">
            <v>Messung HW Wärme NT</v>
          </cell>
          <cell r="K3620" t="str">
            <v>22.06.2016</v>
          </cell>
          <cell r="L3620" t="str">
            <v>W1 020349</v>
          </cell>
          <cell r="M3620"/>
          <cell r="N3620" t="str">
            <v>Ablesung</v>
          </cell>
          <cell r="O3620">
            <v>41.052999999999997</v>
          </cell>
          <cell r="P3620">
            <v>951.95</v>
          </cell>
          <cell r="Q3620"/>
          <cell r="R3620"/>
          <cell r="S3620"/>
          <cell r="T3620"/>
          <cell r="U3620"/>
          <cell r="V3620"/>
          <cell r="W3620"/>
          <cell r="X3620"/>
          <cell r="Y3620">
            <v>37.081000000000003</v>
          </cell>
          <cell r="Z3620">
            <v>451.13186813186815</v>
          </cell>
        </row>
        <row r="3621">
          <cell r="A3621" t="str">
            <v>N0640</v>
          </cell>
          <cell r="B3621" t="str">
            <v xml:space="preserve">Friesstrasse 42 </v>
          </cell>
          <cell r="C3621">
            <v>42655</v>
          </cell>
          <cell r="D3621">
            <v>9866604620</v>
          </cell>
          <cell r="E3621" t="str">
            <v>Verrechnet</v>
          </cell>
          <cell r="F3621">
            <v>9.0999999999999998E-2</v>
          </cell>
          <cell r="G3621">
            <v>1.5</v>
          </cell>
          <cell r="H3621"/>
          <cell r="I3621"/>
          <cell r="J3621" t="str">
            <v>Messung HW Wärme NT</v>
          </cell>
          <cell r="K3621" t="str">
            <v>21.09.2016</v>
          </cell>
          <cell r="L3621" t="str">
            <v>W1 020349</v>
          </cell>
          <cell r="M3621"/>
          <cell r="N3621" t="str">
            <v>Ablesung</v>
          </cell>
          <cell r="O3621">
            <v>15.108000000000001</v>
          </cell>
          <cell r="P3621">
            <v>400.39</v>
          </cell>
          <cell r="Q3621"/>
          <cell r="R3621"/>
          <cell r="S3621"/>
          <cell r="T3621"/>
          <cell r="U3621"/>
          <cell r="V3621"/>
          <cell r="W3621"/>
          <cell r="X3621"/>
          <cell r="Y3621">
            <v>32.445</v>
          </cell>
          <cell r="Z3621">
            <v>166.02197802197801</v>
          </cell>
        </row>
        <row r="3622">
          <cell r="A3622" t="str">
            <v>N0640</v>
          </cell>
          <cell r="B3622" t="str">
            <v xml:space="preserve">Friesstrasse 42 </v>
          </cell>
          <cell r="C3622">
            <v>42752</v>
          </cell>
          <cell r="D3622">
            <v>9866606682</v>
          </cell>
          <cell r="E3622" t="str">
            <v>Verrechnet</v>
          </cell>
          <cell r="F3622">
            <v>9.0999999999999998E-2</v>
          </cell>
          <cell r="G3622">
            <v>1.5</v>
          </cell>
          <cell r="H3622"/>
          <cell r="I3622"/>
          <cell r="J3622" t="str">
            <v>Messung HW Wärme NT</v>
          </cell>
          <cell r="K3622" t="str">
            <v>14.12.2016</v>
          </cell>
          <cell r="L3622" t="str">
            <v>W1 020349</v>
          </cell>
          <cell r="M3622"/>
          <cell r="N3622" t="str">
            <v>Ablesung</v>
          </cell>
          <cell r="O3622">
            <v>67.867000000000004</v>
          </cell>
          <cell r="P3622">
            <v>1443.64</v>
          </cell>
          <cell r="Q3622"/>
          <cell r="R3622"/>
          <cell r="S3622"/>
          <cell r="T3622"/>
          <cell r="U3622"/>
          <cell r="V3622"/>
          <cell r="W3622"/>
          <cell r="X3622"/>
          <cell r="Y3622">
            <v>40.421999999999997</v>
          </cell>
          <cell r="Z3622">
            <v>745.79120879120876</v>
          </cell>
        </row>
        <row r="3623">
          <cell r="A3623" t="str">
            <v>N0641</v>
          </cell>
          <cell r="B3623" t="str">
            <v xml:space="preserve">Köschenrütistrasse 8 </v>
          </cell>
          <cell r="C3623">
            <v>42478</v>
          </cell>
          <cell r="D3623">
            <v>9866601363</v>
          </cell>
          <cell r="E3623" t="str">
            <v>Verrechnet</v>
          </cell>
          <cell r="F3623">
            <v>0.04</v>
          </cell>
          <cell r="G3623">
            <v>0.65</v>
          </cell>
          <cell r="H3623"/>
          <cell r="I3623"/>
          <cell r="J3623" t="str">
            <v>Messung HW Wärme NT</v>
          </cell>
          <cell r="K3623" t="str">
            <v>17.03.2016</v>
          </cell>
          <cell r="L3623" t="str">
            <v>W3 020259</v>
          </cell>
          <cell r="M3623"/>
          <cell r="N3623" t="str">
            <v>Ablesung</v>
          </cell>
          <cell r="O3623">
            <v>51.363999999999997</v>
          </cell>
          <cell r="P3623">
            <v>798.49400000000003</v>
          </cell>
          <cell r="Q3623"/>
          <cell r="R3623"/>
          <cell r="S3623"/>
          <cell r="T3623"/>
          <cell r="U3623"/>
          <cell r="V3623"/>
          <cell r="W3623"/>
          <cell r="X3623"/>
          <cell r="Y3623">
            <v>55.31</v>
          </cell>
          <cell r="Z3623">
            <v>1284.0999999999999</v>
          </cell>
        </row>
        <row r="3624">
          <cell r="A3624" t="str">
            <v>N0641</v>
          </cell>
          <cell r="B3624" t="str">
            <v xml:space="preserve">Köschenrütistrasse 8 </v>
          </cell>
          <cell r="C3624">
            <v>42566</v>
          </cell>
          <cell r="D3624">
            <v>9866603212</v>
          </cell>
          <cell r="E3624" t="str">
            <v>Verrechnet</v>
          </cell>
          <cell r="F3624">
            <v>0.04</v>
          </cell>
          <cell r="G3624">
            <v>0.65</v>
          </cell>
          <cell r="H3624"/>
          <cell r="I3624"/>
          <cell r="J3624" t="str">
            <v>Messung HW Wärme NT</v>
          </cell>
          <cell r="K3624" t="str">
            <v>20.06.2016</v>
          </cell>
          <cell r="L3624" t="str">
            <v>W3 020259</v>
          </cell>
          <cell r="M3624"/>
          <cell r="N3624" t="str">
            <v>Ablesung</v>
          </cell>
          <cell r="O3624">
            <v>29.702000000000002</v>
          </cell>
          <cell r="P3624">
            <v>519.78200000000004</v>
          </cell>
          <cell r="Q3624"/>
          <cell r="R3624"/>
          <cell r="S3624"/>
          <cell r="T3624"/>
          <cell r="U3624"/>
          <cell r="V3624"/>
          <cell r="W3624"/>
          <cell r="X3624"/>
          <cell r="Y3624">
            <v>49.134</v>
          </cell>
          <cell r="Z3624">
            <v>742.55</v>
          </cell>
        </row>
        <row r="3625">
          <cell r="A3625" t="str">
            <v>N0641</v>
          </cell>
          <cell r="B3625" t="str">
            <v xml:space="preserve">Köschenrütistrasse 8 </v>
          </cell>
          <cell r="C3625">
            <v>42655</v>
          </cell>
          <cell r="D3625">
            <v>9866605335</v>
          </cell>
          <cell r="E3625" t="str">
            <v>Verrechnet</v>
          </cell>
          <cell r="F3625">
            <v>0.04</v>
          </cell>
          <cell r="G3625">
            <v>0.65</v>
          </cell>
          <cell r="H3625"/>
          <cell r="I3625"/>
          <cell r="J3625" t="str">
            <v>Messung HW Wärme NT</v>
          </cell>
          <cell r="K3625" t="str">
            <v>20.09.2016</v>
          </cell>
          <cell r="L3625" t="str">
            <v>W3 020259</v>
          </cell>
          <cell r="M3625"/>
          <cell r="N3625" t="str">
            <v>Ablesung</v>
          </cell>
          <cell r="O3625">
            <v>7.2539999999999996</v>
          </cell>
          <cell r="P3625">
            <v>176.626</v>
          </cell>
          <cell r="Q3625"/>
          <cell r="R3625"/>
          <cell r="S3625"/>
          <cell r="T3625"/>
          <cell r="U3625"/>
          <cell r="V3625"/>
          <cell r="W3625"/>
          <cell r="X3625"/>
          <cell r="Y3625">
            <v>35.314</v>
          </cell>
          <cell r="Z3625">
            <v>181.35</v>
          </cell>
        </row>
        <row r="3626">
          <cell r="A3626" t="str">
            <v>N0641</v>
          </cell>
          <cell r="B3626" t="str">
            <v xml:space="preserve">Köschenrütistrasse 8 </v>
          </cell>
          <cell r="C3626">
            <v>42752</v>
          </cell>
          <cell r="D3626">
            <v>9866607431</v>
          </cell>
          <cell r="E3626" t="str">
            <v>Verrechnet</v>
          </cell>
          <cell r="F3626">
            <v>0.04</v>
          </cell>
          <cell r="G3626">
            <v>0.65</v>
          </cell>
          <cell r="H3626"/>
          <cell r="I3626"/>
          <cell r="J3626" t="str">
            <v>Messung HW Wärme NT</v>
          </cell>
          <cell r="K3626" t="str">
            <v>14.12.2016</v>
          </cell>
          <cell r="L3626" t="str">
            <v>W3 020259</v>
          </cell>
          <cell r="M3626"/>
          <cell r="N3626" t="str">
            <v>Ablesung</v>
          </cell>
          <cell r="O3626">
            <v>37.372</v>
          </cell>
          <cell r="P3626">
            <v>618.375</v>
          </cell>
          <cell r="Q3626"/>
          <cell r="R3626"/>
          <cell r="S3626"/>
          <cell r="T3626"/>
          <cell r="U3626"/>
          <cell r="V3626"/>
          <cell r="W3626"/>
          <cell r="X3626"/>
          <cell r="Y3626">
            <v>51.965000000000003</v>
          </cell>
          <cell r="Z3626">
            <v>934.3</v>
          </cell>
        </row>
        <row r="3627">
          <cell r="A3627" t="str">
            <v>N0642</v>
          </cell>
          <cell r="B3627" t="str">
            <v xml:space="preserve">Binzmühlestrasse 15 </v>
          </cell>
          <cell r="C3627">
            <v>42478</v>
          </cell>
          <cell r="D3627">
            <v>9866600318</v>
          </cell>
          <cell r="E3627" t="str">
            <v>Verrechnet</v>
          </cell>
          <cell r="F3627">
            <v>0.23</v>
          </cell>
          <cell r="G3627">
            <v>3.78</v>
          </cell>
          <cell r="H3627"/>
          <cell r="I3627"/>
          <cell r="J3627" t="str">
            <v>Messung HW Wärme NT</v>
          </cell>
          <cell r="K3627" t="str">
            <v>15.03.2016</v>
          </cell>
          <cell r="L3627" t="str">
            <v>W1 040050</v>
          </cell>
          <cell r="M3627"/>
          <cell r="N3627" t="str">
            <v>Ablesung</v>
          </cell>
          <cell r="O3627">
            <v>165.82300000000001</v>
          </cell>
          <cell r="P3627">
            <v>3288.8</v>
          </cell>
          <cell r="Q3627"/>
          <cell r="R3627"/>
          <cell r="S3627"/>
          <cell r="T3627"/>
          <cell r="U3627"/>
          <cell r="V3627"/>
          <cell r="W3627"/>
          <cell r="X3627"/>
          <cell r="Y3627">
            <v>43.353999999999999</v>
          </cell>
          <cell r="Z3627">
            <v>720.96956521739139</v>
          </cell>
        </row>
        <row r="3628">
          <cell r="A3628" t="str">
            <v>N0642</v>
          </cell>
          <cell r="B3628" t="str">
            <v xml:space="preserve">Binzmühlestrasse 15 </v>
          </cell>
          <cell r="C3628">
            <v>42566</v>
          </cell>
          <cell r="D3628">
            <v>9866602338</v>
          </cell>
          <cell r="E3628" t="str">
            <v>Verrechnet</v>
          </cell>
          <cell r="F3628">
            <v>0.23</v>
          </cell>
          <cell r="G3628">
            <v>3.78</v>
          </cell>
          <cell r="H3628"/>
          <cell r="I3628"/>
          <cell r="J3628" t="str">
            <v>Messung HW Wärme NT</v>
          </cell>
          <cell r="K3628" t="str">
            <v>20.06.2016</v>
          </cell>
          <cell r="L3628" t="str">
            <v>W1 040050</v>
          </cell>
          <cell r="M3628"/>
          <cell r="N3628" t="str">
            <v>Ablesung</v>
          </cell>
          <cell r="O3628">
            <v>74.399000000000001</v>
          </cell>
          <cell r="P3628">
            <v>1672.15</v>
          </cell>
          <cell r="Q3628"/>
          <cell r="R3628"/>
          <cell r="S3628"/>
          <cell r="T3628"/>
          <cell r="U3628"/>
          <cell r="V3628"/>
          <cell r="W3628"/>
          <cell r="X3628"/>
          <cell r="Y3628">
            <v>38.256999999999998</v>
          </cell>
          <cell r="Z3628">
            <v>323.47391304347826</v>
          </cell>
        </row>
        <row r="3629">
          <cell r="A3629" t="str">
            <v>N0642</v>
          </cell>
          <cell r="B3629" t="str">
            <v xml:space="preserve">Binzmühlestrasse 15 </v>
          </cell>
          <cell r="C3629">
            <v>42655</v>
          </cell>
          <cell r="D3629">
            <v>9866604288</v>
          </cell>
          <cell r="E3629" t="str">
            <v>Verrechnet</v>
          </cell>
          <cell r="F3629">
            <v>0.23</v>
          </cell>
          <cell r="G3629">
            <v>3.78</v>
          </cell>
          <cell r="H3629"/>
          <cell r="I3629"/>
          <cell r="J3629" t="str">
            <v>Messung HW Wärme NT</v>
          </cell>
          <cell r="K3629" t="str">
            <v>15.09.2016</v>
          </cell>
          <cell r="L3629" t="str">
            <v>W1 040050</v>
          </cell>
          <cell r="M3629"/>
          <cell r="N3629" t="str">
            <v>Ablesung</v>
          </cell>
          <cell r="O3629">
            <v>10.058999999999999</v>
          </cell>
          <cell r="P3629">
            <v>311.89</v>
          </cell>
          <cell r="Q3629"/>
          <cell r="R3629"/>
          <cell r="S3629"/>
          <cell r="T3629"/>
          <cell r="U3629"/>
          <cell r="V3629"/>
          <cell r="W3629"/>
          <cell r="X3629"/>
          <cell r="Y3629">
            <v>27.731999999999999</v>
          </cell>
          <cell r="Z3629">
            <v>43.734782608695653</v>
          </cell>
        </row>
        <row r="3630">
          <cell r="A3630" t="str">
            <v>N0642</v>
          </cell>
          <cell r="B3630" t="str">
            <v xml:space="preserve">Binzmühlestrasse 15 </v>
          </cell>
          <cell r="C3630">
            <v>42752</v>
          </cell>
          <cell r="D3630">
            <v>9866606351</v>
          </cell>
          <cell r="E3630" t="str">
            <v>Verrechnet</v>
          </cell>
          <cell r="F3630">
            <v>0.23</v>
          </cell>
          <cell r="G3630">
            <v>3.78</v>
          </cell>
          <cell r="H3630"/>
          <cell r="I3630"/>
          <cell r="J3630" t="str">
            <v>Messung HW Wärme NT</v>
          </cell>
          <cell r="K3630" t="str">
            <v>13.12.2016</v>
          </cell>
          <cell r="L3630" t="str">
            <v>W1 040050</v>
          </cell>
          <cell r="M3630"/>
          <cell r="N3630" t="str">
            <v>Ablesung</v>
          </cell>
          <cell r="O3630">
            <v>121.25700000000001</v>
          </cell>
          <cell r="P3630">
            <v>2564.04</v>
          </cell>
          <cell r="Q3630"/>
          <cell r="R3630"/>
          <cell r="S3630"/>
          <cell r="T3630"/>
          <cell r="U3630"/>
          <cell r="V3630"/>
          <cell r="W3630"/>
          <cell r="X3630"/>
          <cell r="Y3630">
            <v>40.662999999999997</v>
          </cell>
          <cell r="Z3630">
            <v>527.20434782608697</v>
          </cell>
        </row>
        <row r="3631">
          <cell r="A3631" t="str">
            <v>N0643</v>
          </cell>
          <cell r="B3631" t="str">
            <v xml:space="preserve">Baumackerstrasse 42 </v>
          </cell>
          <cell r="C3631">
            <v>42478</v>
          </cell>
          <cell r="D3631">
            <v>9866601364</v>
          </cell>
          <cell r="E3631" t="str">
            <v>Verrechnet</v>
          </cell>
          <cell r="F3631">
            <v>0.45</v>
          </cell>
          <cell r="G3631">
            <v>7.4</v>
          </cell>
          <cell r="H3631"/>
          <cell r="I3631"/>
          <cell r="J3631" t="str">
            <v>Messung 1 HW Wärme NT</v>
          </cell>
          <cell r="K3631" t="str">
            <v>18.03.2016</v>
          </cell>
          <cell r="L3631" t="str">
            <v>W1 025073</v>
          </cell>
          <cell r="M3631"/>
          <cell r="N3631" t="str">
            <v>Ablesung</v>
          </cell>
          <cell r="O3631">
            <v>129.678</v>
          </cell>
          <cell r="P3631">
            <v>3173.23</v>
          </cell>
          <cell r="Q3631"/>
          <cell r="R3631"/>
          <cell r="S3631"/>
          <cell r="T3631"/>
          <cell r="U3631"/>
          <cell r="V3631"/>
          <cell r="W3631"/>
          <cell r="X3631"/>
          <cell r="Y3631">
            <v>35.139000000000003</v>
          </cell>
          <cell r="Z3631">
            <v>288.17333333333335</v>
          </cell>
        </row>
        <row r="3632">
          <cell r="A3632" t="str">
            <v>N0643</v>
          </cell>
          <cell r="B3632"/>
          <cell r="C3632"/>
          <cell r="D3632"/>
          <cell r="E3632"/>
          <cell r="F3632"/>
          <cell r="G3632"/>
          <cell r="H3632"/>
          <cell r="I3632"/>
          <cell r="J3632" t="str">
            <v>Messung 2 HW Wärme NT</v>
          </cell>
          <cell r="K3632" t="str">
            <v>18.03.2016</v>
          </cell>
          <cell r="L3632" t="str">
            <v>W1 025074</v>
          </cell>
          <cell r="M3632"/>
          <cell r="N3632" t="str">
            <v>Ablesung</v>
          </cell>
          <cell r="O3632">
            <v>323.69799999999998</v>
          </cell>
          <cell r="P3632">
            <v>7990.15</v>
          </cell>
          <cell r="Q3632"/>
          <cell r="R3632"/>
          <cell r="S3632"/>
          <cell r="T3632"/>
          <cell r="U3632"/>
          <cell r="V3632"/>
          <cell r="W3632"/>
          <cell r="X3632"/>
          <cell r="Y3632">
            <v>34.834000000000003</v>
          </cell>
          <cell r="Z3632">
            <v>719.32888888888886</v>
          </cell>
        </row>
        <row r="3633">
          <cell r="A3633" t="str">
            <v>N0643</v>
          </cell>
          <cell r="B3633" t="str">
            <v xml:space="preserve">Baumackerstrasse 42 </v>
          </cell>
          <cell r="C3633">
            <v>42566</v>
          </cell>
          <cell r="D3633">
            <v>9866603213</v>
          </cell>
          <cell r="E3633" t="str">
            <v>Verrechnet</v>
          </cell>
          <cell r="F3633">
            <v>0.45</v>
          </cell>
          <cell r="G3633">
            <v>7.4</v>
          </cell>
          <cell r="H3633"/>
          <cell r="I3633"/>
          <cell r="J3633" t="str">
            <v>Messung 1 HW Wärme NT</v>
          </cell>
          <cell r="K3633" t="str">
            <v>22.06.2016</v>
          </cell>
          <cell r="L3633" t="str">
            <v>W1 025073</v>
          </cell>
          <cell r="M3633"/>
          <cell r="N3633" t="str">
            <v>Ablesung</v>
          </cell>
          <cell r="O3633">
            <v>67.054000000000002</v>
          </cell>
          <cell r="P3633">
            <v>2388.88</v>
          </cell>
          <cell r="Q3633"/>
          <cell r="R3633"/>
          <cell r="S3633"/>
          <cell r="T3633"/>
          <cell r="U3633"/>
          <cell r="V3633"/>
          <cell r="W3633"/>
          <cell r="X3633"/>
          <cell r="Y3633">
            <v>24.135000000000002</v>
          </cell>
          <cell r="Z3633">
            <v>149.00888888888889</v>
          </cell>
        </row>
        <row r="3634">
          <cell r="A3634" t="str">
            <v>N0643</v>
          </cell>
          <cell r="B3634"/>
          <cell r="C3634"/>
          <cell r="D3634"/>
          <cell r="E3634"/>
          <cell r="F3634"/>
          <cell r="G3634"/>
          <cell r="H3634"/>
          <cell r="I3634"/>
          <cell r="J3634" t="str">
            <v>Messung 2 HW Wärme NT</v>
          </cell>
          <cell r="K3634" t="str">
            <v>22.06.2016</v>
          </cell>
          <cell r="L3634" t="str">
            <v>W1 025074</v>
          </cell>
          <cell r="M3634"/>
          <cell r="N3634" t="str">
            <v>Ablesung</v>
          </cell>
          <cell r="O3634">
            <v>150.88399999999999</v>
          </cell>
          <cell r="P3634">
            <v>6051.88</v>
          </cell>
          <cell r="Q3634"/>
          <cell r="R3634"/>
          <cell r="S3634"/>
          <cell r="T3634"/>
          <cell r="U3634"/>
          <cell r="V3634"/>
          <cell r="W3634"/>
          <cell r="X3634"/>
          <cell r="Y3634">
            <v>21.437000000000001</v>
          </cell>
          <cell r="Z3634">
            <v>335.29777777777775</v>
          </cell>
        </row>
        <row r="3635">
          <cell r="A3635" t="str">
            <v>N0643</v>
          </cell>
          <cell r="B3635" t="str">
            <v xml:space="preserve">Baumackerstrasse 42 </v>
          </cell>
          <cell r="C3635">
            <v>42655</v>
          </cell>
          <cell r="D3635">
            <v>9866605336</v>
          </cell>
          <cell r="E3635" t="str">
            <v>Gemahnt</v>
          </cell>
          <cell r="F3635">
            <v>0.45</v>
          </cell>
          <cell r="G3635">
            <v>7.4</v>
          </cell>
          <cell r="H3635"/>
          <cell r="I3635"/>
          <cell r="J3635" t="str">
            <v>Messung 1 HW Wärme NT</v>
          </cell>
          <cell r="K3635" t="str">
            <v>20.09.2016</v>
          </cell>
          <cell r="L3635" t="str">
            <v>W1 025073</v>
          </cell>
          <cell r="M3635"/>
          <cell r="N3635" t="str">
            <v>Ablesung</v>
          </cell>
          <cell r="O3635">
            <v>18.478000000000002</v>
          </cell>
          <cell r="P3635">
            <v>2672.55</v>
          </cell>
          <cell r="Q3635"/>
          <cell r="R3635"/>
          <cell r="S3635"/>
          <cell r="T3635"/>
          <cell r="U3635"/>
          <cell r="V3635"/>
          <cell r="W3635"/>
          <cell r="X3635"/>
          <cell r="Y3635">
            <v>5.9450000000000003</v>
          </cell>
          <cell r="Z3635">
            <v>41.062222222222218</v>
          </cell>
        </row>
        <row r="3636">
          <cell r="A3636" t="str">
            <v>N0643</v>
          </cell>
          <cell r="B3636"/>
          <cell r="C3636"/>
          <cell r="D3636"/>
          <cell r="E3636"/>
          <cell r="F3636"/>
          <cell r="G3636"/>
          <cell r="H3636"/>
          <cell r="I3636"/>
          <cell r="J3636" t="str">
            <v>Messung 2 HW Wärme NT</v>
          </cell>
          <cell r="K3636" t="str">
            <v>20.09.2016</v>
          </cell>
          <cell r="L3636" t="str">
            <v>W1 025074</v>
          </cell>
          <cell r="M3636"/>
          <cell r="N3636" t="str">
            <v>Ablesung</v>
          </cell>
          <cell r="O3636">
            <v>22.388999999999999</v>
          </cell>
          <cell r="P3636">
            <v>5415.98</v>
          </cell>
          <cell r="Q3636"/>
          <cell r="R3636"/>
          <cell r="S3636"/>
          <cell r="T3636"/>
          <cell r="U3636"/>
          <cell r="V3636"/>
          <cell r="W3636"/>
          <cell r="X3636"/>
          <cell r="Y3636">
            <v>3.5539999999999998</v>
          </cell>
          <cell r="Z3636">
            <v>49.75333333333333</v>
          </cell>
        </row>
        <row r="3637">
          <cell r="A3637" t="str">
            <v>N0643</v>
          </cell>
          <cell r="B3637" t="str">
            <v xml:space="preserve">Baumackerstrasse 42 </v>
          </cell>
          <cell r="C3637">
            <v>42752</v>
          </cell>
          <cell r="D3637">
            <v>9866607432</v>
          </cell>
          <cell r="E3637" t="str">
            <v>Verrechnet</v>
          </cell>
          <cell r="F3637">
            <v>0.45</v>
          </cell>
          <cell r="G3637">
            <v>7.4</v>
          </cell>
          <cell r="H3637"/>
          <cell r="I3637"/>
          <cell r="J3637" t="str">
            <v>Messung 1 HW Wärme NT</v>
          </cell>
          <cell r="K3637" t="str">
            <v>15.12.2016</v>
          </cell>
          <cell r="L3637" t="str">
            <v>W1 025073</v>
          </cell>
          <cell r="M3637"/>
          <cell r="N3637" t="str">
            <v>Ablesung</v>
          </cell>
          <cell r="O3637">
            <v>98.367999999999995</v>
          </cell>
          <cell r="P3637">
            <v>2758.71</v>
          </cell>
          <cell r="Q3637"/>
          <cell r="R3637"/>
          <cell r="S3637"/>
          <cell r="T3637"/>
          <cell r="U3637"/>
          <cell r="V3637"/>
          <cell r="W3637"/>
          <cell r="X3637"/>
          <cell r="Y3637">
            <v>30.66</v>
          </cell>
          <cell r="Z3637">
            <v>218.59555555555556</v>
          </cell>
        </row>
        <row r="3638">
          <cell r="A3638" t="str">
            <v>N0643</v>
          </cell>
          <cell r="B3638"/>
          <cell r="C3638"/>
          <cell r="D3638"/>
          <cell r="E3638"/>
          <cell r="F3638"/>
          <cell r="G3638"/>
          <cell r="H3638"/>
          <cell r="I3638"/>
          <cell r="J3638" t="str">
            <v>Messung 2 HW Wärme NT</v>
          </cell>
          <cell r="K3638" t="str">
            <v>15.12.2016</v>
          </cell>
          <cell r="L3638" t="str">
            <v>W1 025074</v>
          </cell>
          <cell r="M3638"/>
          <cell r="N3638" t="str">
            <v>Ablesung</v>
          </cell>
          <cell r="O3638">
            <v>236.22399999999999</v>
          </cell>
          <cell r="P3638">
            <v>6918.99</v>
          </cell>
          <cell r="Q3638"/>
          <cell r="R3638"/>
          <cell r="S3638"/>
          <cell r="T3638"/>
          <cell r="U3638"/>
          <cell r="V3638"/>
          <cell r="W3638"/>
          <cell r="X3638"/>
          <cell r="Y3638">
            <v>29.356000000000002</v>
          </cell>
          <cell r="Z3638">
            <v>524.9422222222222</v>
          </cell>
        </row>
        <row r="3639">
          <cell r="A3639" t="str">
            <v>N0644</v>
          </cell>
          <cell r="B3639" t="str">
            <v xml:space="preserve">Friedheimstrasse 42 </v>
          </cell>
          <cell r="C3639">
            <v>42478</v>
          </cell>
          <cell r="D3639">
            <v>9866601205</v>
          </cell>
          <cell r="E3639" t="str">
            <v>Verrechnet</v>
          </cell>
          <cell r="F3639">
            <v>8.0000000000000002E-3</v>
          </cell>
          <cell r="G3639">
            <v>0.13</v>
          </cell>
          <cell r="H3639"/>
          <cell r="I3639"/>
          <cell r="J3639" t="str">
            <v>Messung HW Wärme NT</v>
          </cell>
          <cell r="K3639" t="str">
            <v>01.04.2016</v>
          </cell>
          <cell r="L3639" t="str">
            <v>R3 20032</v>
          </cell>
          <cell r="M3639"/>
          <cell r="N3639" t="str">
            <v>Ablesung</v>
          </cell>
          <cell r="O3639">
            <v>12.984</v>
          </cell>
          <cell r="P3639">
            <v>216.25</v>
          </cell>
          <cell r="Q3639"/>
          <cell r="R3639"/>
          <cell r="S3639"/>
          <cell r="T3639"/>
          <cell r="U3639"/>
          <cell r="V3639"/>
          <cell r="W3639"/>
          <cell r="X3639"/>
          <cell r="Y3639">
            <v>51.625999999999998</v>
          </cell>
          <cell r="Z3639">
            <v>1623</v>
          </cell>
        </row>
        <row r="3640">
          <cell r="A3640" t="str">
            <v>N0644</v>
          </cell>
          <cell r="B3640" t="str">
            <v xml:space="preserve">Friedheimstrasse 42 </v>
          </cell>
          <cell r="C3640">
            <v>42566</v>
          </cell>
          <cell r="D3640">
            <v>9866603080</v>
          </cell>
          <cell r="E3640" t="str">
            <v>Verrechnet</v>
          </cell>
          <cell r="F3640">
            <v>8.0000000000000002E-3</v>
          </cell>
          <cell r="G3640">
            <v>0.13</v>
          </cell>
          <cell r="H3640"/>
          <cell r="I3640"/>
          <cell r="J3640" t="str">
            <v>Messung HW Wärme NT</v>
          </cell>
          <cell r="K3640" t="str">
            <v>20.06.2016</v>
          </cell>
          <cell r="L3640" t="str">
            <v>R3 20032</v>
          </cell>
          <cell r="M3640"/>
          <cell r="N3640" t="str">
            <v>Ablesung</v>
          </cell>
          <cell r="O3640">
            <v>6.1840000000000002</v>
          </cell>
          <cell r="P3640">
            <v>111.828</v>
          </cell>
          <cell r="Q3640"/>
          <cell r="R3640"/>
          <cell r="S3640"/>
          <cell r="T3640"/>
          <cell r="U3640"/>
          <cell r="V3640"/>
          <cell r="W3640"/>
          <cell r="X3640"/>
          <cell r="Y3640">
            <v>47.548999999999999</v>
          </cell>
          <cell r="Z3640">
            <v>773</v>
          </cell>
        </row>
        <row r="3641">
          <cell r="A3641" t="str">
            <v>N0644</v>
          </cell>
          <cell r="B3641" t="str">
            <v xml:space="preserve">Friedheimstrasse 42 </v>
          </cell>
          <cell r="C3641">
            <v>42655</v>
          </cell>
          <cell r="D3641">
            <v>9866604993</v>
          </cell>
          <cell r="E3641" t="str">
            <v>Verrechnet</v>
          </cell>
          <cell r="F3641">
            <v>8.0000000000000002E-3</v>
          </cell>
          <cell r="G3641">
            <v>0.13</v>
          </cell>
          <cell r="H3641"/>
          <cell r="I3641"/>
          <cell r="J3641" t="str">
            <v>Messung HW Wärme NT</v>
          </cell>
          <cell r="K3641" t="str">
            <v>18.09.2016</v>
          </cell>
          <cell r="L3641" t="str">
            <v>R3 20032</v>
          </cell>
          <cell r="M3641"/>
          <cell r="N3641" t="str">
            <v>Ablesung</v>
          </cell>
          <cell r="O3641">
            <v>2.4660000000000002</v>
          </cell>
          <cell r="P3641">
            <v>94.218999999999994</v>
          </cell>
          <cell r="Q3641"/>
          <cell r="R3641"/>
          <cell r="S3641"/>
          <cell r="T3641"/>
          <cell r="U3641"/>
          <cell r="V3641"/>
          <cell r="W3641"/>
          <cell r="X3641"/>
          <cell r="Y3641">
            <v>22.504999999999999</v>
          </cell>
          <cell r="Z3641">
            <v>308.25</v>
          </cell>
        </row>
        <row r="3642">
          <cell r="A3642" t="str">
            <v>N0644</v>
          </cell>
          <cell r="B3642" t="str">
            <v xml:space="preserve">Friedheimstrasse 42 </v>
          </cell>
          <cell r="C3642">
            <v>42752</v>
          </cell>
          <cell r="D3642">
            <v>9866607066</v>
          </cell>
          <cell r="E3642" t="str">
            <v>Verrechnet</v>
          </cell>
          <cell r="F3642">
            <v>8.0000000000000002E-3</v>
          </cell>
          <cell r="G3642">
            <v>0.13</v>
          </cell>
          <cell r="H3642"/>
          <cell r="I3642"/>
          <cell r="J3642" t="str">
            <v>Messung HW Wärme NT</v>
          </cell>
          <cell r="K3642" t="str">
            <v>20.12.2016</v>
          </cell>
          <cell r="L3642" t="str">
            <v>R3 20032</v>
          </cell>
          <cell r="M3642"/>
          <cell r="N3642" t="str">
            <v>Ablesung</v>
          </cell>
          <cell r="O3642">
            <v>9.7769999999999992</v>
          </cell>
          <cell r="P3642">
            <v>154.41</v>
          </cell>
          <cell r="Q3642"/>
          <cell r="R3642"/>
          <cell r="S3642"/>
          <cell r="T3642"/>
          <cell r="U3642"/>
          <cell r="V3642"/>
          <cell r="W3642"/>
          <cell r="X3642"/>
          <cell r="Y3642">
            <v>54.444000000000003</v>
          </cell>
          <cell r="Z3642">
            <v>1222.125</v>
          </cell>
        </row>
        <row r="3643">
          <cell r="A3643" t="str">
            <v>N0645</v>
          </cell>
          <cell r="B3643" t="str">
            <v xml:space="preserve">Riedgrabenweg 15 </v>
          </cell>
          <cell r="C3643">
            <v>42478</v>
          </cell>
          <cell r="D3643">
            <v>9866601365</v>
          </cell>
          <cell r="E3643" t="str">
            <v>Verrechnet</v>
          </cell>
          <cell r="F3643">
            <v>0.01</v>
          </cell>
          <cell r="G3643">
            <v>0.16</v>
          </cell>
          <cell r="H3643"/>
          <cell r="I3643"/>
          <cell r="J3643" t="str">
            <v>Messung HW Wärme NT</v>
          </cell>
          <cell r="K3643" t="str">
            <v>16.03.2016</v>
          </cell>
          <cell r="L3643" t="str">
            <v>W1 020089</v>
          </cell>
          <cell r="M3643"/>
          <cell r="N3643" t="str">
            <v>Ablesung</v>
          </cell>
          <cell r="O3643">
            <v>11.021000000000001</v>
          </cell>
          <cell r="P3643">
            <v>190.85</v>
          </cell>
          <cell r="Q3643"/>
          <cell r="R3643"/>
          <cell r="S3643"/>
          <cell r="T3643"/>
          <cell r="U3643"/>
          <cell r="V3643"/>
          <cell r="W3643"/>
          <cell r="X3643"/>
          <cell r="Y3643">
            <v>49.652999999999999</v>
          </cell>
          <cell r="Z3643">
            <v>1102.0999999999999</v>
          </cell>
        </row>
        <row r="3644">
          <cell r="A3644" t="str">
            <v>N0645</v>
          </cell>
          <cell r="B3644" t="str">
            <v xml:space="preserve">Riedgrabenweg 15 </v>
          </cell>
          <cell r="C3644">
            <v>42566</v>
          </cell>
          <cell r="D3644">
            <v>9866603486</v>
          </cell>
          <cell r="E3644" t="str">
            <v>Verrechnet</v>
          </cell>
          <cell r="F3644">
            <v>0.01</v>
          </cell>
          <cell r="G3644">
            <v>0.16</v>
          </cell>
          <cell r="H3644"/>
          <cell r="I3644"/>
          <cell r="J3644" t="str">
            <v>Messung HW Wärme NT</v>
          </cell>
          <cell r="K3644" t="str">
            <v>20.06.2016</v>
          </cell>
          <cell r="L3644" t="str">
            <v>W1 020089</v>
          </cell>
          <cell r="M3644"/>
          <cell r="N3644" t="str">
            <v>Ablesung</v>
          </cell>
          <cell r="O3644">
            <v>6.15</v>
          </cell>
          <cell r="P3644">
            <v>105</v>
          </cell>
          <cell r="Q3644"/>
          <cell r="R3644"/>
          <cell r="S3644"/>
          <cell r="T3644"/>
          <cell r="U3644"/>
          <cell r="V3644"/>
          <cell r="W3644"/>
          <cell r="X3644"/>
          <cell r="Y3644">
            <v>50.362000000000002</v>
          </cell>
          <cell r="Z3644">
            <v>615</v>
          </cell>
        </row>
        <row r="3645">
          <cell r="A3645" t="str">
            <v>N0645</v>
          </cell>
          <cell r="B3645" t="str">
            <v xml:space="preserve">Riedgrabenweg 15 </v>
          </cell>
          <cell r="C3645">
            <v>42655</v>
          </cell>
          <cell r="D3645">
            <v>9866605715</v>
          </cell>
          <cell r="E3645" t="str">
            <v>Verrechnet</v>
          </cell>
          <cell r="F3645">
            <v>0.01</v>
          </cell>
          <cell r="G3645">
            <v>0.16</v>
          </cell>
          <cell r="H3645"/>
          <cell r="I3645"/>
          <cell r="J3645" t="str">
            <v>Messung HW Wärme NT</v>
          </cell>
          <cell r="K3645" t="str">
            <v>19.09.2016</v>
          </cell>
          <cell r="L3645" t="str">
            <v>W1 020089</v>
          </cell>
          <cell r="M3645"/>
          <cell r="N3645" t="str">
            <v>Ablesung</v>
          </cell>
          <cell r="O3645">
            <v>2.387</v>
          </cell>
          <cell r="P3645">
            <v>48.12</v>
          </cell>
          <cell r="Q3645"/>
          <cell r="R3645"/>
          <cell r="S3645"/>
          <cell r="T3645"/>
          <cell r="U3645"/>
          <cell r="V3645"/>
          <cell r="W3645"/>
          <cell r="X3645"/>
          <cell r="Y3645">
            <v>42.652999999999999</v>
          </cell>
          <cell r="Z3645">
            <v>238.7</v>
          </cell>
        </row>
        <row r="3646">
          <cell r="A3646" t="str">
            <v>N0645</v>
          </cell>
          <cell r="B3646" t="str">
            <v xml:space="preserve">Riedgrabenweg 15 </v>
          </cell>
          <cell r="C3646">
            <v>42752</v>
          </cell>
          <cell r="D3646">
            <v>9866607677</v>
          </cell>
          <cell r="E3646" t="str">
            <v>Verrechnet</v>
          </cell>
          <cell r="F3646">
            <v>0.01</v>
          </cell>
          <cell r="G3646">
            <v>0.16</v>
          </cell>
          <cell r="H3646"/>
          <cell r="I3646"/>
          <cell r="J3646" t="str">
            <v>Messung HW Wärme NT</v>
          </cell>
          <cell r="K3646" t="str">
            <v>15.12.2016</v>
          </cell>
          <cell r="L3646" t="str">
            <v>W1 020089</v>
          </cell>
          <cell r="M3646"/>
          <cell r="N3646" t="str">
            <v>Ablesung</v>
          </cell>
          <cell r="O3646">
            <v>9.4369999999999994</v>
          </cell>
          <cell r="P3646">
            <v>162.08000000000001</v>
          </cell>
          <cell r="Q3646"/>
          <cell r="R3646"/>
          <cell r="S3646"/>
          <cell r="T3646"/>
          <cell r="U3646"/>
          <cell r="V3646"/>
          <cell r="W3646"/>
          <cell r="X3646"/>
          <cell r="Y3646">
            <v>50.064</v>
          </cell>
          <cell r="Z3646">
            <v>943.7</v>
          </cell>
        </row>
        <row r="3647">
          <cell r="A3647" t="str">
            <v>N0646</v>
          </cell>
          <cell r="B3647" t="str">
            <v xml:space="preserve">Thurgauerstrasse 54 </v>
          </cell>
          <cell r="C3647">
            <v>42478</v>
          </cell>
          <cell r="D3647">
            <v>9866601366</v>
          </cell>
          <cell r="E3647" t="str">
            <v>Verrechnet</v>
          </cell>
          <cell r="F3647">
            <v>0.6</v>
          </cell>
          <cell r="G3647">
            <v>9.8699999999999992</v>
          </cell>
          <cell r="H3647"/>
          <cell r="I3647"/>
          <cell r="J3647" t="str">
            <v>Messung HW Wärme NT</v>
          </cell>
          <cell r="K3647" t="str">
            <v>15.03.2016</v>
          </cell>
          <cell r="L3647" t="str">
            <v>W1 065010</v>
          </cell>
          <cell r="M3647"/>
          <cell r="N3647" t="str">
            <v>Ablesung</v>
          </cell>
          <cell r="O3647">
            <v>561.71</v>
          </cell>
          <cell r="P3647">
            <v>9819.4</v>
          </cell>
          <cell r="Q3647"/>
          <cell r="R3647"/>
          <cell r="S3647"/>
          <cell r="T3647"/>
          <cell r="U3647"/>
          <cell r="V3647"/>
          <cell r="W3647"/>
          <cell r="X3647"/>
          <cell r="Y3647">
            <v>49.186999999999998</v>
          </cell>
          <cell r="Z3647">
            <v>936.18333333333328</v>
          </cell>
        </row>
        <row r="3648">
          <cell r="A3648" t="str">
            <v>N0646</v>
          </cell>
          <cell r="B3648" t="str">
            <v xml:space="preserve">Thurgauerstrasse 54 </v>
          </cell>
          <cell r="C3648">
            <v>42566</v>
          </cell>
          <cell r="D3648">
            <v>9866603214</v>
          </cell>
          <cell r="E3648" t="str">
            <v>Verrechnet</v>
          </cell>
          <cell r="F3648">
            <v>0.6</v>
          </cell>
          <cell r="G3648">
            <v>9.8699999999999992</v>
          </cell>
          <cell r="H3648"/>
          <cell r="I3648"/>
          <cell r="J3648" t="str">
            <v>Messung HW Wärme NT</v>
          </cell>
          <cell r="K3648" t="str">
            <v>20.06.2016</v>
          </cell>
          <cell r="L3648" t="str">
            <v>W1 065010</v>
          </cell>
          <cell r="M3648"/>
          <cell r="N3648" t="str">
            <v>Ablesung</v>
          </cell>
          <cell r="O3648">
            <v>235.57</v>
          </cell>
          <cell r="P3648">
            <v>4467</v>
          </cell>
          <cell r="Q3648"/>
          <cell r="R3648"/>
          <cell r="S3648"/>
          <cell r="T3648"/>
          <cell r="U3648"/>
          <cell r="V3648"/>
          <cell r="W3648"/>
          <cell r="X3648"/>
          <cell r="Y3648">
            <v>45.344000000000001</v>
          </cell>
          <cell r="Z3648">
            <v>392.61666666666662</v>
          </cell>
        </row>
        <row r="3649">
          <cell r="A3649" t="str">
            <v>N0646</v>
          </cell>
          <cell r="B3649" t="str">
            <v xml:space="preserve">Thurgauerstrasse 54 </v>
          </cell>
          <cell r="C3649">
            <v>42655</v>
          </cell>
          <cell r="D3649">
            <v>9866605337</v>
          </cell>
          <cell r="E3649" t="str">
            <v>Verrechnet</v>
          </cell>
          <cell r="F3649">
            <v>0.6</v>
          </cell>
          <cell r="G3649">
            <v>9.8699999999999992</v>
          </cell>
          <cell r="H3649"/>
          <cell r="I3649"/>
          <cell r="J3649" t="str">
            <v>Messung HW Wärme NT</v>
          </cell>
          <cell r="K3649" t="str">
            <v>15.09.2016</v>
          </cell>
          <cell r="L3649" t="str">
            <v>W1 065010</v>
          </cell>
          <cell r="M3649"/>
          <cell r="N3649" t="str">
            <v>Ablesung</v>
          </cell>
          <cell r="O3649">
            <v>27.11</v>
          </cell>
          <cell r="P3649">
            <v>710.5</v>
          </cell>
          <cell r="Q3649"/>
          <cell r="R3649"/>
          <cell r="S3649"/>
          <cell r="T3649"/>
          <cell r="U3649"/>
          <cell r="V3649"/>
          <cell r="W3649"/>
          <cell r="X3649"/>
          <cell r="Y3649">
            <v>32.808</v>
          </cell>
          <cell r="Z3649">
            <v>45.18333333333333</v>
          </cell>
        </row>
        <row r="3650">
          <cell r="A3650" t="str">
            <v>N0646</v>
          </cell>
          <cell r="B3650" t="str">
            <v xml:space="preserve">Thurgauerstrasse 54 </v>
          </cell>
          <cell r="C3650">
            <v>42752</v>
          </cell>
          <cell r="D3650">
            <v>9866607433</v>
          </cell>
          <cell r="E3650" t="str">
            <v>Verrechnet</v>
          </cell>
          <cell r="F3650">
            <v>0.6</v>
          </cell>
          <cell r="G3650">
            <v>9.8699999999999992</v>
          </cell>
          <cell r="H3650"/>
          <cell r="I3650"/>
          <cell r="J3650" t="str">
            <v>Messung HW Wärme NT</v>
          </cell>
          <cell r="K3650" t="str">
            <v>13.12.2016</v>
          </cell>
          <cell r="L3650" t="str">
            <v>W1 065010</v>
          </cell>
          <cell r="M3650"/>
          <cell r="N3650" t="str">
            <v>Ablesung</v>
          </cell>
          <cell r="O3650">
            <v>355.18</v>
          </cell>
          <cell r="P3650">
            <v>6535.5</v>
          </cell>
          <cell r="Q3650"/>
          <cell r="R3650"/>
          <cell r="S3650"/>
          <cell r="T3650"/>
          <cell r="U3650"/>
          <cell r="V3650"/>
          <cell r="W3650"/>
          <cell r="X3650"/>
          <cell r="Y3650">
            <v>46.728999999999999</v>
          </cell>
          <cell r="Z3650">
            <v>591.96666666666658</v>
          </cell>
        </row>
        <row r="3651">
          <cell r="A3651" t="str">
            <v>N0647</v>
          </cell>
          <cell r="B3651" t="str">
            <v xml:space="preserve">Riedgrabenweg 17 </v>
          </cell>
          <cell r="C3651">
            <v>42478</v>
          </cell>
          <cell r="D3651">
            <v>9866601872</v>
          </cell>
          <cell r="E3651" t="str">
            <v>Verrechnet</v>
          </cell>
          <cell r="F3651">
            <v>1.7999999999999999E-2</v>
          </cell>
          <cell r="G3651">
            <v>0.3</v>
          </cell>
          <cell r="H3651"/>
          <cell r="I3651"/>
          <cell r="J3651" t="str">
            <v>Messung HW Wärme NT</v>
          </cell>
          <cell r="K3651" t="str">
            <v>22.03.2016</v>
          </cell>
          <cell r="L3651" t="str">
            <v>W3 20017</v>
          </cell>
          <cell r="M3651"/>
          <cell r="N3651" t="str">
            <v>Ablesung</v>
          </cell>
          <cell r="O3651">
            <v>13.536</v>
          </cell>
          <cell r="P3651">
            <v>217.56399999999999</v>
          </cell>
          <cell r="Q3651"/>
          <cell r="R3651"/>
          <cell r="S3651"/>
          <cell r="T3651"/>
          <cell r="U3651"/>
          <cell r="V3651"/>
          <cell r="W3651"/>
          <cell r="X3651"/>
          <cell r="Y3651">
            <v>53.496000000000002</v>
          </cell>
          <cell r="Z3651">
            <v>752</v>
          </cell>
        </row>
        <row r="3652">
          <cell r="A3652" t="str">
            <v>N0647</v>
          </cell>
          <cell r="B3652" t="str">
            <v xml:space="preserve">Riedgrabenweg 17 </v>
          </cell>
          <cell r="C3652">
            <v>42566</v>
          </cell>
          <cell r="D3652">
            <v>9866603970</v>
          </cell>
          <cell r="E3652" t="str">
            <v>Verrechnet</v>
          </cell>
          <cell r="F3652">
            <v>1.7999999999999999E-2</v>
          </cell>
          <cell r="G3652">
            <v>0.3</v>
          </cell>
          <cell r="H3652"/>
          <cell r="I3652"/>
          <cell r="J3652" t="str">
            <v>Messung HW Wärme NT</v>
          </cell>
          <cell r="K3652" t="str">
            <v>22.06.2016</v>
          </cell>
          <cell r="L3652" t="str">
            <v>W3 20017</v>
          </cell>
          <cell r="M3652"/>
          <cell r="N3652" t="str">
            <v>Ablesung</v>
          </cell>
          <cell r="O3652">
            <v>5.2789999999999999</v>
          </cell>
          <cell r="P3652">
            <v>95.016999999999996</v>
          </cell>
          <cell r="Q3652"/>
          <cell r="R3652"/>
          <cell r="S3652"/>
          <cell r="T3652"/>
          <cell r="U3652"/>
          <cell r="V3652"/>
          <cell r="W3652"/>
          <cell r="X3652"/>
          <cell r="Y3652">
            <v>47.771999999999998</v>
          </cell>
          <cell r="Z3652">
            <v>293.27777777777777</v>
          </cell>
        </row>
        <row r="3653">
          <cell r="A3653" t="str">
            <v>N0647</v>
          </cell>
          <cell r="B3653" t="str">
            <v xml:space="preserve">Riedgrabenweg 17 </v>
          </cell>
          <cell r="C3653">
            <v>42655</v>
          </cell>
          <cell r="D3653">
            <v>9866605970</v>
          </cell>
          <cell r="E3653" t="str">
            <v>Verrechnet</v>
          </cell>
          <cell r="F3653">
            <v>1.7999999999999999E-2</v>
          </cell>
          <cell r="G3653">
            <v>0.3</v>
          </cell>
          <cell r="H3653"/>
          <cell r="I3653"/>
          <cell r="J3653" t="str">
            <v>Messung HW Wärme NT</v>
          </cell>
          <cell r="K3653" t="str">
            <v>25.09.2016</v>
          </cell>
          <cell r="L3653" t="str">
            <v>W3 20017</v>
          </cell>
          <cell r="M3653"/>
          <cell r="N3653" t="str">
            <v>Ablesung</v>
          </cell>
          <cell r="O3653">
            <v>1.0109999999999999</v>
          </cell>
          <cell r="P3653">
            <v>29.321000000000002</v>
          </cell>
          <cell r="Q3653"/>
          <cell r="R3653"/>
          <cell r="S3653"/>
          <cell r="T3653"/>
          <cell r="U3653"/>
          <cell r="V3653"/>
          <cell r="W3653"/>
          <cell r="X3653"/>
          <cell r="Y3653">
            <v>29.648</v>
          </cell>
          <cell r="Z3653">
            <v>56.166666666666657</v>
          </cell>
        </row>
        <row r="3654">
          <cell r="A3654" t="str">
            <v>N0647</v>
          </cell>
          <cell r="B3654" t="str">
            <v xml:space="preserve">Riedgrabenweg 17 </v>
          </cell>
          <cell r="C3654">
            <v>42752</v>
          </cell>
          <cell r="D3654">
            <v>9866607987</v>
          </cell>
          <cell r="E3654" t="str">
            <v>Verrechnet</v>
          </cell>
          <cell r="F3654">
            <v>1.7999999999999999E-2</v>
          </cell>
          <cell r="G3654">
            <v>0.3</v>
          </cell>
          <cell r="H3654"/>
          <cell r="I3654"/>
          <cell r="J3654" t="str">
            <v>Messung HW Wärme NT</v>
          </cell>
          <cell r="K3654" t="str">
            <v>15.12.2016</v>
          </cell>
          <cell r="L3654" t="str">
            <v>W3 20017</v>
          </cell>
          <cell r="M3654"/>
          <cell r="N3654" t="str">
            <v>Ablesung</v>
          </cell>
          <cell r="O3654">
            <v>9.2899999999999991</v>
          </cell>
          <cell r="P3654">
            <v>154.96600000000001</v>
          </cell>
          <cell r="Q3654"/>
          <cell r="R3654"/>
          <cell r="S3654"/>
          <cell r="T3654"/>
          <cell r="U3654"/>
          <cell r="V3654"/>
          <cell r="W3654"/>
          <cell r="X3654"/>
          <cell r="Y3654">
            <v>51.546999999999997</v>
          </cell>
          <cell r="Z3654">
            <v>516.11111111111109</v>
          </cell>
        </row>
        <row r="3655">
          <cell r="A3655" t="str">
            <v>N0648</v>
          </cell>
          <cell r="B3655" t="str">
            <v xml:space="preserve">Friedrichstrasse 9 </v>
          </cell>
          <cell r="C3655">
            <v>42478</v>
          </cell>
          <cell r="D3655">
            <v>9866601673</v>
          </cell>
          <cell r="E3655" t="str">
            <v>Verrechnet</v>
          </cell>
          <cell r="F3655">
            <v>5.8000000000000003E-2</v>
          </cell>
          <cell r="G3655">
            <v>0.95</v>
          </cell>
          <cell r="H3655"/>
          <cell r="I3655"/>
          <cell r="J3655" t="str">
            <v>Messung HW Wärme NT</v>
          </cell>
          <cell r="K3655" t="str">
            <v>18.03.2016</v>
          </cell>
          <cell r="L3655" t="str">
            <v>W3 020273</v>
          </cell>
          <cell r="M3655"/>
          <cell r="N3655" t="str">
            <v>Ablesung</v>
          </cell>
          <cell r="O3655">
            <v>44.74</v>
          </cell>
          <cell r="P3655">
            <v>731.63699999999994</v>
          </cell>
          <cell r="Q3655"/>
          <cell r="R3655"/>
          <cell r="S3655"/>
          <cell r="T3655"/>
          <cell r="U3655"/>
          <cell r="V3655"/>
          <cell r="W3655"/>
          <cell r="X3655"/>
          <cell r="Y3655">
            <v>52.58</v>
          </cell>
          <cell r="Z3655">
            <v>771.37931034482756</v>
          </cell>
        </row>
        <row r="3656">
          <cell r="A3656" t="str">
            <v>N0648</v>
          </cell>
          <cell r="B3656" t="str">
            <v xml:space="preserve">Friedrichstrasse 9 </v>
          </cell>
          <cell r="C3656">
            <v>42566</v>
          </cell>
          <cell r="D3656">
            <v>9866603487</v>
          </cell>
          <cell r="E3656" t="str">
            <v>Verrechnet</v>
          </cell>
          <cell r="F3656">
            <v>5.8000000000000003E-2</v>
          </cell>
          <cell r="G3656">
            <v>0.95</v>
          </cell>
          <cell r="H3656"/>
          <cell r="I3656"/>
          <cell r="J3656" t="str">
            <v>Messung HW Wärme NT</v>
          </cell>
          <cell r="K3656" t="str">
            <v>23.06.2016</v>
          </cell>
          <cell r="L3656" t="str">
            <v>W3 020273</v>
          </cell>
          <cell r="M3656"/>
          <cell r="N3656" t="str">
            <v>Ablesung</v>
          </cell>
          <cell r="O3656">
            <v>15.621</v>
          </cell>
          <cell r="P3656">
            <v>282.87299999999999</v>
          </cell>
          <cell r="Q3656"/>
          <cell r="R3656"/>
          <cell r="S3656"/>
          <cell r="T3656"/>
          <cell r="U3656"/>
          <cell r="V3656"/>
          <cell r="W3656"/>
          <cell r="X3656"/>
          <cell r="Y3656">
            <v>47.482999999999997</v>
          </cell>
          <cell r="Z3656">
            <v>269.32758620689657</v>
          </cell>
        </row>
        <row r="3657">
          <cell r="A3657" t="str">
            <v>N0648</v>
          </cell>
          <cell r="B3657" t="str">
            <v xml:space="preserve">Friedrichstrasse 9 </v>
          </cell>
          <cell r="C3657">
            <v>42655</v>
          </cell>
          <cell r="D3657">
            <v>9866605563</v>
          </cell>
          <cell r="E3657" t="str">
            <v>Verrechnet</v>
          </cell>
          <cell r="F3657">
            <v>5.8000000000000003E-2</v>
          </cell>
          <cell r="G3657">
            <v>0.95</v>
          </cell>
          <cell r="H3657"/>
          <cell r="I3657"/>
          <cell r="J3657" t="str">
            <v>Messung HW Wärme NT</v>
          </cell>
          <cell r="K3657" t="str">
            <v>16.09.2016</v>
          </cell>
          <cell r="L3657" t="str">
            <v>W3 020273</v>
          </cell>
          <cell r="M3657"/>
          <cell r="N3657" t="str">
            <v>Ablesung</v>
          </cell>
          <cell r="O3657">
            <v>1.7829999999999999</v>
          </cell>
          <cell r="P3657">
            <v>58.706000000000003</v>
          </cell>
          <cell r="Q3657"/>
          <cell r="R3657"/>
          <cell r="S3657"/>
          <cell r="T3657"/>
          <cell r="U3657"/>
          <cell r="V3657"/>
          <cell r="W3657"/>
          <cell r="X3657"/>
          <cell r="Y3657">
            <v>26.114999999999998</v>
          </cell>
          <cell r="Z3657">
            <v>30.741379310344819</v>
          </cell>
        </row>
        <row r="3658">
          <cell r="A3658" t="str">
            <v>N0648</v>
          </cell>
          <cell r="B3658" t="str">
            <v xml:space="preserve">Friedrichstrasse 9 </v>
          </cell>
          <cell r="C3658">
            <v>42752</v>
          </cell>
          <cell r="D3658">
            <v>9866607777</v>
          </cell>
          <cell r="E3658" t="str">
            <v>Verrechnet</v>
          </cell>
          <cell r="F3658">
            <v>5.8000000000000003E-2</v>
          </cell>
          <cell r="G3658">
            <v>0.95</v>
          </cell>
          <cell r="H3658"/>
          <cell r="I3658"/>
          <cell r="J3658" t="str">
            <v>Messung HW Wärme NT</v>
          </cell>
          <cell r="K3658" t="str">
            <v>16.12.2016</v>
          </cell>
          <cell r="L3658" t="str">
            <v>W3 020273</v>
          </cell>
          <cell r="M3658"/>
          <cell r="N3658" t="str">
            <v>Ablesung</v>
          </cell>
          <cell r="O3658">
            <v>31.484000000000002</v>
          </cell>
          <cell r="P3658">
            <v>547.57500000000005</v>
          </cell>
          <cell r="Q3658"/>
          <cell r="R3658"/>
          <cell r="S3658"/>
          <cell r="T3658"/>
          <cell r="U3658"/>
          <cell r="V3658"/>
          <cell r="W3658"/>
          <cell r="X3658"/>
          <cell r="Y3658">
            <v>49.439</v>
          </cell>
          <cell r="Z3658">
            <v>542.82758620689651</v>
          </cell>
        </row>
        <row r="3659">
          <cell r="A3659" t="str">
            <v>N0649</v>
          </cell>
          <cell r="B3659" t="str">
            <v xml:space="preserve">Hürstringstrasse 27 </v>
          </cell>
          <cell r="C3659">
            <v>42478</v>
          </cell>
          <cell r="D3659">
            <v>9866600319</v>
          </cell>
          <cell r="E3659" t="str">
            <v>Verrechnet</v>
          </cell>
          <cell r="F3659">
            <v>8.0000000000000002E-3</v>
          </cell>
          <cell r="G3659">
            <v>0.13</v>
          </cell>
          <cell r="H3659"/>
          <cell r="I3659"/>
          <cell r="J3659" t="str">
            <v>Messung HW Wärme NT</v>
          </cell>
          <cell r="K3659" t="str">
            <v>17.03.2016</v>
          </cell>
          <cell r="L3659" t="str">
            <v>R3 020042</v>
          </cell>
          <cell r="M3659"/>
          <cell r="N3659" t="str">
            <v>Ablesung</v>
          </cell>
          <cell r="O3659">
            <v>6.7629999999999999</v>
          </cell>
          <cell r="P3659">
            <v>118.611</v>
          </cell>
          <cell r="Q3659"/>
          <cell r="R3659"/>
          <cell r="S3659"/>
          <cell r="T3659"/>
          <cell r="U3659"/>
          <cell r="V3659"/>
          <cell r="W3659"/>
          <cell r="X3659"/>
          <cell r="Y3659">
            <v>49.027000000000001</v>
          </cell>
          <cell r="Z3659">
            <v>845.375</v>
          </cell>
        </row>
        <row r="3660">
          <cell r="A3660" t="str">
            <v>N0649</v>
          </cell>
          <cell r="B3660" t="str">
            <v xml:space="preserve">Hürstringstrasse 27 </v>
          </cell>
          <cell r="C3660">
            <v>42566</v>
          </cell>
          <cell r="D3660">
            <v>9866602339</v>
          </cell>
          <cell r="E3660" t="str">
            <v>Verrechnet</v>
          </cell>
          <cell r="F3660">
            <v>8.0000000000000002E-3</v>
          </cell>
          <cell r="G3660">
            <v>0.13</v>
          </cell>
          <cell r="H3660"/>
          <cell r="I3660"/>
          <cell r="J3660" t="str">
            <v>Messung HW Wärme NT</v>
          </cell>
          <cell r="K3660" t="str">
            <v>21.06.2016</v>
          </cell>
          <cell r="L3660" t="str">
            <v>R3 020042</v>
          </cell>
          <cell r="M3660"/>
          <cell r="N3660" t="str">
            <v>Ablesung</v>
          </cell>
          <cell r="O3660">
            <v>3.7949999999999999</v>
          </cell>
          <cell r="P3660">
            <v>85.122</v>
          </cell>
          <cell r="Q3660"/>
          <cell r="R3660"/>
          <cell r="S3660"/>
          <cell r="T3660"/>
          <cell r="U3660"/>
          <cell r="V3660"/>
          <cell r="W3660"/>
          <cell r="X3660"/>
          <cell r="Y3660">
            <v>38.335000000000001</v>
          </cell>
          <cell r="Z3660">
            <v>474.375</v>
          </cell>
        </row>
        <row r="3661">
          <cell r="A3661" t="str">
            <v>N0649</v>
          </cell>
          <cell r="B3661" t="str">
            <v xml:space="preserve">Hürstringstrasse 27 </v>
          </cell>
          <cell r="C3661">
            <v>42655</v>
          </cell>
          <cell r="D3661">
            <v>9866604289</v>
          </cell>
          <cell r="E3661" t="str">
            <v>Verrechnet</v>
          </cell>
          <cell r="F3661">
            <v>8.0000000000000002E-3</v>
          </cell>
          <cell r="G3661">
            <v>0.13</v>
          </cell>
          <cell r="H3661"/>
          <cell r="I3661"/>
          <cell r="J3661" t="str">
            <v>Messung HW Wärme NT</v>
          </cell>
          <cell r="K3661" t="str">
            <v>20.09.2016</v>
          </cell>
          <cell r="L3661" t="str">
            <v>R3 020042</v>
          </cell>
          <cell r="M3661"/>
          <cell r="N3661" t="str">
            <v>Ablesung</v>
          </cell>
          <cell r="O3661">
            <v>1.165</v>
          </cell>
          <cell r="P3661">
            <v>48.305</v>
          </cell>
          <cell r="Q3661"/>
          <cell r="R3661"/>
          <cell r="S3661"/>
          <cell r="T3661"/>
          <cell r="U3661"/>
          <cell r="V3661"/>
          <cell r="W3661"/>
          <cell r="X3661"/>
          <cell r="Y3661">
            <v>20.736999999999998</v>
          </cell>
          <cell r="Z3661">
            <v>145.625</v>
          </cell>
        </row>
        <row r="3662">
          <cell r="A3662" t="str">
            <v>N0649</v>
          </cell>
          <cell r="B3662" t="str">
            <v xml:space="preserve">Hürstringstrasse 27 </v>
          </cell>
          <cell r="C3662">
            <v>42752</v>
          </cell>
          <cell r="D3662">
            <v>9866606352</v>
          </cell>
          <cell r="E3662" t="str">
            <v>Verrechnet</v>
          </cell>
          <cell r="F3662">
            <v>8.0000000000000002E-3</v>
          </cell>
          <cell r="G3662">
            <v>0.13</v>
          </cell>
          <cell r="H3662"/>
          <cell r="I3662"/>
          <cell r="J3662" t="str">
            <v>Messung HW Wärme NT</v>
          </cell>
          <cell r="K3662" t="str">
            <v>16.12.2016</v>
          </cell>
          <cell r="L3662" t="str">
            <v>R3 020042</v>
          </cell>
          <cell r="M3662"/>
          <cell r="N3662" t="str">
            <v>Ablesung</v>
          </cell>
          <cell r="O3662">
            <v>5.7249999999999996</v>
          </cell>
          <cell r="P3662">
            <v>105.396</v>
          </cell>
          <cell r="Q3662"/>
          <cell r="R3662"/>
          <cell r="S3662"/>
          <cell r="T3662"/>
          <cell r="U3662"/>
          <cell r="V3662"/>
          <cell r="W3662"/>
          <cell r="X3662"/>
          <cell r="Y3662">
            <v>46.706000000000003</v>
          </cell>
          <cell r="Z3662">
            <v>715.625</v>
          </cell>
        </row>
        <row r="3663">
          <cell r="A3663" t="str">
            <v>N0650</v>
          </cell>
          <cell r="B3663" t="str">
            <v xml:space="preserve">Roswiesenstrasse 116 </v>
          </cell>
          <cell r="C3663">
            <v>42478</v>
          </cell>
          <cell r="D3663">
            <v>9866600829</v>
          </cell>
          <cell r="E3663" t="str">
            <v>Verrechnet</v>
          </cell>
          <cell r="F3663">
            <v>0.01</v>
          </cell>
          <cell r="G3663">
            <v>0.16</v>
          </cell>
          <cell r="H3663"/>
          <cell r="I3663"/>
          <cell r="J3663" t="str">
            <v>Messung HW Wärme NT</v>
          </cell>
          <cell r="K3663" t="str">
            <v>17.03.2016</v>
          </cell>
          <cell r="L3663" t="str">
            <v>R3 20029</v>
          </cell>
          <cell r="M3663"/>
          <cell r="N3663" t="str">
            <v>Ablesung</v>
          </cell>
          <cell r="O3663">
            <v>5.5759999999999996</v>
          </cell>
          <cell r="P3663">
            <v>102.11499999999999</v>
          </cell>
          <cell r="Q3663"/>
          <cell r="R3663"/>
          <cell r="S3663"/>
          <cell r="T3663"/>
          <cell r="U3663"/>
          <cell r="V3663"/>
          <cell r="W3663"/>
          <cell r="X3663"/>
          <cell r="Y3663">
            <v>46.951999999999998</v>
          </cell>
          <cell r="Z3663">
            <v>557.6</v>
          </cell>
        </row>
        <row r="3664">
          <cell r="A3664" t="str">
            <v>N0650</v>
          </cell>
          <cell r="B3664" t="str">
            <v xml:space="preserve">Roswiesenstrasse 116 </v>
          </cell>
          <cell r="C3664">
            <v>42566</v>
          </cell>
          <cell r="D3664">
            <v>9866602601</v>
          </cell>
          <cell r="E3664" t="str">
            <v>Verrechnet</v>
          </cell>
          <cell r="F3664">
            <v>0.01</v>
          </cell>
          <cell r="G3664">
            <v>0.16</v>
          </cell>
          <cell r="H3664"/>
          <cell r="I3664"/>
          <cell r="J3664" t="str">
            <v>Messung HW Wärme NT</v>
          </cell>
          <cell r="K3664" t="str">
            <v>30.06.2016</v>
          </cell>
          <cell r="L3664" t="str">
            <v>R3 20029</v>
          </cell>
          <cell r="M3664"/>
          <cell r="N3664" t="str">
            <v>Ablesung</v>
          </cell>
          <cell r="O3664">
            <v>2.9409999999999998</v>
          </cell>
          <cell r="P3664">
            <v>66.897999999999996</v>
          </cell>
          <cell r="Q3664"/>
          <cell r="R3664"/>
          <cell r="S3664"/>
          <cell r="T3664"/>
          <cell r="U3664"/>
          <cell r="V3664"/>
          <cell r="W3664"/>
          <cell r="X3664"/>
          <cell r="Y3664">
            <v>37.801000000000002</v>
          </cell>
          <cell r="Z3664">
            <v>294.10000000000002</v>
          </cell>
        </row>
        <row r="3665">
          <cell r="A3665" t="str">
            <v>N0650</v>
          </cell>
          <cell r="B3665" t="str">
            <v xml:space="preserve">Roswiesenstrasse 116 </v>
          </cell>
          <cell r="C3665">
            <v>42655</v>
          </cell>
          <cell r="D3665">
            <v>9866604703</v>
          </cell>
          <cell r="E3665" t="str">
            <v>Verrechnet</v>
          </cell>
          <cell r="F3665">
            <v>0.01</v>
          </cell>
          <cell r="G3665">
            <v>0.16</v>
          </cell>
          <cell r="H3665"/>
          <cell r="I3665"/>
          <cell r="J3665" t="str">
            <v>Messung HW Wärme NT</v>
          </cell>
          <cell r="K3665" t="str">
            <v>29.09.2016</v>
          </cell>
          <cell r="L3665" t="str">
            <v>R3 20029</v>
          </cell>
          <cell r="M3665"/>
          <cell r="N3665" t="str">
            <v>Ablesung</v>
          </cell>
          <cell r="O3665">
            <v>7.8E-2</v>
          </cell>
          <cell r="P3665">
            <v>5.9279999999999999</v>
          </cell>
          <cell r="Q3665"/>
          <cell r="R3665"/>
          <cell r="S3665"/>
          <cell r="T3665"/>
          <cell r="U3665"/>
          <cell r="V3665"/>
          <cell r="W3665"/>
          <cell r="X3665"/>
          <cell r="Y3665">
            <v>11.314</v>
          </cell>
          <cell r="Z3665">
            <v>7.8</v>
          </cell>
        </row>
        <row r="3666">
          <cell r="A3666" t="str">
            <v>N0650</v>
          </cell>
          <cell r="B3666" t="str">
            <v xml:space="preserve">Roswiesenstrasse 116 </v>
          </cell>
          <cell r="C3666">
            <v>42752</v>
          </cell>
          <cell r="D3666">
            <v>9866606900</v>
          </cell>
          <cell r="E3666" t="str">
            <v>Verrechnet</v>
          </cell>
          <cell r="F3666">
            <v>0.01</v>
          </cell>
          <cell r="G3666">
            <v>0.16</v>
          </cell>
          <cell r="H3666"/>
          <cell r="I3666"/>
          <cell r="J3666" t="str">
            <v>Messung HW Wärme NT</v>
          </cell>
          <cell r="K3666" t="str">
            <v>20.12.2016</v>
          </cell>
          <cell r="L3666" t="str">
            <v>R3 20029</v>
          </cell>
          <cell r="M3666"/>
          <cell r="N3666" t="str">
            <v>Ablesung</v>
          </cell>
          <cell r="O3666">
            <v>5.8280000000000003</v>
          </cell>
          <cell r="P3666">
            <v>117.67</v>
          </cell>
          <cell r="Q3666"/>
          <cell r="R3666"/>
          <cell r="S3666"/>
          <cell r="T3666"/>
          <cell r="U3666"/>
          <cell r="V3666"/>
          <cell r="W3666"/>
          <cell r="X3666"/>
          <cell r="Y3666">
            <v>42.587000000000003</v>
          </cell>
          <cell r="Z3666">
            <v>582.79999999999995</v>
          </cell>
        </row>
        <row r="3667">
          <cell r="A3667" t="str">
            <v>N0651</v>
          </cell>
          <cell r="B3667" t="str">
            <v xml:space="preserve">Herbstweg 92 </v>
          </cell>
          <cell r="C3667">
            <v>42478</v>
          </cell>
          <cell r="D3667">
            <v>9866601674</v>
          </cell>
          <cell r="E3667" t="str">
            <v>Verrechnet</v>
          </cell>
          <cell r="F3667">
            <v>0.21299999999999999</v>
          </cell>
          <cell r="G3667">
            <v>3.5</v>
          </cell>
          <cell r="H3667"/>
          <cell r="I3667"/>
          <cell r="J3667" t="str">
            <v>Messung HW Wärme NT</v>
          </cell>
          <cell r="K3667" t="str">
            <v>17.03.2016</v>
          </cell>
          <cell r="L3667" t="str">
            <v>R1 1453</v>
          </cell>
          <cell r="M3667" t="str">
            <v>U2 025040</v>
          </cell>
          <cell r="N3667" t="str">
            <v>Ablesung</v>
          </cell>
          <cell r="O3667">
            <v>198.7</v>
          </cell>
          <cell r="P3667">
            <v>3834.9</v>
          </cell>
          <cell r="Q3667"/>
          <cell r="R3667">
            <v>3836.82</v>
          </cell>
          <cell r="S3667"/>
          <cell r="T3667"/>
          <cell r="U3667"/>
          <cell r="V3667"/>
          <cell r="W3667"/>
          <cell r="X3667"/>
          <cell r="Y3667">
            <v>44.552</v>
          </cell>
          <cell r="Z3667">
            <v>932.86384976525824</v>
          </cell>
        </row>
        <row r="3668">
          <cell r="A3668" t="str">
            <v>N0651</v>
          </cell>
          <cell r="B3668" t="str">
            <v xml:space="preserve">Herbstweg 92 </v>
          </cell>
          <cell r="C3668">
            <v>42566</v>
          </cell>
          <cell r="D3668">
            <v>9866603488</v>
          </cell>
          <cell r="E3668" t="str">
            <v>Verrechnet</v>
          </cell>
          <cell r="F3668">
            <v>0.21299999999999999</v>
          </cell>
          <cell r="G3668">
            <v>3.5</v>
          </cell>
          <cell r="H3668"/>
          <cell r="I3668"/>
          <cell r="J3668" t="str">
            <v>Messung HW Wärme NT</v>
          </cell>
          <cell r="K3668" t="str">
            <v>21.06.2016</v>
          </cell>
          <cell r="L3668" t="str">
            <v>R1 1453</v>
          </cell>
          <cell r="M3668" t="str">
            <v>U2 025040</v>
          </cell>
          <cell r="N3668" t="str">
            <v>Ablesung</v>
          </cell>
          <cell r="O3668">
            <v>122.69</v>
          </cell>
          <cell r="P3668">
            <v>2777</v>
          </cell>
          <cell r="Q3668"/>
          <cell r="R3668">
            <v>2776.93</v>
          </cell>
          <cell r="S3668"/>
          <cell r="T3668"/>
          <cell r="U3668"/>
          <cell r="V3668"/>
          <cell r="W3668"/>
          <cell r="X3668"/>
          <cell r="Y3668">
            <v>37.988999999999997</v>
          </cell>
          <cell r="Z3668">
            <v>576.00938967136153</v>
          </cell>
        </row>
        <row r="3669">
          <cell r="A3669" t="str">
            <v>N0651</v>
          </cell>
          <cell r="B3669" t="str">
            <v xml:space="preserve">Herbstweg 92 </v>
          </cell>
          <cell r="C3669">
            <v>42655</v>
          </cell>
          <cell r="D3669">
            <v>9866605564</v>
          </cell>
          <cell r="E3669" t="str">
            <v>Verrechnet</v>
          </cell>
          <cell r="F3669">
            <v>0.21299999999999999</v>
          </cell>
          <cell r="G3669">
            <v>3.5</v>
          </cell>
          <cell r="H3669"/>
          <cell r="I3669"/>
          <cell r="J3669" t="str">
            <v>Messung HW Wärme NT</v>
          </cell>
          <cell r="K3669" t="str">
            <v>20.09.2016</v>
          </cell>
          <cell r="L3669" t="str">
            <v>R1 1453</v>
          </cell>
          <cell r="M3669" t="str">
            <v>U2 025040</v>
          </cell>
          <cell r="N3669" t="str">
            <v>Ablesung</v>
          </cell>
          <cell r="O3669">
            <v>60.69</v>
          </cell>
          <cell r="P3669">
            <v>1546.8</v>
          </cell>
          <cell r="Q3669"/>
          <cell r="R3669">
            <v>1546.86</v>
          </cell>
          <cell r="S3669"/>
          <cell r="T3669"/>
          <cell r="U3669"/>
          <cell r="V3669"/>
          <cell r="W3669"/>
          <cell r="X3669"/>
          <cell r="Y3669">
            <v>33.737000000000002</v>
          </cell>
          <cell r="Z3669">
            <v>284.92957746478874</v>
          </cell>
        </row>
        <row r="3670">
          <cell r="A3670" t="str">
            <v>N0651</v>
          </cell>
          <cell r="B3670" t="str">
            <v xml:space="preserve">Herbstweg 92 </v>
          </cell>
          <cell r="C3670">
            <v>42752</v>
          </cell>
          <cell r="D3670">
            <v>9866607778</v>
          </cell>
          <cell r="E3670" t="str">
            <v>Verrechnet</v>
          </cell>
          <cell r="F3670">
            <v>0.21299999999999999</v>
          </cell>
          <cell r="G3670">
            <v>3.5</v>
          </cell>
          <cell r="H3670"/>
          <cell r="I3670"/>
          <cell r="J3670" t="str">
            <v>Messung HW Wärme NT</v>
          </cell>
          <cell r="K3670" t="str">
            <v>16.12.2016</v>
          </cell>
          <cell r="L3670" t="str">
            <v>R1 1453</v>
          </cell>
          <cell r="M3670" t="str">
            <v>U2 025040</v>
          </cell>
          <cell r="N3670" t="str">
            <v>Ablesung</v>
          </cell>
          <cell r="O3670">
            <v>147.71</v>
          </cell>
          <cell r="P3670">
            <v>3065.9</v>
          </cell>
          <cell r="Q3670"/>
          <cell r="R3670">
            <v>3065.95</v>
          </cell>
          <cell r="S3670"/>
          <cell r="T3670"/>
          <cell r="U3670"/>
          <cell r="V3670"/>
          <cell r="W3670"/>
          <cell r="X3670"/>
          <cell r="Y3670">
            <v>41.426000000000002</v>
          </cell>
          <cell r="Z3670">
            <v>693.47417840375579</v>
          </cell>
        </row>
        <row r="3671">
          <cell r="A3671" t="str">
            <v>N0652</v>
          </cell>
          <cell r="B3671" t="str">
            <v xml:space="preserve">Oerlikonerstrasse 98 </v>
          </cell>
          <cell r="C3671">
            <v>42478</v>
          </cell>
          <cell r="D3671">
            <v>9866601675</v>
          </cell>
          <cell r="E3671" t="str">
            <v>Verrechnet</v>
          </cell>
          <cell r="F3671">
            <v>0.128</v>
          </cell>
          <cell r="G3671">
            <v>2.1</v>
          </cell>
          <cell r="H3671"/>
          <cell r="I3671"/>
          <cell r="J3671" t="str">
            <v>Messung HW Wärme NT</v>
          </cell>
          <cell r="K3671" t="str">
            <v>16.03.2016</v>
          </cell>
          <cell r="L3671" t="str">
            <v>R1 1385</v>
          </cell>
          <cell r="M3671" t="str">
            <v>U2 020091</v>
          </cell>
          <cell r="N3671" t="str">
            <v>Ablesung</v>
          </cell>
          <cell r="O3671">
            <v>104.87</v>
          </cell>
          <cell r="P3671">
            <v>2162.1</v>
          </cell>
          <cell r="Q3671"/>
          <cell r="R3671">
            <v>2162</v>
          </cell>
          <cell r="S3671"/>
          <cell r="T3671"/>
          <cell r="U3671"/>
          <cell r="V3671"/>
          <cell r="W3671"/>
          <cell r="X3671"/>
          <cell r="Y3671">
            <v>41.706000000000003</v>
          </cell>
          <cell r="Z3671">
            <v>819.296875</v>
          </cell>
        </row>
        <row r="3672">
          <cell r="A3672" t="str">
            <v>N0652</v>
          </cell>
          <cell r="B3672" t="str">
            <v xml:space="preserve">Oerlikonerstrasse 98 </v>
          </cell>
          <cell r="C3672">
            <v>42566</v>
          </cell>
          <cell r="D3672">
            <v>9866603971</v>
          </cell>
          <cell r="E3672" t="str">
            <v>Verrechnet</v>
          </cell>
          <cell r="F3672">
            <v>0.128</v>
          </cell>
          <cell r="G3672">
            <v>2.1</v>
          </cell>
          <cell r="H3672"/>
          <cell r="I3672"/>
          <cell r="J3672" t="str">
            <v>Messung HW Wärme NT</v>
          </cell>
          <cell r="K3672" t="str">
            <v>21.06.2016</v>
          </cell>
          <cell r="L3672" t="str">
            <v>R1 1385</v>
          </cell>
          <cell r="M3672" t="str">
            <v>U2 020091</v>
          </cell>
          <cell r="N3672" t="str">
            <v>Ablesung</v>
          </cell>
          <cell r="O3672">
            <v>57.28</v>
          </cell>
          <cell r="P3672">
            <v>1404.9</v>
          </cell>
          <cell r="Q3672"/>
          <cell r="R3672">
            <v>1405</v>
          </cell>
          <cell r="S3672"/>
          <cell r="T3672"/>
          <cell r="U3672"/>
          <cell r="V3672"/>
          <cell r="W3672"/>
          <cell r="X3672"/>
          <cell r="Y3672">
            <v>35.057000000000002</v>
          </cell>
          <cell r="Z3672">
            <v>447.5</v>
          </cell>
        </row>
        <row r="3673">
          <cell r="A3673" t="str">
            <v>N0652</v>
          </cell>
          <cell r="B3673" t="str">
            <v xml:space="preserve">Oerlikonerstrasse 98 </v>
          </cell>
          <cell r="C3673">
            <v>42655</v>
          </cell>
          <cell r="D3673">
            <v>9866605716</v>
          </cell>
          <cell r="E3673" t="str">
            <v>Verrechnet</v>
          </cell>
          <cell r="F3673">
            <v>0.128</v>
          </cell>
          <cell r="G3673">
            <v>2.1</v>
          </cell>
          <cell r="H3673"/>
          <cell r="I3673"/>
          <cell r="J3673" t="str">
            <v>Messung HW Wärme NT</v>
          </cell>
          <cell r="K3673" t="str">
            <v>19.09.2016</v>
          </cell>
          <cell r="L3673" t="str">
            <v>R1 1385</v>
          </cell>
          <cell r="M3673" t="str">
            <v>U2 020091</v>
          </cell>
          <cell r="N3673" t="str">
            <v>Ablesung</v>
          </cell>
          <cell r="O3673">
            <v>15.46</v>
          </cell>
          <cell r="P3673">
            <v>504.3</v>
          </cell>
          <cell r="Q3673"/>
          <cell r="R3673">
            <v>505</v>
          </cell>
          <cell r="S3673"/>
          <cell r="T3673"/>
          <cell r="U3673"/>
          <cell r="V3673"/>
          <cell r="W3673"/>
          <cell r="X3673"/>
          <cell r="Y3673">
            <v>26.36</v>
          </cell>
          <cell r="Z3673">
            <v>120.78125</v>
          </cell>
        </row>
        <row r="3674">
          <cell r="A3674" t="str">
            <v>N0652</v>
          </cell>
          <cell r="B3674" t="str">
            <v xml:space="preserve">Oerlikonerstrasse 98 </v>
          </cell>
          <cell r="C3674">
            <v>42752</v>
          </cell>
          <cell r="D3674">
            <v>9866606683</v>
          </cell>
          <cell r="E3674" t="str">
            <v>Verrechnet</v>
          </cell>
          <cell r="F3674">
            <v>0.128</v>
          </cell>
          <cell r="G3674">
            <v>2.1</v>
          </cell>
          <cell r="H3674"/>
          <cell r="I3674"/>
          <cell r="J3674" t="str">
            <v>Messung HW Wärme NT</v>
          </cell>
          <cell r="K3674" t="str">
            <v>15.12.2016</v>
          </cell>
          <cell r="L3674" t="str">
            <v>R1 1385</v>
          </cell>
          <cell r="M3674" t="str">
            <v>U2 020091</v>
          </cell>
          <cell r="N3674" t="str">
            <v>Ablesung</v>
          </cell>
          <cell r="O3674">
            <v>74.52</v>
          </cell>
          <cell r="P3674">
            <v>1667.3</v>
          </cell>
          <cell r="Q3674"/>
          <cell r="R3674">
            <v>1667</v>
          </cell>
          <cell r="S3674"/>
          <cell r="T3674"/>
          <cell r="U3674"/>
          <cell r="V3674"/>
          <cell r="W3674"/>
          <cell r="X3674"/>
          <cell r="Y3674">
            <v>38.430999999999997</v>
          </cell>
          <cell r="Z3674">
            <v>582.1875</v>
          </cell>
        </row>
        <row r="3675">
          <cell r="A3675" t="str">
            <v>N0653</v>
          </cell>
          <cell r="B3675" t="str">
            <v xml:space="preserve">Tramstrasse 58 </v>
          </cell>
          <cell r="C3675">
            <v>42478</v>
          </cell>
          <cell r="D3675">
            <v>9866601367</v>
          </cell>
          <cell r="E3675" t="str">
            <v>Verrechnet</v>
          </cell>
          <cell r="F3675">
            <v>0.02</v>
          </cell>
          <cell r="G3675">
            <v>0.33</v>
          </cell>
          <cell r="H3675"/>
          <cell r="I3675"/>
          <cell r="J3675" t="str">
            <v>Messung HW Wärme NT</v>
          </cell>
          <cell r="K3675" t="str">
            <v>17.03.2016</v>
          </cell>
          <cell r="L3675" t="str">
            <v>W1 020083</v>
          </cell>
          <cell r="M3675"/>
          <cell r="N3675" t="str">
            <v>Ablesung</v>
          </cell>
          <cell r="O3675">
            <v>7.14</v>
          </cell>
          <cell r="P3675">
            <v>118.53</v>
          </cell>
          <cell r="Q3675"/>
          <cell r="R3675"/>
          <cell r="S3675"/>
          <cell r="T3675"/>
          <cell r="U3675"/>
          <cell r="V3675"/>
          <cell r="W3675"/>
          <cell r="X3675"/>
          <cell r="Y3675">
            <v>51.795000000000002</v>
          </cell>
          <cell r="Z3675">
            <v>357</v>
          </cell>
        </row>
        <row r="3676">
          <cell r="A3676" t="str">
            <v>N0653</v>
          </cell>
          <cell r="B3676" t="str">
            <v xml:space="preserve">Tramstrasse 58 </v>
          </cell>
          <cell r="C3676">
            <v>42566</v>
          </cell>
          <cell r="D3676">
            <v>9866603662</v>
          </cell>
          <cell r="E3676" t="str">
            <v>Verrechnet</v>
          </cell>
          <cell r="F3676">
            <v>0.02</v>
          </cell>
          <cell r="G3676">
            <v>0.33</v>
          </cell>
          <cell r="H3676"/>
          <cell r="I3676"/>
          <cell r="J3676" t="str">
            <v>Messung HW Wärme NT</v>
          </cell>
          <cell r="K3676" t="str">
            <v>20.06.2016</v>
          </cell>
          <cell r="L3676" t="str">
            <v>W1 020083</v>
          </cell>
          <cell r="M3676"/>
          <cell r="N3676" t="str">
            <v>Ablesung</v>
          </cell>
          <cell r="O3676">
            <v>3.3530000000000002</v>
          </cell>
          <cell r="P3676">
            <v>68.489999999999995</v>
          </cell>
          <cell r="Q3676"/>
          <cell r="R3676"/>
          <cell r="S3676"/>
          <cell r="T3676"/>
          <cell r="U3676"/>
          <cell r="V3676"/>
          <cell r="W3676"/>
          <cell r="X3676"/>
          <cell r="Y3676">
            <v>42.094999999999999</v>
          </cell>
          <cell r="Z3676">
            <v>167.65</v>
          </cell>
        </row>
        <row r="3677">
          <cell r="A3677" t="str">
            <v>N0653</v>
          </cell>
          <cell r="B3677" t="str">
            <v xml:space="preserve">Tramstrasse 58 </v>
          </cell>
          <cell r="C3677">
            <v>42655</v>
          </cell>
          <cell r="D3677">
            <v>9866605565</v>
          </cell>
          <cell r="E3677" t="str">
            <v>Verrechnet</v>
          </cell>
          <cell r="F3677">
            <v>0.02</v>
          </cell>
          <cell r="G3677">
            <v>0.33</v>
          </cell>
          <cell r="H3677"/>
          <cell r="I3677"/>
          <cell r="J3677" t="str">
            <v>Messung HW Wärme NT</v>
          </cell>
          <cell r="K3677" t="str">
            <v>19.09.2016</v>
          </cell>
          <cell r="L3677" t="str">
            <v>W1 020083</v>
          </cell>
          <cell r="M3677"/>
          <cell r="N3677" t="str">
            <v>Ablesung</v>
          </cell>
          <cell r="O3677">
            <v>1.139</v>
          </cell>
          <cell r="P3677">
            <v>35.58</v>
          </cell>
          <cell r="Q3677"/>
          <cell r="R3677"/>
          <cell r="S3677"/>
          <cell r="T3677"/>
          <cell r="U3677"/>
          <cell r="V3677"/>
          <cell r="W3677"/>
          <cell r="X3677"/>
          <cell r="Y3677">
            <v>27.526</v>
          </cell>
          <cell r="Z3677">
            <v>56.95</v>
          </cell>
        </row>
        <row r="3678">
          <cell r="A3678" t="str">
            <v>N0653</v>
          </cell>
          <cell r="B3678" t="str">
            <v xml:space="preserve">Tramstrasse 58 </v>
          </cell>
          <cell r="C3678">
            <v>42752</v>
          </cell>
          <cell r="D3678">
            <v>9866607678</v>
          </cell>
          <cell r="E3678" t="str">
            <v>Verrechnet</v>
          </cell>
          <cell r="F3678">
            <v>0.02</v>
          </cell>
          <cell r="G3678">
            <v>0.33</v>
          </cell>
          <cell r="H3678"/>
          <cell r="I3678"/>
          <cell r="J3678" t="str">
            <v>Messung HW Wärme NT</v>
          </cell>
          <cell r="K3678" t="str">
            <v>12.12.2016</v>
          </cell>
          <cell r="L3678" t="str">
            <v>W1 020083</v>
          </cell>
          <cell r="M3678"/>
          <cell r="N3678" t="str">
            <v>Ablesung</v>
          </cell>
          <cell r="O3678">
            <v>4.335</v>
          </cell>
          <cell r="P3678">
            <v>82.22</v>
          </cell>
          <cell r="Q3678"/>
          <cell r="R3678"/>
          <cell r="S3678"/>
          <cell r="T3678"/>
          <cell r="U3678"/>
          <cell r="V3678"/>
          <cell r="W3678"/>
          <cell r="X3678"/>
          <cell r="Y3678">
            <v>45.335000000000001</v>
          </cell>
          <cell r="Z3678">
            <v>216.75</v>
          </cell>
        </row>
        <row r="3679">
          <cell r="A3679" t="str">
            <v>N0654</v>
          </cell>
          <cell r="B3679" t="str">
            <v xml:space="preserve">Ueberlandstrasse 43 </v>
          </cell>
          <cell r="C3679">
            <v>42478</v>
          </cell>
          <cell r="D3679">
            <v>9866601021</v>
          </cell>
          <cell r="E3679" t="str">
            <v>Verrechnet</v>
          </cell>
          <cell r="F3679">
            <v>3.5999999999999997E-2</v>
          </cell>
          <cell r="G3679">
            <v>0.6</v>
          </cell>
          <cell r="H3679"/>
          <cell r="I3679"/>
          <cell r="J3679" t="str">
            <v>Messung HW Wärme NT</v>
          </cell>
          <cell r="K3679" t="str">
            <v>16.03.2016</v>
          </cell>
          <cell r="L3679" t="str">
            <v>W3 20007</v>
          </cell>
          <cell r="M3679"/>
          <cell r="N3679" t="str">
            <v>Ablesung</v>
          </cell>
          <cell r="O3679">
            <v>27.465</v>
          </cell>
          <cell r="P3679">
            <v>501.85199999999998</v>
          </cell>
          <cell r="Q3679"/>
          <cell r="R3679"/>
          <cell r="S3679"/>
          <cell r="T3679"/>
          <cell r="U3679"/>
          <cell r="V3679"/>
          <cell r="W3679"/>
          <cell r="X3679"/>
          <cell r="Y3679">
            <v>47.057000000000002</v>
          </cell>
          <cell r="Z3679">
            <v>762.91666666666674</v>
          </cell>
        </row>
        <row r="3680">
          <cell r="A3680" t="str">
            <v>N0654</v>
          </cell>
          <cell r="B3680" t="str">
            <v xml:space="preserve">Ueberlandstrasse 43 </v>
          </cell>
          <cell r="C3680">
            <v>42566</v>
          </cell>
          <cell r="D3680">
            <v>9866602895</v>
          </cell>
          <cell r="E3680" t="str">
            <v>Verrechnet</v>
          </cell>
          <cell r="F3680">
            <v>3.5999999999999997E-2</v>
          </cell>
          <cell r="G3680">
            <v>0.6</v>
          </cell>
          <cell r="H3680"/>
          <cell r="I3680"/>
          <cell r="J3680" t="str">
            <v>Messung HW Wärme NT</v>
          </cell>
          <cell r="K3680" t="str">
            <v>20.06.2016</v>
          </cell>
          <cell r="L3680" t="str">
            <v>W3 20007</v>
          </cell>
          <cell r="M3680"/>
          <cell r="N3680" t="str">
            <v>Ablesung</v>
          </cell>
          <cell r="O3680">
            <v>15.02</v>
          </cell>
          <cell r="P3680">
            <v>293.68900000000002</v>
          </cell>
          <cell r="Q3680"/>
          <cell r="R3680"/>
          <cell r="S3680"/>
          <cell r="T3680"/>
          <cell r="U3680"/>
          <cell r="V3680"/>
          <cell r="W3680"/>
          <cell r="X3680"/>
          <cell r="Y3680">
            <v>43.975000000000001</v>
          </cell>
          <cell r="Z3680">
            <v>417.22222222222223</v>
          </cell>
        </row>
        <row r="3681">
          <cell r="A3681" t="str">
            <v>N0654</v>
          </cell>
          <cell r="B3681" t="str">
            <v xml:space="preserve">Ueberlandstrasse 43 </v>
          </cell>
          <cell r="C3681">
            <v>42655</v>
          </cell>
          <cell r="D3681">
            <v>9866605104</v>
          </cell>
          <cell r="E3681" t="str">
            <v>Verrechnet</v>
          </cell>
          <cell r="F3681">
            <v>3.5999999999999997E-2</v>
          </cell>
          <cell r="G3681">
            <v>0.6</v>
          </cell>
          <cell r="H3681"/>
          <cell r="I3681"/>
          <cell r="J3681" t="str">
            <v>Messung HW Wärme NT</v>
          </cell>
          <cell r="K3681" t="str">
            <v>19.09.2016</v>
          </cell>
          <cell r="L3681" t="str">
            <v>W3 20007</v>
          </cell>
          <cell r="M3681"/>
          <cell r="N3681" t="str">
            <v>Ablesung</v>
          </cell>
          <cell r="O3681">
            <v>3.8149999999999999</v>
          </cell>
          <cell r="P3681">
            <v>90.543000000000006</v>
          </cell>
          <cell r="Q3681"/>
          <cell r="R3681"/>
          <cell r="S3681"/>
          <cell r="T3681"/>
          <cell r="U3681"/>
          <cell r="V3681"/>
          <cell r="W3681"/>
          <cell r="X3681"/>
          <cell r="Y3681">
            <v>36.228999999999999</v>
          </cell>
          <cell r="Z3681">
            <v>105.97222222222221</v>
          </cell>
        </row>
        <row r="3682">
          <cell r="A3682" t="str">
            <v>N0654</v>
          </cell>
          <cell r="B3682" t="str">
            <v xml:space="preserve">Ueberlandstrasse 43 </v>
          </cell>
          <cell r="C3682">
            <v>42752</v>
          </cell>
          <cell r="D3682">
            <v>9866607067</v>
          </cell>
          <cell r="E3682" t="str">
            <v>Verrechnet</v>
          </cell>
          <cell r="F3682">
            <v>3.5999999999999997E-2</v>
          </cell>
          <cell r="G3682">
            <v>0.6</v>
          </cell>
          <cell r="H3682"/>
          <cell r="I3682"/>
          <cell r="J3682" t="str">
            <v>Messung HW Wärme NT</v>
          </cell>
          <cell r="K3682" t="str">
            <v>14.12.2016</v>
          </cell>
          <cell r="L3682" t="str">
            <v>W3 20007</v>
          </cell>
          <cell r="M3682"/>
          <cell r="N3682" t="str">
            <v>Ablesung</v>
          </cell>
          <cell r="O3682">
            <v>21.994</v>
          </cell>
          <cell r="P3682">
            <v>428.72399999999999</v>
          </cell>
          <cell r="Q3682"/>
          <cell r="R3682"/>
          <cell r="S3682"/>
          <cell r="T3682"/>
          <cell r="U3682"/>
          <cell r="V3682"/>
          <cell r="W3682"/>
          <cell r="X3682"/>
          <cell r="Y3682">
            <v>44.110999999999997</v>
          </cell>
          <cell r="Z3682">
            <v>610.94444444444446</v>
          </cell>
        </row>
        <row r="3683">
          <cell r="A3683" t="str">
            <v>N0655</v>
          </cell>
          <cell r="B3683" t="str">
            <v xml:space="preserve">Funkwiesenstrasse 39 </v>
          </cell>
          <cell r="C3683">
            <v>42478</v>
          </cell>
          <cell r="D3683">
            <v>9866601368</v>
          </cell>
          <cell r="E3683" t="str">
            <v>Verrechnet</v>
          </cell>
          <cell r="F3683">
            <v>1.2E-2</v>
          </cell>
          <cell r="G3683">
            <v>0.2</v>
          </cell>
          <cell r="H3683"/>
          <cell r="I3683"/>
          <cell r="J3683" t="str">
            <v>Messung HW Wärme NT</v>
          </cell>
          <cell r="K3683" t="str">
            <v>16.03.2016</v>
          </cell>
          <cell r="L3683" t="str">
            <v>W1 020088</v>
          </cell>
          <cell r="M3683"/>
          <cell r="N3683" t="str">
            <v>Ablesung</v>
          </cell>
          <cell r="O3683">
            <v>13.753</v>
          </cell>
          <cell r="P3683">
            <v>223.55</v>
          </cell>
          <cell r="Q3683"/>
          <cell r="R3683"/>
          <cell r="S3683"/>
          <cell r="T3683"/>
          <cell r="U3683"/>
          <cell r="V3683"/>
          <cell r="W3683"/>
          <cell r="X3683"/>
          <cell r="Y3683">
            <v>52.898000000000003</v>
          </cell>
          <cell r="Z3683">
            <v>1146.0833333333333</v>
          </cell>
        </row>
        <row r="3684">
          <cell r="A3684" t="str">
            <v>N0655</v>
          </cell>
          <cell r="B3684" t="str">
            <v xml:space="preserve">Funkwiesenstrasse 39 </v>
          </cell>
          <cell r="C3684">
            <v>42566</v>
          </cell>
          <cell r="D3684">
            <v>9866603489</v>
          </cell>
          <cell r="E3684" t="str">
            <v>Verrechnet</v>
          </cell>
          <cell r="F3684">
            <v>1.2E-2</v>
          </cell>
          <cell r="G3684">
            <v>0.2</v>
          </cell>
          <cell r="H3684"/>
          <cell r="I3684"/>
          <cell r="J3684" t="str">
            <v>Messung HW Wärme NT</v>
          </cell>
          <cell r="K3684" t="str">
            <v>20.06.2016</v>
          </cell>
          <cell r="L3684" t="str">
            <v>W1 020088</v>
          </cell>
          <cell r="M3684"/>
          <cell r="N3684" t="str">
            <v>Ablesung</v>
          </cell>
          <cell r="O3684">
            <v>7.25</v>
          </cell>
          <cell r="P3684">
            <v>124</v>
          </cell>
          <cell r="Q3684"/>
          <cell r="R3684"/>
          <cell r="S3684"/>
          <cell r="T3684"/>
          <cell r="U3684"/>
          <cell r="V3684"/>
          <cell r="W3684"/>
          <cell r="X3684"/>
          <cell r="Y3684">
            <v>50.273000000000003</v>
          </cell>
          <cell r="Z3684">
            <v>604.16666666666663</v>
          </cell>
        </row>
        <row r="3685">
          <cell r="A3685" t="str">
            <v>N0655</v>
          </cell>
          <cell r="B3685" t="str">
            <v xml:space="preserve">Funkwiesenstrasse 39 </v>
          </cell>
          <cell r="C3685">
            <v>42655</v>
          </cell>
          <cell r="D3685">
            <v>9866605717</v>
          </cell>
          <cell r="E3685" t="str">
            <v>Verrechnet</v>
          </cell>
          <cell r="F3685">
            <v>1.2E-2</v>
          </cell>
          <cell r="G3685">
            <v>0.2</v>
          </cell>
          <cell r="H3685"/>
          <cell r="I3685"/>
          <cell r="J3685" t="str">
            <v>Messung HW Wärme NT</v>
          </cell>
          <cell r="K3685" t="str">
            <v>19.09.2016</v>
          </cell>
          <cell r="L3685" t="str">
            <v>W1 020088</v>
          </cell>
          <cell r="M3685"/>
          <cell r="N3685" t="str">
            <v>Ablesung</v>
          </cell>
          <cell r="O3685">
            <v>0.90400000000000003</v>
          </cell>
          <cell r="P3685">
            <v>32.090000000000003</v>
          </cell>
          <cell r="Q3685"/>
          <cell r="R3685"/>
          <cell r="S3685"/>
          <cell r="T3685"/>
          <cell r="U3685"/>
          <cell r="V3685"/>
          <cell r="W3685"/>
          <cell r="X3685"/>
          <cell r="Y3685">
            <v>24.222999999999999</v>
          </cell>
          <cell r="Z3685">
            <v>75.333333333333329</v>
          </cell>
        </row>
        <row r="3686">
          <cell r="A3686" t="str">
            <v>N0655</v>
          </cell>
          <cell r="B3686" t="str">
            <v xml:space="preserve">Funkwiesenstrasse 39 </v>
          </cell>
          <cell r="C3686">
            <v>42752</v>
          </cell>
          <cell r="D3686">
            <v>9866607598</v>
          </cell>
          <cell r="E3686" t="str">
            <v>Verrechnet</v>
          </cell>
          <cell r="F3686">
            <v>1.2E-2</v>
          </cell>
          <cell r="G3686">
            <v>0.2</v>
          </cell>
          <cell r="H3686"/>
          <cell r="I3686"/>
          <cell r="J3686" t="str">
            <v>Messung HW Wärme NT</v>
          </cell>
          <cell r="K3686" t="str">
            <v>15.12.2016</v>
          </cell>
          <cell r="L3686" t="str">
            <v>W1 020088</v>
          </cell>
          <cell r="M3686"/>
          <cell r="N3686" t="str">
            <v>Ablesung</v>
          </cell>
          <cell r="O3686">
            <v>12.077</v>
          </cell>
          <cell r="P3686">
            <v>211.82</v>
          </cell>
          <cell r="Q3686"/>
          <cell r="R3686"/>
          <cell r="S3686"/>
          <cell r="T3686"/>
          <cell r="U3686"/>
          <cell r="V3686"/>
          <cell r="W3686"/>
          <cell r="X3686"/>
          <cell r="Y3686">
            <v>49.024000000000001</v>
          </cell>
          <cell r="Z3686">
            <v>1006.4166666666667</v>
          </cell>
        </row>
        <row r="3687">
          <cell r="A3687" t="str">
            <v>N0656</v>
          </cell>
          <cell r="B3687" t="str">
            <v xml:space="preserve">Funkwiesenstrasse 54 </v>
          </cell>
          <cell r="C3687">
            <v>42478</v>
          </cell>
          <cell r="D3687">
            <v>9866600644</v>
          </cell>
          <cell r="E3687" t="str">
            <v>Verrechnet</v>
          </cell>
          <cell r="F3687">
            <v>1.2E-2</v>
          </cell>
          <cell r="G3687">
            <v>0.2</v>
          </cell>
          <cell r="H3687"/>
          <cell r="I3687"/>
          <cell r="J3687" t="str">
            <v>Messung HW Wärme NT</v>
          </cell>
          <cell r="K3687" t="str">
            <v>16.03.2016</v>
          </cell>
          <cell r="L3687" t="str">
            <v>W1 020087</v>
          </cell>
          <cell r="M3687"/>
          <cell r="N3687" t="str">
            <v>Ablesung</v>
          </cell>
          <cell r="O3687">
            <v>12.394</v>
          </cell>
          <cell r="P3687">
            <v>233</v>
          </cell>
          <cell r="Q3687"/>
          <cell r="R3687"/>
          <cell r="S3687"/>
          <cell r="T3687"/>
          <cell r="U3687"/>
          <cell r="V3687"/>
          <cell r="W3687"/>
          <cell r="X3687"/>
          <cell r="Y3687">
            <v>45.738</v>
          </cell>
          <cell r="Z3687">
            <v>1032.8333333333333</v>
          </cell>
        </row>
        <row r="3688">
          <cell r="A3688" t="str">
            <v>N0656</v>
          </cell>
          <cell r="B3688" t="str">
            <v xml:space="preserve">Funkwiesenstrasse 54 </v>
          </cell>
          <cell r="C3688">
            <v>42566</v>
          </cell>
          <cell r="D3688">
            <v>9866602896</v>
          </cell>
          <cell r="E3688" t="str">
            <v>Gemahnt</v>
          </cell>
          <cell r="F3688">
            <v>1.2E-2</v>
          </cell>
          <cell r="G3688">
            <v>0.2</v>
          </cell>
          <cell r="H3688"/>
          <cell r="I3688"/>
          <cell r="J3688" t="str">
            <v>Messung HW Wärme NT</v>
          </cell>
          <cell r="K3688" t="str">
            <v>20.06.2016</v>
          </cell>
          <cell r="L3688" t="str">
            <v>W1 020087</v>
          </cell>
          <cell r="M3688"/>
          <cell r="N3688" t="str">
            <v>Ablesung</v>
          </cell>
          <cell r="O3688">
            <v>7.0430000000000001</v>
          </cell>
          <cell r="P3688">
            <v>133.94999999999999</v>
          </cell>
          <cell r="Q3688"/>
          <cell r="R3688"/>
          <cell r="S3688"/>
          <cell r="T3688"/>
          <cell r="U3688"/>
          <cell r="V3688"/>
          <cell r="W3688"/>
          <cell r="X3688"/>
          <cell r="Y3688">
            <v>45.21</v>
          </cell>
          <cell r="Z3688">
            <v>586.91666666666663</v>
          </cell>
        </row>
        <row r="3689">
          <cell r="A3689" t="str">
            <v>N0656</v>
          </cell>
          <cell r="B3689" t="str">
            <v xml:space="preserve">Funkwiesenstrasse 54 </v>
          </cell>
          <cell r="C3689">
            <v>42655</v>
          </cell>
          <cell r="D3689">
            <v>9866604844</v>
          </cell>
          <cell r="E3689" t="str">
            <v>Verrechnet</v>
          </cell>
          <cell r="F3689">
            <v>1.2E-2</v>
          </cell>
          <cell r="G3689">
            <v>0.2</v>
          </cell>
          <cell r="H3689"/>
          <cell r="I3689"/>
          <cell r="J3689" t="str">
            <v>Messung HW Wärme NT</v>
          </cell>
          <cell r="K3689" t="str">
            <v>30.09.2016</v>
          </cell>
          <cell r="L3689" t="str">
            <v>W1 020087</v>
          </cell>
          <cell r="M3689"/>
          <cell r="N3689" t="str">
            <v>Ablesung</v>
          </cell>
          <cell r="O3689">
            <v>2.8889999999999998</v>
          </cell>
          <cell r="P3689">
            <v>61.17</v>
          </cell>
          <cell r="Q3689"/>
          <cell r="R3689"/>
          <cell r="S3689"/>
          <cell r="T3689"/>
          <cell r="U3689"/>
          <cell r="V3689"/>
          <cell r="W3689"/>
          <cell r="X3689"/>
          <cell r="Y3689">
            <v>40.61</v>
          </cell>
          <cell r="Z3689">
            <v>240.75</v>
          </cell>
        </row>
        <row r="3690">
          <cell r="A3690" t="str">
            <v>N0656</v>
          </cell>
          <cell r="B3690" t="str">
            <v xml:space="preserve">Funkwiesenstrasse 54 </v>
          </cell>
          <cell r="C3690">
            <v>42752</v>
          </cell>
          <cell r="D3690">
            <v>9866606883</v>
          </cell>
          <cell r="E3690" t="str">
            <v>Verrechnet</v>
          </cell>
          <cell r="F3690">
            <v>1.2E-2</v>
          </cell>
          <cell r="G3690">
            <v>0.2</v>
          </cell>
          <cell r="H3690"/>
          <cell r="I3690"/>
          <cell r="J3690" t="str">
            <v>Messung HW Wärme NT</v>
          </cell>
          <cell r="K3690" t="str">
            <v>30.12.2016</v>
          </cell>
          <cell r="L3690" t="str">
            <v>W1 020087</v>
          </cell>
          <cell r="M3690"/>
          <cell r="N3690" t="str">
            <v>Ablesung</v>
          </cell>
          <cell r="O3690">
            <v>12.9</v>
          </cell>
          <cell r="P3690">
            <v>221</v>
          </cell>
          <cell r="Q3690"/>
          <cell r="R3690"/>
          <cell r="S3690"/>
          <cell r="T3690"/>
          <cell r="U3690"/>
          <cell r="V3690"/>
          <cell r="W3690"/>
          <cell r="X3690"/>
          <cell r="Y3690">
            <v>50.19</v>
          </cell>
          <cell r="Z3690">
            <v>1075</v>
          </cell>
        </row>
        <row r="3691">
          <cell r="A3691" t="str">
            <v>N0657</v>
          </cell>
          <cell r="B3691" t="str">
            <v xml:space="preserve">Hürstringstrasse 16 </v>
          </cell>
          <cell r="C3691">
            <v>42478</v>
          </cell>
          <cell r="D3691">
            <v>9866601762</v>
          </cell>
          <cell r="E3691" t="str">
            <v>Verrechnet</v>
          </cell>
          <cell r="F3691">
            <v>8.0000000000000002E-3</v>
          </cell>
          <cell r="G3691">
            <v>0.13</v>
          </cell>
          <cell r="H3691"/>
          <cell r="I3691"/>
          <cell r="J3691" t="str">
            <v>Messung HW Wärme NT</v>
          </cell>
          <cell r="K3691" t="str">
            <v>18.03.2016</v>
          </cell>
          <cell r="L3691" t="str">
            <v>W3 20013</v>
          </cell>
          <cell r="M3691"/>
          <cell r="N3691" t="str">
            <v>Ablesung</v>
          </cell>
          <cell r="O3691">
            <v>6.4530000000000003</v>
          </cell>
          <cell r="P3691">
            <v>106.34099999999999</v>
          </cell>
          <cell r="Q3691"/>
          <cell r="R3691"/>
          <cell r="S3691"/>
          <cell r="T3691"/>
          <cell r="U3691"/>
          <cell r="V3691"/>
          <cell r="W3691"/>
          <cell r="X3691"/>
          <cell r="Y3691">
            <v>52.177</v>
          </cell>
          <cell r="Z3691">
            <v>806.625</v>
          </cell>
        </row>
        <row r="3692">
          <cell r="A3692" t="str">
            <v>N0657</v>
          </cell>
          <cell r="B3692" t="str">
            <v xml:space="preserve">Hürstringstrasse 16 </v>
          </cell>
          <cell r="C3692">
            <v>42566</v>
          </cell>
          <cell r="D3692">
            <v>9866603803</v>
          </cell>
          <cell r="E3692" t="str">
            <v>Verrechnet</v>
          </cell>
          <cell r="F3692">
            <v>8.0000000000000002E-3</v>
          </cell>
          <cell r="G3692">
            <v>0.13</v>
          </cell>
          <cell r="H3692"/>
          <cell r="I3692"/>
          <cell r="J3692" t="str">
            <v>Messung HW Wärme NT</v>
          </cell>
          <cell r="K3692" t="str">
            <v>21.06.2016</v>
          </cell>
          <cell r="L3692" t="str">
            <v>W3 20013</v>
          </cell>
          <cell r="M3692"/>
          <cell r="N3692" t="str">
            <v>Ablesung</v>
          </cell>
          <cell r="O3692">
            <v>2.7559999999999998</v>
          </cell>
          <cell r="P3692">
            <v>58.374000000000002</v>
          </cell>
          <cell r="Q3692"/>
          <cell r="R3692"/>
          <cell r="S3692"/>
          <cell r="T3692"/>
          <cell r="U3692"/>
          <cell r="V3692"/>
          <cell r="W3692"/>
          <cell r="X3692"/>
          <cell r="Y3692">
            <v>40.595999999999997</v>
          </cell>
          <cell r="Z3692">
            <v>344.5</v>
          </cell>
        </row>
        <row r="3693">
          <cell r="A3693" t="str">
            <v>N0657</v>
          </cell>
          <cell r="B3693" t="str">
            <v xml:space="preserve">Hürstringstrasse 16 </v>
          </cell>
          <cell r="C3693">
            <v>42655</v>
          </cell>
          <cell r="D3693">
            <v>9866605566</v>
          </cell>
          <cell r="E3693" t="str">
            <v>Verrechnet</v>
          </cell>
          <cell r="F3693">
            <v>8.0000000000000002E-3</v>
          </cell>
          <cell r="G3693">
            <v>0.13</v>
          </cell>
          <cell r="H3693"/>
          <cell r="I3693"/>
          <cell r="J3693" t="str">
            <v>Messung HW Wärme NT</v>
          </cell>
          <cell r="K3693" t="str">
            <v>23.09.2016</v>
          </cell>
          <cell r="L3693" t="str">
            <v>W3 20013</v>
          </cell>
          <cell r="M3693"/>
          <cell r="N3693" t="str">
            <v>Ablesung</v>
          </cell>
          <cell r="O3693">
            <v>0.35699999999999998</v>
          </cell>
          <cell r="P3693">
            <v>36.006</v>
          </cell>
          <cell r="Q3693"/>
          <cell r="R3693"/>
          <cell r="S3693"/>
          <cell r="T3693"/>
          <cell r="U3693"/>
          <cell r="V3693"/>
          <cell r="W3693"/>
          <cell r="X3693"/>
          <cell r="Y3693">
            <v>8.5250000000000004</v>
          </cell>
          <cell r="Z3693">
            <v>44.625</v>
          </cell>
        </row>
        <row r="3694">
          <cell r="A3694" t="str">
            <v>N0657</v>
          </cell>
          <cell r="B3694" t="str">
            <v xml:space="preserve">Hürstringstrasse 16 </v>
          </cell>
          <cell r="C3694">
            <v>42752</v>
          </cell>
          <cell r="D3694">
            <v>9866607779</v>
          </cell>
          <cell r="E3694" t="str">
            <v>Verrechnet</v>
          </cell>
          <cell r="F3694">
            <v>8.0000000000000002E-3</v>
          </cell>
          <cell r="G3694">
            <v>0.13</v>
          </cell>
          <cell r="H3694"/>
          <cell r="I3694"/>
          <cell r="J3694" t="str">
            <v>Messung HW Wärme NT</v>
          </cell>
          <cell r="K3694" t="str">
            <v>16.12.2016</v>
          </cell>
          <cell r="L3694" t="str">
            <v>W3 20013</v>
          </cell>
          <cell r="M3694"/>
          <cell r="N3694" t="str">
            <v>Ablesung</v>
          </cell>
          <cell r="O3694">
            <v>4.8650000000000002</v>
          </cell>
          <cell r="P3694">
            <v>85.138000000000005</v>
          </cell>
          <cell r="Q3694"/>
          <cell r="R3694"/>
          <cell r="S3694"/>
          <cell r="T3694"/>
          <cell r="U3694"/>
          <cell r="V3694"/>
          <cell r="W3694"/>
          <cell r="X3694"/>
          <cell r="Y3694">
            <v>49.134</v>
          </cell>
          <cell r="Z3694">
            <v>608.125</v>
          </cell>
        </row>
        <row r="3695">
          <cell r="A3695" t="str">
            <v>N0658</v>
          </cell>
          <cell r="B3695" t="str">
            <v xml:space="preserve">Ringstrasse 82 </v>
          </cell>
          <cell r="C3695">
            <v>42478</v>
          </cell>
          <cell r="D3695">
            <v>9866601873</v>
          </cell>
          <cell r="E3695" t="str">
            <v>Verrechnet</v>
          </cell>
          <cell r="F3695">
            <v>7.0000000000000007E-2</v>
          </cell>
          <cell r="G3695">
            <v>1.1499999999999999</v>
          </cell>
          <cell r="H3695"/>
          <cell r="I3695"/>
          <cell r="J3695" t="str">
            <v>Messung HW Wärme NT</v>
          </cell>
          <cell r="K3695" t="str">
            <v>17.03.2016</v>
          </cell>
          <cell r="L3695" t="str">
            <v>W3 20015</v>
          </cell>
          <cell r="M3695"/>
          <cell r="N3695" t="str">
            <v>Ablesung</v>
          </cell>
          <cell r="O3695">
            <v>22.209</v>
          </cell>
          <cell r="P3695">
            <v>427.67200000000003</v>
          </cell>
          <cell r="Q3695"/>
          <cell r="R3695"/>
          <cell r="S3695"/>
          <cell r="T3695"/>
          <cell r="U3695"/>
          <cell r="V3695"/>
          <cell r="W3695"/>
          <cell r="X3695"/>
          <cell r="Y3695">
            <v>44.652000000000001</v>
          </cell>
          <cell r="Z3695">
            <v>317.27142857142854</v>
          </cell>
        </row>
        <row r="3696">
          <cell r="A3696" t="str">
            <v>N0658</v>
          </cell>
          <cell r="B3696" t="str">
            <v xml:space="preserve">Ringstrasse 82 </v>
          </cell>
          <cell r="C3696">
            <v>42566</v>
          </cell>
          <cell r="D3696">
            <v>9866603804</v>
          </cell>
          <cell r="E3696" t="str">
            <v>Verrechnet</v>
          </cell>
          <cell r="F3696">
            <v>7.0000000000000007E-2</v>
          </cell>
          <cell r="G3696">
            <v>1.1499999999999999</v>
          </cell>
          <cell r="H3696"/>
          <cell r="I3696"/>
          <cell r="J3696" t="str">
            <v>Messung HW Wärme NT</v>
          </cell>
          <cell r="K3696" t="str">
            <v>22.06.2016</v>
          </cell>
          <cell r="L3696" t="str">
            <v>W3 20015</v>
          </cell>
          <cell r="M3696"/>
          <cell r="N3696" t="str">
            <v>Ablesung</v>
          </cell>
          <cell r="O3696">
            <v>10.547000000000001</v>
          </cell>
          <cell r="P3696">
            <v>267.86399999999998</v>
          </cell>
          <cell r="Q3696"/>
          <cell r="R3696"/>
          <cell r="S3696"/>
          <cell r="T3696"/>
          <cell r="U3696"/>
          <cell r="V3696"/>
          <cell r="W3696"/>
          <cell r="X3696"/>
          <cell r="Y3696">
            <v>33.856000000000002</v>
          </cell>
          <cell r="Z3696">
            <v>150.67142857142855</v>
          </cell>
        </row>
        <row r="3697">
          <cell r="A3697" t="str">
            <v>N0658</v>
          </cell>
          <cell r="B3697" t="str">
            <v xml:space="preserve">Ringstrasse 82 </v>
          </cell>
          <cell r="C3697">
            <v>42655</v>
          </cell>
          <cell r="D3697">
            <v>9866605886</v>
          </cell>
          <cell r="E3697" t="str">
            <v>Verrechnet</v>
          </cell>
          <cell r="F3697">
            <v>7.0000000000000007E-2</v>
          </cell>
          <cell r="G3697">
            <v>1.1499999999999999</v>
          </cell>
          <cell r="H3697"/>
          <cell r="I3697"/>
          <cell r="J3697" t="str">
            <v>Messung HW Wärme NT</v>
          </cell>
          <cell r="K3697" t="str">
            <v>20.09.2016</v>
          </cell>
          <cell r="L3697" t="str">
            <v>W3 20015</v>
          </cell>
          <cell r="M3697"/>
          <cell r="N3697" t="str">
            <v>Ablesung</v>
          </cell>
          <cell r="O3697">
            <v>3.1960000000000002</v>
          </cell>
          <cell r="P3697">
            <v>137.82599999999999</v>
          </cell>
          <cell r="Q3697"/>
          <cell r="R3697"/>
          <cell r="S3697"/>
          <cell r="T3697"/>
          <cell r="U3697"/>
          <cell r="V3697"/>
          <cell r="W3697"/>
          <cell r="X3697"/>
          <cell r="Y3697">
            <v>19.939</v>
          </cell>
          <cell r="Z3697">
            <v>45.657142857142851</v>
          </cell>
        </row>
        <row r="3698">
          <cell r="A3698" t="str">
            <v>N0658</v>
          </cell>
          <cell r="B3698" t="str">
            <v xml:space="preserve">Ringstrasse 82 </v>
          </cell>
          <cell r="C3698">
            <v>42752</v>
          </cell>
          <cell r="D3698">
            <v>9866607988</v>
          </cell>
          <cell r="E3698" t="str">
            <v>Verrechnet</v>
          </cell>
          <cell r="F3698">
            <v>7.0000000000000007E-2</v>
          </cell>
          <cell r="G3698">
            <v>1.1499999999999999</v>
          </cell>
          <cell r="H3698"/>
          <cell r="I3698"/>
          <cell r="J3698" t="str">
            <v>Messung HW Wärme NT</v>
          </cell>
          <cell r="K3698" t="str">
            <v>14.12.2016</v>
          </cell>
          <cell r="L3698" t="str">
            <v>W3 20015</v>
          </cell>
          <cell r="M3698"/>
          <cell r="N3698" t="str">
            <v>Ablesung</v>
          </cell>
          <cell r="O3698">
            <v>16.527999999999999</v>
          </cell>
          <cell r="P3698">
            <v>339.61799999999999</v>
          </cell>
          <cell r="Q3698"/>
          <cell r="R3698"/>
          <cell r="S3698"/>
          <cell r="T3698"/>
          <cell r="U3698"/>
          <cell r="V3698"/>
          <cell r="W3698"/>
          <cell r="X3698"/>
          <cell r="Y3698">
            <v>41.845999999999997</v>
          </cell>
          <cell r="Z3698">
            <v>236.11428571428573</v>
          </cell>
        </row>
        <row r="3699">
          <cell r="A3699" t="str">
            <v>N0659</v>
          </cell>
          <cell r="B3699" t="str">
            <v xml:space="preserve">Berninastrasse 58 </v>
          </cell>
          <cell r="C3699">
            <v>42478</v>
          </cell>
          <cell r="D3699">
            <v>9866601874</v>
          </cell>
          <cell r="E3699" t="str">
            <v>Verrechnet</v>
          </cell>
          <cell r="F3699">
            <v>0.03</v>
          </cell>
          <cell r="G3699">
            <v>0.5</v>
          </cell>
          <cell r="H3699"/>
          <cell r="I3699"/>
          <cell r="J3699" t="str">
            <v>Messung HW Wärme NT</v>
          </cell>
          <cell r="K3699" t="str">
            <v>15.03.2016</v>
          </cell>
          <cell r="L3699" t="str">
            <v>R3 20075</v>
          </cell>
          <cell r="M3699"/>
          <cell r="N3699" t="str">
            <v>Ablesung</v>
          </cell>
          <cell r="O3699">
            <v>24.954000000000001</v>
          </cell>
          <cell r="P3699">
            <v>404.57499999999999</v>
          </cell>
          <cell r="Q3699"/>
          <cell r="R3699"/>
          <cell r="S3699"/>
          <cell r="T3699"/>
          <cell r="U3699"/>
          <cell r="V3699"/>
          <cell r="W3699"/>
          <cell r="X3699"/>
          <cell r="Y3699">
            <v>53.034999999999997</v>
          </cell>
          <cell r="Z3699">
            <v>831.8</v>
          </cell>
        </row>
        <row r="3700">
          <cell r="A3700" t="str">
            <v>N0659</v>
          </cell>
          <cell r="B3700" t="str">
            <v xml:space="preserve">Berninastrasse 58 </v>
          </cell>
          <cell r="C3700">
            <v>42566</v>
          </cell>
          <cell r="D3700">
            <v>9866603972</v>
          </cell>
          <cell r="E3700" t="str">
            <v>Verrechnet</v>
          </cell>
          <cell r="F3700">
            <v>0.03</v>
          </cell>
          <cell r="G3700">
            <v>0.5</v>
          </cell>
          <cell r="H3700"/>
          <cell r="I3700"/>
          <cell r="J3700" t="str">
            <v>Messung HW Wärme NT</v>
          </cell>
          <cell r="K3700" t="str">
            <v>21.06.2016</v>
          </cell>
          <cell r="L3700" t="str">
            <v>R3 20075</v>
          </cell>
          <cell r="M3700"/>
          <cell r="N3700" t="str">
            <v>Ablesung</v>
          </cell>
          <cell r="O3700">
            <v>12.301</v>
          </cell>
          <cell r="P3700">
            <v>208.46100000000001</v>
          </cell>
          <cell r="Q3700"/>
          <cell r="R3700"/>
          <cell r="S3700"/>
          <cell r="T3700"/>
          <cell r="U3700"/>
          <cell r="V3700"/>
          <cell r="W3700"/>
          <cell r="X3700"/>
          <cell r="Y3700">
            <v>50.738</v>
          </cell>
          <cell r="Z3700">
            <v>410.03333333333336</v>
          </cell>
        </row>
        <row r="3701">
          <cell r="A3701" t="str">
            <v>N0659</v>
          </cell>
          <cell r="B3701" t="str">
            <v xml:space="preserve">Berninastrasse 58 </v>
          </cell>
          <cell r="C3701">
            <v>42655</v>
          </cell>
          <cell r="D3701">
            <v>9866605887</v>
          </cell>
          <cell r="E3701" t="str">
            <v>Gemahnt</v>
          </cell>
          <cell r="F3701">
            <v>0.03</v>
          </cell>
          <cell r="G3701">
            <v>0.5</v>
          </cell>
          <cell r="H3701"/>
          <cell r="I3701"/>
          <cell r="J3701" t="str">
            <v>Messung HW Wärme NT</v>
          </cell>
          <cell r="K3701" t="str">
            <v>19.09.2016</v>
          </cell>
          <cell r="L3701" t="str">
            <v>R3 20075</v>
          </cell>
          <cell r="M3701"/>
          <cell r="N3701" t="str">
            <v>Ablesung</v>
          </cell>
          <cell r="O3701">
            <v>2.5070000000000001</v>
          </cell>
          <cell r="P3701">
            <v>49.46</v>
          </cell>
          <cell r="Q3701"/>
          <cell r="R3701"/>
          <cell r="S3701"/>
          <cell r="T3701"/>
          <cell r="U3701"/>
          <cell r="V3701"/>
          <cell r="W3701"/>
          <cell r="X3701"/>
          <cell r="Y3701">
            <v>43.582999999999998</v>
          </cell>
          <cell r="Z3701">
            <v>83.566666666666663</v>
          </cell>
        </row>
        <row r="3702">
          <cell r="A3702" t="str">
            <v>N0659</v>
          </cell>
          <cell r="B3702" t="str">
            <v xml:space="preserve">Berninastrasse 58 </v>
          </cell>
          <cell r="C3702">
            <v>42752</v>
          </cell>
          <cell r="D3702">
            <v>9866607989</v>
          </cell>
          <cell r="E3702" t="str">
            <v>Verrechnet</v>
          </cell>
          <cell r="F3702">
            <v>0.03</v>
          </cell>
          <cell r="G3702">
            <v>0.5</v>
          </cell>
          <cell r="H3702"/>
          <cell r="I3702"/>
          <cell r="J3702" t="str">
            <v>Messung HW Wärme NT</v>
          </cell>
          <cell r="K3702" t="str">
            <v>13.12.2016</v>
          </cell>
          <cell r="L3702" t="str">
            <v>R3 20075</v>
          </cell>
          <cell r="M3702"/>
          <cell r="N3702" t="str">
            <v>Ablesung</v>
          </cell>
          <cell r="O3702">
            <v>18.04</v>
          </cell>
          <cell r="P3702">
            <v>304.36</v>
          </cell>
          <cell r="Q3702"/>
          <cell r="R3702"/>
          <cell r="S3702"/>
          <cell r="T3702"/>
          <cell r="U3702"/>
          <cell r="V3702"/>
          <cell r="W3702"/>
          <cell r="X3702"/>
          <cell r="Y3702">
            <v>50.965000000000003</v>
          </cell>
          <cell r="Z3702">
            <v>601.33333333333337</v>
          </cell>
        </row>
        <row r="3703">
          <cell r="A3703" t="str">
            <v>N0660</v>
          </cell>
          <cell r="B3703" t="str">
            <v xml:space="preserve">Hofwiesenstrasse 246 </v>
          </cell>
          <cell r="C3703">
            <v>42478</v>
          </cell>
          <cell r="D3703">
            <v>9866601369</v>
          </cell>
          <cell r="E3703" t="str">
            <v>Verrechnet</v>
          </cell>
          <cell r="F3703">
            <v>4.4999999999999998E-2</v>
          </cell>
          <cell r="G3703">
            <v>0.74</v>
          </cell>
          <cell r="H3703"/>
          <cell r="I3703"/>
          <cell r="J3703" t="str">
            <v>Messung HW Wärme NT</v>
          </cell>
          <cell r="K3703" t="str">
            <v>18.03.2016</v>
          </cell>
          <cell r="L3703" t="str">
            <v>R3 20030</v>
          </cell>
          <cell r="M3703"/>
          <cell r="N3703" t="str">
            <v>Ablesung</v>
          </cell>
          <cell r="O3703">
            <v>41.529000000000003</v>
          </cell>
          <cell r="P3703">
            <v>682.01900000000001</v>
          </cell>
          <cell r="Q3703"/>
          <cell r="R3703"/>
          <cell r="S3703"/>
          <cell r="T3703"/>
          <cell r="U3703"/>
          <cell r="V3703"/>
          <cell r="W3703"/>
          <cell r="X3703"/>
          <cell r="Y3703">
            <v>52.356999999999999</v>
          </cell>
          <cell r="Z3703">
            <v>922.86666666666667</v>
          </cell>
        </row>
        <row r="3704">
          <cell r="A3704" t="str">
            <v>N0660</v>
          </cell>
          <cell r="B3704" t="str">
            <v xml:space="preserve">Hofwiesenstrasse 246 </v>
          </cell>
          <cell r="C3704">
            <v>42566</v>
          </cell>
          <cell r="D3704">
            <v>9866603490</v>
          </cell>
          <cell r="E3704" t="str">
            <v>Verrechnet</v>
          </cell>
          <cell r="F3704">
            <v>4.4999999999999998E-2</v>
          </cell>
          <cell r="G3704">
            <v>0.74</v>
          </cell>
          <cell r="H3704"/>
          <cell r="I3704"/>
          <cell r="J3704" t="str">
            <v>Messung HW Wärme NT</v>
          </cell>
          <cell r="K3704" t="str">
            <v>22.06.2016</v>
          </cell>
          <cell r="L3704" t="str">
            <v>R3 20030</v>
          </cell>
          <cell r="M3704"/>
          <cell r="N3704" t="str">
            <v>Ablesung</v>
          </cell>
          <cell r="O3704">
            <v>21.971</v>
          </cell>
          <cell r="P3704">
            <v>416.69900000000001</v>
          </cell>
          <cell r="Q3704"/>
          <cell r="R3704"/>
          <cell r="S3704"/>
          <cell r="T3704"/>
          <cell r="U3704"/>
          <cell r="V3704"/>
          <cell r="W3704"/>
          <cell r="X3704"/>
          <cell r="Y3704">
            <v>45.335999999999999</v>
          </cell>
          <cell r="Z3704">
            <v>488.24444444444447</v>
          </cell>
        </row>
        <row r="3705">
          <cell r="A3705" t="str">
            <v>N0660</v>
          </cell>
          <cell r="B3705" t="str">
            <v xml:space="preserve">Hofwiesenstrasse 246 </v>
          </cell>
          <cell r="C3705">
            <v>42655</v>
          </cell>
          <cell r="D3705">
            <v>9866605567</v>
          </cell>
          <cell r="E3705" t="str">
            <v>Verrechnet</v>
          </cell>
          <cell r="F3705">
            <v>4.4999999999999998E-2</v>
          </cell>
          <cell r="G3705">
            <v>0.74</v>
          </cell>
          <cell r="H3705"/>
          <cell r="I3705"/>
          <cell r="J3705" t="str">
            <v>Messung HW Wärme NT</v>
          </cell>
          <cell r="K3705" t="str">
            <v>15.09.2016</v>
          </cell>
          <cell r="L3705" t="str">
            <v>R3 20030</v>
          </cell>
          <cell r="M3705"/>
          <cell r="N3705" t="str">
            <v>Ablesung</v>
          </cell>
          <cell r="O3705">
            <v>4.8040000000000003</v>
          </cell>
          <cell r="P3705">
            <v>133.00700000000001</v>
          </cell>
          <cell r="Q3705"/>
          <cell r="R3705"/>
          <cell r="S3705"/>
          <cell r="T3705"/>
          <cell r="U3705"/>
          <cell r="V3705"/>
          <cell r="W3705"/>
          <cell r="X3705"/>
          <cell r="Y3705">
            <v>31.056000000000001</v>
          </cell>
          <cell r="Z3705">
            <v>106.75555555555556</v>
          </cell>
        </row>
        <row r="3706">
          <cell r="A3706" t="str">
            <v>N0660</v>
          </cell>
          <cell r="B3706" t="str">
            <v xml:space="preserve">Hofwiesenstrasse 246 </v>
          </cell>
          <cell r="C3706">
            <v>42752</v>
          </cell>
          <cell r="D3706">
            <v>9866607599</v>
          </cell>
          <cell r="E3706" t="str">
            <v>Verrechnet</v>
          </cell>
          <cell r="F3706">
            <v>4.4999999999999998E-2</v>
          </cell>
          <cell r="G3706">
            <v>0.74</v>
          </cell>
          <cell r="H3706"/>
          <cell r="I3706"/>
          <cell r="J3706" t="str">
            <v>Messung HW Wärme NT</v>
          </cell>
          <cell r="K3706" t="str">
            <v>16.12.2016</v>
          </cell>
          <cell r="L3706" t="str">
            <v>R3 20030</v>
          </cell>
          <cell r="M3706"/>
          <cell r="N3706" t="str">
            <v>Ablesung</v>
          </cell>
          <cell r="O3706">
            <v>30.603000000000002</v>
          </cell>
          <cell r="P3706">
            <v>556.16999999999996</v>
          </cell>
          <cell r="Q3706"/>
          <cell r="R3706"/>
          <cell r="S3706"/>
          <cell r="T3706"/>
          <cell r="U3706"/>
          <cell r="V3706"/>
          <cell r="W3706"/>
          <cell r="X3706"/>
          <cell r="Y3706">
            <v>47.313000000000002</v>
          </cell>
          <cell r="Z3706">
            <v>680.06666666666661</v>
          </cell>
        </row>
        <row r="3707">
          <cell r="A3707" t="str">
            <v>N0661</v>
          </cell>
          <cell r="B3707" t="str">
            <v xml:space="preserve">Venusstrasse 2 </v>
          </cell>
          <cell r="C3707">
            <v>42478</v>
          </cell>
          <cell r="D3707">
            <v>9866600645</v>
          </cell>
          <cell r="E3707" t="str">
            <v>Verrechnet</v>
          </cell>
          <cell r="F3707">
            <v>0.15</v>
          </cell>
          <cell r="G3707">
            <v>2.4700000000000002</v>
          </cell>
          <cell r="H3707"/>
          <cell r="I3707"/>
          <cell r="J3707" t="str">
            <v>Messung HW Wärme NT</v>
          </cell>
          <cell r="K3707" t="str">
            <v>16.03.2016</v>
          </cell>
          <cell r="L3707" t="str">
            <v>R1 1514</v>
          </cell>
          <cell r="M3707" t="str">
            <v>U1 025037</v>
          </cell>
          <cell r="N3707" t="str">
            <v>Ablesung</v>
          </cell>
          <cell r="O3707">
            <v>102.113</v>
          </cell>
          <cell r="P3707">
            <v>1689.86</v>
          </cell>
          <cell r="Q3707"/>
          <cell r="R3707">
            <v>1690</v>
          </cell>
          <cell r="S3707"/>
          <cell r="T3707"/>
          <cell r="U3707"/>
          <cell r="V3707"/>
          <cell r="W3707"/>
          <cell r="X3707"/>
          <cell r="Y3707">
            <v>51.957999999999998</v>
          </cell>
          <cell r="Z3707">
            <v>680.75333333333333</v>
          </cell>
        </row>
        <row r="3708">
          <cell r="A3708" t="str">
            <v>N0661</v>
          </cell>
          <cell r="B3708" t="str">
            <v xml:space="preserve">Venusstrasse 2 </v>
          </cell>
          <cell r="C3708">
            <v>42566</v>
          </cell>
          <cell r="D3708">
            <v>9866602602</v>
          </cell>
          <cell r="E3708" t="str">
            <v>Verrechnet</v>
          </cell>
          <cell r="F3708">
            <v>0.15</v>
          </cell>
          <cell r="G3708">
            <v>2.4700000000000002</v>
          </cell>
          <cell r="H3708"/>
          <cell r="I3708"/>
          <cell r="J3708" t="str">
            <v>Messung HW Wärme NT</v>
          </cell>
          <cell r="K3708" t="str">
            <v>21.06.2016</v>
          </cell>
          <cell r="L3708" t="str">
            <v>R1 1514</v>
          </cell>
          <cell r="M3708" t="str">
            <v>U1 025037</v>
          </cell>
          <cell r="N3708" t="str">
            <v>Ablesung</v>
          </cell>
          <cell r="O3708">
            <v>59.927999999999997</v>
          </cell>
          <cell r="P3708">
            <v>1066.5899999999999</v>
          </cell>
          <cell r="Q3708"/>
          <cell r="R3708">
            <v>1067</v>
          </cell>
          <cell r="S3708"/>
          <cell r="T3708"/>
          <cell r="U3708"/>
          <cell r="V3708"/>
          <cell r="W3708"/>
          <cell r="X3708"/>
          <cell r="Y3708">
            <v>48.311999999999998</v>
          </cell>
          <cell r="Z3708">
            <v>399.52</v>
          </cell>
        </row>
        <row r="3709">
          <cell r="A3709" t="str">
            <v>N0661</v>
          </cell>
          <cell r="B3709" t="str">
            <v xml:space="preserve">Venusstrasse 2 </v>
          </cell>
          <cell r="C3709">
            <v>42655</v>
          </cell>
          <cell r="D3709">
            <v>9866604499</v>
          </cell>
          <cell r="E3709" t="str">
            <v>Verrechnet</v>
          </cell>
          <cell r="F3709">
            <v>0.15</v>
          </cell>
          <cell r="G3709">
            <v>2.4700000000000002</v>
          </cell>
          <cell r="H3709"/>
          <cell r="I3709"/>
          <cell r="J3709" t="str">
            <v>Messung HW Wärme NT</v>
          </cell>
          <cell r="K3709" t="str">
            <v>20.09.2016</v>
          </cell>
          <cell r="L3709" t="str">
            <v>R1 1514</v>
          </cell>
          <cell r="M3709" t="str">
            <v>U1 025037</v>
          </cell>
          <cell r="N3709" t="str">
            <v>Ablesung</v>
          </cell>
          <cell r="O3709">
            <v>14.805999999999999</v>
          </cell>
          <cell r="P3709">
            <v>333.94</v>
          </cell>
          <cell r="Q3709"/>
          <cell r="R3709">
            <v>334</v>
          </cell>
          <cell r="S3709"/>
          <cell r="T3709"/>
          <cell r="U3709"/>
          <cell r="V3709"/>
          <cell r="W3709"/>
          <cell r="X3709"/>
          <cell r="Y3709">
            <v>38.122999999999998</v>
          </cell>
          <cell r="Z3709">
            <v>98.706666666666663</v>
          </cell>
        </row>
        <row r="3710">
          <cell r="A3710" t="str">
            <v>N0661</v>
          </cell>
          <cell r="B3710" t="str">
            <v xml:space="preserve">Venusstrasse 2 </v>
          </cell>
          <cell r="C3710">
            <v>42752</v>
          </cell>
          <cell r="D3710">
            <v>9866606684</v>
          </cell>
          <cell r="E3710" t="str">
            <v>Verrechnet</v>
          </cell>
          <cell r="F3710">
            <v>0.15</v>
          </cell>
          <cell r="G3710">
            <v>2.4700000000000002</v>
          </cell>
          <cell r="H3710"/>
          <cell r="I3710"/>
          <cell r="J3710" t="str">
            <v>Messung HW Wärme NT</v>
          </cell>
          <cell r="K3710" t="str">
            <v>14.12.2016</v>
          </cell>
          <cell r="L3710" t="str">
            <v>R1 1514</v>
          </cell>
          <cell r="M3710" t="str">
            <v>U1 025037</v>
          </cell>
          <cell r="N3710" t="str">
            <v>Ablesung</v>
          </cell>
          <cell r="O3710">
            <v>76.900000000000006</v>
          </cell>
          <cell r="P3710">
            <v>1328.58</v>
          </cell>
          <cell r="Q3710"/>
          <cell r="R3710">
            <v>1328</v>
          </cell>
          <cell r="S3710"/>
          <cell r="T3710"/>
          <cell r="U3710"/>
          <cell r="V3710"/>
          <cell r="W3710"/>
          <cell r="X3710"/>
          <cell r="Y3710">
            <v>49.768999999999998</v>
          </cell>
          <cell r="Z3710">
            <v>512.66666666666663</v>
          </cell>
        </row>
        <row r="3711">
          <cell r="A3711" t="str">
            <v>N0663</v>
          </cell>
          <cell r="B3711" t="str">
            <v xml:space="preserve">Eichacker 53 </v>
          </cell>
          <cell r="C3711">
            <v>42478</v>
          </cell>
          <cell r="D3711">
            <v>9866600320</v>
          </cell>
          <cell r="E3711" t="str">
            <v>Verrechnet</v>
          </cell>
          <cell r="F3711">
            <v>8.0000000000000002E-3</v>
          </cell>
          <cell r="G3711">
            <v>0.13</v>
          </cell>
          <cell r="H3711"/>
          <cell r="I3711"/>
          <cell r="J3711" t="str">
            <v>Messung HW Wärme NT</v>
          </cell>
          <cell r="K3711" t="str">
            <v>31.03.2016</v>
          </cell>
          <cell r="L3711" t="str">
            <v>R4 20045</v>
          </cell>
          <cell r="M3711"/>
          <cell r="N3711" t="str">
            <v>Ablesung</v>
          </cell>
          <cell r="O3711">
            <v>6.41</v>
          </cell>
          <cell r="P3711">
            <v>110</v>
          </cell>
          <cell r="Q3711"/>
          <cell r="R3711"/>
          <cell r="S3711"/>
          <cell r="T3711"/>
          <cell r="U3711"/>
          <cell r="V3711"/>
          <cell r="W3711"/>
          <cell r="X3711"/>
          <cell r="Y3711">
            <v>50.106000000000002</v>
          </cell>
          <cell r="Z3711">
            <v>801.25</v>
          </cell>
        </row>
        <row r="3712">
          <cell r="A3712" t="str">
            <v>N0663</v>
          </cell>
          <cell r="B3712" t="str">
            <v xml:space="preserve">Eichacker 53 </v>
          </cell>
          <cell r="C3712">
            <v>42566</v>
          </cell>
          <cell r="D3712">
            <v>9866602340</v>
          </cell>
          <cell r="E3712" t="str">
            <v>Verrechnet</v>
          </cell>
          <cell r="F3712">
            <v>8.0000000000000002E-3</v>
          </cell>
          <cell r="G3712">
            <v>0.13</v>
          </cell>
          <cell r="H3712"/>
          <cell r="I3712"/>
          <cell r="J3712" t="str">
            <v>Messung HW Wärme NT</v>
          </cell>
          <cell r="K3712" t="str">
            <v>21.06.2016</v>
          </cell>
          <cell r="L3712" t="str">
            <v>R4 20045</v>
          </cell>
          <cell r="M3712"/>
          <cell r="N3712" t="str">
            <v>Ablesung</v>
          </cell>
          <cell r="O3712">
            <v>1.9239999999999999</v>
          </cell>
          <cell r="P3712">
            <v>19.753</v>
          </cell>
          <cell r="Q3712"/>
          <cell r="R3712"/>
          <cell r="S3712"/>
          <cell r="T3712"/>
          <cell r="U3712"/>
          <cell r="V3712"/>
          <cell r="W3712"/>
          <cell r="X3712"/>
          <cell r="Y3712">
            <v>83.751000000000005</v>
          </cell>
          <cell r="Z3712">
            <v>240.5</v>
          </cell>
        </row>
        <row r="3713">
          <cell r="A3713" t="str">
            <v>N0663</v>
          </cell>
          <cell r="B3713" t="str">
            <v xml:space="preserve">Eichacker 53 </v>
          </cell>
          <cell r="C3713">
            <v>42655</v>
          </cell>
          <cell r="D3713">
            <v>9866604422</v>
          </cell>
          <cell r="E3713" t="str">
            <v>Verrechnet</v>
          </cell>
          <cell r="F3713">
            <v>8.0000000000000002E-3</v>
          </cell>
          <cell r="G3713">
            <v>0.13</v>
          </cell>
          <cell r="H3713"/>
          <cell r="I3713"/>
          <cell r="J3713" t="str">
            <v>Messung HW Wärme NT</v>
          </cell>
          <cell r="K3713" t="str">
            <v>19.09.2016</v>
          </cell>
          <cell r="L3713" t="str">
            <v>R4 20045</v>
          </cell>
          <cell r="M3713"/>
          <cell r="N3713" t="str">
            <v>Ablesung</v>
          </cell>
          <cell r="O3713">
            <v>3.9E-2</v>
          </cell>
          <cell r="P3713">
            <v>0.71099999999999997</v>
          </cell>
          <cell r="Q3713"/>
          <cell r="R3713"/>
          <cell r="S3713"/>
          <cell r="T3713"/>
          <cell r="U3713"/>
          <cell r="V3713"/>
          <cell r="W3713"/>
          <cell r="X3713"/>
          <cell r="Y3713">
            <v>47.164999999999999</v>
          </cell>
          <cell r="Z3713">
            <v>4.875</v>
          </cell>
        </row>
        <row r="3714">
          <cell r="A3714" t="str">
            <v>N0663</v>
          </cell>
          <cell r="B3714" t="str">
            <v xml:space="preserve">Eichacker 53 </v>
          </cell>
          <cell r="C3714">
            <v>42752</v>
          </cell>
          <cell r="D3714">
            <v>9866606353</v>
          </cell>
          <cell r="E3714" t="str">
            <v>Verrechnet</v>
          </cell>
          <cell r="F3714">
            <v>8.0000000000000002E-3</v>
          </cell>
          <cell r="G3714">
            <v>0.13</v>
          </cell>
          <cell r="H3714"/>
          <cell r="I3714"/>
          <cell r="J3714" t="str">
            <v>Messung HW Wärme NT</v>
          </cell>
          <cell r="K3714" t="str">
            <v>16.12.2016</v>
          </cell>
          <cell r="L3714" t="str">
            <v>R4 20045</v>
          </cell>
          <cell r="M3714"/>
          <cell r="N3714" t="str">
            <v>Ablesung</v>
          </cell>
          <cell r="O3714">
            <v>4.1150000000000002</v>
          </cell>
          <cell r="P3714">
            <v>65.313999999999993</v>
          </cell>
          <cell r="Q3714"/>
          <cell r="R3714"/>
          <cell r="S3714"/>
          <cell r="T3714"/>
          <cell r="U3714"/>
          <cell r="V3714"/>
          <cell r="W3714"/>
          <cell r="X3714"/>
          <cell r="Y3714">
            <v>54.173000000000002</v>
          </cell>
          <cell r="Z3714">
            <v>514.375</v>
          </cell>
        </row>
        <row r="3715">
          <cell r="A3715" t="str">
            <v>N0664</v>
          </cell>
          <cell r="B3715" t="str">
            <v xml:space="preserve">Friesstrasse 21 </v>
          </cell>
          <cell r="C3715">
            <v>42478</v>
          </cell>
          <cell r="D3715">
            <v>9866601022</v>
          </cell>
          <cell r="E3715" t="str">
            <v>Verrechnet</v>
          </cell>
          <cell r="F3715">
            <v>5.8000000000000003E-2</v>
          </cell>
          <cell r="G3715">
            <v>0.95</v>
          </cell>
          <cell r="H3715"/>
          <cell r="I3715"/>
          <cell r="J3715" t="str">
            <v>Messung HW Wärme NT</v>
          </cell>
          <cell r="K3715" t="str">
            <v>21.03.2016</v>
          </cell>
          <cell r="L3715" t="str">
            <v>W3 020048</v>
          </cell>
          <cell r="M3715"/>
          <cell r="N3715" t="str">
            <v>Ablesung</v>
          </cell>
          <cell r="O3715">
            <v>61.366</v>
          </cell>
          <cell r="P3715">
            <v>1217.4570000000001</v>
          </cell>
          <cell r="Q3715"/>
          <cell r="R3715"/>
          <cell r="S3715"/>
          <cell r="T3715"/>
          <cell r="U3715"/>
          <cell r="V3715"/>
          <cell r="W3715"/>
          <cell r="X3715"/>
          <cell r="Y3715">
            <v>43.341000000000001</v>
          </cell>
          <cell r="Z3715">
            <v>1058.0344827586207</v>
          </cell>
        </row>
        <row r="3716">
          <cell r="A3716" t="str">
            <v>N0664</v>
          </cell>
          <cell r="B3716" t="str">
            <v xml:space="preserve">Friesstrasse 21 </v>
          </cell>
          <cell r="C3716">
            <v>42741</v>
          </cell>
          <cell r="D3716">
            <v>9866606205</v>
          </cell>
          <cell r="E3716" t="str">
            <v>Verrechnet</v>
          </cell>
          <cell r="F3716">
            <v>5.8000000000000003E-2</v>
          </cell>
          <cell r="G3716">
            <v>0.95</v>
          </cell>
          <cell r="H3716"/>
          <cell r="I3716"/>
          <cell r="J3716" t="str">
            <v>Messung HW Wärme NT</v>
          </cell>
          <cell r="K3716" t="str">
            <v>22.06.2016</v>
          </cell>
          <cell r="L3716" t="str">
            <v>W3 020048</v>
          </cell>
          <cell r="M3716"/>
          <cell r="N3716" t="str">
            <v>Ablesung</v>
          </cell>
          <cell r="O3716">
            <v>17.536999999999999</v>
          </cell>
          <cell r="P3716">
            <v>424.64499999999998</v>
          </cell>
          <cell r="Q3716"/>
          <cell r="R3716"/>
          <cell r="S3716"/>
          <cell r="T3716"/>
          <cell r="U3716"/>
          <cell r="V3716"/>
          <cell r="W3716"/>
          <cell r="X3716"/>
          <cell r="Y3716">
            <v>35.51</v>
          </cell>
          <cell r="Z3716">
            <v>302.36206896551727</v>
          </cell>
        </row>
        <row r="3717">
          <cell r="A3717" t="str">
            <v>N0664</v>
          </cell>
          <cell r="B3717" t="str">
            <v xml:space="preserve">Friesstrasse 21 </v>
          </cell>
          <cell r="C3717">
            <v>42655</v>
          </cell>
          <cell r="D3717">
            <v>9866604964</v>
          </cell>
          <cell r="E3717" t="str">
            <v>Verrechnet</v>
          </cell>
          <cell r="F3717">
            <v>5.8000000000000003E-2</v>
          </cell>
          <cell r="G3717">
            <v>0.95</v>
          </cell>
          <cell r="H3717"/>
          <cell r="I3717"/>
          <cell r="J3717" t="str">
            <v>Messung HW Wärme NT</v>
          </cell>
          <cell r="K3717" t="str">
            <v>21.09.2016</v>
          </cell>
          <cell r="L3717" t="str">
            <v>W3 020048</v>
          </cell>
          <cell r="M3717"/>
          <cell r="N3717" t="str">
            <v>Ablesung</v>
          </cell>
          <cell r="O3717">
            <v>4.7539999999999996</v>
          </cell>
          <cell r="P3717">
            <v>171.92</v>
          </cell>
          <cell r="Q3717"/>
          <cell r="R3717"/>
          <cell r="S3717"/>
          <cell r="T3717"/>
          <cell r="U3717"/>
          <cell r="V3717"/>
          <cell r="W3717"/>
          <cell r="X3717"/>
          <cell r="Y3717">
            <v>23.777000000000001</v>
          </cell>
          <cell r="Z3717">
            <v>81.965517241379317</v>
          </cell>
        </row>
        <row r="3718">
          <cell r="A3718" t="str">
            <v>N0664</v>
          </cell>
          <cell r="B3718" t="str">
            <v xml:space="preserve">Friesstrasse 21 </v>
          </cell>
          <cell r="C3718">
            <v>42752</v>
          </cell>
          <cell r="D3718">
            <v>9866607318</v>
          </cell>
          <cell r="E3718" t="str">
            <v>Verrechnet</v>
          </cell>
          <cell r="F3718">
            <v>5.8000000000000003E-2</v>
          </cell>
          <cell r="G3718">
            <v>0.95</v>
          </cell>
          <cell r="H3718"/>
          <cell r="I3718"/>
          <cell r="J3718" t="str">
            <v>Messung HW Wärme NT</v>
          </cell>
          <cell r="K3718" t="str">
            <v>14.12.2016</v>
          </cell>
          <cell r="L3718" t="str">
            <v>W3 020048</v>
          </cell>
          <cell r="M3718"/>
          <cell r="N3718" t="str">
            <v>Ablesung</v>
          </cell>
          <cell r="O3718">
            <v>17.806000000000001</v>
          </cell>
          <cell r="P3718">
            <v>306.911</v>
          </cell>
          <cell r="Q3718"/>
          <cell r="R3718"/>
          <cell r="S3718"/>
          <cell r="T3718"/>
          <cell r="U3718"/>
          <cell r="V3718"/>
          <cell r="W3718"/>
          <cell r="X3718"/>
          <cell r="Y3718">
            <v>49.884999999999998</v>
          </cell>
          <cell r="Z3718">
            <v>307</v>
          </cell>
        </row>
        <row r="3719">
          <cell r="A3719" t="str">
            <v>N0665</v>
          </cell>
          <cell r="B3719" t="str">
            <v xml:space="preserve">Herzogenmühlestrasse 14 </v>
          </cell>
          <cell r="C3719">
            <v>42478</v>
          </cell>
          <cell r="D3719">
            <v>9866601875</v>
          </cell>
          <cell r="E3719" t="str">
            <v>Verrechnet</v>
          </cell>
          <cell r="F3719">
            <v>0.21299999999999999</v>
          </cell>
          <cell r="G3719">
            <v>3.5</v>
          </cell>
          <cell r="H3719"/>
          <cell r="I3719"/>
          <cell r="J3719" t="str">
            <v>Messung HW Wärme NT</v>
          </cell>
          <cell r="K3719" t="str">
            <v>18.03.2016</v>
          </cell>
          <cell r="L3719" t="str">
            <v>W1 025026</v>
          </cell>
          <cell r="M3719"/>
          <cell r="N3719" t="str">
            <v>Ablesung</v>
          </cell>
          <cell r="O3719">
            <v>148.15799999999999</v>
          </cell>
          <cell r="P3719">
            <v>3238.52</v>
          </cell>
          <cell r="Q3719"/>
          <cell r="R3719"/>
          <cell r="S3719"/>
          <cell r="T3719"/>
          <cell r="U3719"/>
          <cell r="V3719"/>
          <cell r="W3719"/>
          <cell r="X3719"/>
          <cell r="Y3719">
            <v>39.337000000000003</v>
          </cell>
          <cell r="Z3719">
            <v>695.57746478873241</v>
          </cell>
        </row>
        <row r="3720">
          <cell r="A3720" t="str">
            <v>N0665</v>
          </cell>
          <cell r="B3720" t="str">
            <v xml:space="preserve">Herzogenmühlestrasse 14 </v>
          </cell>
          <cell r="C3720">
            <v>42566</v>
          </cell>
          <cell r="D3720">
            <v>9866603805</v>
          </cell>
          <cell r="E3720" t="str">
            <v>Verrechnet</v>
          </cell>
          <cell r="F3720">
            <v>0.21299999999999999</v>
          </cell>
          <cell r="G3720">
            <v>3.5</v>
          </cell>
          <cell r="H3720"/>
          <cell r="I3720"/>
          <cell r="J3720" t="str">
            <v>Messung HW Wärme NT</v>
          </cell>
          <cell r="K3720" t="str">
            <v>21.06.2016</v>
          </cell>
          <cell r="L3720" t="str">
            <v>W1 025026</v>
          </cell>
          <cell r="M3720"/>
          <cell r="N3720" t="str">
            <v>Ablesung</v>
          </cell>
          <cell r="O3720">
            <v>71.87</v>
          </cell>
          <cell r="P3720">
            <v>1839.19</v>
          </cell>
          <cell r="Q3720"/>
          <cell r="R3720"/>
          <cell r="S3720"/>
          <cell r="T3720"/>
          <cell r="U3720"/>
          <cell r="V3720"/>
          <cell r="W3720"/>
          <cell r="X3720"/>
          <cell r="Y3720">
            <v>33.6</v>
          </cell>
          <cell r="Z3720">
            <v>337.41784037558682</v>
          </cell>
        </row>
        <row r="3721">
          <cell r="A3721" t="str">
            <v>N0665</v>
          </cell>
          <cell r="B3721" t="str">
            <v xml:space="preserve">Herzogenmühlestrasse 14 </v>
          </cell>
          <cell r="C3721">
            <v>42655</v>
          </cell>
          <cell r="D3721">
            <v>9866605888</v>
          </cell>
          <cell r="E3721" t="str">
            <v>Verrechnet</v>
          </cell>
          <cell r="F3721">
            <v>0.21299999999999999</v>
          </cell>
          <cell r="G3721">
            <v>3.5</v>
          </cell>
          <cell r="H3721"/>
          <cell r="I3721"/>
          <cell r="J3721" t="str">
            <v>Messung HW Wärme NT</v>
          </cell>
          <cell r="K3721" t="str">
            <v>20.09.2016</v>
          </cell>
          <cell r="L3721" t="str">
            <v>W1 025026</v>
          </cell>
          <cell r="M3721"/>
          <cell r="N3721" t="str">
            <v>Ablesung</v>
          </cell>
          <cell r="O3721">
            <v>12.500999999999999</v>
          </cell>
          <cell r="P3721">
            <v>343.03</v>
          </cell>
          <cell r="Q3721"/>
          <cell r="R3721"/>
          <cell r="S3721"/>
          <cell r="T3721"/>
          <cell r="U3721"/>
          <cell r="V3721"/>
          <cell r="W3721"/>
          <cell r="X3721"/>
          <cell r="Y3721">
            <v>31.335000000000001</v>
          </cell>
          <cell r="Z3721">
            <v>58.690140845070417</v>
          </cell>
        </row>
        <row r="3722">
          <cell r="A3722" t="str">
            <v>N0665</v>
          </cell>
          <cell r="B3722" t="str">
            <v xml:space="preserve">Herzogenmühlestrasse 14 </v>
          </cell>
          <cell r="C3722">
            <v>42752</v>
          </cell>
          <cell r="D3722">
            <v>9866607990</v>
          </cell>
          <cell r="E3722" t="str">
            <v>Verrechnet</v>
          </cell>
          <cell r="F3722">
            <v>0.21299999999999999</v>
          </cell>
          <cell r="G3722">
            <v>3.5</v>
          </cell>
          <cell r="H3722"/>
          <cell r="I3722"/>
          <cell r="J3722" t="str">
            <v>Messung HW Wärme NT</v>
          </cell>
          <cell r="K3722" t="str">
            <v>15.12.2016</v>
          </cell>
          <cell r="L3722" t="str">
            <v>W1 025026</v>
          </cell>
          <cell r="M3722"/>
          <cell r="N3722" t="str">
            <v>Ablesung</v>
          </cell>
          <cell r="O3722">
            <v>113.426</v>
          </cell>
          <cell r="P3722">
            <v>2796.75</v>
          </cell>
          <cell r="Q3722"/>
          <cell r="R3722"/>
          <cell r="S3722"/>
          <cell r="T3722"/>
          <cell r="U3722"/>
          <cell r="V3722"/>
          <cell r="W3722"/>
          <cell r="X3722"/>
          <cell r="Y3722">
            <v>34.872</v>
          </cell>
          <cell r="Z3722">
            <v>532.51643192488268</v>
          </cell>
        </row>
        <row r="3723">
          <cell r="A3723" t="str">
            <v>N0666</v>
          </cell>
          <cell r="B3723" t="str">
            <v xml:space="preserve">Hofwiesenstrasse 265 </v>
          </cell>
          <cell r="C3723">
            <v>42478</v>
          </cell>
          <cell r="D3723">
            <v>9866601370</v>
          </cell>
          <cell r="E3723" t="str">
            <v>Verrechnet</v>
          </cell>
          <cell r="F3723">
            <v>7.0000000000000007E-2</v>
          </cell>
          <cell r="G3723">
            <v>1.1499999999999999</v>
          </cell>
          <cell r="H3723"/>
          <cell r="I3723"/>
          <cell r="J3723" t="str">
            <v>Messung HW Wärme NT</v>
          </cell>
          <cell r="K3723" t="str">
            <v>18.03.2016</v>
          </cell>
          <cell r="L3723" t="str">
            <v>R3 20055</v>
          </cell>
          <cell r="M3723"/>
          <cell r="N3723" t="str">
            <v>Ablesung</v>
          </cell>
          <cell r="O3723">
            <v>41.46</v>
          </cell>
          <cell r="P3723">
            <v>695.05700000000002</v>
          </cell>
          <cell r="Q3723"/>
          <cell r="R3723"/>
          <cell r="S3723"/>
          <cell r="T3723"/>
          <cell r="U3723"/>
          <cell r="V3723"/>
          <cell r="W3723"/>
          <cell r="X3723"/>
          <cell r="Y3723">
            <v>51.29</v>
          </cell>
          <cell r="Z3723">
            <v>592.28571428571422</v>
          </cell>
        </row>
        <row r="3724">
          <cell r="A3724" t="str">
            <v>N0666</v>
          </cell>
          <cell r="B3724" t="str">
            <v xml:space="preserve">Hofwiesenstrasse 265 </v>
          </cell>
          <cell r="C3724">
            <v>42566</v>
          </cell>
          <cell r="D3724">
            <v>9866603215</v>
          </cell>
          <cell r="E3724" t="str">
            <v>Verrechnet</v>
          </cell>
          <cell r="F3724">
            <v>7.0000000000000007E-2</v>
          </cell>
          <cell r="G3724">
            <v>1.1499999999999999</v>
          </cell>
          <cell r="H3724"/>
          <cell r="I3724"/>
          <cell r="J3724" t="str">
            <v>Messung HW Wärme NT</v>
          </cell>
          <cell r="K3724" t="str">
            <v>22.06.2016</v>
          </cell>
          <cell r="L3724" t="str">
            <v>R3 20055</v>
          </cell>
          <cell r="M3724"/>
          <cell r="N3724" t="str">
            <v>Ablesung</v>
          </cell>
          <cell r="O3724">
            <v>15.241</v>
          </cell>
          <cell r="P3724">
            <v>293.45800000000003</v>
          </cell>
          <cell r="Q3724"/>
          <cell r="R3724"/>
          <cell r="S3724"/>
          <cell r="T3724"/>
          <cell r="U3724"/>
          <cell r="V3724"/>
          <cell r="W3724"/>
          <cell r="X3724"/>
          <cell r="Y3724">
            <v>44.656999999999996</v>
          </cell>
          <cell r="Z3724">
            <v>217.72857142857143</v>
          </cell>
        </row>
        <row r="3725">
          <cell r="A3725" t="str">
            <v>N0666</v>
          </cell>
          <cell r="B3725" t="str">
            <v xml:space="preserve">Hofwiesenstrasse 265 </v>
          </cell>
          <cell r="C3725">
            <v>42655</v>
          </cell>
          <cell r="D3725">
            <v>9866605413</v>
          </cell>
          <cell r="E3725" t="str">
            <v>Verrechnet</v>
          </cell>
          <cell r="F3725">
            <v>7.0000000000000007E-2</v>
          </cell>
          <cell r="G3725">
            <v>1.1499999999999999</v>
          </cell>
          <cell r="H3725"/>
          <cell r="I3725"/>
          <cell r="J3725" t="str">
            <v>Messung HW Wärme NT</v>
          </cell>
          <cell r="K3725" t="str">
            <v>15.09.2016</v>
          </cell>
          <cell r="L3725" t="str">
            <v>R3 20055</v>
          </cell>
          <cell r="M3725"/>
          <cell r="N3725" t="str">
            <v>Ablesung</v>
          </cell>
          <cell r="O3725">
            <v>3.7730000000000001</v>
          </cell>
          <cell r="P3725">
            <v>86.721000000000004</v>
          </cell>
          <cell r="Q3725"/>
          <cell r="R3725"/>
          <cell r="S3725"/>
          <cell r="T3725"/>
          <cell r="U3725"/>
          <cell r="V3725"/>
          <cell r="W3725"/>
          <cell r="X3725"/>
          <cell r="Y3725">
            <v>37.409999999999997</v>
          </cell>
          <cell r="Z3725">
            <v>53.9</v>
          </cell>
        </row>
        <row r="3726">
          <cell r="A3726" t="str">
            <v>N0666</v>
          </cell>
          <cell r="B3726" t="str">
            <v xml:space="preserve">Hofwiesenstrasse 265 </v>
          </cell>
          <cell r="C3726">
            <v>42752</v>
          </cell>
          <cell r="D3726">
            <v>9866607521</v>
          </cell>
          <cell r="E3726" t="str">
            <v>Verrechnet</v>
          </cell>
          <cell r="F3726">
            <v>7.0000000000000007E-2</v>
          </cell>
          <cell r="G3726">
            <v>1.1499999999999999</v>
          </cell>
          <cell r="H3726"/>
          <cell r="I3726"/>
          <cell r="J3726" t="str">
            <v>Messung HW Wärme NT</v>
          </cell>
          <cell r="K3726" t="str">
            <v>16.12.2016</v>
          </cell>
          <cell r="L3726" t="str">
            <v>R3 20055</v>
          </cell>
          <cell r="M3726"/>
          <cell r="N3726" t="str">
            <v>Ablesung</v>
          </cell>
          <cell r="O3726">
            <v>26.77</v>
          </cell>
          <cell r="P3726">
            <v>475.56200000000001</v>
          </cell>
          <cell r="Q3726"/>
          <cell r="R3726"/>
          <cell r="S3726"/>
          <cell r="T3726"/>
          <cell r="U3726"/>
          <cell r="V3726"/>
          <cell r="W3726"/>
          <cell r="X3726"/>
          <cell r="Y3726">
            <v>48.402000000000001</v>
          </cell>
          <cell r="Z3726">
            <v>382.42857142857144</v>
          </cell>
        </row>
        <row r="3727">
          <cell r="A3727" t="str">
            <v>N0667</v>
          </cell>
          <cell r="B3727" t="str">
            <v xml:space="preserve">Eichacker 43 </v>
          </cell>
          <cell r="C3727">
            <v>42474</v>
          </cell>
          <cell r="D3727">
            <v>9866601996</v>
          </cell>
          <cell r="E3727" t="str">
            <v>Verrechnet</v>
          </cell>
          <cell r="F3727">
            <v>1.4E-2</v>
          </cell>
          <cell r="G3727">
            <v>0.23</v>
          </cell>
          <cell r="H3727"/>
          <cell r="I3727"/>
          <cell r="J3727" t="str">
            <v>Messung HW Wärme NT</v>
          </cell>
          <cell r="K3727" t="str">
            <v>18.03.2016</v>
          </cell>
          <cell r="L3727" t="str">
            <v>W3 20012</v>
          </cell>
          <cell r="M3727"/>
          <cell r="N3727" t="str">
            <v>Ablesung</v>
          </cell>
          <cell r="O3727">
            <v>6.1920000000000002</v>
          </cell>
          <cell r="P3727">
            <v>111.964</v>
          </cell>
          <cell r="Q3727"/>
          <cell r="R3727"/>
          <cell r="S3727"/>
          <cell r="T3727"/>
          <cell r="U3727"/>
          <cell r="V3727"/>
          <cell r="W3727"/>
          <cell r="X3727"/>
          <cell r="Y3727">
            <v>47.552</v>
          </cell>
          <cell r="Z3727">
            <v>442.28571428571422</v>
          </cell>
        </row>
        <row r="3728">
          <cell r="A3728" t="str">
            <v>N0667</v>
          </cell>
          <cell r="B3728" t="str">
            <v xml:space="preserve">Eichacker 43 </v>
          </cell>
          <cell r="C3728">
            <v>42566</v>
          </cell>
          <cell r="D3728">
            <v>9866604023</v>
          </cell>
          <cell r="E3728" t="str">
            <v>Verrechnet</v>
          </cell>
          <cell r="F3728">
            <v>1.4E-2</v>
          </cell>
          <cell r="G3728">
            <v>0.23</v>
          </cell>
          <cell r="H3728"/>
          <cell r="I3728"/>
          <cell r="J3728" t="str">
            <v>Messung HW Wärme NT</v>
          </cell>
          <cell r="K3728" t="str">
            <v>21.06.2016</v>
          </cell>
          <cell r="L3728" t="str">
            <v>W3 20012</v>
          </cell>
          <cell r="M3728"/>
          <cell r="N3728" t="str">
            <v>Ablesung</v>
          </cell>
          <cell r="O3728">
            <v>2.9159999999999999</v>
          </cell>
          <cell r="P3728">
            <v>56.665999999999997</v>
          </cell>
          <cell r="Q3728"/>
          <cell r="R3728"/>
          <cell r="S3728"/>
          <cell r="T3728"/>
          <cell r="U3728"/>
          <cell r="V3728"/>
          <cell r="W3728"/>
          <cell r="X3728"/>
          <cell r="Y3728">
            <v>44.247</v>
          </cell>
          <cell r="Z3728">
            <v>208.28571428571428</v>
          </cell>
        </row>
        <row r="3729">
          <cell r="A3729" t="str">
            <v>N0667</v>
          </cell>
          <cell r="B3729" t="str">
            <v xml:space="preserve">Eichacker 43 </v>
          </cell>
          <cell r="C3729">
            <v>42655</v>
          </cell>
          <cell r="D3729">
            <v>9866604763</v>
          </cell>
          <cell r="E3729" t="str">
            <v>Verrechnet</v>
          </cell>
          <cell r="F3729">
            <v>1.4E-2</v>
          </cell>
          <cell r="G3729">
            <v>0.23</v>
          </cell>
          <cell r="H3729"/>
          <cell r="I3729"/>
          <cell r="J3729" t="str">
            <v>Messung HW Wärme NT</v>
          </cell>
          <cell r="K3729" t="str">
            <v>30.09.2016</v>
          </cell>
          <cell r="L3729" t="str">
            <v>W3 20012</v>
          </cell>
          <cell r="M3729"/>
          <cell r="N3729" t="str">
            <v>Ablesung</v>
          </cell>
          <cell r="O3729">
            <v>0.9</v>
          </cell>
          <cell r="P3729">
            <v>17</v>
          </cell>
          <cell r="Q3729"/>
          <cell r="R3729"/>
          <cell r="S3729"/>
          <cell r="T3729"/>
          <cell r="U3729"/>
          <cell r="V3729"/>
          <cell r="W3729"/>
          <cell r="X3729"/>
          <cell r="Y3729">
            <v>45.521000000000001</v>
          </cell>
          <cell r="Z3729">
            <v>64.285714285714278</v>
          </cell>
        </row>
        <row r="3730">
          <cell r="A3730" t="str">
            <v>N0667</v>
          </cell>
          <cell r="B3730" t="str">
            <v xml:space="preserve">Eichacker 43 </v>
          </cell>
          <cell r="C3730">
            <v>42752</v>
          </cell>
          <cell r="D3730">
            <v>9866606953</v>
          </cell>
          <cell r="E3730" t="str">
            <v>Verrechnet</v>
          </cell>
          <cell r="F3730">
            <v>1.4E-2</v>
          </cell>
          <cell r="G3730">
            <v>0.23</v>
          </cell>
          <cell r="H3730"/>
          <cell r="I3730"/>
          <cell r="J3730" t="str">
            <v>Messung HW Wärme NT</v>
          </cell>
          <cell r="K3730" t="str">
            <v>16.12.2016</v>
          </cell>
          <cell r="L3730" t="str">
            <v>W3 20012</v>
          </cell>
          <cell r="M3730"/>
          <cell r="N3730" t="str">
            <v>Ablesung</v>
          </cell>
          <cell r="O3730">
            <v>4.3280000000000003</v>
          </cell>
          <cell r="P3730">
            <v>85.427999999999997</v>
          </cell>
          <cell r="Q3730"/>
          <cell r="R3730"/>
          <cell r="S3730"/>
          <cell r="T3730"/>
          <cell r="U3730"/>
          <cell r="V3730"/>
          <cell r="W3730"/>
          <cell r="X3730"/>
          <cell r="Y3730">
            <v>43.561999999999998</v>
          </cell>
          <cell r="Z3730">
            <v>309.14285714285711</v>
          </cell>
        </row>
        <row r="3731">
          <cell r="A3731" t="str">
            <v>N0668</v>
          </cell>
          <cell r="B3731" t="str">
            <v xml:space="preserve">Langackerstrasse 48 </v>
          </cell>
          <cell r="C3731">
            <v>42478</v>
          </cell>
          <cell r="D3731">
            <v>9866601023</v>
          </cell>
          <cell r="E3731" t="str">
            <v>Verrechnet</v>
          </cell>
          <cell r="F3731">
            <v>0.04</v>
          </cell>
          <cell r="G3731">
            <v>0.66</v>
          </cell>
          <cell r="H3731"/>
          <cell r="I3731"/>
          <cell r="J3731" t="str">
            <v>Messung HW Wärme NT</v>
          </cell>
          <cell r="K3731" t="str">
            <v>18.03.2016</v>
          </cell>
          <cell r="L3731" t="str">
            <v>W1 020076</v>
          </cell>
          <cell r="M3731"/>
          <cell r="N3731" t="str">
            <v>Ablesung</v>
          </cell>
          <cell r="O3731">
            <v>25.233000000000001</v>
          </cell>
          <cell r="P3731">
            <v>428.01</v>
          </cell>
          <cell r="Q3731"/>
          <cell r="R3731"/>
          <cell r="S3731"/>
          <cell r="T3731"/>
          <cell r="U3731"/>
          <cell r="V3731"/>
          <cell r="W3731"/>
          <cell r="X3731"/>
          <cell r="Y3731">
            <v>50.692</v>
          </cell>
          <cell r="Z3731">
            <v>630.82500000000005</v>
          </cell>
        </row>
        <row r="3732">
          <cell r="A3732" t="str">
            <v>N0668</v>
          </cell>
          <cell r="B3732" t="str">
            <v xml:space="preserve">Langackerstrasse 48 </v>
          </cell>
          <cell r="C3732">
            <v>42566</v>
          </cell>
          <cell r="D3732">
            <v>9866602897</v>
          </cell>
          <cell r="E3732" t="str">
            <v>Gemahnt</v>
          </cell>
          <cell r="F3732">
            <v>0.04</v>
          </cell>
          <cell r="G3732">
            <v>0.66</v>
          </cell>
          <cell r="H3732"/>
          <cell r="I3732"/>
          <cell r="J3732" t="str">
            <v>Messung HW Wärme NT</v>
          </cell>
          <cell r="K3732" t="str">
            <v>23.06.2016</v>
          </cell>
          <cell r="L3732" t="str">
            <v>W1 020076</v>
          </cell>
          <cell r="M3732"/>
          <cell r="N3732" t="str">
            <v>Ablesung</v>
          </cell>
          <cell r="O3732">
            <v>11.315</v>
          </cell>
          <cell r="P3732">
            <v>225.71</v>
          </cell>
          <cell r="Q3732"/>
          <cell r="R3732"/>
          <cell r="S3732"/>
          <cell r="T3732"/>
          <cell r="U3732"/>
          <cell r="V3732"/>
          <cell r="W3732"/>
          <cell r="X3732"/>
          <cell r="Y3732">
            <v>43.104999999999997</v>
          </cell>
          <cell r="Z3732">
            <v>282.875</v>
          </cell>
        </row>
        <row r="3733">
          <cell r="A3733" t="str">
            <v>N0668</v>
          </cell>
          <cell r="B3733" t="str">
            <v xml:space="preserve">Langackerstrasse 48 </v>
          </cell>
          <cell r="C3733">
            <v>42655</v>
          </cell>
          <cell r="D3733">
            <v>9866605105</v>
          </cell>
          <cell r="E3733" t="str">
            <v>Gemahnt</v>
          </cell>
          <cell r="F3733">
            <v>0.04</v>
          </cell>
          <cell r="G3733">
            <v>0.66</v>
          </cell>
          <cell r="H3733"/>
          <cell r="I3733"/>
          <cell r="J3733" t="str">
            <v>Messung HW Wärme NT</v>
          </cell>
          <cell r="K3733" t="str">
            <v>16.09.2016</v>
          </cell>
          <cell r="L3733" t="str">
            <v>W1 020076</v>
          </cell>
          <cell r="M3733"/>
          <cell r="N3733" t="str">
            <v>Ablesung</v>
          </cell>
          <cell r="O3733">
            <v>2.161</v>
          </cell>
          <cell r="P3733">
            <v>80.86</v>
          </cell>
          <cell r="Q3733"/>
          <cell r="R3733"/>
          <cell r="S3733"/>
          <cell r="T3733"/>
          <cell r="U3733"/>
          <cell r="V3733"/>
          <cell r="W3733"/>
          <cell r="X3733"/>
          <cell r="Y3733">
            <v>22.98</v>
          </cell>
          <cell r="Z3733">
            <v>54.024999999999999</v>
          </cell>
        </row>
        <row r="3734">
          <cell r="A3734" t="str">
            <v>N0668</v>
          </cell>
          <cell r="B3734" t="str">
            <v xml:space="preserve">Langackerstrasse 48 </v>
          </cell>
          <cell r="C3734">
            <v>42752</v>
          </cell>
          <cell r="D3734">
            <v>9866607068</v>
          </cell>
          <cell r="E3734" t="str">
            <v>Verrechnet</v>
          </cell>
          <cell r="F3734">
            <v>0.04</v>
          </cell>
          <cell r="G3734">
            <v>0.66</v>
          </cell>
          <cell r="H3734"/>
          <cell r="I3734"/>
          <cell r="J3734" t="str">
            <v>Messung HW Wärme NT</v>
          </cell>
          <cell r="K3734" t="str">
            <v>16.12.2016</v>
          </cell>
          <cell r="L3734" t="str">
            <v>W1 020076</v>
          </cell>
          <cell r="M3734"/>
          <cell r="N3734" t="str">
            <v>Ablesung</v>
          </cell>
          <cell r="O3734">
            <v>20.315000000000001</v>
          </cell>
          <cell r="P3734">
            <v>370.18</v>
          </cell>
          <cell r="Q3734"/>
          <cell r="R3734"/>
          <cell r="S3734"/>
          <cell r="T3734"/>
          <cell r="U3734"/>
          <cell r="V3734"/>
          <cell r="W3734"/>
          <cell r="X3734"/>
          <cell r="Y3734">
            <v>47.186999999999998</v>
          </cell>
          <cell r="Z3734">
            <v>507.875</v>
          </cell>
        </row>
        <row r="3735">
          <cell r="A3735" t="str">
            <v>N0669</v>
          </cell>
          <cell r="B3735" t="str">
            <v xml:space="preserve">Höhenring 9 </v>
          </cell>
          <cell r="C3735">
            <v>42478</v>
          </cell>
          <cell r="D3735">
            <v>9866600646</v>
          </cell>
          <cell r="E3735" t="str">
            <v>Verrechnet</v>
          </cell>
          <cell r="F3735">
            <v>2.4E-2</v>
          </cell>
          <cell r="G3735">
            <v>0.39</v>
          </cell>
          <cell r="H3735"/>
          <cell r="I3735"/>
          <cell r="J3735" t="str">
            <v>Messung HW Wärme NT</v>
          </cell>
          <cell r="K3735" t="str">
            <v>17.03.2016</v>
          </cell>
          <cell r="L3735" t="str">
            <v>R3 20041</v>
          </cell>
          <cell r="M3735"/>
          <cell r="N3735" t="str">
            <v>Ablesung</v>
          </cell>
          <cell r="O3735">
            <v>25.780999999999999</v>
          </cell>
          <cell r="P3735">
            <v>407.09399999999999</v>
          </cell>
          <cell r="Q3735"/>
          <cell r="R3735"/>
          <cell r="S3735"/>
          <cell r="T3735"/>
          <cell r="U3735"/>
          <cell r="V3735"/>
          <cell r="W3735"/>
          <cell r="X3735"/>
          <cell r="Y3735">
            <v>54.453000000000003</v>
          </cell>
          <cell r="Z3735">
            <v>1074.2083333333333</v>
          </cell>
        </row>
        <row r="3736">
          <cell r="A3736" t="str">
            <v>N0669</v>
          </cell>
          <cell r="B3736" t="str">
            <v xml:space="preserve">Höhenring 9 </v>
          </cell>
          <cell r="C3736">
            <v>42566</v>
          </cell>
          <cell r="D3736">
            <v>9866602603</v>
          </cell>
          <cell r="E3736" t="str">
            <v>Verrechnet</v>
          </cell>
          <cell r="F3736">
            <v>2.4E-2</v>
          </cell>
          <cell r="G3736">
            <v>0.39</v>
          </cell>
          <cell r="H3736"/>
          <cell r="I3736"/>
          <cell r="J3736" t="str">
            <v>Messung HW Wärme NT</v>
          </cell>
          <cell r="K3736" t="str">
            <v>20.06.2016</v>
          </cell>
          <cell r="L3736" t="str">
            <v>R3 20041</v>
          </cell>
          <cell r="M3736"/>
          <cell r="N3736" t="str">
            <v>Ablesung</v>
          </cell>
          <cell r="O3736">
            <v>10.109</v>
          </cell>
          <cell r="P3736">
            <v>166.34899999999999</v>
          </cell>
          <cell r="Q3736"/>
          <cell r="R3736"/>
          <cell r="S3736"/>
          <cell r="T3736"/>
          <cell r="U3736"/>
          <cell r="V3736"/>
          <cell r="W3736"/>
          <cell r="X3736"/>
          <cell r="Y3736">
            <v>52.253</v>
          </cell>
          <cell r="Z3736">
            <v>421.20833333333337</v>
          </cell>
        </row>
        <row r="3737">
          <cell r="A3737" t="str">
            <v>N0669</v>
          </cell>
          <cell r="B3737" t="str">
            <v xml:space="preserve">Höhenring 9 </v>
          </cell>
          <cell r="C3737">
            <v>42655</v>
          </cell>
          <cell r="D3737">
            <v>9866604740</v>
          </cell>
          <cell r="E3737" t="str">
            <v>Verrechnet</v>
          </cell>
          <cell r="F3737">
            <v>2.4E-2</v>
          </cell>
          <cell r="G3737">
            <v>0.39</v>
          </cell>
          <cell r="H3737"/>
          <cell r="I3737"/>
          <cell r="J3737" t="str">
            <v>Messung HW Wärme NT</v>
          </cell>
          <cell r="K3737" t="str">
            <v>19.09.2016</v>
          </cell>
          <cell r="L3737" t="str">
            <v>R3 20041</v>
          </cell>
          <cell r="M3737"/>
          <cell r="N3737" t="str">
            <v>Ablesung</v>
          </cell>
          <cell r="O3737">
            <v>0</v>
          </cell>
          <cell r="P3737">
            <v>0</v>
          </cell>
          <cell r="Q3737"/>
          <cell r="R3737"/>
          <cell r="S3737"/>
          <cell r="T3737"/>
          <cell r="U3737"/>
          <cell r="V3737"/>
          <cell r="W3737"/>
          <cell r="X3737"/>
          <cell r="Y3737"/>
          <cell r="Z3737">
            <v>0</v>
          </cell>
        </row>
        <row r="3738">
          <cell r="A3738" t="str">
            <v>N0669</v>
          </cell>
          <cell r="B3738" t="str">
            <v xml:space="preserve">Höhenring 9 </v>
          </cell>
          <cell r="C3738">
            <v>42752</v>
          </cell>
          <cell r="D3738">
            <v>9866606685</v>
          </cell>
          <cell r="E3738" t="str">
            <v>Verrechnet</v>
          </cell>
          <cell r="F3738">
            <v>2.4E-2</v>
          </cell>
          <cell r="G3738">
            <v>0.39</v>
          </cell>
          <cell r="H3738"/>
          <cell r="I3738"/>
          <cell r="J3738" t="str">
            <v>Messung HW Wärme NT</v>
          </cell>
          <cell r="K3738" t="str">
            <v>13.12.2016</v>
          </cell>
          <cell r="L3738" t="str">
            <v>R3 20041</v>
          </cell>
          <cell r="M3738"/>
          <cell r="N3738" t="str">
            <v>Ablesung</v>
          </cell>
          <cell r="O3738">
            <v>16.655999999999999</v>
          </cell>
          <cell r="P3738">
            <v>259.28300000000002</v>
          </cell>
          <cell r="Q3738"/>
          <cell r="R3738"/>
          <cell r="S3738"/>
          <cell r="T3738"/>
          <cell r="U3738"/>
          <cell r="V3738"/>
          <cell r="W3738"/>
          <cell r="X3738"/>
          <cell r="Y3738">
            <v>55.234999999999999</v>
          </cell>
          <cell r="Z3738">
            <v>694</v>
          </cell>
        </row>
        <row r="3739">
          <cell r="A3739" t="str">
            <v>N0670</v>
          </cell>
          <cell r="B3739" t="str">
            <v xml:space="preserve">Birchstrasse 407 </v>
          </cell>
          <cell r="C3739">
            <v>42478</v>
          </cell>
          <cell r="D3739">
            <v>9866600321</v>
          </cell>
          <cell r="E3739" t="str">
            <v>Verrechnet</v>
          </cell>
          <cell r="F3739">
            <v>4.2999999999999997E-2</v>
          </cell>
          <cell r="G3739">
            <v>0.7</v>
          </cell>
          <cell r="H3739"/>
          <cell r="I3739"/>
          <cell r="J3739" t="str">
            <v>Messung HW Wärme NT</v>
          </cell>
          <cell r="K3739" t="str">
            <v>17.03.2016</v>
          </cell>
          <cell r="L3739" t="str">
            <v>R3 20027</v>
          </cell>
          <cell r="M3739"/>
          <cell r="N3739" t="str">
            <v>Ablesung</v>
          </cell>
          <cell r="O3739">
            <v>36.616999999999997</v>
          </cell>
          <cell r="P3739">
            <v>518.95000000000005</v>
          </cell>
          <cell r="Q3739"/>
          <cell r="R3739"/>
          <cell r="S3739"/>
          <cell r="T3739"/>
          <cell r="U3739"/>
          <cell r="V3739"/>
          <cell r="W3739"/>
          <cell r="X3739"/>
          <cell r="Y3739">
            <v>60.67</v>
          </cell>
          <cell r="Z3739">
            <v>851.55813953488371</v>
          </cell>
        </row>
        <row r="3740">
          <cell r="A3740" t="str">
            <v>N0670</v>
          </cell>
          <cell r="B3740" t="str">
            <v xml:space="preserve">Birchstrasse 407 </v>
          </cell>
          <cell r="C3740">
            <v>42566</v>
          </cell>
          <cell r="D3740">
            <v>9866602341</v>
          </cell>
          <cell r="E3740" t="str">
            <v>Verrechnet</v>
          </cell>
          <cell r="F3740">
            <v>4.2999999999999997E-2</v>
          </cell>
          <cell r="G3740">
            <v>0.7</v>
          </cell>
          <cell r="H3740"/>
          <cell r="I3740"/>
          <cell r="J3740" t="str">
            <v>Messung HW Wärme NT</v>
          </cell>
          <cell r="K3740" t="str">
            <v>20.06.2016</v>
          </cell>
          <cell r="L3740" t="str">
            <v>R3 20027</v>
          </cell>
          <cell r="M3740"/>
          <cell r="N3740" t="str">
            <v>Ablesung</v>
          </cell>
          <cell r="O3740">
            <v>18.478000000000002</v>
          </cell>
          <cell r="P3740">
            <v>308.41699999999997</v>
          </cell>
          <cell r="Q3740"/>
          <cell r="R3740"/>
          <cell r="S3740"/>
          <cell r="T3740"/>
          <cell r="U3740"/>
          <cell r="V3740"/>
          <cell r="W3740"/>
          <cell r="X3740"/>
          <cell r="Y3740">
            <v>51.515000000000001</v>
          </cell>
          <cell r="Z3740">
            <v>429.72093023255815</v>
          </cell>
        </row>
        <row r="3741">
          <cell r="A3741" t="str">
            <v>N0670</v>
          </cell>
          <cell r="B3741" t="str">
            <v xml:space="preserve">Birchstrasse 407 </v>
          </cell>
          <cell r="C3741">
            <v>42655</v>
          </cell>
          <cell r="D3741">
            <v>9866604290</v>
          </cell>
          <cell r="E3741" t="str">
            <v>Verrechnet</v>
          </cell>
          <cell r="F3741">
            <v>4.2999999999999997E-2</v>
          </cell>
          <cell r="G3741">
            <v>0.7</v>
          </cell>
          <cell r="H3741"/>
          <cell r="I3741"/>
          <cell r="J3741" t="str">
            <v>Messung HW Wärme NT</v>
          </cell>
          <cell r="K3741" t="str">
            <v>20.09.2016</v>
          </cell>
          <cell r="L3741" t="str">
            <v>R3 20027</v>
          </cell>
          <cell r="M3741"/>
          <cell r="N3741" t="str">
            <v>Ablesung</v>
          </cell>
          <cell r="O3741">
            <v>4.5609999999999999</v>
          </cell>
          <cell r="P3741">
            <v>116.953</v>
          </cell>
          <cell r="Q3741"/>
          <cell r="R3741"/>
          <cell r="S3741"/>
          <cell r="T3741"/>
          <cell r="U3741"/>
          <cell r="V3741"/>
          <cell r="W3741"/>
          <cell r="X3741"/>
          <cell r="Y3741">
            <v>33.533000000000001</v>
          </cell>
          <cell r="Z3741">
            <v>106.06976744186046</v>
          </cell>
        </row>
        <row r="3742">
          <cell r="A3742" t="str">
            <v>N0670</v>
          </cell>
          <cell r="B3742" t="str">
            <v xml:space="preserve">Birchstrasse 407 </v>
          </cell>
          <cell r="C3742">
            <v>42752</v>
          </cell>
          <cell r="D3742">
            <v>9866606354</v>
          </cell>
          <cell r="E3742" t="str">
            <v>Verrechnet</v>
          </cell>
          <cell r="F3742">
            <v>4.2999999999999997E-2</v>
          </cell>
          <cell r="G3742">
            <v>0.7</v>
          </cell>
          <cell r="H3742"/>
          <cell r="I3742"/>
          <cell r="J3742" t="str">
            <v>Messung HW Wärme NT</v>
          </cell>
          <cell r="K3742" t="str">
            <v>14.12.2016</v>
          </cell>
          <cell r="L3742" t="str">
            <v>R3 20027</v>
          </cell>
          <cell r="M3742"/>
          <cell r="N3742" t="str">
            <v>Ablesung</v>
          </cell>
          <cell r="O3742">
            <v>28.491</v>
          </cell>
          <cell r="P3742">
            <v>430.447</v>
          </cell>
          <cell r="Q3742"/>
          <cell r="R3742"/>
          <cell r="S3742"/>
          <cell r="T3742"/>
          <cell r="U3742"/>
          <cell r="V3742"/>
          <cell r="W3742"/>
          <cell r="X3742"/>
          <cell r="Y3742">
            <v>56.912999999999997</v>
          </cell>
          <cell r="Z3742">
            <v>662.58139534883719</v>
          </cell>
        </row>
        <row r="3743">
          <cell r="A3743" t="str">
            <v>N0671</v>
          </cell>
          <cell r="B3743" t="str">
            <v xml:space="preserve">Regensbergstrasse 142 </v>
          </cell>
          <cell r="C3743">
            <v>42478</v>
          </cell>
          <cell r="D3743">
            <v>9866600647</v>
          </cell>
          <cell r="E3743" t="str">
            <v>Verrechnet</v>
          </cell>
          <cell r="F3743">
            <v>0.01</v>
          </cell>
          <cell r="G3743">
            <v>0.16</v>
          </cell>
          <cell r="H3743"/>
          <cell r="I3743"/>
          <cell r="J3743" t="str">
            <v>Messung HW Wärme NT</v>
          </cell>
          <cell r="K3743" t="str">
            <v>16.03.2016</v>
          </cell>
          <cell r="L3743" t="str">
            <v>R3 20085</v>
          </cell>
          <cell r="M3743"/>
          <cell r="N3743" t="str">
            <v>Ablesung</v>
          </cell>
          <cell r="O3743">
            <v>6.1360000000000001</v>
          </cell>
          <cell r="P3743">
            <v>95.094999999999999</v>
          </cell>
          <cell r="Q3743"/>
          <cell r="R3743"/>
          <cell r="S3743"/>
          <cell r="T3743"/>
          <cell r="U3743"/>
          <cell r="V3743"/>
          <cell r="W3743"/>
          <cell r="X3743"/>
          <cell r="Y3743">
            <v>55.481000000000002</v>
          </cell>
          <cell r="Z3743">
            <v>613.6</v>
          </cell>
        </row>
        <row r="3744">
          <cell r="A3744" t="str">
            <v>N0671</v>
          </cell>
          <cell r="B3744" t="str">
            <v xml:space="preserve">Regensbergstrasse 142 </v>
          </cell>
          <cell r="C3744">
            <v>42566</v>
          </cell>
          <cell r="D3744">
            <v>9866602604</v>
          </cell>
          <cell r="E3744" t="str">
            <v>Verrechnet</v>
          </cell>
          <cell r="F3744">
            <v>0.01</v>
          </cell>
          <cell r="G3744">
            <v>0.16</v>
          </cell>
          <cell r="H3744"/>
          <cell r="I3744"/>
          <cell r="J3744" t="str">
            <v>Messung HW Wärme NT</v>
          </cell>
          <cell r="K3744" t="str">
            <v>21.06.2016</v>
          </cell>
          <cell r="L3744" t="str">
            <v>R3 20085</v>
          </cell>
          <cell r="M3744"/>
          <cell r="N3744" t="str">
            <v>Ablesung</v>
          </cell>
          <cell r="O3744">
            <v>2.968</v>
          </cell>
          <cell r="P3744">
            <v>62.429000000000002</v>
          </cell>
          <cell r="Q3744"/>
          <cell r="R3744"/>
          <cell r="S3744"/>
          <cell r="T3744"/>
          <cell r="U3744"/>
          <cell r="V3744"/>
          <cell r="W3744"/>
          <cell r="X3744"/>
          <cell r="Y3744">
            <v>40.878999999999998</v>
          </cell>
          <cell r="Z3744">
            <v>296.8</v>
          </cell>
        </row>
        <row r="3745">
          <cell r="A3745" t="str">
            <v>N0671</v>
          </cell>
          <cell r="B3745" t="str">
            <v xml:space="preserve">Regensbergstrasse 142 </v>
          </cell>
          <cell r="C3745">
            <v>42655</v>
          </cell>
          <cell r="D3745">
            <v>9866604621</v>
          </cell>
          <cell r="E3745" t="str">
            <v>Verrechnet</v>
          </cell>
          <cell r="F3745">
            <v>0.01</v>
          </cell>
          <cell r="G3745">
            <v>0.16</v>
          </cell>
          <cell r="H3745"/>
          <cell r="I3745"/>
          <cell r="J3745" t="str">
            <v>Messung HW Wärme NT</v>
          </cell>
          <cell r="K3745" t="str">
            <v>30.09.2016</v>
          </cell>
          <cell r="L3745" t="str">
            <v>R3 20085</v>
          </cell>
          <cell r="M3745"/>
          <cell r="N3745" t="str">
            <v>Ablesung</v>
          </cell>
          <cell r="O3745">
            <v>1.04</v>
          </cell>
          <cell r="P3745">
            <v>18</v>
          </cell>
          <cell r="Q3745"/>
          <cell r="R3745"/>
          <cell r="S3745"/>
          <cell r="T3745"/>
          <cell r="U3745"/>
          <cell r="V3745"/>
          <cell r="W3745"/>
          <cell r="X3745"/>
          <cell r="Y3745">
            <v>49.68</v>
          </cell>
          <cell r="Z3745">
            <v>104</v>
          </cell>
        </row>
        <row r="3746">
          <cell r="A3746" t="str">
            <v>N0671</v>
          </cell>
          <cell r="B3746" t="str">
            <v xml:space="preserve">Regensbergstrasse 142 </v>
          </cell>
          <cell r="C3746">
            <v>42752</v>
          </cell>
          <cell r="D3746">
            <v>9866606686</v>
          </cell>
          <cell r="E3746" t="str">
            <v>Verrechnet</v>
          </cell>
          <cell r="F3746">
            <v>0.01</v>
          </cell>
          <cell r="G3746">
            <v>0.16</v>
          </cell>
          <cell r="H3746"/>
          <cell r="I3746"/>
          <cell r="J3746" t="str">
            <v>Messung HW Wärme NT</v>
          </cell>
          <cell r="K3746" t="str">
            <v>14.12.2016</v>
          </cell>
          <cell r="L3746" t="str">
            <v>R3 20085</v>
          </cell>
          <cell r="M3746"/>
          <cell r="N3746" t="str">
            <v>Ablesung</v>
          </cell>
          <cell r="O3746">
            <v>4.3769999999999998</v>
          </cell>
          <cell r="P3746">
            <v>95.247</v>
          </cell>
          <cell r="Q3746"/>
          <cell r="R3746"/>
          <cell r="S3746"/>
          <cell r="T3746"/>
          <cell r="U3746"/>
          <cell r="V3746"/>
          <cell r="W3746"/>
          <cell r="X3746"/>
          <cell r="Y3746">
            <v>39.514000000000003</v>
          </cell>
          <cell r="Z3746">
            <v>437.7</v>
          </cell>
        </row>
        <row r="3747">
          <cell r="A3747" t="str">
            <v>N0672</v>
          </cell>
          <cell r="B3747" t="str">
            <v xml:space="preserve">Tramstrasse 82 </v>
          </cell>
          <cell r="C3747">
            <v>42478</v>
          </cell>
          <cell r="D3747">
            <v>9866600648</v>
          </cell>
          <cell r="E3747" t="str">
            <v>Verrechnet</v>
          </cell>
          <cell r="F3747">
            <v>1.4999999999999999E-2</v>
          </cell>
          <cell r="G3747">
            <v>0.25</v>
          </cell>
          <cell r="H3747"/>
          <cell r="I3747"/>
          <cell r="J3747" t="str">
            <v>Messung HW Wärme NT</v>
          </cell>
          <cell r="K3747" t="str">
            <v>17.03.2016</v>
          </cell>
          <cell r="L3747" t="str">
            <v>W1 020248</v>
          </cell>
          <cell r="M3747"/>
          <cell r="N3747" t="str">
            <v>Ablesung</v>
          </cell>
          <cell r="O3747">
            <v>11.238</v>
          </cell>
          <cell r="P3747">
            <v>201.964</v>
          </cell>
          <cell r="Q3747"/>
          <cell r="R3747"/>
          <cell r="S3747"/>
          <cell r="T3747"/>
          <cell r="U3747"/>
          <cell r="V3747"/>
          <cell r="W3747"/>
          <cell r="X3747"/>
          <cell r="Y3747">
            <v>47.844999999999999</v>
          </cell>
          <cell r="Z3747">
            <v>749.2</v>
          </cell>
        </row>
        <row r="3748">
          <cell r="A3748" t="str">
            <v>N0672</v>
          </cell>
          <cell r="B3748" t="str">
            <v xml:space="preserve">Tramstrasse 82 </v>
          </cell>
          <cell r="C3748">
            <v>42566</v>
          </cell>
          <cell r="D3748">
            <v>9866602605</v>
          </cell>
          <cell r="E3748" t="str">
            <v>Verrechnet</v>
          </cell>
          <cell r="F3748">
            <v>1.4999999999999999E-2</v>
          </cell>
          <cell r="G3748">
            <v>0.25</v>
          </cell>
          <cell r="H3748"/>
          <cell r="I3748"/>
          <cell r="J3748" t="str">
            <v>Messung HW Wärme NT</v>
          </cell>
          <cell r="K3748" t="str">
            <v>20.06.2016</v>
          </cell>
          <cell r="L3748" t="str">
            <v>W1 020248</v>
          </cell>
          <cell r="M3748"/>
          <cell r="N3748" t="str">
            <v>Ablesung</v>
          </cell>
          <cell r="O3748">
            <v>5.7590000000000003</v>
          </cell>
          <cell r="P3748">
            <v>132.72800000000001</v>
          </cell>
          <cell r="Q3748"/>
          <cell r="R3748"/>
          <cell r="S3748"/>
          <cell r="T3748"/>
          <cell r="U3748"/>
          <cell r="V3748"/>
          <cell r="W3748"/>
          <cell r="X3748"/>
          <cell r="Y3748">
            <v>37.308</v>
          </cell>
          <cell r="Z3748">
            <v>383.93333333333334</v>
          </cell>
        </row>
        <row r="3749">
          <cell r="A3749" t="str">
            <v>N0672</v>
          </cell>
          <cell r="B3749" t="str">
            <v xml:space="preserve">Tramstrasse 82 </v>
          </cell>
          <cell r="C3749">
            <v>42655</v>
          </cell>
          <cell r="D3749">
            <v>9866604622</v>
          </cell>
          <cell r="E3749" t="str">
            <v>Verrechnet</v>
          </cell>
          <cell r="F3749">
            <v>1.4999999999999999E-2</v>
          </cell>
          <cell r="G3749">
            <v>0.25</v>
          </cell>
          <cell r="H3749"/>
          <cell r="I3749"/>
          <cell r="J3749" t="str">
            <v>Messung HW Wärme NT</v>
          </cell>
          <cell r="K3749" t="str">
            <v>19.09.2016</v>
          </cell>
          <cell r="L3749" t="str">
            <v>W1 020248</v>
          </cell>
          <cell r="M3749"/>
          <cell r="N3749" t="str">
            <v>Ablesung</v>
          </cell>
          <cell r="O3749">
            <v>1.7210000000000001</v>
          </cell>
          <cell r="P3749">
            <v>52.457000000000001</v>
          </cell>
          <cell r="Q3749"/>
          <cell r="R3749"/>
          <cell r="S3749"/>
          <cell r="T3749"/>
          <cell r="U3749"/>
          <cell r="V3749"/>
          <cell r="W3749"/>
          <cell r="X3749"/>
          <cell r="Y3749">
            <v>28.21</v>
          </cell>
          <cell r="Z3749">
            <v>114.73333333333332</v>
          </cell>
        </row>
        <row r="3750">
          <cell r="A3750" t="str">
            <v>N0672</v>
          </cell>
          <cell r="B3750" t="str">
            <v xml:space="preserve">Tramstrasse 82 </v>
          </cell>
          <cell r="C3750">
            <v>42752</v>
          </cell>
          <cell r="D3750">
            <v>9866606687</v>
          </cell>
          <cell r="E3750" t="str">
            <v>Verrechnet</v>
          </cell>
          <cell r="F3750">
            <v>1.4999999999999999E-2</v>
          </cell>
          <cell r="G3750">
            <v>0.25</v>
          </cell>
          <cell r="H3750"/>
          <cell r="I3750"/>
          <cell r="J3750" t="str">
            <v>Messung HW Wärme NT</v>
          </cell>
          <cell r="K3750" t="str">
            <v>12.12.2016</v>
          </cell>
          <cell r="L3750" t="str">
            <v>W1 020248</v>
          </cell>
          <cell r="M3750"/>
          <cell r="N3750" t="str">
            <v>Ablesung</v>
          </cell>
          <cell r="O3750">
            <v>7.2649999999999997</v>
          </cell>
          <cell r="P3750">
            <v>146.20699999999999</v>
          </cell>
          <cell r="Q3750"/>
          <cell r="R3750"/>
          <cell r="S3750"/>
          <cell r="T3750"/>
          <cell r="U3750"/>
          <cell r="V3750"/>
          <cell r="W3750"/>
          <cell r="X3750"/>
          <cell r="Y3750">
            <v>42.725999999999999</v>
          </cell>
          <cell r="Z3750">
            <v>484.33333333333337</v>
          </cell>
        </row>
        <row r="3751">
          <cell r="A3751" t="str">
            <v>N0673</v>
          </cell>
          <cell r="B3751" t="str">
            <v xml:space="preserve">Binzmühlestrasse 14 </v>
          </cell>
          <cell r="C3751">
            <v>42478</v>
          </cell>
          <cell r="D3751">
            <v>9866601876</v>
          </cell>
          <cell r="E3751" t="str">
            <v>Verrechnet</v>
          </cell>
          <cell r="F3751">
            <v>0.54700000000000004</v>
          </cell>
          <cell r="G3751">
            <v>9</v>
          </cell>
          <cell r="H3751"/>
          <cell r="I3751"/>
          <cell r="J3751" t="str">
            <v>Messung HW Wärme NT</v>
          </cell>
          <cell r="K3751" t="str">
            <v>15.03.2016</v>
          </cell>
          <cell r="L3751" t="str">
            <v>R1 1416</v>
          </cell>
          <cell r="M3751" t="str">
            <v>U1 050026</v>
          </cell>
          <cell r="N3751" t="str">
            <v>Ablesung</v>
          </cell>
          <cell r="O3751">
            <v>356.93</v>
          </cell>
          <cell r="P3751">
            <v>7821.7</v>
          </cell>
          <cell r="Q3751"/>
          <cell r="R3751">
            <v>7822</v>
          </cell>
          <cell r="S3751"/>
          <cell r="T3751"/>
          <cell r="U3751"/>
          <cell r="V3751"/>
          <cell r="W3751"/>
          <cell r="X3751"/>
          <cell r="Y3751">
            <v>39.238</v>
          </cell>
          <cell r="Z3751">
            <v>652.52285191956128</v>
          </cell>
        </row>
        <row r="3752">
          <cell r="A3752" t="str">
            <v>N0673</v>
          </cell>
          <cell r="B3752" t="str">
            <v xml:space="preserve">Binzmühlestrasse 14 </v>
          </cell>
          <cell r="C3752">
            <v>42566</v>
          </cell>
          <cell r="D3752">
            <v>9866603973</v>
          </cell>
          <cell r="E3752" t="str">
            <v>Verrechnet</v>
          </cell>
          <cell r="F3752">
            <v>0.54700000000000004</v>
          </cell>
          <cell r="G3752">
            <v>9</v>
          </cell>
          <cell r="H3752"/>
          <cell r="I3752"/>
          <cell r="J3752" t="str">
            <v>Messung HW Wärme NT</v>
          </cell>
          <cell r="K3752" t="str">
            <v>20.06.2016</v>
          </cell>
          <cell r="L3752" t="str">
            <v>R1 1416</v>
          </cell>
          <cell r="M3752" t="str">
            <v>U1 050026</v>
          </cell>
          <cell r="N3752" t="str">
            <v>Ablesung</v>
          </cell>
          <cell r="O3752">
            <v>106.32</v>
          </cell>
          <cell r="P3752">
            <v>2636.1</v>
          </cell>
          <cell r="Q3752"/>
          <cell r="R3752">
            <v>2636</v>
          </cell>
          <cell r="S3752"/>
          <cell r="T3752"/>
          <cell r="U3752"/>
          <cell r="V3752"/>
          <cell r="W3752"/>
          <cell r="X3752"/>
          <cell r="Y3752">
            <v>34.68</v>
          </cell>
          <cell r="Z3752">
            <v>194.36928702010968</v>
          </cell>
        </row>
        <row r="3753">
          <cell r="A3753" t="str">
            <v>N0673</v>
          </cell>
          <cell r="B3753" t="str">
            <v xml:space="preserve">Binzmühlestrasse 14 </v>
          </cell>
          <cell r="C3753">
            <v>42655</v>
          </cell>
          <cell r="D3753">
            <v>9866605971</v>
          </cell>
          <cell r="E3753" t="str">
            <v>Verrechnet</v>
          </cell>
          <cell r="F3753">
            <v>0.54700000000000004</v>
          </cell>
          <cell r="G3753">
            <v>9</v>
          </cell>
          <cell r="H3753"/>
          <cell r="I3753"/>
          <cell r="J3753" t="str">
            <v>Messung HW Wärme NT</v>
          </cell>
          <cell r="K3753" t="str">
            <v>15.09.2016</v>
          </cell>
          <cell r="L3753" t="str">
            <v>R1 1416</v>
          </cell>
          <cell r="M3753" t="str">
            <v>U1 050026</v>
          </cell>
          <cell r="N3753" t="str">
            <v>Ablesung</v>
          </cell>
          <cell r="O3753">
            <v>0.17</v>
          </cell>
          <cell r="P3753">
            <v>12.9</v>
          </cell>
          <cell r="Q3753"/>
          <cell r="R3753">
            <v>13</v>
          </cell>
          <cell r="S3753"/>
          <cell r="T3753"/>
          <cell r="U3753"/>
          <cell r="V3753"/>
          <cell r="W3753"/>
          <cell r="X3753"/>
          <cell r="Y3753">
            <v>11.331</v>
          </cell>
          <cell r="Z3753">
            <v>0.31078610603290002</v>
          </cell>
        </row>
        <row r="3754">
          <cell r="A3754" t="str">
            <v>N0673</v>
          </cell>
          <cell r="B3754" t="str">
            <v xml:space="preserve">Binzmühlestrasse 14 </v>
          </cell>
          <cell r="C3754">
            <v>42752</v>
          </cell>
          <cell r="D3754">
            <v>9866608084</v>
          </cell>
          <cell r="E3754" t="str">
            <v>Verrechnet</v>
          </cell>
          <cell r="F3754">
            <v>0.54700000000000004</v>
          </cell>
          <cell r="G3754">
            <v>9</v>
          </cell>
          <cell r="H3754"/>
          <cell r="I3754"/>
          <cell r="J3754" t="str">
            <v>Messung HW Wärme NT</v>
          </cell>
          <cell r="K3754" t="str">
            <v>13.12.2016</v>
          </cell>
          <cell r="L3754" t="str">
            <v>R1 1416</v>
          </cell>
          <cell r="M3754" t="str">
            <v>U1 050026</v>
          </cell>
          <cell r="N3754" t="str">
            <v>Ablesung</v>
          </cell>
          <cell r="O3754">
            <v>213.94</v>
          </cell>
          <cell r="P3754">
            <v>4929.5</v>
          </cell>
          <cell r="Q3754"/>
          <cell r="R3754">
            <v>4929</v>
          </cell>
          <cell r="S3754"/>
          <cell r="T3754"/>
          <cell r="U3754"/>
          <cell r="V3754"/>
          <cell r="W3754"/>
          <cell r="X3754"/>
          <cell r="Y3754">
            <v>37.317</v>
          </cell>
          <cell r="Z3754">
            <v>391.11517367458862</v>
          </cell>
        </row>
        <row r="3755">
          <cell r="A3755" t="str">
            <v>N0674</v>
          </cell>
          <cell r="B3755" t="str">
            <v xml:space="preserve">Brüggliäcker 42 </v>
          </cell>
          <cell r="C3755">
            <v>42478</v>
          </cell>
          <cell r="D3755">
            <v>9866601024</v>
          </cell>
          <cell r="E3755" t="str">
            <v>Verrechnet</v>
          </cell>
          <cell r="F3755">
            <v>8.0000000000000002E-3</v>
          </cell>
          <cell r="G3755">
            <v>0.13</v>
          </cell>
          <cell r="H3755"/>
          <cell r="I3755"/>
          <cell r="J3755" t="str">
            <v>Messung HW Wärme NT</v>
          </cell>
          <cell r="K3755" t="str">
            <v>17.03.2016</v>
          </cell>
          <cell r="L3755" t="str">
            <v>R4 0020083</v>
          </cell>
          <cell r="M3755"/>
          <cell r="N3755" t="str">
            <v>Ablesung</v>
          </cell>
          <cell r="O3755">
            <v>3.786</v>
          </cell>
          <cell r="P3755">
            <v>79.555999999999997</v>
          </cell>
          <cell r="Q3755"/>
          <cell r="R3755"/>
          <cell r="S3755"/>
          <cell r="T3755"/>
          <cell r="U3755"/>
          <cell r="V3755"/>
          <cell r="W3755"/>
          <cell r="X3755"/>
          <cell r="Y3755">
            <v>40.918999999999997</v>
          </cell>
          <cell r="Z3755">
            <v>473.25</v>
          </cell>
        </row>
        <row r="3756">
          <cell r="A3756" t="str">
            <v>N0674</v>
          </cell>
          <cell r="B3756" t="str">
            <v xml:space="preserve">Brüggliäcker 42 </v>
          </cell>
          <cell r="C3756">
            <v>42566</v>
          </cell>
          <cell r="D3756">
            <v>9866603343</v>
          </cell>
          <cell r="E3756" t="str">
            <v>Verrechnet</v>
          </cell>
          <cell r="F3756">
            <v>8.0000000000000002E-3</v>
          </cell>
          <cell r="G3756">
            <v>0.13</v>
          </cell>
          <cell r="H3756"/>
          <cell r="I3756"/>
          <cell r="J3756" t="str">
            <v>Messung HW Wärme NT</v>
          </cell>
          <cell r="K3756" t="str">
            <v>21.06.2016</v>
          </cell>
          <cell r="L3756" t="str">
            <v>R4 0020083</v>
          </cell>
          <cell r="M3756"/>
          <cell r="N3756" t="str">
            <v>Ablesung</v>
          </cell>
          <cell r="O3756">
            <v>1.788</v>
          </cell>
          <cell r="P3756">
            <v>50.185000000000002</v>
          </cell>
          <cell r="Q3756"/>
          <cell r="R3756"/>
          <cell r="S3756"/>
          <cell r="T3756"/>
          <cell r="U3756"/>
          <cell r="V3756"/>
          <cell r="W3756"/>
          <cell r="X3756"/>
          <cell r="Y3756">
            <v>30.635000000000002</v>
          </cell>
          <cell r="Z3756">
            <v>223.5</v>
          </cell>
        </row>
        <row r="3757">
          <cell r="A3757" t="str">
            <v>N0674</v>
          </cell>
          <cell r="B3757" t="str">
            <v xml:space="preserve">Brüggliäcker 42 </v>
          </cell>
          <cell r="C3757">
            <v>42655</v>
          </cell>
          <cell r="D3757">
            <v>9866605210</v>
          </cell>
          <cell r="E3757" t="str">
            <v>Verrechnet</v>
          </cell>
          <cell r="F3757">
            <v>8.0000000000000002E-3</v>
          </cell>
          <cell r="G3757">
            <v>0.13</v>
          </cell>
          <cell r="H3757"/>
          <cell r="I3757"/>
          <cell r="J3757" t="str">
            <v>Messung HW Wärme NT</v>
          </cell>
          <cell r="K3757" t="str">
            <v>20.09.2016</v>
          </cell>
          <cell r="L3757" t="str">
            <v>R4 0020083</v>
          </cell>
          <cell r="M3757"/>
          <cell r="N3757" t="str">
            <v>Ablesung</v>
          </cell>
          <cell r="O3757">
            <v>0.51700000000000002</v>
          </cell>
          <cell r="P3757">
            <v>39.267000000000003</v>
          </cell>
          <cell r="Q3757"/>
          <cell r="R3757"/>
          <cell r="S3757"/>
          <cell r="T3757"/>
          <cell r="U3757"/>
          <cell r="V3757"/>
          <cell r="W3757"/>
          <cell r="X3757"/>
          <cell r="Y3757">
            <v>11.321</v>
          </cell>
          <cell r="Z3757">
            <v>64.625</v>
          </cell>
        </row>
        <row r="3758">
          <cell r="A3758" t="str">
            <v>N0674</v>
          </cell>
          <cell r="B3758" t="str">
            <v xml:space="preserve">Brüggliäcker 42 </v>
          </cell>
          <cell r="C3758">
            <v>42752</v>
          </cell>
          <cell r="D3758">
            <v>9866607319</v>
          </cell>
          <cell r="E3758" t="str">
            <v>Verrechnet</v>
          </cell>
          <cell r="F3758">
            <v>8.0000000000000002E-3</v>
          </cell>
          <cell r="G3758">
            <v>0.13</v>
          </cell>
          <cell r="H3758"/>
          <cell r="I3758"/>
          <cell r="J3758" t="str">
            <v>Messung HW Wärme NT</v>
          </cell>
          <cell r="K3758" t="str">
            <v>15.12.2016</v>
          </cell>
          <cell r="L3758" t="str">
            <v>R4 0020083</v>
          </cell>
          <cell r="M3758"/>
          <cell r="N3758" t="str">
            <v>Ablesung</v>
          </cell>
          <cell r="O3758">
            <v>3.214</v>
          </cell>
          <cell r="P3758">
            <v>69.721999999999994</v>
          </cell>
          <cell r="Q3758"/>
          <cell r="R3758"/>
          <cell r="S3758"/>
          <cell r="T3758"/>
          <cell r="U3758"/>
          <cell r="V3758"/>
          <cell r="W3758"/>
          <cell r="X3758"/>
          <cell r="Y3758">
            <v>39.637</v>
          </cell>
          <cell r="Z3758">
            <v>401.75</v>
          </cell>
        </row>
        <row r="3759">
          <cell r="A3759" t="str">
            <v>N0675</v>
          </cell>
          <cell r="B3759" t="str">
            <v xml:space="preserve">Jungholzstrasse 43 </v>
          </cell>
          <cell r="C3759">
            <v>42478</v>
          </cell>
          <cell r="D3759">
            <v>9866600649</v>
          </cell>
          <cell r="E3759" t="str">
            <v>Verrechnet</v>
          </cell>
          <cell r="F3759">
            <v>0.60799999999999998</v>
          </cell>
          <cell r="G3759">
            <v>10</v>
          </cell>
          <cell r="H3759"/>
          <cell r="I3759"/>
          <cell r="J3759" t="str">
            <v>Messung HW Wärme NT</v>
          </cell>
          <cell r="K3759" t="str">
            <v>18.03.2016</v>
          </cell>
          <cell r="L3759" t="str">
            <v>W1 050005</v>
          </cell>
          <cell r="M3759"/>
          <cell r="N3759" t="str">
            <v>Ablesung</v>
          </cell>
          <cell r="O3759">
            <v>480.78300000000002</v>
          </cell>
          <cell r="P3759">
            <v>9480.84</v>
          </cell>
          <cell r="Q3759"/>
          <cell r="R3759"/>
          <cell r="S3759"/>
          <cell r="T3759"/>
          <cell r="U3759"/>
          <cell r="V3759"/>
          <cell r="W3759"/>
          <cell r="X3759"/>
          <cell r="Y3759">
            <v>43.603999999999999</v>
          </cell>
          <cell r="Z3759">
            <v>790.76151315789468</v>
          </cell>
        </row>
        <row r="3760">
          <cell r="A3760" t="str">
            <v>N0675</v>
          </cell>
          <cell r="B3760" t="str">
            <v xml:space="preserve">Jungholzstrasse 43 </v>
          </cell>
          <cell r="C3760">
            <v>42566</v>
          </cell>
          <cell r="D3760">
            <v>9866602744</v>
          </cell>
          <cell r="E3760" t="str">
            <v>Verrechnet</v>
          </cell>
          <cell r="F3760">
            <v>0.60799999999999998</v>
          </cell>
          <cell r="G3760">
            <v>10</v>
          </cell>
          <cell r="H3760"/>
          <cell r="I3760"/>
          <cell r="J3760" t="str">
            <v>Messung HW Wärme NT</v>
          </cell>
          <cell r="K3760" t="str">
            <v>21.06.2016</v>
          </cell>
          <cell r="L3760" t="str">
            <v>W1 050005</v>
          </cell>
          <cell r="M3760"/>
          <cell r="N3760" t="str">
            <v>Ablesung</v>
          </cell>
          <cell r="O3760">
            <v>250.34800000000001</v>
          </cell>
          <cell r="P3760">
            <v>5351.3</v>
          </cell>
          <cell r="Q3760"/>
          <cell r="R3760"/>
          <cell r="S3760"/>
          <cell r="T3760"/>
          <cell r="U3760"/>
          <cell r="V3760"/>
          <cell r="W3760"/>
          <cell r="X3760"/>
          <cell r="Y3760">
            <v>40.225999999999999</v>
          </cell>
          <cell r="Z3760">
            <v>411.75657894736838</v>
          </cell>
        </row>
        <row r="3761">
          <cell r="A3761" t="str">
            <v>N0675</v>
          </cell>
          <cell r="B3761" t="str">
            <v xml:space="preserve">Jungholzstrasse 43 </v>
          </cell>
          <cell r="C3761">
            <v>42655</v>
          </cell>
          <cell r="D3761">
            <v>9866604623</v>
          </cell>
          <cell r="E3761" t="str">
            <v>Verrechnet</v>
          </cell>
          <cell r="F3761">
            <v>0.60799999999999998</v>
          </cell>
          <cell r="G3761">
            <v>10</v>
          </cell>
          <cell r="H3761"/>
          <cell r="I3761"/>
          <cell r="J3761" t="str">
            <v>Messung HW Wärme NT</v>
          </cell>
          <cell r="K3761" t="str">
            <v>20.09.2016</v>
          </cell>
          <cell r="L3761" t="str">
            <v>W1 050005</v>
          </cell>
          <cell r="M3761"/>
          <cell r="N3761" t="str">
            <v>Ablesung</v>
          </cell>
          <cell r="O3761">
            <v>46.536999999999999</v>
          </cell>
          <cell r="P3761">
            <v>1304.6199999999999</v>
          </cell>
          <cell r="Q3761"/>
          <cell r="R3761"/>
          <cell r="S3761"/>
          <cell r="T3761"/>
          <cell r="U3761"/>
          <cell r="V3761"/>
          <cell r="W3761"/>
          <cell r="X3761"/>
          <cell r="Y3761">
            <v>30.670999999999999</v>
          </cell>
          <cell r="Z3761">
            <v>76.54111842105263</v>
          </cell>
        </row>
        <row r="3762">
          <cell r="A3762" t="str">
            <v>N0675</v>
          </cell>
          <cell r="B3762" t="str">
            <v xml:space="preserve">Jungholzstrasse 43 </v>
          </cell>
          <cell r="C3762">
            <v>42752</v>
          </cell>
          <cell r="D3762">
            <v>9866606884</v>
          </cell>
          <cell r="E3762" t="str">
            <v>Verrechnet</v>
          </cell>
          <cell r="F3762">
            <v>0.60799999999999998</v>
          </cell>
          <cell r="G3762">
            <v>10</v>
          </cell>
          <cell r="H3762"/>
          <cell r="I3762"/>
          <cell r="J3762" t="str">
            <v>Messung HW Wärme NT</v>
          </cell>
          <cell r="K3762" t="str">
            <v>13.12.2016</v>
          </cell>
          <cell r="L3762" t="str">
            <v>W1 050005</v>
          </cell>
          <cell r="M3762"/>
          <cell r="N3762" t="str">
            <v>Ablesung</v>
          </cell>
          <cell r="O3762">
            <v>336.64</v>
          </cell>
          <cell r="P3762">
            <v>6990.7</v>
          </cell>
          <cell r="Q3762"/>
          <cell r="R3762"/>
          <cell r="S3762"/>
          <cell r="T3762"/>
          <cell r="U3762"/>
          <cell r="V3762"/>
          <cell r="W3762"/>
          <cell r="X3762"/>
          <cell r="Y3762">
            <v>41.405999999999999</v>
          </cell>
          <cell r="Z3762">
            <v>553.68421052631572</v>
          </cell>
        </row>
        <row r="3763">
          <cell r="A3763" t="str">
            <v>N0686</v>
          </cell>
          <cell r="B3763" t="str">
            <v xml:space="preserve">Hofwiesenstrasse 370 </v>
          </cell>
          <cell r="C3763">
            <v>42478</v>
          </cell>
          <cell r="D3763">
            <v>9866601371</v>
          </cell>
          <cell r="E3763" t="str">
            <v>Verrechnet</v>
          </cell>
          <cell r="F3763">
            <v>0.51100000000000001</v>
          </cell>
          <cell r="G3763">
            <v>8.4</v>
          </cell>
          <cell r="H3763"/>
          <cell r="I3763"/>
          <cell r="J3763" t="str">
            <v>Messung HW Wärme NT</v>
          </cell>
          <cell r="K3763" t="str">
            <v>17.03.2016</v>
          </cell>
          <cell r="L3763" t="str">
            <v>R1 1421</v>
          </cell>
          <cell r="M3763" t="str">
            <v>U2 040050</v>
          </cell>
          <cell r="N3763" t="str">
            <v>Ablesung</v>
          </cell>
          <cell r="O3763">
            <v>421.57</v>
          </cell>
          <cell r="P3763">
            <v>13846.9</v>
          </cell>
          <cell r="Q3763"/>
          <cell r="R3763">
            <v>13847</v>
          </cell>
          <cell r="S3763"/>
          <cell r="T3763"/>
          <cell r="U3763"/>
          <cell r="V3763"/>
          <cell r="W3763"/>
          <cell r="X3763"/>
          <cell r="Y3763">
            <v>26.178000000000001</v>
          </cell>
          <cell r="Z3763">
            <v>824.9902152641879</v>
          </cell>
        </row>
        <row r="3764">
          <cell r="A3764" t="str">
            <v>N0686</v>
          </cell>
          <cell r="B3764" t="str">
            <v xml:space="preserve">Hofwiesenstrasse 370 </v>
          </cell>
          <cell r="C3764">
            <v>42566</v>
          </cell>
          <cell r="D3764">
            <v>9866603216</v>
          </cell>
          <cell r="E3764" t="str">
            <v>Verrechnet</v>
          </cell>
          <cell r="F3764">
            <v>0.51100000000000001</v>
          </cell>
          <cell r="G3764">
            <v>8.4</v>
          </cell>
          <cell r="H3764"/>
          <cell r="I3764"/>
          <cell r="J3764" t="str">
            <v>Messung HW Wärme NT</v>
          </cell>
          <cell r="K3764" t="str">
            <v>22.06.2016</v>
          </cell>
          <cell r="L3764" t="str">
            <v>R1 1421</v>
          </cell>
          <cell r="M3764" t="str">
            <v>U2 040050</v>
          </cell>
          <cell r="N3764" t="str">
            <v>Ablesung</v>
          </cell>
          <cell r="O3764">
            <v>203.8</v>
          </cell>
          <cell r="P3764">
            <v>8446.5</v>
          </cell>
          <cell r="Q3764"/>
          <cell r="R3764">
            <v>8447</v>
          </cell>
          <cell r="S3764"/>
          <cell r="T3764"/>
          <cell r="U3764"/>
          <cell r="V3764"/>
          <cell r="W3764"/>
          <cell r="X3764"/>
          <cell r="Y3764">
            <v>20.747</v>
          </cell>
          <cell r="Z3764">
            <v>398.82583170254401</v>
          </cell>
        </row>
        <row r="3765">
          <cell r="A3765" t="str">
            <v>N0686</v>
          </cell>
          <cell r="B3765" t="str">
            <v xml:space="preserve">Hofwiesenstrasse 370 </v>
          </cell>
          <cell r="C3765">
            <v>42655</v>
          </cell>
          <cell r="D3765">
            <v>9866605338</v>
          </cell>
          <cell r="E3765" t="str">
            <v>Verrechnet</v>
          </cell>
          <cell r="F3765">
            <v>0.51100000000000001</v>
          </cell>
          <cell r="G3765">
            <v>8.4</v>
          </cell>
          <cell r="H3765"/>
          <cell r="I3765"/>
          <cell r="J3765" t="str">
            <v>Messung HW Wärme NT</v>
          </cell>
          <cell r="K3765" t="str">
            <v>19.09.2016</v>
          </cell>
          <cell r="L3765" t="str">
            <v>R1 1421</v>
          </cell>
          <cell r="M3765" t="str">
            <v>U2 040050</v>
          </cell>
          <cell r="N3765" t="str">
            <v>Ablesung</v>
          </cell>
          <cell r="O3765">
            <v>25.7</v>
          </cell>
          <cell r="P3765">
            <v>2016.5</v>
          </cell>
          <cell r="Q3765"/>
          <cell r="R3765">
            <v>2016</v>
          </cell>
          <cell r="S3765"/>
          <cell r="T3765"/>
          <cell r="U3765"/>
          <cell r="V3765"/>
          <cell r="W3765"/>
          <cell r="X3765"/>
          <cell r="Y3765">
            <v>10.959</v>
          </cell>
          <cell r="Z3765">
            <v>50.293542074363991</v>
          </cell>
        </row>
        <row r="3766">
          <cell r="A3766" t="str">
            <v>N0686</v>
          </cell>
          <cell r="B3766" t="str">
            <v xml:space="preserve">Hofwiesenstrasse 370 </v>
          </cell>
          <cell r="C3766">
            <v>42752</v>
          </cell>
          <cell r="D3766">
            <v>9866607434</v>
          </cell>
          <cell r="E3766" t="str">
            <v>Verrechnet</v>
          </cell>
          <cell r="F3766">
            <v>0.51100000000000001</v>
          </cell>
          <cell r="G3766">
            <v>8.4</v>
          </cell>
          <cell r="H3766"/>
          <cell r="I3766"/>
          <cell r="J3766" t="str">
            <v>Messung HW Wärme NT</v>
          </cell>
          <cell r="K3766" t="str">
            <v>14.12.2016</v>
          </cell>
          <cell r="L3766" t="str">
            <v>R1 1421</v>
          </cell>
          <cell r="M3766" t="str">
            <v>U2 040050</v>
          </cell>
          <cell r="N3766" t="str">
            <v>Ablesung</v>
          </cell>
          <cell r="O3766">
            <v>259.35000000000002</v>
          </cell>
          <cell r="P3766">
            <v>8412.5</v>
          </cell>
          <cell r="Q3766"/>
          <cell r="R3766">
            <v>8412</v>
          </cell>
          <cell r="S3766"/>
          <cell r="T3766"/>
          <cell r="U3766"/>
          <cell r="V3766"/>
          <cell r="W3766"/>
          <cell r="X3766"/>
          <cell r="Y3766">
            <v>26.507999999999999</v>
          </cell>
          <cell r="Z3766">
            <v>507.53424657534248</v>
          </cell>
        </row>
        <row r="3767">
          <cell r="A3767" t="str">
            <v>N0687</v>
          </cell>
          <cell r="B3767" t="str">
            <v xml:space="preserve">Höhenring 56 </v>
          </cell>
          <cell r="C3767">
            <v>42478</v>
          </cell>
          <cell r="D3767">
            <v>9866600650</v>
          </cell>
          <cell r="E3767" t="str">
            <v>Verrechnet</v>
          </cell>
          <cell r="F3767">
            <v>0.17</v>
          </cell>
          <cell r="G3767">
            <v>2.8</v>
          </cell>
          <cell r="H3767"/>
          <cell r="I3767"/>
          <cell r="J3767" t="str">
            <v>Messung HW Wärme NT</v>
          </cell>
          <cell r="K3767" t="str">
            <v>17.03.2016</v>
          </cell>
          <cell r="L3767" t="str">
            <v>R1 1452</v>
          </cell>
          <cell r="M3767" t="str">
            <v>U2 025089</v>
          </cell>
          <cell r="N3767" t="str">
            <v>Ablesung</v>
          </cell>
          <cell r="O3767">
            <v>153.51</v>
          </cell>
          <cell r="P3767">
            <v>2491.9</v>
          </cell>
          <cell r="Q3767"/>
          <cell r="R3767">
            <v>2492</v>
          </cell>
          <cell r="S3767"/>
          <cell r="T3767"/>
          <cell r="U3767"/>
          <cell r="V3767"/>
          <cell r="W3767"/>
          <cell r="X3767"/>
          <cell r="Y3767">
            <v>52.97</v>
          </cell>
          <cell r="Z3767">
            <v>903</v>
          </cell>
        </row>
        <row r="3768">
          <cell r="A3768" t="str">
            <v>N0687</v>
          </cell>
          <cell r="B3768" t="str">
            <v xml:space="preserve">Höhenring 56 </v>
          </cell>
          <cell r="C3768">
            <v>42566</v>
          </cell>
          <cell r="D3768">
            <v>9866602606</v>
          </cell>
          <cell r="E3768" t="str">
            <v>Verrechnet</v>
          </cell>
          <cell r="F3768">
            <v>0.17</v>
          </cell>
          <cell r="G3768">
            <v>2.8</v>
          </cell>
          <cell r="H3768"/>
          <cell r="I3768"/>
          <cell r="J3768" t="str">
            <v>Messung HW Wärme NT</v>
          </cell>
          <cell r="K3768" t="str">
            <v>17.06.2016</v>
          </cell>
          <cell r="L3768" t="str">
            <v>R1 1452</v>
          </cell>
          <cell r="M3768" t="str">
            <v>U2 025089</v>
          </cell>
          <cell r="N3768" t="str">
            <v>Ablesung</v>
          </cell>
          <cell r="O3768">
            <v>47.28</v>
          </cell>
          <cell r="P3768">
            <v>1317.9</v>
          </cell>
          <cell r="Q3768"/>
          <cell r="R3768">
            <v>1317</v>
          </cell>
          <cell r="S3768"/>
          <cell r="T3768"/>
          <cell r="U3768"/>
          <cell r="V3768"/>
          <cell r="W3768"/>
          <cell r="X3768"/>
          <cell r="Y3768">
            <v>30.847000000000001</v>
          </cell>
          <cell r="Z3768">
            <v>278.11764705882354</v>
          </cell>
        </row>
        <row r="3769">
          <cell r="A3769" t="str">
            <v>N0687</v>
          </cell>
          <cell r="B3769" t="str">
            <v xml:space="preserve">Höhenring 56 </v>
          </cell>
          <cell r="C3769">
            <v>42655</v>
          </cell>
          <cell r="D3769">
            <v>9866604624</v>
          </cell>
          <cell r="E3769" t="str">
            <v>Verrechnet</v>
          </cell>
          <cell r="F3769">
            <v>0.17</v>
          </cell>
          <cell r="G3769">
            <v>2.8</v>
          </cell>
          <cell r="H3769"/>
          <cell r="I3769"/>
          <cell r="J3769" t="str">
            <v>Messung HW Wärme NT</v>
          </cell>
          <cell r="K3769" t="str">
            <v>19.09.2016</v>
          </cell>
          <cell r="L3769" t="str">
            <v>R1 1452</v>
          </cell>
          <cell r="M3769" t="str">
            <v>U2 025089</v>
          </cell>
          <cell r="N3769" t="str">
            <v>Ablesung</v>
          </cell>
          <cell r="O3769">
            <v>10.94</v>
          </cell>
          <cell r="P3769">
            <v>403.1</v>
          </cell>
          <cell r="Q3769"/>
          <cell r="R3769">
            <v>404</v>
          </cell>
          <cell r="S3769"/>
          <cell r="T3769"/>
          <cell r="U3769"/>
          <cell r="V3769"/>
          <cell r="W3769"/>
          <cell r="X3769"/>
          <cell r="Y3769">
            <v>23.335999999999999</v>
          </cell>
          <cell r="Z3769">
            <v>64.35294117647058</v>
          </cell>
        </row>
        <row r="3770">
          <cell r="A3770" t="str">
            <v>N0687</v>
          </cell>
          <cell r="B3770" t="str">
            <v xml:space="preserve">Höhenring 56 </v>
          </cell>
          <cell r="C3770">
            <v>42752</v>
          </cell>
          <cell r="D3770">
            <v>9866606885</v>
          </cell>
          <cell r="E3770" t="str">
            <v>Verrechnet</v>
          </cell>
          <cell r="F3770">
            <v>0.17</v>
          </cell>
          <cell r="G3770">
            <v>2.8</v>
          </cell>
          <cell r="H3770"/>
          <cell r="I3770"/>
          <cell r="J3770" t="str">
            <v>Messung HW Wärme NT</v>
          </cell>
          <cell r="K3770" t="str">
            <v>13.12.2016</v>
          </cell>
          <cell r="L3770" t="str">
            <v>R1 1452</v>
          </cell>
          <cell r="M3770" t="str">
            <v>U2 025089</v>
          </cell>
          <cell r="N3770" t="str">
            <v>Ablesung</v>
          </cell>
          <cell r="O3770">
            <v>74.64</v>
          </cell>
          <cell r="P3770">
            <v>1857</v>
          </cell>
          <cell r="Q3770"/>
          <cell r="R3770">
            <v>1856</v>
          </cell>
          <cell r="S3770"/>
          <cell r="T3770"/>
          <cell r="U3770"/>
          <cell r="V3770"/>
          <cell r="W3770"/>
          <cell r="X3770"/>
          <cell r="Y3770">
            <v>34.56</v>
          </cell>
          <cell r="Z3770">
            <v>439.05882352941177</v>
          </cell>
        </row>
        <row r="3771">
          <cell r="A3771" t="str">
            <v>N0688</v>
          </cell>
          <cell r="B3771" t="str">
            <v xml:space="preserve">Höhenring 54 </v>
          </cell>
          <cell r="C3771">
            <v>42478</v>
          </cell>
          <cell r="D3771">
            <v>9866600651</v>
          </cell>
          <cell r="E3771" t="str">
            <v>Verrechnet</v>
          </cell>
          <cell r="F3771">
            <v>1.7999999999999999E-2</v>
          </cell>
          <cell r="G3771">
            <v>0.3</v>
          </cell>
          <cell r="H3771"/>
          <cell r="I3771"/>
          <cell r="J3771" t="str">
            <v>Messung HW Wärme NT</v>
          </cell>
          <cell r="K3771" t="str">
            <v>17.03.2016</v>
          </cell>
          <cell r="L3771" t="str">
            <v>R* 20033</v>
          </cell>
          <cell r="M3771"/>
          <cell r="N3771" t="str">
            <v>Ablesung</v>
          </cell>
          <cell r="O3771">
            <v>12.603</v>
          </cell>
          <cell r="P3771">
            <v>225.93199999999999</v>
          </cell>
          <cell r="Q3771"/>
          <cell r="R3771"/>
          <cell r="S3771"/>
          <cell r="T3771"/>
          <cell r="U3771"/>
          <cell r="V3771"/>
          <cell r="W3771"/>
          <cell r="X3771"/>
          <cell r="Y3771">
            <v>47.963999999999999</v>
          </cell>
          <cell r="Z3771">
            <v>700.16666666666663</v>
          </cell>
        </row>
        <row r="3772">
          <cell r="A3772" t="str">
            <v>N0688</v>
          </cell>
          <cell r="B3772" t="str">
            <v xml:space="preserve">Höhenring 54 </v>
          </cell>
          <cell r="C3772">
            <v>42566</v>
          </cell>
          <cell r="D3772">
            <v>9866602607</v>
          </cell>
          <cell r="E3772" t="str">
            <v>Verrechnet</v>
          </cell>
          <cell r="F3772">
            <v>1.7999999999999999E-2</v>
          </cell>
          <cell r="G3772">
            <v>0.3</v>
          </cell>
          <cell r="H3772"/>
          <cell r="I3772"/>
          <cell r="J3772" t="str">
            <v>Messung HW Wärme NT</v>
          </cell>
          <cell r="K3772" t="str">
            <v>21.06.2016</v>
          </cell>
          <cell r="L3772" t="str">
            <v>R* 20033</v>
          </cell>
          <cell r="M3772"/>
          <cell r="N3772" t="str">
            <v>Ablesung</v>
          </cell>
          <cell r="O3772">
            <v>5.6120000000000001</v>
          </cell>
          <cell r="P3772">
            <v>106.967</v>
          </cell>
          <cell r="Q3772"/>
          <cell r="R3772"/>
          <cell r="S3772"/>
          <cell r="T3772"/>
          <cell r="U3772"/>
          <cell r="V3772"/>
          <cell r="W3772"/>
          <cell r="X3772"/>
          <cell r="Y3772">
            <v>45.112000000000002</v>
          </cell>
          <cell r="Z3772">
            <v>311.77777777777777</v>
          </cell>
        </row>
        <row r="3773">
          <cell r="A3773" t="str">
            <v>N0688</v>
          </cell>
          <cell r="B3773" t="str">
            <v xml:space="preserve">Höhenring 54 </v>
          </cell>
          <cell r="C3773">
            <v>42655</v>
          </cell>
          <cell r="D3773">
            <v>9866604625</v>
          </cell>
          <cell r="E3773" t="str">
            <v>Verrechnet</v>
          </cell>
          <cell r="F3773">
            <v>1.7999999999999999E-2</v>
          </cell>
          <cell r="G3773">
            <v>0.3</v>
          </cell>
          <cell r="H3773"/>
          <cell r="I3773"/>
          <cell r="J3773" t="str">
            <v>Messung HW Wärme NT</v>
          </cell>
          <cell r="K3773" t="str">
            <v>19.09.2016</v>
          </cell>
          <cell r="L3773" t="str">
            <v>R* 20033</v>
          </cell>
          <cell r="M3773"/>
          <cell r="N3773" t="str">
            <v>Ablesung</v>
          </cell>
          <cell r="O3773">
            <v>0.95199999999999996</v>
          </cell>
          <cell r="P3773">
            <v>26.331</v>
          </cell>
          <cell r="Q3773"/>
          <cell r="R3773"/>
          <cell r="S3773"/>
          <cell r="T3773"/>
          <cell r="U3773"/>
          <cell r="V3773"/>
          <cell r="W3773"/>
          <cell r="X3773"/>
          <cell r="Y3773">
            <v>31.088000000000001</v>
          </cell>
          <cell r="Z3773">
            <v>52.888888888888879</v>
          </cell>
        </row>
        <row r="3774">
          <cell r="A3774" t="str">
            <v>N0688</v>
          </cell>
          <cell r="B3774" t="str">
            <v xml:space="preserve">Höhenring 54 </v>
          </cell>
          <cell r="C3774">
            <v>42752</v>
          </cell>
          <cell r="D3774">
            <v>9866606688</v>
          </cell>
          <cell r="E3774" t="str">
            <v>Verrechnet</v>
          </cell>
          <cell r="F3774">
            <v>1.7999999999999999E-2</v>
          </cell>
          <cell r="G3774">
            <v>0.3</v>
          </cell>
          <cell r="H3774"/>
          <cell r="I3774"/>
          <cell r="J3774" t="str">
            <v>Messung HW Wärme NT</v>
          </cell>
          <cell r="K3774" t="str">
            <v>14.12.2016</v>
          </cell>
          <cell r="L3774" t="str">
            <v>R* 20033</v>
          </cell>
          <cell r="M3774"/>
          <cell r="N3774" t="str">
            <v>Ablesung</v>
          </cell>
          <cell r="O3774">
            <v>9.0579999999999998</v>
          </cell>
          <cell r="P3774">
            <v>169.22399999999999</v>
          </cell>
          <cell r="Q3774"/>
          <cell r="R3774"/>
          <cell r="S3774"/>
          <cell r="T3774"/>
          <cell r="U3774"/>
          <cell r="V3774"/>
          <cell r="W3774"/>
          <cell r="X3774"/>
          <cell r="Y3774">
            <v>46.024999999999999</v>
          </cell>
          <cell r="Z3774">
            <v>503.22222222222223</v>
          </cell>
        </row>
        <row r="3775">
          <cell r="A3775" t="str">
            <v>N0689</v>
          </cell>
          <cell r="B3775" t="str">
            <v xml:space="preserve">Winterthurerstrasse 396 </v>
          </cell>
          <cell r="C3775">
            <v>42478</v>
          </cell>
          <cell r="D3775">
            <v>9866601561</v>
          </cell>
          <cell r="E3775" t="str">
            <v>Verrechnet</v>
          </cell>
          <cell r="F3775">
            <v>1.4999999999999999E-2</v>
          </cell>
          <cell r="G3775">
            <v>0.25</v>
          </cell>
          <cell r="H3775"/>
          <cell r="I3775"/>
          <cell r="J3775" t="str">
            <v>Messung HW Wärme NT</v>
          </cell>
          <cell r="K3775" t="str">
            <v>17.03.2016</v>
          </cell>
          <cell r="L3775" t="str">
            <v>R3 20087</v>
          </cell>
          <cell r="M3775"/>
          <cell r="N3775" t="str">
            <v>Ablesung</v>
          </cell>
          <cell r="O3775">
            <v>8.6630000000000003</v>
          </cell>
          <cell r="P3775">
            <v>170.05500000000001</v>
          </cell>
          <cell r="Q3775"/>
          <cell r="R3775"/>
          <cell r="S3775"/>
          <cell r="T3775"/>
          <cell r="U3775"/>
          <cell r="V3775"/>
          <cell r="W3775"/>
          <cell r="X3775"/>
          <cell r="Y3775">
            <v>43.802999999999997</v>
          </cell>
          <cell r="Z3775">
            <v>577.53333333333342</v>
          </cell>
        </row>
        <row r="3776">
          <cell r="A3776" t="str">
            <v>N0689</v>
          </cell>
          <cell r="B3776" t="str">
            <v xml:space="preserve">Winterthurerstrasse 396 </v>
          </cell>
          <cell r="C3776">
            <v>42566</v>
          </cell>
          <cell r="D3776">
            <v>9866603663</v>
          </cell>
          <cell r="E3776" t="str">
            <v>Verrechnet</v>
          </cell>
          <cell r="F3776">
            <v>1.4999999999999999E-2</v>
          </cell>
          <cell r="G3776">
            <v>0.25</v>
          </cell>
          <cell r="H3776"/>
          <cell r="I3776"/>
          <cell r="J3776" t="str">
            <v>Messung HW Wärme NT</v>
          </cell>
          <cell r="K3776" t="str">
            <v>23.06.2016</v>
          </cell>
          <cell r="L3776" t="str">
            <v>R3 20087</v>
          </cell>
          <cell r="M3776"/>
          <cell r="N3776" t="str">
            <v>Ablesung</v>
          </cell>
          <cell r="O3776">
            <v>3.2879999999999998</v>
          </cell>
          <cell r="P3776">
            <v>90.954999999999998</v>
          </cell>
          <cell r="Q3776"/>
          <cell r="R3776"/>
          <cell r="S3776"/>
          <cell r="T3776"/>
          <cell r="U3776"/>
          <cell r="V3776"/>
          <cell r="W3776"/>
          <cell r="X3776"/>
          <cell r="Y3776">
            <v>31.082999999999998</v>
          </cell>
          <cell r="Z3776">
            <v>219.2</v>
          </cell>
        </row>
        <row r="3777">
          <cell r="A3777" t="str">
            <v>N0689</v>
          </cell>
          <cell r="B3777" t="str">
            <v xml:space="preserve">Winterthurerstrasse 396 </v>
          </cell>
          <cell r="C3777">
            <v>42655</v>
          </cell>
          <cell r="D3777">
            <v>9866605414</v>
          </cell>
          <cell r="E3777" t="str">
            <v>Verrechnet</v>
          </cell>
          <cell r="F3777">
            <v>1.4999999999999999E-2</v>
          </cell>
          <cell r="G3777">
            <v>0.25</v>
          </cell>
          <cell r="H3777"/>
          <cell r="I3777"/>
          <cell r="J3777" t="str">
            <v>Messung HW Wärme NT</v>
          </cell>
          <cell r="K3777" t="str">
            <v>19.09.2016</v>
          </cell>
          <cell r="L3777" t="str">
            <v>R3 20087</v>
          </cell>
          <cell r="M3777"/>
          <cell r="N3777" t="str">
            <v>Ablesung</v>
          </cell>
          <cell r="O3777">
            <v>0.83899999999999997</v>
          </cell>
          <cell r="P3777">
            <v>22.690999999999999</v>
          </cell>
          <cell r="Q3777"/>
          <cell r="R3777"/>
          <cell r="S3777"/>
          <cell r="T3777"/>
          <cell r="U3777"/>
          <cell r="V3777"/>
          <cell r="W3777"/>
          <cell r="X3777"/>
          <cell r="Y3777">
            <v>31.792999999999999</v>
          </cell>
          <cell r="Z3777">
            <v>55.93333333333333</v>
          </cell>
        </row>
        <row r="3778">
          <cell r="A3778" t="str">
            <v>N0689</v>
          </cell>
          <cell r="B3778" t="str">
            <v xml:space="preserve">Winterthurerstrasse 396 </v>
          </cell>
          <cell r="C3778">
            <v>42752</v>
          </cell>
          <cell r="D3778">
            <v>9866607522</v>
          </cell>
          <cell r="E3778" t="str">
            <v>Verrechnet</v>
          </cell>
          <cell r="F3778">
            <v>1.4999999999999999E-2</v>
          </cell>
          <cell r="G3778">
            <v>0.25</v>
          </cell>
          <cell r="H3778"/>
          <cell r="I3778"/>
          <cell r="J3778" t="str">
            <v>Messung HW Wärme NT</v>
          </cell>
          <cell r="K3778" t="str">
            <v>15.12.2016</v>
          </cell>
          <cell r="L3778" t="str">
            <v>R3 20087</v>
          </cell>
          <cell r="M3778"/>
          <cell r="N3778" t="str">
            <v>Ablesung</v>
          </cell>
          <cell r="O3778">
            <v>2.6509999999999998</v>
          </cell>
          <cell r="P3778">
            <v>107.45099999999999</v>
          </cell>
          <cell r="Q3778"/>
          <cell r="R3778"/>
          <cell r="S3778"/>
          <cell r="T3778"/>
          <cell r="U3778"/>
          <cell r="V3778"/>
          <cell r="W3778"/>
          <cell r="X3778"/>
          <cell r="Y3778">
            <v>21.213999999999999</v>
          </cell>
          <cell r="Z3778">
            <v>176.73333333333332</v>
          </cell>
        </row>
        <row r="3779">
          <cell r="A3779" t="str">
            <v>N0690</v>
          </cell>
          <cell r="B3779" t="str">
            <v xml:space="preserve">Roswiesenstrasse 163 </v>
          </cell>
          <cell r="C3779">
            <v>42478</v>
          </cell>
          <cell r="D3779">
            <v>9866601676</v>
          </cell>
          <cell r="E3779" t="str">
            <v>Verrechnet</v>
          </cell>
          <cell r="F3779">
            <v>0.05</v>
          </cell>
          <cell r="G3779">
            <v>0.65</v>
          </cell>
          <cell r="H3779"/>
          <cell r="I3779"/>
          <cell r="J3779" t="str">
            <v>Messung HW Wärme NT</v>
          </cell>
          <cell r="K3779" t="str">
            <v>18.03.2016</v>
          </cell>
          <cell r="L3779" t="str">
            <v>W1 020705</v>
          </cell>
          <cell r="M3779"/>
          <cell r="N3779" t="str">
            <v>Ablesung</v>
          </cell>
          <cell r="O3779">
            <v>37.512999999999998</v>
          </cell>
          <cell r="P3779">
            <v>582.29</v>
          </cell>
          <cell r="Q3779"/>
          <cell r="R3779"/>
          <cell r="S3779"/>
          <cell r="T3779"/>
          <cell r="U3779"/>
          <cell r="V3779"/>
          <cell r="W3779"/>
          <cell r="X3779"/>
          <cell r="Y3779">
            <v>55.393999999999998</v>
          </cell>
          <cell r="Z3779">
            <v>750.26</v>
          </cell>
        </row>
        <row r="3780">
          <cell r="A3780" t="str">
            <v>N0690</v>
          </cell>
          <cell r="B3780" t="str">
            <v xml:space="preserve">Roswiesenstrasse 163 </v>
          </cell>
          <cell r="C3780">
            <v>42566</v>
          </cell>
          <cell r="D3780">
            <v>9866603491</v>
          </cell>
          <cell r="E3780" t="str">
            <v>Verrechnet</v>
          </cell>
          <cell r="F3780">
            <v>0.05</v>
          </cell>
          <cell r="G3780">
            <v>0.65</v>
          </cell>
          <cell r="H3780"/>
          <cell r="I3780"/>
          <cell r="J3780" t="str">
            <v>Messung HW Wärme NT</v>
          </cell>
          <cell r="K3780" t="str">
            <v>08.06.2016</v>
          </cell>
          <cell r="L3780" t="str">
            <v>W1 020705</v>
          </cell>
          <cell r="M3780"/>
          <cell r="N3780" t="str">
            <v>Ausbau</v>
          </cell>
          <cell r="O3780">
            <v>17.937000000000001</v>
          </cell>
          <cell r="P3780">
            <v>660.08</v>
          </cell>
          <cell r="Q3780"/>
          <cell r="R3780"/>
          <cell r="S3780"/>
          <cell r="T3780"/>
          <cell r="U3780"/>
          <cell r="V3780"/>
          <cell r="W3780"/>
          <cell r="X3780"/>
          <cell r="Y3780">
            <v>23.364999999999998</v>
          </cell>
          <cell r="Z3780">
            <v>358.74</v>
          </cell>
        </row>
        <row r="3781">
          <cell r="A3781" t="str">
            <v>N0690</v>
          </cell>
          <cell r="B3781"/>
          <cell r="C3781"/>
          <cell r="D3781"/>
          <cell r="E3781"/>
          <cell r="F3781"/>
          <cell r="G3781"/>
          <cell r="H3781"/>
          <cell r="I3781"/>
          <cell r="J3781" t="str">
            <v>Messung HW Wärme NT</v>
          </cell>
          <cell r="K3781" t="str">
            <v>08.06.2016</v>
          </cell>
          <cell r="L3781" t="str">
            <v>W1 020705</v>
          </cell>
          <cell r="M3781"/>
          <cell r="N3781" t="str">
            <v>Einbau</v>
          </cell>
          <cell r="O3781">
            <v>0</v>
          </cell>
          <cell r="P3781">
            <v>0</v>
          </cell>
          <cell r="Q3781"/>
          <cell r="R3781"/>
          <cell r="S3781"/>
          <cell r="T3781"/>
          <cell r="U3781"/>
          <cell r="V3781"/>
          <cell r="W3781"/>
          <cell r="X3781"/>
          <cell r="Y3781">
            <v>0</v>
          </cell>
          <cell r="Z3781">
            <v>0</v>
          </cell>
        </row>
        <row r="3782">
          <cell r="A3782" t="str">
            <v>N0690</v>
          </cell>
          <cell r="B3782"/>
          <cell r="C3782"/>
          <cell r="D3782"/>
          <cell r="E3782"/>
          <cell r="F3782"/>
          <cell r="G3782"/>
          <cell r="H3782"/>
          <cell r="I3782"/>
          <cell r="J3782" t="str">
            <v>Messung HW Wärme NT</v>
          </cell>
          <cell r="K3782" t="str">
            <v>21.06.2016</v>
          </cell>
          <cell r="L3782" t="str">
            <v>W1 020705</v>
          </cell>
          <cell r="M3782"/>
          <cell r="N3782" t="str">
            <v>Ablesung</v>
          </cell>
          <cell r="O3782">
            <v>1.2070000000000001</v>
          </cell>
          <cell r="P3782">
            <v>29.66</v>
          </cell>
          <cell r="Q3782"/>
          <cell r="R3782"/>
          <cell r="S3782"/>
          <cell r="T3782"/>
          <cell r="U3782"/>
          <cell r="V3782"/>
          <cell r="W3782"/>
          <cell r="X3782"/>
          <cell r="Y3782">
            <v>34.991</v>
          </cell>
          <cell r="Z3782">
            <v>24.14</v>
          </cell>
        </row>
        <row r="3783">
          <cell r="A3783" t="str">
            <v>N0690</v>
          </cell>
          <cell r="B3783" t="str">
            <v xml:space="preserve">Roswiesenstrasse 163 </v>
          </cell>
          <cell r="C3783">
            <v>42655</v>
          </cell>
          <cell r="D3783">
            <v>9866605718</v>
          </cell>
          <cell r="E3783" t="str">
            <v>Verrechnet</v>
          </cell>
          <cell r="F3783">
            <v>0.05</v>
          </cell>
          <cell r="G3783">
            <v>0.65</v>
          </cell>
          <cell r="H3783"/>
          <cell r="I3783"/>
          <cell r="J3783" t="str">
            <v>Messung HW Wärme NT</v>
          </cell>
          <cell r="K3783" t="str">
            <v>19.09.2016</v>
          </cell>
          <cell r="L3783" t="str">
            <v>W1 020705</v>
          </cell>
          <cell r="M3783"/>
          <cell r="N3783" t="str">
            <v>Ablesung</v>
          </cell>
          <cell r="O3783">
            <v>5.5069999999999997</v>
          </cell>
          <cell r="P3783">
            <v>153.18</v>
          </cell>
          <cell r="Q3783"/>
          <cell r="R3783"/>
          <cell r="S3783"/>
          <cell r="T3783"/>
          <cell r="U3783"/>
          <cell r="V3783"/>
          <cell r="W3783"/>
          <cell r="X3783"/>
          <cell r="Y3783">
            <v>30.911999999999999</v>
          </cell>
          <cell r="Z3783">
            <v>110.14</v>
          </cell>
        </row>
        <row r="3784">
          <cell r="A3784" t="str">
            <v>N0690</v>
          </cell>
          <cell r="B3784" t="str">
            <v xml:space="preserve">Roswiesenstrasse 163 </v>
          </cell>
          <cell r="C3784">
            <v>42752</v>
          </cell>
          <cell r="D3784">
            <v>9866607780</v>
          </cell>
          <cell r="E3784" t="str">
            <v>Verrechnet</v>
          </cell>
          <cell r="F3784">
            <v>0.05</v>
          </cell>
          <cell r="G3784">
            <v>0.65</v>
          </cell>
          <cell r="H3784"/>
          <cell r="I3784"/>
          <cell r="J3784" t="str">
            <v>Messung HW Wärme NT</v>
          </cell>
          <cell r="K3784" t="str">
            <v>15.12.2016</v>
          </cell>
          <cell r="L3784" t="str">
            <v>W1 020705</v>
          </cell>
          <cell r="M3784"/>
          <cell r="N3784" t="str">
            <v>Ablesung</v>
          </cell>
          <cell r="O3784">
            <v>29.946999999999999</v>
          </cell>
          <cell r="P3784">
            <v>632.14</v>
          </cell>
          <cell r="Q3784"/>
          <cell r="R3784"/>
          <cell r="S3784"/>
          <cell r="T3784"/>
          <cell r="U3784"/>
          <cell r="V3784"/>
          <cell r="W3784"/>
          <cell r="X3784"/>
          <cell r="Y3784">
            <v>40.734000000000002</v>
          </cell>
          <cell r="Z3784">
            <v>598.94000000000005</v>
          </cell>
        </row>
        <row r="3785">
          <cell r="A3785" t="str">
            <v>N0691</v>
          </cell>
          <cell r="B3785" t="str">
            <v xml:space="preserve">Heideggerweg 20 </v>
          </cell>
          <cell r="C3785">
            <v>42478</v>
          </cell>
          <cell r="D3785">
            <v>9866600322</v>
          </cell>
          <cell r="E3785" t="str">
            <v>Verrechnet</v>
          </cell>
          <cell r="F3785">
            <v>7.0000000000000007E-2</v>
          </cell>
          <cell r="G3785">
            <v>1.1499999999999999</v>
          </cell>
          <cell r="H3785"/>
          <cell r="I3785"/>
          <cell r="J3785" t="str">
            <v>Messung HW Wärme NT</v>
          </cell>
          <cell r="K3785" t="str">
            <v>17.03.2016</v>
          </cell>
          <cell r="L3785" t="str">
            <v>W1 020068</v>
          </cell>
          <cell r="M3785"/>
          <cell r="N3785" t="str">
            <v>Ablesung</v>
          </cell>
          <cell r="O3785">
            <v>50.286999999999999</v>
          </cell>
          <cell r="P3785">
            <v>883.98</v>
          </cell>
          <cell r="Q3785"/>
          <cell r="R3785"/>
          <cell r="S3785"/>
          <cell r="T3785"/>
          <cell r="U3785"/>
          <cell r="V3785"/>
          <cell r="W3785"/>
          <cell r="X3785"/>
          <cell r="Y3785">
            <v>48.914000000000001</v>
          </cell>
          <cell r="Z3785">
            <v>718.38571428571424</v>
          </cell>
        </row>
        <row r="3786">
          <cell r="A3786" t="str">
            <v>N0691</v>
          </cell>
          <cell r="B3786" t="str">
            <v xml:space="preserve">Heideggerweg 20 </v>
          </cell>
          <cell r="C3786">
            <v>42566</v>
          </cell>
          <cell r="D3786">
            <v>9866602342</v>
          </cell>
          <cell r="E3786" t="str">
            <v>Gemahnt</v>
          </cell>
          <cell r="F3786">
            <v>7.0000000000000007E-2</v>
          </cell>
          <cell r="G3786">
            <v>1.1499999999999999</v>
          </cell>
          <cell r="H3786"/>
          <cell r="I3786"/>
          <cell r="J3786" t="str">
            <v>Messung HW Wärme NT</v>
          </cell>
          <cell r="K3786" t="str">
            <v>21.06.2016</v>
          </cell>
          <cell r="L3786" t="str">
            <v>W1 020068</v>
          </cell>
          <cell r="M3786"/>
          <cell r="N3786" t="str">
            <v>Ablesung</v>
          </cell>
          <cell r="O3786">
            <v>26.155000000000001</v>
          </cell>
          <cell r="P3786">
            <v>555.9</v>
          </cell>
          <cell r="Q3786"/>
          <cell r="R3786"/>
          <cell r="S3786"/>
          <cell r="T3786"/>
          <cell r="U3786"/>
          <cell r="V3786"/>
          <cell r="W3786"/>
          <cell r="X3786"/>
          <cell r="Y3786">
            <v>40.456000000000003</v>
          </cell>
          <cell r="Z3786">
            <v>373.64285714285711</v>
          </cell>
        </row>
        <row r="3787">
          <cell r="A3787" t="str">
            <v>N0691</v>
          </cell>
          <cell r="B3787" t="str">
            <v xml:space="preserve">Heideggerweg 20 </v>
          </cell>
          <cell r="C3787">
            <v>42655</v>
          </cell>
          <cell r="D3787">
            <v>9866604291</v>
          </cell>
          <cell r="E3787" t="str">
            <v>Verrechnet</v>
          </cell>
          <cell r="F3787">
            <v>7.0000000000000007E-2</v>
          </cell>
          <cell r="G3787">
            <v>1.1499999999999999</v>
          </cell>
          <cell r="H3787"/>
          <cell r="I3787"/>
          <cell r="J3787" t="str">
            <v>Messung HW Wärme NT</v>
          </cell>
          <cell r="K3787" t="str">
            <v>20.09.2016</v>
          </cell>
          <cell r="L3787" t="str">
            <v>W1 020068</v>
          </cell>
          <cell r="M3787"/>
          <cell r="N3787" t="str">
            <v>Ablesung</v>
          </cell>
          <cell r="O3787">
            <v>6.6630000000000003</v>
          </cell>
          <cell r="P3787">
            <v>235.13</v>
          </cell>
          <cell r="Q3787"/>
          <cell r="R3787"/>
          <cell r="S3787"/>
          <cell r="T3787"/>
          <cell r="U3787"/>
          <cell r="V3787"/>
          <cell r="W3787"/>
          <cell r="X3787"/>
          <cell r="Y3787">
            <v>24.366</v>
          </cell>
          <cell r="Z3787">
            <v>95.185714285714283</v>
          </cell>
        </row>
        <row r="3788">
          <cell r="A3788" t="str">
            <v>N0691</v>
          </cell>
          <cell r="B3788" t="str">
            <v xml:space="preserve">Heideggerweg 20 </v>
          </cell>
          <cell r="C3788">
            <v>42752</v>
          </cell>
          <cell r="D3788">
            <v>9866606355</v>
          </cell>
          <cell r="E3788" t="str">
            <v>Verrechnet</v>
          </cell>
          <cell r="F3788">
            <v>7.0000000000000007E-2</v>
          </cell>
          <cell r="G3788">
            <v>1.1499999999999999</v>
          </cell>
          <cell r="H3788"/>
          <cell r="I3788"/>
          <cell r="J3788" t="str">
            <v>Messung HW Wärme NT</v>
          </cell>
          <cell r="K3788" t="str">
            <v>15.12.2016</v>
          </cell>
          <cell r="L3788" t="str">
            <v>W1 020068</v>
          </cell>
          <cell r="M3788"/>
          <cell r="N3788" t="str">
            <v>Ablesung</v>
          </cell>
          <cell r="O3788">
            <v>37.689</v>
          </cell>
          <cell r="P3788">
            <v>676.57</v>
          </cell>
          <cell r="Q3788"/>
          <cell r="R3788"/>
          <cell r="S3788"/>
          <cell r="T3788"/>
          <cell r="U3788"/>
          <cell r="V3788"/>
          <cell r="W3788"/>
          <cell r="X3788"/>
          <cell r="Y3788">
            <v>47.899000000000001</v>
          </cell>
          <cell r="Z3788">
            <v>538.41428571428571</v>
          </cell>
        </row>
        <row r="3789">
          <cell r="A3789" t="str">
            <v>N0692</v>
          </cell>
          <cell r="B3789" t="str">
            <v xml:space="preserve">Dübendorfstrasse 171 </v>
          </cell>
          <cell r="C3789">
            <v>42478</v>
          </cell>
          <cell r="D3789">
            <v>9866601025</v>
          </cell>
          <cell r="E3789" t="str">
            <v>Verrechnet</v>
          </cell>
          <cell r="F3789">
            <v>0.08</v>
          </cell>
          <cell r="G3789">
            <v>1.32</v>
          </cell>
          <cell r="H3789"/>
          <cell r="I3789"/>
          <cell r="J3789" t="str">
            <v>Messung HW Wärme NT</v>
          </cell>
          <cell r="K3789" t="str">
            <v>21.03.2016</v>
          </cell>
          <cell r="L3789" t="str">
            <v>W1 020293</v>
          </cell>
          <cell r="M3789"/>
          <cell r="N3789" t="str">
            <v>Ablesung</v>
          </cell>
          <cell r="O3789">
            <v>56.987000000000002</v>
          </cell>
          <cell r="P3789">
            <v>760.03</v>
          </cell>
          <cell r="Q3789"/>
          <cell r="R3789"/>
          <cell r="S3789"/>
          <cell r="T3789"/>
          <cell r="U3789"/>
          <cell r="V3789"/>
          <cell r="W3789"/>
          <cell r="X3789"/>
          <cell r="Y3789">
            <v>64.471000000000004</v>
          </cell>
          <cell r="Z3789">
            <v>712.33749999999998</v>
          </cell>
        </row>
        <row r="3790">
          <cell r="A3790" t="str">
            <v>N0692</v>
          </cell>
          <cell r="B3790" t="str">
            <v xml:space="preserve">Dübendorfstrasse 171 </v>
          </cell>
          <cell r="C3790">
            <v>42566</v>
          </cell>
          <cell r="D3790">
            <v>9866602898</v>
          </cell>
          <cell r="E3790" t="str">
            <v>Verrechnet</v>
          </cell>
          <cell r="F3790">
            <v>0.08</v>
          </cell>
          <cell r="G3790">
            <v>1.32</v>
          </cell>
          <cell r="H3790"/>
          <cell r="I3790"/>
          <cell r="J3790" t="str">
            <v>Messung HW Wärme NT</v>
          </cell>
          <cell r="K3790" t="str">
            <v>22.06.2016</v>
          </cell>
          <cell r="L3790" t="str">
            <v>W1 020293</v>
          </cell>
          <cell r="M3790"/>
          <cell r="N3790" t="str">
            <v>Ablesung</v>
          </cell>
          <cell r="O3790">
            <v>29.513999999999999</v>
          </cell>
          <cell r="P3790">
            <v>452.31</v>
          </cell>
          <cell r="Q3790"/>
          <cell r="R3790"/>
          <cell r="S3790"/>
          <cell r="T3790"/>
          <cell r="U3790"/>
          <cell r="V3790"/>
          <cell r="W3790"/>
          <cell r="X3790"/>
          <cell r="Y3790">
            <v>56.106000000000002</v>
          </cell>
          <cell r="Z3790">
            <v>368.92500000000001</v>
          </cell>
        </row>
        <row r="3791">
          <cell r="A3791" t="str">
            <v>N0692</v>
          </cell>
          <cell r="B3791" t="str">
            <v xml:space="preserve">Dübendorfstrasse 171 </v>
          </cell>
          <cell r="C3791">
            <v>42655</v>
          </cell>
          <cell r="D3791">
            <v>9866605211</v>
          </cell>
          <cell r="E3791" t="str">
            <v>Verrechnet</v>
          </cell>
          <cell r="F3791">
            <v>0.08</v>
          </cell>
          <cell r="G3791">
            <v>1.32</v>
          </cell>
          <cell r="H3791"/>
          <cell r="I3791"/>
          <cell r="J3791" t="str">
            <v>Messung HW Wärme NT</v>
          </cell>
          <cell r="K3791" t="str">
            <v>16.09.2016</v>
          </cell>
          <cell r="L3791" t="str">
            <v>W1 020293</v>
          </cell>
          <cell r="M3791"/>
          <cell r="N3791" t="str">
            <v>Ablesung</v>
          </cell>
          <cell r="O3791">
            <v>8.218</v>
          </cell>
          <cell r="P3791">
            <v>171.18</v>
          </cell>
          <cell r="Q3791"/>
          <cell r="R3791"/>
          <cell r="S3791"/>
          <cell r="T3791"/>
          <cell r="U3791"/>
          <cell r="V3791"/>
          <cell r="W3791"/>
          <cell r="X3791"/>
          <cell r="Y3791">
            <v>41.279000000000003</v>
          </cell>
          <cell r="Z3791">
            <v>102.72499999999999</v>
          </cell>
        </row>
        <row r="3792">
          <cell r="A3792" t="str">
            <v>N0692</v>
          </cell>
          <cell r="B3792" t="str">
            <v xml:space="preserve">Dübendorfstrasse 171 </v>
          </cell>
          <cell r="C3792">
            <v>42752</v>
          </cell>
          <cell r="D3792">
            <v>9866607069</v>
          </cell>
          <cell r="E3792" t="str">
            <v>Verrechnet</v>
          </cell>
          <cell r="F3792">
            <v>0.08</v>
          </cell>
          <cell r="G3792">
            <v>1.32</v>
          </cell>
          <cell r="H3792"/>
          <cell r="I3792"/>
          <cell r="J3792" t="str">
            <v>Messung HW Wärme NT</v>
          </cell>
          <cell r="K3792" t="str">
            <v>14.12.2016</v>
          </cell>
          <cell r="L3792" t="str">
            <v>W1 020293</v>
          </cell>
          <cell r="M3792"/>
          <cell r="N3792" t="str">
            <v>Ablesung</v>
          </cell>
          <cell r="O3792">
            <v>42.755000000000003</v>
          </cell>
          <cell r="P3792">
            <v>600.42999999999995</v>
          </cell>
          <cell r="Q3792"/>
          <cell r="R3792"/>
          <cell r="S3792"/>
          <cell r="T3792"/>
          <cell r="U3792"/>
          <cell r="V3792"/>
          <cell r="W3792"/>
          <cell r="X3792"/>
          <cell r="Y3792">
            <v>61.226999999999997</v>
          </cell>
          <cell r="Z3792">
            <v>534.4375</v>
          </cell>
        </row>
        <row r="3793">
          <cell r="A3793" t="str">
            <v>N0693</v>
          </cell>
          <cell r="B3793" t="str">
            <v xml:space="preserve">Salvatorstrasse 18 </v>
          </cell>
          <cell r="C3793">
            <v>42478</v>
          </cell>
          <cell r="D3793">
            <v>9866601677</v>
          </cell>
          <cell r="E3793" t="str">
            <v>Verrechnet</v>
          </cell>
          <cell r="F3793">
            <v>0.06</v>
          </cell>
          <cell r="G3793">
            <v>1</v>
          </cell>
          <cell r="H3793"/>
          <cell r="I3793"/>
          <cell r="J3793" t="str">
            <v>Messung HW Wärme NT</v>
          </cell>
          <cell r="K3793" t="str">
            <v>17.03.2016</v>
          </cell>
          <cell r="L3793" t="str">
            <v>R4 20049</v>
          </cell>
          <cell r="M3793"/>
          <cell r="N3793" t="str">
            <v>Ablesung</v>
          </cell>
          <cell r="O3793">
            <v>44.344000000000001</v>
          </cell>
          <cell r="P3793">
            <v>662.82799999999997</v>
          </cell>
          <cell r="Q3793"/>
          <cell r="R3793"/>
          <cell r="S3793"/>
          <cell r="T3793"/>
          <cell r="U3793"/>
          <cell r="V3793"/>
          <cell r="W3793"/>
          <cell r="X3793"/>
          <cell r="Y3793">
            <v>57.524999999999999</v>
          </cell>
          <cell r="Z3793">
            <v>739.06666666666672</v>
          </cell>
        </row>
        <row r="3794">
          <cell r="A3794" t="str">
            <v>N0693</v>
          </cell>
          <cell r="B3794" t="str">
            <v xml:space="preserve">Salvatorstrasse 18 </v>
          </cell>
          <cell r="C3794">
            <v>42566</v>
          </cell>
          <cell r="D3794">
            <v>9866603664</v>
          </cell>
          <cell r="E3794" t="str">
            <v>Verrechnet</v>
          </cell>
          <cell r="F3794">
            <v>0.06</v>
          </cell>
          <cell r="G3794">
            <v>1</v>
          </cell>
          <cell r="H3794"/>
          <cell r="I3794"/>
          <cell r="J3794" t="str">
            <v>Messung HW Wärme NT</v>
          </cell>
          <cell r="K3794" t="str">
            <v>20.06.2016</v>
          </cell>
          <cell r="L3794" t="str">
            <v>R4 20049</v>
          </cell>
          <cell r="M3794"/>
          <cell r="N3794" t="str">
            <v>Ablesung</v>
          </cell>
          <cell r="O3794">
            <v>23.311</v>
          </cell>
          <cell r="P3794">
            <v>377.66300000000001</v>
          </cell>
          <cell r="Q3794"/>
          <cell r="R3794"/>
          <cell r="S3794"/>
          <cell r="T3794"/>
          <cell r="U3794"/>
          <cell r="V3794"/>
          <cell r="W3794"/>
          <cell r="X3794"/>
          <cell r="Y3794">
            <v>53.073</v>
          </cell>
          <cell r="Z3794">
            <v>388.51666666666665</v>
          </cell>
        </row>
        <row r="3795">
          <cell r="A3795" t="str">
            <v>N0693</v>
          </cell>
          <cell r="B3795" t="str">
            <v xml:space="preserve">Salvatorstrasse 18 </v>
          </cell>
          <cell r="C3795">
            <v>42655</v>
          </cell>
          <cell r="D3795">
            <v>9866605568</v>
          </cell>
          <cell r="E3795" t="str">
            <v>Verrechnet</v>
          </cell>
          <cell r="F3795">
            <v>0.06</v>
          </cell>
          <cell r="G3795">
            <v>1</v>
          </cell>
          <cell r="H3795"/>
          <cell r="I3795"/>
          <cell r="J3795" t="str">
            <v>Messung HW Wärme NT</v>
          </cell>
          <cell r="K3795" t="str">
            <v>16.09.2016</v>
          </cell>
          <cell r="L3795" t="str">
            <v>R4 20049</v>
          </cell>
          <cell r="M3795"/>
          <cell r="N3795" t="str">
            <v>Ablesung</v>
          </cell>
          <cell r="O3795">
            <v>1.7110000000000001</v>
          </cell>
          <cell r="P3795">
            <v>31.129000000000001</v>
          </cell>
          <cell r="Q3795"/>
          <cell r="R3795"/>
          <cell r="S3795"/>
          <cell r="T3795"/>
          <cell r="U3795"/>
          <cell r="V3795"/>
          <cell r="W3795"/>
          <cell r="X3795"/>
          <cell r="Y3795">
            <v>47.261000000000003</v>
          </cell>
          <cell r="Z3795">
            <v>28.516666666666659</v>
          </cell>
        </row>
        <row r="3796">
          <cell r="A3796" t="str">
            <v>N0693</v>
          </cell>
          <cell r="B3796" t="str">
            <v xml:space="preserve">Salvatorstrasse 18 </v>
          </cell>
          <cell r="C3796">
            <v>42752</v>
          </cell>
          <cell r="D3796">
            <v>9866607781</v>
          </cell>
          <cell r="E3796" t="str">
            <v>Verrechnet</v>
          </cell>
          <cell r="F3796">
            <v>0.06</v>
          </cell>
          <cell r="G3796">
            <v>1</v>
          </cell>
          <cell r="H3796"/>
          <cell r="I3796"/>
          <cell r="J3796" t="str">
            <v>Messung HW Wärme NT</v>
          </cell>
          <cell r="K3796" t="str">
            <v>14.12.2016</v>
          </cell>
          <cell r="L3796" t="str">
            <v>R4 20049</v>
          </cell>
          <cell r="M3796"/>
          <cell r="N3796" t="str">
            <v>Ablesung</v>
          </cell>
          <cell r="O3796">
            <v>32.890999999999998</v>
          </cell>
          <cell r="P3796">
            <v>516.71199999999999</v>
          </cell>
          <cell r="Q3796"/>
          <cell r="R3796"/>
          <cell r="S3796"/>
          <cell r="T3796"/>
          <cell r="U3796"/>
          <cell r="V3796"/>
          <cell r="W3796"/>
          <cell r="X3796"/>
          <cell r="Y3796">
            <v>54.732999999999997</v>
          </cell>
          <cell r="Z3796">
            <v>548.18333333333339</v>
          </cell>
        </row>
        <row r="3797">
          <cell r="A3797" t="str">
            <v>N0694</v>
          </cell>
          <cell r="B3797" t="str">
            <v xml:space="preserve">Hofwiesenstrasse 307 </v>
          </cell>
          <cell r="C3797">
            <v>42478</v>
          </cell>
          <cell r="D3797">
            <v>9866600323</v>
          </cell>
          <cell r="E3797" t="str">
            <v>Verrechnet</v>
          </cell>
          <cell r="F3797">
            <v>0.15</v>
          </cell>
          <cell r="G3797">
            <v>2.4700000000000002</v>
          </cell>
          <cell r="H3797"/>
          <cell r="I3797"/>
          <cell r="J3797" t="str">
            <v>Messung HW Wärme NT</v>
          </cell>
          <cell r="K3797" t="str">
            <v>17.03.2016</v>
          </cell>
          <cell r="L3797">
            <v>970</v>
          </cell>
          <cell r="M3797">
            <v>32054</v>
          </cell>
          <cell r="N3797" t="str">
            <v>Ablesung</v>
          </cell>
          <cell r="O3797">
            <v>105.208</v>
          </cell>
          <cell r="P3797">
            <v>1924.52</v>
          </cell>
          <cell r="Q3797"/>
          <cell r="R3797">
            <v>1925</v>
          </cell>
          <cell r="S3797"/>
          <cell r="T3797"/>
          <cell r="U3797"/>
          <cell r="V3797"/>
          <cell r="W3797"/>
          <cell r="X3797"/>
          <cell r="Y3797">
            <v>47.005000000000003</v>
          </cell>
          <cell r="Z3797">
            <v>701.38666666666666</v>
          </cell>
        </row>
        <row r="3798">
          <cell r="A3798" t="str">
            <v>N0694</v>
          </cell>
          <cell r="B3798" t="str">
            <v xml:space="preserve">Hofwiesenstrasse 307 </v>
          </cell>
          <cell r="C3798">
            <v>42566</v>
          </cell>
          <cell r="D3798">
            <v>9866602343</v>
          </cell>
          <cell r="E3798" t="str">
            <v>Verrechnet</v>
          </cell>
          <cell r="F3798">
            <v>0.15</v>
          </cell>
          <cell r="G3798">
            <v>2.4700000000000002</v>
          </cell>
          <cell r="H3798"/>
          <cell r="I3798"/>
          <cell r="J3798" t="str">
            <v>Messung HW Wärme NT</v>
          </cell>
          <cell r="K3798" t="str">
            <v>22.06.2016</v>
          </cell>
          <cell r="L3798">
            <v>970</v>
          </cell>
          <cell r="M3798">
            <v>32054</v>
          </cell>
          <cell r="N3798" t="str">
            <v>Ablesung</v>
          </cell>
          <cell r="O3798">
            <v>59.234000000000002</v>
          </cell>
          <cell r="P3798">
            <v>1352.94</v>
          </cell>
          <cell r="Q3798"/>
          <cell r="R3798">
            <v>1353</v>
          </cell>
          <cell r="S3798"/>
          <cell r="T3798"/>
          <cell r="U3798"/>
          <cell r="V3798"/>
          <cell r="W3798"/>
          <cell r="X3798"/>
          <cell r="Y3798">
            <v>37.645000000000003</v>
          </cell>
          <cell r="Z3798">
            <v>394.89333333333337</v>
          </cell>
        </row>
        <row r="3799">
          <cell r="A3799" t="str">
            <v>N0694</v>
          </cell>
          <cell r="B3799" t="str">
            <v xml:space="preserve">Hofwiesenstrasse 307 </v>
          </cell>
          <cell r="C3799">
            <v>42655</v>
          </cell>
          <cell r="D3799">
            <v>9866604292</v>
          </cell>
          <cell r="E3799" t="str">
            <v>Verrechnet</v>
          </cell>
          <cell r="F3799">
            <v>0.15</v>
          </cell>
          <cell r="G3799">
            <v>2.4700000000000002</v>
          </cell>
          <cell r="H3799"/>
          <cell r="I3799"/>
          <cell r="J3799" t="str">
            <v>Messung HW Wärme NT</v>
          </cell>
          <cell r="K3799" t="str">
            <v>15.09.2016</v>
          </cell>
          <cell r="L3799">
            <v>970</v>
          </cell>
          <cell r="M3799">
            <v>32054</v>
          </cell>
          <cell r="N3799" t="str">
            <v>Ablesung</v>
          </cell>
          <cell r="O3799">
            <v>25.288</v>
          </cell>
          <cell r="P3799">
            <v>2684.35</v>
          </cell>
          <cell r="Q3799"/>
          <cell r="R3799">
            <v>2684</v>
          </cell>
          <cell r="S3799"/>
          <cell r="T3799"/>
          <cell r="U3799"/>
          <cell r="V3799"/>
          <cell r="W3799"/>
          <cell r="X3799"/>
          <cell r="Y3799">
            <v>8.1</v>
          </cell>
          <cell r="Z3799">
            <v>168.58666666666667</v>
          </cell>
        </row>
        <row r="3800">
          <cell r="A3800" t="str">
            <v>N0694</v>
          </cell>
          <cell r="B3800" t="str">
            <v xml:space="preserve">Hofwiesenstrasse 307 </v>
          </cell>
          <cell r="C3800">
            <v>42752</v>
          </cell>
          <cell r="D3800">
            <v>9866606356</v>
          </cell>
          <cell r="E3800" t="str">
            <v>Verrechnet</v>
          </cell>
          <cell r="F3800">
            <v>0.15</v>
          </cell>
          <cell r="G3800">
            <v>2.4700000000000002</v>
          </cell>
          <cell r="H3800"/>
          <cell r="I3800"/>
          <cell r="J3800" t="str">
            <v>Messung HW Wärme NT</v>
          </cell>
          <cell r="K3800" t="str">
            <v>16.12.2016</v>
          </cell>
          <cell r="L3800">
            <v>970</v>
          </cell>
          <cell r="M3800">
            <v>32054</v>
          </cell>
          <cell r="N3800" t="str">
            <v>Ablesung</v>
          </cell>
          <cell r="O3800">
            <v>78.48</v>
          </cell>
          <cell r="P3800">
            <v>1941.54</v>
          </cell>
          <cell r="Q3800"/>
          <cell r="R3800">
            <v>1942</v>
          </cell>
          <cell r="S3800"/>
          <cell r="T3800"/>
          <cell r="U3800"/>
          <cell r="V3800"/>
          <cell r="W3800"/>
          <cell r="X3800"/>
          <cell r="Y3800">
            <v>34.756</v>
          </cell>
          <cell r="Z3800">
            <v>523.20000000000005</v>
          </cell>
        </row>
        <row r="3801">
          <cell r="A3801" t="str">
            <v>N0695</v>
          </cell>
          <cell r="B3801" t="str">
            <v xml:space="preserve">Beckhammer 29 </v>
          </cell>
          <cell r="C3801">
            <v>42478</v>
          </cell>
          <cell r="D3801">
            <v>9866600652</v>
          </cell>
          <cell r="E3801" t="str">
            <v>Verrechnet</v>
          </cell>
          <cell r="F3801">
            <v>3.5000000000000003E-2</v>
          </cell>
          <cell r="G3801">
            <v>0.57999999999999996</v>
          </cell>
          <cell r="H3801"/>
          <cell r="I3801"/>
          <cell r="J3801" t="str">
            <v>Messung HW Wärme NT</v>
          </cell>
          <cell r="K3801" t="str">
            <v>17.03.2016</v>
          </cell>
          <cell r="L3801" t="str">
            <v>R4 20077</v>
          </cell>
          <cell r="M3801"/>
          <cell r="N3801" t="str">
            <v>Ablesung</v>
          </cell>
          <cell r="O3801">
            <v>22.338999999999999</v>
          </cell>
          <cell r="P3801">
            <v>423.17700000000002</v>
          </cell>
          <cell r="Q3801"/>
          <cell r="R3801"/>
          <cell r="S3801"/>
          <cell r="T3801"/>
          <cell r="U3801"/>
          <cell r="V3801"/>
          <cell r="W3801"/>
          <cell r="X3801"/>
          <cell r="Y3801">
            <v>45.39</v>
          </cell>
          <cell r="Z3801">
            <v>638.25714285714287</v>
          </cell>
        </row>
        <row r="3802">
          <cell r="A3802" t="str">
            <v>N0695</v>
          </cell>
          <cell r="B3802" t="str">
            <v xml:space="preserve">Beckhammer 29 </v>
          </cell>
          <cell r="C3802">
            <v>42566</v>
          </cell>
          <cell r="D3802">
            <v>9866602608</v>
          </cell>
          <cell r="E3802" t="str">
            <v>Verrechnet</v>
          </cell>
          <cell r="F3802">
            <v>3.5000000000000003E-2</v>
          </cell>
          <cell r="G3802">
            <v>0.57999999999999996</v>
          </cell>
          <cell r="H3802"/>
          <cell r="I3802"/>
          <cell r="J3802" t="str">
            <v>Messung HW Wärme NT</v>
          </cell>
          <cell r="K3802" t="str">
            <v>23.06.2016</v>
          </cell>
          <cell r="L3802" t="str">
            <v>R4 20077</v>
          </cell>
          <cell r="M3802"/>
          <cell r="N3802" t="str">
            <v>Ablesung</v>
          </cell>
          <cell r="O3802">
            <v>12.763</v>
          </cell>
          <cell r="P3802">
            <v>282.82499999999999</v>
          </cell>
          <cell r="Q3802"/>
          <cell r="R3802"/>
          <cell r="S3802"/>
          <cell r="T3802"/>
          <cell r="U3802"/>
          <cell r="V3802"/>
          <cell r="W3802"/>
          <cell r="X3802"/>
          <cell r="Y3802">
            <v>38.802</v>
          </cell>
          <cell r="Z3802">
            <v>364.6571428571429</v>
          </cell>
        </row>
        <row r="3803">
          <cell r="A3803" t="str">
            <v>N0695</v>
          </cell>
          <cell r="B3803" t="str">
            <v xml:space="preserve">Beckhammer 29 </v>
          </cell>
          <cell r="C3803">
            <v>42655</v>
          </cell>
          <cell r="D3803">
            <v>9866604500</v>
          </cell>
          <cell r="E3803" t="str">
            <v>Verrechnet</v>
          </cell>
          <cell r="F3803">
            <v>3.5000000000000003E-2</v>
          </cell>
          <cell r="G3803">
            <v>0.57999999999999996</v>
          </cell>
          <cell r="H3803"/>
          <cell r="I3803"/>
          <cell r="J3803" t="str">
            <v>Messung HW Wärme NT</v>
          </cell>
          <cell r="K3803" t="str">
            <v>16.09.2016</v>
          </cell>
          <cell r="L3803" t="str">
            <v>R4 20077</v>
          </cell>
          <cell r="M3803"/>
          <cell r="N3803" t="str">
            <v>Ablesung</v>
          </cell>
          <cell r="O3803">
            <v>3.452</v>
          </cell>
          <cell r="P3803">
            <v>117.943</v>
          </cell>
          <cell r="Q3803"/>
          <cell r="R3803"/>
          <cell r="S3803"/>
          <cell r="T3803"/>
          <cell r="U3803"/>
          <cell r="V3803"/>
          <cell r="W3803"/>
          <cell r="X3803"/>
          <cell r="Y3803">
            <v>25.166</v>
          </cell>
          <cell r="Z3803">
            <v>98.628571428571419</v>
          </cell>
        </row>
        <row r="3804">
          <cell r="A3804" t="str">
            <v>N0695</v>
          </cell>
          <cell r="B3804" t="str">
            <v xml:space="preserve">Beckhammer 29 </v>
          </cell>
          <cell r="C3804">
            <v>42752</v>
          </cell>
          <cell r="D3804">
            <v>9866606689</v>
          </cell>
          <cell r="E3804" t="str">
            <v>Verrechnet</v>
          </cell>
          <cell r="F3804">
            <v>3.5000000000000003E-2</v>
          </cell>
          <cell r="G3804">
            <v>0.57999999999999996</v>
          </cell>
          <cell r="H3804"/>
          <cell r="I3804"/>
          <cell r="J3804" t="str">
            <v>Messung HW Wärme NT</v>
          </cell>
          <cell r="K3804" t="str">
            <v>15.12.2016</v>
          </cell>
          <cell r="L3804" t="str">
            <v>R4 20077</v>
          </cell>
          <cell r="M3804"/>
          <cell r="N3804" t="str">
            <v>Ablesung</v>
          </cell>
          <cell r="O3804">
            <v>17.5</v>
          </cell>
          <cell r="P3804">
            <v>357.07799999999997</v>
          </cell>
          <cell r="Q3804"/>
          <cell r="R3804"/>
          <cell r="S3804"/>
          <cell r="T3804"/>
          <cell r="U3804"/>
          <cell r="V3804"/>
          <cell r="W3804"/>
          <cell r="X3804"/>
          <cell r="Y3804">
            <v>42.14</v>
          </cell>
          <cell r="Z3804">
            <v>500</v>
          </cell>
        </row>
        <row r="3805">
          <cell r="A3805" t="str">
            <v>N0696</v>
          </cell>
          <cell r="B3805" t="str">
            <v xml:space="preserve">Schwamendingenstrasse 85 </v>
          </cell>
          <cell r="C3805">
            <v>42478</v>
          </cell>
          <cell r="D3805">
            <v>9866600653</v>
          </cell>
          <cell r="E3805" t="str">
            <v>Verrechnet</v>
          </cell>
          <cell r="F3805">
            <v>0.04</v>
          </cell>
          <cell r="G3805">
            <v>0.65</v>
          </cell>
          <cell r="H3805"/>
          <cell r="I3805"/>
          <cell r="J3805" t="str">
            <v>Messung HW Wärme NT</v>
          </cell>
          <cell r="K3805" t="str">
            <v>18.03.2016</v>
          </cell>
          <cell r="L3805" t="str">
            <v>W3 20009</v>
          </cell>
          <cell r="M3805"/>
          <cell r="N3805" t="str">
            <v>Ablesung</v>
          </cell>
          <cell r="O3805">
            <v>35.08</v>
          </cell>
          <cell r="P3805">
            <v>588.76800000000003</v>
          </cell>
          <cell r="Q3805"/>
          <cell r="R3805"/>
          <cell r="S3805"/>
          <cell r="T3805"/>
          <cell r="U3805"/>
          <cell r="V3805"/>
          <cell r="W3805"/>
          <cell r="X3805"/>
          <cell r="Y3805">
            <v>51.231000000000002</v>
          </cell>
          <cell r="Z3805">
            <v>877</v>
          </cell>
        </row>
        <row r="3806">
          <cell r="A3806" t="str">
            <v>N0696</v>
          </cell>
          <cell r="B3806" t="str">
            <v xml:space="preserve">Schwamendingenstrasse 85 </v>
          </cell>
          <cell r="C3806">
            <v>42566</v>
          </cell>
          <cell r="D3806">
            <v>9866602899</v>
          </cell>
          <cell r="E3806" t="str">
            <v>Verrechnet</v>
          </cell>
          <cell r="F3806">
            <v>0.04</v>
          </cell>
          <cell r="G3806">
            <v>0.65</v>
          </cell>
          <cell r="H3806"/>
          <cell r="I3806"/>
          <cell r="J3806" t="str">
            <v>Messung HW Wärme NT</v>
          </cell>
          <cell r="K3806" t="str">
            <v>22.06.2016</v>
          </cell>
          <cell r="L3806" t="str">
            <v>W3 20009</v>
          </cell>
          <cell r="M3806"/>
          <cell r="N3806" t="str">
            <v>Ablesung</v>
          </cell>
          <cell r="O3806">
            <v>16.908000000000001</v>
          </cell>
          <cell r="P3806">
            <v>309.64699999999999</v>
          </cell>
          <cell r="Q3806"/>
          <cell r="R3806"/>
          <cell r="S3806"/>
          <cell r="T3806"/>
          <cell r="U3806"/>
          <cell r="V3806"/>
          <cell r="W3806"/>
          <cell r="X3806"/>
          <cell r="Y3806">
            <v>46.951000000000001</v>
          </cell>
          <cell r="Z3806">
            <v>422.7</v>
          </cell>
        </row>
        <row r="3807">
          <cell r="A3807" t="str">
            <v>N0696</v>
          </cell>
          <cell r="B3807" t="str">
            <v xml:space="preserve">Schwamendingenstrasse 85 </v>
          </cell>
          <cell r="C3807">
            <v>42655</v>
          </cell>
          <cell r="D3807">
            <v>9866604845</v>
          </cell>
          <cell r="E3807" t="str">
            <v>Verrechnet</v>
          </cell>
          <cell r="F3807">
            <v>0.04</v>
          </cell>
          <cell r="G3807">
            <v>0.65</v>
          </cell>
          <cell r="H3807"/>
          <cell r="I3807"/>
          <cell r="J3807" t="str">
            <v>Messung HW Wärme NT</v>
          </cell>
          <cell r="K3807" t="str">
            <v>16.09.2016</v>
          </cell>
          <cell r="L3807" t="str">
            <v>W3 20009</v>
          </cell>
          <cell r="M3807"/>
          <cell r="N3807" t="str">
            <v>Ablesung</v>
          </cell>
          <cell r="O3807">
            <v>4.1130000000000004</v>
          </cell>
          <cell r="P3807">
            <v>79.393000000000001</v>
          </cell>
          <cell r="Q3807"/>
          <cell r="R3807"/>
          <cell r="S3807"/>
          <cell r="T3807"/>
          <cell r="U3807"/>
          <cell r="V3807"/>
          <cell r="W3807"/>
          <cell r="X3807"/>
          <cell r="Y3807">
            <v>44.545000000000002</v>
          </cell>
          <cell r="Z3807">
            <v>102.825</v>
          </cell>
        </row>
        <row r="3808">
          <cell r="A3808" t="str">
            <v>N0696</v>
          </cell>
          <cell r="B3808" t="str">
            <v xml:space="preserve">Schwamendingenstrasse 85 </v>
          </cell>
          <cell r="C3808">
            <v>42752</v>
          </cell>
          <cell r="D3808">
            <v>9866606690</v>
          </cell>
          <cell r="E3808" t="str">
            <v>Verrechnet</v>
          </cell>
          <cell r="F3808">
            <v>0.04</v>
          </cell>
          <cell r="G3808">
            <v>0.65</v>
          </cell>
          <cell r="H3808"/>
          <cell r="I3808"/>
          <cell r="J3808" t="str">
            <v>Messung HW Wärme NT</v>
          </cell>
          <cell r="K3808" t="str">
            <v>14.12.2016</v>
          </cell>
          <cell r="L3808" t="str">
            <v>W3 20009</v>
          </cell>
          <cell r="M3808"/>
          <cell r="N3808" t="str">
            <v>Ablesung</v>
          </cell>
          <cell r="O3808">
            <v>24.542999999999999</v>
          </cell>
          <cell r="P3808">
            <v>426.96</v>
          </cell>
          <cell r="Q3808"/>
          <cell r="R3808"/>
          <cell r="S3808"/>
          <cell r="T3808"/>
          <cell r="U3808"/>
          <cell r="V3808"/>
          <cell r="W3808"/>
          <cell r="X3808"/>
          <cell r="Y3808">
            <v>49.427</v>
          </cell>
          <cell r="Z3808">
            <v>613.57500000000005</v>
          </cell>
        </row>
        <row r="3809">
          <cell r="A3809" t="str">
            <v>N0697</v>
          </cell>
          <cell r="B3809" t="str">
            <v xml:space="preserve">Neunbrunnenstrasse 221 </v>
          </cell>
          <cell r="C3809">
            <v>42478</v>
          </cell>
          <cell r="D3809">
            <v>9866601026</v>
          </cell>
          <cell r="E3809" t="str">
            <v>Verrechnet</v>
          </cell>
          <cell r="F3809">
            <v>1.2E-2</v>
          </cell>
          <cell r="G3809">
            <v>0.2</v>
          </cell>
          <cell r="H3809"/>
          <cell r="I3809"/>
          <cell r="J3809" t="str">
            <v>Messung HW Wärme NT</v>
          </cell>
          <cell r="K3809" t="str">
            <v>17.03.2016</v>
          </cell>
          <cell r="L3809" t="str">
            <v>R3 20074</v>
          </cell>
          <cell r="M3809"/>
          <cell r="N3809" t="str">
            <v>Ablesung</v>
          </cell>
          <cell r="O3809">
            <v>5.577</v>
          </cell>
          <cell r="P3809">
            <v>84.38</v>
          </cell>
          <cell r="Q3809"/>
          <cell r="R3809"/>
          <cell r="S3809"/>
          <cell r="T3809"/>
          <cell r="U3809"/>
          <cell r="V3809"/>
          <cell r="W3809"/>
          <cell r="X3809"/>
          <cell r="Y3809">
            <v>56.83</v>
          </cell>
          <cell r="Z3809">
            <v>464.75</v>
          </cell>
        </row>
        <row r="3810">
          <cell r="A3810" t="str">
            <v>N0697</v>
          </cell>
          <cell r="B3810" t="str">
            <v xml:space="preserve">Neunbrunnenstrasse 221 </v>
          </cell>
          <cell r="C3810">
            <v>42566</v>
          </cell>
          <cell r="D3810">
            <v>9866603217</v>
          </cell>
          <cell r="E3810" t="str">
            <v>Gemahnt</v>
          </cell>
          <cell r="F3810">
            <v>1.2E-2</v>
          </cell>
          <cell r="G3810">
            <v>0.2</v>
          </cell>
          <cell r="H3810"/>
          <cell r="I3810"/>
          <cell r="J3810" t="str">
            <v>Messung HW Wärme NT</v>
          </cell>
          <cell r="K3810" t="str">
            <v>22.06.2016</v>
          </cell>
          <cell r="L3810" t="str">
            <v>R3 20074</v>
          </cell>
          <cell r="M3810"/>
          <cell r="N3810" t="str">
            <v>Ablesung</v>
          </cell>
          <cell r="O3810">
            <v>4.0579999999999998</v>
          </cell>
          <cell r="P3810">
            <v>71.319000000000003</v>
          </cell>
          <cell r="Q3810"/>
          <cell r="R3810"/>
          <cell r="S3810"/>
          <cell r="T3810"/>
          <cell r="U3810"/>
          <cell r="V3810"/>
          <cell r="W3810"/>
          <cell r="X3810"/>
          <cell r="Y3810">
            <v>48.924999999999997</v>
          </cell>
          <cell r="Z3810">
            <v>338.16666666666663</v>
          </cell>
        </row>
        <row r="3811">
          <cell r="A3811" t="str">
            <v>N0697</v>
          </cell>
          <cell r="B3811" t="str">
            <v xml:space="preserve">Neunbrunnenstrasse 221 </v>
          </cell>
          <cell r="C3811">
            <v>42655</v>
          </cell>
          <cell r="D3811">
            <v>9866605106</v>
          </cell>
          <cell r="E3811" t="str">
            <v>Verrechnet</v>
          </cell>
          <cell r="F3811">
            <v>1.2E-2</v>
          </cell>
          <cell r="G3811">
            <v>0.2</v>
          </cell>
          <cell r="H3811"/>
          <cell r="I3811"/>
          <cell r="J3811" t="str">
            <v>Messung HW Wärme NT</v>
          </cell>
          <cell r="K3811" t="str">
            <v>23.09.2016</v>
          </cell>
          <cell r="L3811" t="str">
            <v>R3 20074</v>
          </cell>
          <cell r="M3811"/>
          <cell r="N3811" t="str">
            <v>Ablesung</v>
          </cell>
          <cell r="O3811">
            <v>1.45</v>
          </cell>
          <cell r="P3811">
            <v>35.600999999999999</v>
          </cell>
          <cell r="Q3811"/>
          <cell r="R3811"/>
          <cell r="S3811"/>
          <cell r="T3811"/>
          <cell r="U3811"/>
          <cell r="V3811"/>
          <cell r="W3811"/>
          <cell r="X3811"/>
          <cell r="Y3811">
            <v>35.021000000000001</v>
          </cell>
          <cell r="Z3811">
            <v>120.83333333333331</v>
          </cell>
        </row>
        <row r="3812">
          <cell r="A3812" t="str">
            <v>N0697</v>
          </cell>
          <cell r="B3812" t="str">
            <v xml:space="preserve">Neunbrunnenstrasse 221 </v>
          </cell>
          <cell r="C3812">
            <v>42752</v>
          </cell>
          <cell r="D3812">
            <v>9866607236</v>
          </cell>
          <cell r="E3812" t="str">
            <v>Verrechnet</v>
          </cell>
          <cell r="F3812">
            <v>1.2E-2</v>
          </cell>
          <cell r="G3812">
            <v>0.2</v>
          </cell>
          <cell r="H3812"/>
          <cell r="I3812"/>
          <cell r="J3812" t="str">
            <v>Messung HW Wärme NT</v>
          </cell>
          <cell r="K3812" t="str">
            <v>19.12.2016</v>
          </cell>
          <cell r="L3812" t="str">
            <v>R3 20074</v>
          </cell>
          <cell r="M3812"/>
          <cell r="N3812" t="str">
            <v>Ablesung</v>
          </cell>
          <cell r="O3812">
            <v>6.0529999999999999</v>
          </cell>
          <cell r="P3812">
            <v>95.245000000000005</v>
          </cell>
          <cell r="Q3812"/>
          <cell r="R3812"/>
          <cell r="S3812"/>
          <cell r="T3812"/>
          <cell r="U3812"/>
          <cell r="V3812"/>
          <cell r="W3812"/>
          <cell r="X3812"/>
          <cell r="Y3812">
            <v>54.645000000000003</v>
          </cell>
          <cell r="Z3812">
            <v>504.41666666666663</v>
          </cell>
        </row>
        <row r="3813">
          <cell r="A3813" t="str">
            <v>N0698</v>
          </cell>
          <cell r="B3813" t="str">
            <v xml:space="preserve">Arnikaweg 5 </v>
          </cell>
          <cell r="C3813">
            <v>42478</v>
          </cell>
          <cell r="D3813">
            <v>9866601582</v>
          </cell>
          <cell r="E3813" t="str">
            <v>Verrechnet</v>
          </cell>
          <cell r="F3813">
            <v>2.5000000000000001E-2</v>
          </cell>
          <cell r="G3813">
            <v>0.41</v>
          </cell>
          <cell r="H3813"/>
          <cell r="I3813"/>
          <cell r="J3813" t="str">
            <v>Messung HW Wärme NT</v>
          </cell>
          <cell r="K3813" t="str">
            <v>05.04.2016</v>
          </cell>
          <cell r="L3813" t="str">
            <v>W3 020256</v>
          </cell>
          <cell r="M3813"/>
          <cell r="N3813" t="str">
            <v>Ablesung</v>
          </cell>
          <cell r="O3813">
            <v>12.679</v>
          </cell>
          <cell r="P3813">
            <v>211.61500000000001</v>
          </cell>
          <cell r="Q3813"/>
          <cell r="R3813"/>
          <cell r="S3813"/>
          <cell r="T3813"/>
          <cell r="U3813"/>
          <cell r="V3813"/>
          <cell r="W3813"/>
          <cell r="X3813"/>
          <cell r="Y3813">
            <v>51.518000000000001</v>
          </cell>
          <cell r="Z3813">
            <v>507.16</v>
          </cell>
        </row>
        <row r="3814">
          <cell r="A3814" t="str">
            <v>N0698</v>
          </cell>
          <cell r="B3814" t="str">
            <v xml:space="preserve">Arnikaweg 5 </v>
          </cell>
          <cell r="C3814">
            <v>42566</v>
          </cell>
          <cell r="D3814">
            <v>9866603665</v>
          </cell>
          <cell r="E3814" t="str">
            <v>Verrechnet</v>
          </cell>
          <cell r="F3814">
            <v>2.5000000000000001E-2</v>
          </cell>
          <cell r="G3814">
            <v>0.41</v>
          </cell>
          <cell r="H3814"/>
          <cell r="I3814"/>
          <cell r="J3814" t="str">
            <v>Messung HW Wärme NT</v>
          </cell>
          <cell r="K3814" t="str">
            <v>30.06.2016</v>
          </cell>
          <cell r="L3814" t="str">
            <v>W3 020256</v>
          </cell>
          <cell r="M3814"/>
          <cell r="N3814" t="str">
            <v>Ablesung</v>
          </cell>
          <cell r="O3814">
            <v>3.7410000000000001</v>
          </cell>
          <cell r="P3814">
            <v>74</v>
          </cell>
          <cell r="Q3814"/>
          <cell r="R3814"/>
          <cell r="S3814"/>
          <cell r="T3814"/>
          <cell r="U3814"/>
          <cell r="V3814"/>
          <cell r="W3814"/>
          <cell r="X3814"/>
          <cell r="Y3814">
            <v>43.469000000000001</v>
          </cell>
          <cell r="Z3814">
            <v>149.63999999999999</v>
          </cell>
        </row>
        <row r="3815">
          <cell r="A3815" t="str">
            <v>N0698</v>
          </cell>
          <cell r="B3815" t="str">
            <v xml:space="preserve">Arnikaweg 5 </v>
          </cell>
          <cell r="C3815">
            <v>42655</v>
          </cell>
          <cell r="D3815">
            <v>9866605415</v>
          </cell>
          <cell r="E3815" t="str">
            <v>Gemahnt</v>
          </cell>
          <cell r="F3815">
            <v>2.5000000000000001E-2</v>
          </cell>
          <cell r="G3815">
            <v>0.41</v>
          </cell>
          <cell r="H3815"/>
          <cell r="I3815"/>
          <cell r="J3815" t="str">
            <v>Messung HW Wärme NT</v>
          </cell>
          <cell r="K3815" t="str">
            <v>20.09.2016</v>
          </cell>
          <cell r="L3815" t="str">
            <v>W3 020256</v>
          </cell>
          <cell r="M3815"/>
          <cell r="N3815" t="str">
            <v>Ablesung</v>
          </cell>
          <cell r="O3815">
            <v>1.22</v>
          </cell>
          <cell r="P3815">
            <v>35.384999999999998</v>
          </cell>
          <cell r="Q3815"/>
          <cell r="R3815"/>
          <cell r="S3815"/>
          <cell r="T3815"/>
          <cell r="U3815"/>
          <cell r="V3815"/>
          <cell r="W3815"/>
          <cell r="X3815"/>
          <cell r="Y3815">
            <v>29.646000000000001</v>
          </cell>
          <cell r="Z3815">
            <v>48.8</v>
          </cell>
        </row>
        <row r="3816">
          <cell r="A3816" t="str">
            <v>N0698</v>
          </cell>
          <cell r="B3816" t="str">
            <v xml:space="preserve">Arnikaweg 5 </v>
          </cell>
          <cell r="C3816">
            <v>42752</v>
          </cell>
          <cell r="D3816">
            <v>9866607600</v>
          </cell>
          <cell r="E3816" t="str">
            <v>Verrechnet</v>
          </cell>
          <cell r="F3816">
            <v>2.5000000000000001E-2</v>
          </cell>
          <cell r="G3816">
            <v>0.41</v>
          </cell>
          <cell r="H3816"/>
          <cell r="I3816"/>
          <cell r="J3816" t="str">
            <v>Messung HW Wärme NT</v>
          </cell>
          <cell r="K3816" t="str">
            <v>16.12.2016</v>
          </cell>
          <cell r="L3816" t="str">
            <v>W3 020256</v>
          </cell>
          <cell r="M3816"/>
          <cell r="N3816" t="str">
            <v>Ablesung</v>
          </cell>
          <cell r="O3816">
            <v>8.4830000000000005</v>
          </cell>
          <cell r="P3816">
            <v>144.464</v>
          </cell>
          <cell r="Q3816"/>
          <cell r="R3816"/>
          <cell r="S3816"/>
          <cell r="T3816"/>
          <cell r="U3816"/>
          <cell r="V3816"/>
          <cell r="W3816"/>
          <cell r="X3816"/>
          <cell r="Y3816">
            <v>50.491</v>
          </cell>
          <cell r="Z3816">
            <v>339.32</v>
          </cell>
        </row>
        <row r="3817">
          <cell r="A3817" t="str">
            <v>N0699</v>
          </cell>
          <cell r="B3817" t="str">
            <v xml:space="preserve">Arnikaweg 9 </v>
          </cell>
          <cell r="C3817">
            <v>42478</v>
          </cell>
          <cell r="D3817">
            <v>9866600654</v>
          </cell>
          <cell r="E3817" t="str">
            <v>Verrechnet</v>
          </cell>
          <cell r="F3817">
            <v>2.5000000000000001E-2</v>
          </cell>
          <cell r="G3817">
            <v>0.36</v>
          </cell>
          <cell r="H3817"/>
          <cell r="I3817"/>
          <cell r="J3817" t="str">
            <v>Messung HW Wärme NT</v>
          </cell>
          <cell r="K3817" t="str">
            <v>17.03.2016</v>
          </cell>
          <cell r="L3817" t="str">
            <v>R3 20082</v>
          </cell>
          <cell r="M3817"/>
          <cell r="N3817" t="str">
            <v>Ablesung</v>
          </cell>
          <cell r="O3817">
            <v>8.8170000000000002</v>
          </cell>
          <cell r="P3817">
            <v>163.87100000000001</v>
          </cell>
          <cell r="Q3817"/>
          <cell r="R3817"/>
          <cell r="S3817"/>
          <cell r="T3817"/>
          <cell r="U3817"/>
          <cell r="V3817"/>
          <cell r="W3817"/>
          <cell r="X3817"/>
          <cell r="Y3817">
            <v>46.264000000000003</v>
          </cell>
          <cell r="Z3817">
            <v>352.68</v>
          </cell>
        </row>
        <row r="3818">
          <cell r="A3818" t="str">
            <v>N0699</v>
          </cell>
          <cell r="B3818" t="str">
            <v xml:space="preserve">Arnikaweg 9 </v>
          </cell>
          <cell r="C3818">
            <v>42566</v>
          </cell>
          <cell r="D3818">
            <v>9866602609</v>
          </cell>
          <cell r="E3818" t="str">
            <v>Verrechnet</v>
          </cell>
          <cell r="F3818">
            <v>2.5000000000000001E-2</v>
          </cell>
          <cell r="G3818">
            <v>0.36</v>
          </cell>
          <cell r="H3818"/>
          <cell r="I3818"/>
          <cell r="J3818" t="str">
            <v>Messung HW Wärme NT</v>
          </cell>
          <cell r="K3818" t="str">
            <v>21.06.2016</v>
          </cell>
          <cell r="L3818" t="str">
            <v>R3 20082</v>
          </cell>
          <cell r="M3818"/>
          <cell r="N3818" t="str">
            <v>Ablesung</v>
          </cell>
          <cell r="O3818">
            <v>4.9370000000000003</v>
          </cell>
          <cell r="P3818">
            <v>108.096</v>
          </cell>
          <cell r="Q3818"/>
          <cell r="R3818"/>
          <cell r="S3818"/>
          <cell r="T3818"/>
          <cell r="U3818"/>
          <cell r="V3818"/>
          <cell r="W3818"/>
          <cell r="X3818"/>
          <cell r="Y3818">
            <v>39.271000000000001</v>
          </cell>
          <cell r="Z3818">
            <v>197.48</v>
          </cell>
        </row>
        <row r="3819">
          <cell r="A3819" t="str">
            <v>N0699</v>
          </cell>
          <cell r="B3819" t="str">
            <v xml:space="preserve">Arnikaweg 9 </v>
          </cell>
          <cell r="C3819">
            <v>42655</v>
          </cell>
          <cell r="D3819">
            <v>9866604626</v>
          </cell>
          <cell r="E3819" t="str">
            <v>Gemahnt</v>
          </cell>
          <cell r="F3819">
            <v>2.5000000000000001E-2</v>
          </cell>
          <cell r="G3819">
            <v>0.36</v>
          </cell>
          <cell r="H3819"/>
          <cell r="I3819"/>
          <cell r="J3819" t="str">
            <v>Messung HW Wärme NT</v>
          </cell>
          <cell r="K3819" t="str">
            <v>30.09.2016</v>
          </cell>
          <cell r="L3819" t="str">
            <v>R3 20082</v>
          </cell>
          <cell r="M3819"/>
          <cell r="N3819" t="str">
            <v>Ablesung</v>
          </cell>
          <cell r="O3819">
            <v>1.6220000000000001</v>
          </cell>
          <cell r="P3819">
            <v>56.348999999999997</v>
          </cell>
          <cell r="Q3819"/>
          <cell r="R3819"/>
          <cell r="S3819"/>
          <cell r="T3819"/>
          <cell r="U3819"/>
          <cell r="V3819"/>
          <cell r="W3819"/>
          <cell r="X3819"/>
          <cell r="Y3819">
            <v>24.751000000000001</v>
          </cell>
          <cell r="Z3819">
            <v>64.88</v>
          </cell>
        </row>
        <row r="3820">
          <cell r="A3820" t="str">
            <v>N0699</v>
          </cell>
          <cell r="B3820" t="str">
            <v xml:space="preserve">Arnikaweg 9 </v>
          </cell>
          <cell r="C3820">
            <v>42752</v>
          </cell>
          <cell r="D3820">
            <v>9866606691</v>
          </cell>
          <cell r="E3820" t="str">
            <v>Verrechnet</v>
          </cell>
          <cell r="F3820">
            <v>2.5000000000000001E-2</v>
          </cell>
          <cell r="G3820">
            <v>0.36</v>
          </cell>
          <cell r="H3820"/>
          <cell r="I3820"/>
          <cell r="J3820" t="str">
            <v>Messung HW Wärme NT</v>
          </cell>
          <cell r="K3820" t="str">
            <v>16.12.2016</v>
          </cell>
          <cell r="L3820" t="str">
            <v>R3 20082</v>
          </cell>
          <cell r="M3820"/>
          <cell r="N3820" t="str">
            <v>Ablesung</v>
          </cell>
          <cell r="O3820">
            <v>6.718</v>
          </cell>
          <cell r="P3820">
            <v>132.28399999999999</v>
          </cell>
          <cell r="Q3820"/>
          <cell r="R3820"/>
          <cell r="S3820"/>
          <cell r="T3820"/>
          <cell r="U3820"/>
          <cell r="V3820"/>
          <cell r="W3820"/>
          <cell r="X3820"/>
          <cell r="Y3820">
            <v>43.667000000000002</v>
          </cell>
          <cell r="Z3820">
            <v>268.72000000000003</v>
          </cell>
        </row>
        <row r="3821">
          <cell r="A3821" t="str">
            <v>N0700</v>
          </cell>
          <cell r="B3821" t="str">
            <v xml:space="preserve">Apfelbaumstrasse 11 </v>
          </cell>
          <cell r="C3821">
            <v>42478</v>
          </cell>
          <cell r="D3821">
            <v>9866601372</v>
          </cell>
          <cell r="E3821" t="str">
            <v>Verrechnet</v>
          </cell>
          <cell r="F3821">
            <v>1.7999999999999999E-2</v>
          </cell>
          <cell r="G3821">
            <v>0.3</v>
          </cell>
          <cell r="H3821"/>
          <cell r="I3821"/>
          <cell r="J3821" t="str">
            <v>Messung HW Wärme NT</v>
          </cell>
          <cell r="K3821" t="str">
            <v>17.03.2016</v>
          </cell>
          <cell r="L3821" t="str">
            <v>W3 020249</v>
          </cell>
          <cell r="M3821"/>
          <cell r="N3821" t="str">
            <v>Ablesung</v>
          </cell>
          <cell r="O3821">
            <v>12.833</v>
          </cell>
          <cell r="P3821">
            <v>235.935</v>
          </cell>
          <cell r="Q3821"/>
          <cell r="R3821"/>
          <cell r="S3821"/>
          <cell r="T3821"/>
          <cell r="U3821"/>
          <cell r="V3821"/>
          <cell r="W3821"/>
          <cell r="X3821"/>
          <cell r="Y3821">
            <v>46.768999999999998</v>
          </cell>
          <cell r="Z3821">
            <v>712.94444444444446</v>
          </cell>
        </row>
        <row r="3822">
          <cell r="A3822" t="str">
            <v>N0700</v>
          </cell>
          <cell r="B3822" t="str">
            <v xml:space="preserve">Apfelbaumstrasse 11 </v>
          </cell>
          <cell r="C3822">
            <v>42566</v>
          </cell>
          <cell r="D3822">
            <v>9866603344</v>
          </cell>
          <cell r="E3822" t="str">
            <v>Verrechnet</v>
          </cell>
          <cell r="F3822">
            <v>1.7999999999999999E-2</v>
          </cell>
          <cell r="G3822">
            <v>0.3</v>
          </cell>
          <cell r="H3822"/>
          <cell r="I3822"/>
          <cell r="J3822" t="str">
            <v>Messung HW Wärme NT</v>
          </cell>
          <cell r="K3822" t="str">
            <v>20.06.2016</v>
          </cell>
          <cell r="L3822" t="str">
            <v>W3 020249</v>
          </cell>
          <cell r="M3822"/>
          <cell r="N3822" t="str">
            <v>Ablesung</v>
          </cell>
          <cell r="O3822">
            <v>5.1529999999999996</v>
          </cell>
          <cell r="P3822">
            <v>125.294</v>
          </cell>
          <cell r="Q3822"/>
          <cell r="R3822"/>
          <cell r="S3822"/>
          <cell r="T3822"/>
          <cell r="U3822"/>
          <cell r="V3822"/>
          <cell r="W3822"/>
          <cell r="X3822"/>
          <cell r="Y3822">
            <v>35.363</v>
          </cell>
          <cell r="Z3822">
            <v>286.27777777777777</v>
          </cell>
        </row>
        <row r="3823">
          <cell r="A3823" t="str">
            <v>N0700</v>
          </cell>
          <cell r="B3823" t="str">
            <v xml:space="preserve">Apfelbaumstrasse 11 </v>
          </cell>
          <cell r="C3823">
            <v>42655</v>
          </cell>
          <cell r="D3823">
            <v>9866605107</v>
          </cell>
          <cell r="E3823" t="str">
            <v>Verrechnet</v>
          </cell>
          <cell r="F3823">
            <v>1.7999999999999999E-2</v>
          </cell>
          <cell r="G3823">
            <v>0.3</v>
          </cell>
          <cell r="H3823"/>
          <cell r="I3823"/>
          <cell r="J3823" t="str">
            <v>Messung HW Wärme NT</v>
          </cell>
          <cell r="K3823" t="str">
            <v>15.09.2016</v>
          </cell>
          <cell r="L3823" t="str">
            <v>W3 020249</v>
          </cell>
          <cell r="M3823"/>
          <cell r="N3823" t="str">
            <v>Ablesung</v>
          </cell>
          <cell r="O3823">
            <v>0.60899999999999999</v>
          </cell>
          <cell r="P3823">
            <v>34.773000000000003</v>
          </cell>
          <cell r="Q3823"/>
          <cell r="R3823"/>
          <cell r="S3823"/>
          <cell r="T3823"/>
          <cell r="U3823"/>
          <cell r="V3823"/>
          <cell r="W3823"/>
          <cell r="X3823"/>
          <cell r="Y3823">
            <v>15.058999999999999</v>
          </cell>
          <cell r="Z3823">
            <v>33.833333333333329</v>
          </cell>
        </row>
        <row r="3824">
          <cell r="A3824" t="str">
            <v>N0700</v>
          </cell>
          <cell r="B3824" t="str">
            <v xml:space="preserve">Apfelbaumstrasse 11 </v>
          </cell>
          <cell r="C3824">
            <v>42752</v>
          </cell>
          <cell r="D3824">
            <v>9866607237</v>
          </cell>
          <cell r="E3824" t="str">
            <v>Verrechnet</v>
          </cell>
          <cell r="F3824">
            <v>1.7999999999999999E-2</v>
          </cell>
          <cell r="G3824">
            <v>0.3</v>
          </cell>
          <cell r="H3824"/>
          <cell r="I3824"/>
          <cell r="J3824" t="str">
            <v>Messung HW Wärme NT</v>
          </cell>
          <cell r="K3824" t="str">
            <v>14.12.2016</v>
          </cell>
          <cell r="L3824" t="str">
            <v>W3 020249</v>
          </cell>
          <cell r="M3824"/>
          <cell r="N3824" t="str">
            <v>Ablesung</v>
          </cell>
          <cell r="O3824">
            <v>9.5329999999999995</v>
          </cell>
          <cell r="P3824">
            <v>162.13999999999999</v>
          </cell>
          <cell r="Q3824"/>
          <cell r="R3824"/>
          <cell r="S3824"/>
          <cell r="T3824"/>
          <cell r="U3824"/>
          <cell r="V3824"/>
          <cell r="W3824"/>
          <cell r="X3824"/>
          <cell r="Y3824">
            <v>50.554000000000002</v>
          </cell>
          <cell r="Z3824">
            <v>529.61111111111109</v>
          </cell>
        </row>
        <row r="3825">
          <cell r="A3825" t="str">
            <v>N0702</v>
          </cell>
          <cell r="B3825" t="str">
            <v xml:space="preserve">Riedgrabenweg 27 </v>
          </cell>
          <cell r="C3825">
            <v>42478</v>
          </cell>
          <cell r="D3825">
            <v>9866600655</v>
          </cell>
          <cell r="E3825" t="str">
            <v>Verrechnet</v>
          </cell>
          <cell r="F3825">
            <v>1.6E-2</v>
          </cell>
          <cell r="G3825">
            <v>0.26</v>
          </cell>
          <cell r="H3825"/>
          <cell r="I3825"/>
          <cell r="J3825" t="str">
            <v>Messung HW Wärme NT</v>
          </cell>
          <cell r="K3825" t="str">
            <v>21.03.2016</v>
          </cell>
          <cell r="L3825" t="str">
            <v>W1 020177</v>
          </cell>
          <cell r="M3825"/>
          <cell r="N3825" t="str">
            <v>Ablesung</v>
          </cell>
          <cell r="O3825">
            <v>7.4359999999999999</v>
          </cell>
          <cell r="P3825">
            <v>152.93</v>
          </cell>
          <cell r="Q3825"/>
          <cell r="R3825"/>
          <cell r="S3825"/>
          <cell r="T3825"/>
          <cell r="U3825"/>
          <cell r="V3825"/>
          <cell r="W3825"/>
          <cell r="X3825"/>
          <cell r="Y3825">
            <v>41.808999999999997</v>
          </cell>
          <cell r="Z3825">
            <v>464.75</v>
          </cell>
        </row>
        <row r="3826">
          <cell r="A3826" t="str">
            <v>N0702</v>
          </cell>
          <cell r="B3826" t="str">
            <v xml:space="preserve">Riedgrabenweg 27 </v>
          </cell>
          <cell r="C3826">
            <v>42566</v>
          </cell>
          <cell r="D3826">
            <v>9866602610</v>
          </cell>
          <cell r="E3826" t="str">
            <v>Verrechnet</v>
          </cell>
          <cell r="F3826">
            <v>1.6E-2</v>
          </cell>
          <cell r="G3826">
            <v>0.26</v>
          </cell>
          <cell r="H3826"/>
          <cell r="I3826"/>
          <cell r="J3826" t="str">
            <v>Messung HW Wärme NT</v>
          </cell>
          <cell r="K3826" t="str">
            <v>22.06.2016</v>
          </cell>
          <cell r="L3826" t="str">
            <v>W1 020177</v>
          </cell>
          <cell r="M3826"/>
          <cell r="N3826" t="str">
            <v>Ablesung</v>
          </cell>
          <cell r="O3826">
            <v>3.4060000000000001</v>
          </cell>
          <cell r="P3826">
            <v>86.28</v>
          </cell>
          <cell r="Q3826"/>
          <cell r="R3826"/>
          <cell r="S3826"/>
          <cell r="T3826"/>
          <cell r="U3826"/>
          <cell r="V3826"/>
          <cell r="W3826"/>
          <cell r="X3826"/>
          <cell r="Y3826">
            <v>33.942999999999998</v>
          </cell>
          <cell r="Z3826">
            <v>212.875</v>
          </cell>
        </row>
        <row r="3827">
          <cell r="A3827" t="str">
            <v>N0702</v>
          </cell>
          <cell r="B3827" t="str">
            <v xml:space="preserve">Riedgrabenweg 27 </v>
          </cell>
          <cell r="C3827">
            <v>42655</v>
          </cell>
          <cell r="D3827">
            <v>9866604704</v>
          </cell>
          <cell r="E3827" t="str">
            <v>Verrechnet</v>
          </cell>
          <cell r="F3827">
            <v>1.6E-2</v>
          </cell>
          <cell r="G3827">
            <v>0.26</v>
          </cell>
          <cell r="H3827"/>
          <cell r="I3827"/>
          <cell r="J3827" t="str">
            <v>Messung HW Wärme NT</v>
          </cell>
          <cell r="K3827" t="str">
            <v>21.09.2016</v>
          </cell>
          <cell r="L3827" t="str">
            <v>W1 020177</v>
          </cell>
          <cell r="M3827"/>
          <cell r="N3827" t="str">
            <v>Ablesung</v>
          </cell>
          <cell r="O3827">
            <v>0.75700000000000001</v>
          </cell>
          <cell r="P3827">
            <v>29.72</v>
          </cell>
          <cell r="Q3827"/>
          <cell r="R3827"/>
          <cell r="S3827"/>
          <cell r="T3827"/>
          <cell r="U3827"/>
          <cell r="V3827"/>
          <cell r="W3827"/>
          <cell r="X3827"/>
          <cell r="Y3827">
            <v>21.901</v>
          </cell>
          <cell r="Z3827">
            <v>47.3125</v>
          </cell>
        </row>
        <row r="3828">
          <cell r="A3828" t="str">
            <v>N0702</v>
          </cell>
          <cell r="B3828" t="str">
            <v xml:space="preserve">Riedgrabenweg 27 </v>
          </cell>
          <cell r="C3828">
            <v>42711</v>
          </cell>
          <cell r="D3828">
            <v>9866606184</v>
          </cell>
          <cell r="E3828" t="str">
            <v>Verrechnet</v>
          </cell>
          <cell r="F3828">
            <v>1.6E-2</v>
          </cell>
          <cell r="G3828">
            <v>0.26</v>
          </cell>
          <cell r="H3828"/>
          <cell r="I3828"/>
          <cell r="J3828" t="str">
            <v>Messung HW Wärme NT</v>
          </cell>
          <cell r="K3828" t="str">
            <v>30.11.2016</v>
          </cell>
          <cell r="L3828" t="str">
            <v>W1 020177</v>
          </cell>
          <cell r="M3828"/>
          <cell r="N3828" t="str">
            <v>Ablesung</v>
          </cell>
          <cell r="O3828">
            <v>3.7639999999999998</v>
          </cell>
          <cell r="P3828">
            <v>88.36</v>
          </cell>
          <cell r="Q3828"/>
          <cell r="R3828"/>
          <cell r="S3828"/>
          <cell r="T3828"/>
          <cell r="U3828"/>
          <cell r="V3828"/>
          <cell r="W3828"/>
          <cell r="X3828"/>
          <cell r="Y3828">
            <v>36.628</v>
          </cell>
          <cell r="Z3828">
            <v>235.25</v>
          </cell>
        </row>
        <row r="3829">
          <cell r="A3829" t="str">
            <v>N0702</v>
          </cell>
          <cell r="B3829" t="str">
            <v xml:space="preserve">Riedgrabenweg 27 </v>
          </cell>
          <cell r="C3829">
            <v>42752</v>
          </cell>
          <cell r="D3829">
            <v>9866606990</v>
          </cell>
          <cell r="E3829" t="str">
            <v>Verrechnet</v>
          </cell>
          <cell r="F3829">
            <v>1.6E-2</v>
          </cell>
          <cell r="G3829">
            <v>0.26</v>
          </cell>
          <cell r="H3829"/>
          <cell r="I3829"/>
          <cell r="J3829" t="str">
            <v>Messung HW Wärme NT</v>
          </cell>
          <cell r="K3829" t="str">
            <v>21.12.2016</v>
          </cell>
          <cell r="L3829" t="str">
            <v>W1 020177</v>
          </cell>
          <cell r="M3829"/>
          <cell r="N3829" t="str">
            <v>Ablesung</v>
          </cell>
          <cell r="O3829">
            <v>1.736</v>
          </cell>
          <cell r="P3829">
            <v>32.07</v>
          </cell>
          <cell r="Q3829"/>
          <cell r="R3829"/>
          <cell r="S3829"/>
          <cell r="T3829"/>
          <cell r="U3829"/>
          <cell r="V3829"/>
          <cell r="W3829"/>
          <cell r="X3829"/>
          <cell r="Y3829">
            <v>46.545000000000002</v>
          </cell>
          <cell r="Z3829">
            <v>108.5</v>
          </cell>
        </row>
        <row r="3830">
          <cell r="A3830" t="str">
            <v>N0703</v>
          </cell>
          <cell r="B3830" t="str">
            <v xml:space="preserve">Tulpenstrasse 20 </v>
          </cell>
          <cell r="C3830">
            <v>42478</v>
          </cell>
          <cell r="D3830">
            <v>9866601678</v>
          </cell>
          <cell r="E3830" t="str">
            <v>Verrechnet</v>
          </cell>
          <cell r="F3830">
            <v>0.05</v>
          </cell>
          <cell r="G3830">
            <v>0.82</v>
          </cell>
          <cell r="H3830"/>
          <cell r="I3830"/>
          <cell r="J3830" t="str">
            <v>Messung HW Wärme NT</v>
          </cell>
          <cell r="K3830" t="str">
            <v>21.03.2016</v>
          </cell>
          <cell r="L3830" t="str">
            <v>W1 020021</v>
          </cell>
          <cell r="M3830"/>
          <cell r="N3830" t="str">
            <v>Ablesung</v>
          </cell>
          <cell r="O3830">
            <v>24.006</v>
          </cell>
          <cell r="P3830">
            <v>435.87</v>
          </cell>
          <cell r="Q3830"/>
          <cell r="R3830"/>
          <cell r="S3830"/>
          <cell r="T3830"/>
          <cell r="U3830"/>
          <cell r="V3830"/>
          <cell r="W3830"/>
          <cell r="X3830"/>
          <cell r="Y3830">
            <v>47.356999999999999</v>
          </cell>
          <cell r="Z3830">
            <v>480.12</v>
          </cell>
        </row>
        <row r="3831">
          <cell r="A3831" t="str">
            <v>N0703</v>
          </cell>
          <cell r="B3831" t="str">
            <v xml:space="preserve">Tulpenstrasse 20 </v>
          </cell>
          <cell r="C3831">
            <v>42566</v>
          </cell>
          <cell r="D3831">
            <v>9866603492</v>
          </cell>
          <cell r="E3831" t="str">
            <v>Verrechnet</v>
          </cell>
          <cell r="F3831">
            <v>0.05</v>
          </cell>
          <cell r="G3831">
            <v>0.82</v>
          </cell>
          <cell r="H3831"/>
          <cell r="I3831"/>
          <cell r="J3831" t="str">
            <v>Messung HW Wärme NT</v>
          </cell>
          <cell r="K3831" t="str">
            <v>22.06.2016</v>
          </cell>
          <cell r="L3831" t="str">
            <v>W1 020021</v>
          </cell>
          <cell r="M3831"/>
          <cell r="N3831" t="str">
            <v>Ablesung</v>
          </cell>
          <cell r="O3831">
            <v>11.331</v>
          </cell>
          <cell r="P3831">
            <v>205.59</v>
          </cell>
          <cell r="Q3831"/>
          <cell r="R3831"/>
          <cell r="S3831"/>
          <cell r="T3831"/>
          <cell r="U3831"/>
          <cell r="V3831"/>
          <cell r="W3831"/>
          <cell r="X3831"/>
          <cell r="Y3831">
            <v>47.39</v>
          </cell>
          <cell r="Z3831">
            <v>226.62</v>
          </cell>
        </row>
        <row r="3832">
          <cell r="A3832" t="str">
            <v>N0703</v>
          </cell>
          <cell r="B3832" t="str">
            <v xml:space="preserve">Tulpenstrasse 20 </v>
          </cell>
          <cell r="C3832">
            <v>42655</v>
          </cell>
          <cell r="D3832">
            <v>9866605719</v>
          </cell>
          <cell r="E3832" t="str">
            <v>Verrechnet</v>
          </cell>
          <cell r="F3832">
            <v>0.05</v>
          </cell>
          <cell r="G3832">
            <v>0.82</v>
          </cell>
          <cell r="H3832"/>
          <cell r="I3832"/>
          <cell r="J3832" t="str">
            <v>Messung HW Wärme NT</v>
          </cell>
          <cell r="K3832" t="str">
            <v>15.09.2016</v>
          </cell>
          <cell r="L3832" t="str">
            <v>W1 020021</v>
          </cell>
          <cell r="M3832"/>
          <cell r="N3832" t="str">
            <v>Ablesung</v>
          </cell>
          <cell r="O3832">
            <v>1.738</v>
          </cell>
          <cell r="P3832">
            <v>43.03</v>
          </cell>
          <cell r="Q3832"/>
          <cell r="R3832"/>
          <cell r="S3832"/>
          <cell r="T3832"/>
          <cell r="U3832"/>
          <cell r="V3832"/>
          <cell r="W3832"/>
          <cell r="X3832"/>
          <cell r="Y3832">
            <v>34.729999999999997</v>
          </cell>
          <cell r="Z3832">
            <v>34.76</v>
          </cell>
        </row>
        <row r="3833">
          <cell r="A3833" t="str">
            <v>N0703</v>
          </cell>
          <cell r="B3833" t="str">
            <v xml:space="preserve">Tulpenstrasse 20 </v>
          </cell>
          <cell r="C3833">
            <v>42752</v>
          </cell>
          <cell r="D3833">
            <v>9866607782</v>
          </cell>
          <cell r="E3833" t="str">
            <v>Verrechnet</v>
          </cell>
          <cell r="F3833">
            <v>0.05</v>
          </cell>
          <cell r="G3833">
            <v>0.82</v>
          </cell>
          <cell r="H3833"/>
          <cell r="I3833"/>
          <cell r="J3833" t="str">
            <v>Messung HW Wärme NT</v>
          </cell>
          <cell r="K3833" t="str">
            <v>16.12.2016</v>
          </cell>
          <cell r="L3833" t="str">
            <v>W1 020021</v>
          </cell>
          <cell r="M3833"/>
          <cell r="N3833" t="str">
            <v>Ablesung</v>
          </cell>
          <cell r="O3833">
            <v>18.292000000000002</v>
          </cell>
          <cell r="P3833">
            <v>337.89</v>
          </cell>
          <cell r="Q3833"/>
          <cell r="R3833"/>
          <cell r="S3833"/>
          <cell r="T3833"/>
          <cell r="U3833"/>
          <cell r="V3833"/>
          <cell r="W3833"/>
          <cell r="X3833"/>
          <cell r="Y3833">
            <v>46.548999999999999</v>
          </cell>
          <cell r="Z3833">
            <v>365.84</v>
          </cell>
        </row>
        <row r="3834">
          <cell r="A3834" t="str">
            <v>N0704</v>
          </cell>
          <cell r="B3834" t="str">
            <v xml:space="preserve">Föhrenstrasse 15 </v>
          </cell>
          <cell r="C3834">
            <v>42478</v>
          </cell>
          <cell r="D3834">
            <v>9866600656</v>
          </cell>
          <cell r="E3834" t="str">
            <v>Verrechnet</v>
          </cell>
          <cell r="F3834">
            <v>3.3000000000000002E-2</v>
          </cell>
          <cell r="G3834">
            <v>0.54</v>
          </cell>
          <cell r="H3834"/>
          <cell r="I3834"/>
          <cell r="J3834" t="str">
            <v>Messung HW Wärme NT</v>
          </cell>
          <cell r="K3834" t="str">
            <v>16.03.2016</v>
          </cell>
          <cell r="L3834" t="str">
            <v>W3 020117</v>
          </cell>
          <cell r="M3834"/>
          <cell r="N3834" t="str">
            <v>Ablesung</v>
          </cell>
          <cell r="O3834">
            <v>24.672999999999998</v>
          </cell>
          <cell r="P3834">
            <v>407.37400000000002</v>
          </cell>
          <cell r="Q3834"/>
          <cell r="R3834"/>
          <cell r="S3834"/>
          <cell r="T3834"/>
          <cell r="U3834"/>
          <cell r="V3834"/>
          <cell r="W3834"/>
          <cell r="X3834"/>
          <cell r="Y3834">
            <v>52.076999999999998</v>
          </cell>
          <cell r="Z3834">
            <v>747.66666666666674</v>
          </cell>
        </row>
        <row r="3835">
          <cell r="A3835" t="str">
            <v>N0704</v>
          </cell>
          <cell r="B3835" t="str">
            <v xml:space="preserve">Föhrenstrasse 15 </v>
          </cell>
          <cell r="C3835">
            <v>42566</v>
          </cell>
          <cell r="D3835">
            <v>9866602611</v>
          </cell>
          <cell r="E3835" t="str">
            <v>Gemahnt</v>
          </cell>
          <cell r="F3835">
            <v>3.3000000000000002E-2</v>
          </cell>
          <cell r="G3835">
            <v>0.54</v>
          </cell>
          <cell r="H3835"/>
          <cell r="I3835"/>
          <cell r="J3835" t="str">
            <v>Messung HW Wärme NT</v>
          </cell>
          <cell r="K3835" t="str">
            <v>21.06.2016</v>
          </cell>
          <cell r="L3835" t="str">
            <v>W3 020117</v>
          </cell>
          <cell r="M3835"/>
          <cell r="N3835" t="str">
            <v>Ablesung</v>
          </cell>
          <cell r="O3835">
            <v>11.609</v>
          </cell>
          <cell r="P3835">
            <v>226.14500000000001</v>
          </cell>
          <cell r="Q3835"/>
          <cell r="R3835"/>
          <cell r="S3835"/>
          <cell r="T3835"/>
          <cell r="U3835"/>
          <cell r="V3835"/>
          <cell r="W3835"/>
          <cell r="X3835"/>
          <cell r="Y3835">
            <v>44.14</v>
          </cell>
          <cell r="Z3835">
            <v>351.78787878787881</v>
          </cell>
        </row>
        <row r="3836">
          <cell r="A3836" t="str">
            <v>N0704</v>
          </cell>
          <cell r="B3836" t="str">
            <v xml:space="preserve">Föhrenstrasse 15 </v>
          </cell>
          <cell r="C3836">
            <v>42655</v>
          </cell>
          <cell r="D3836">
            <v>9866604501</v>
          </cell>
          <cell r="E3836" t="str">
            <v>Verrechnet</v>
          </cell>
          <cell r="F3836">
            <v>3.3000000000000002E-2</v>
          </cell>
          <cell r="G3836">
            <v>0.54</v>
          </cell>
          <cell r="H3836"/>
          <cell r="I3836"/>
          <cell r="J3836" t="str">
            <v>Messung HW Wärme NT</v>
          </cell>
          <cell r="K3836" t="str">
            <v>19.09.2016</v>
          </cell>
          <cell r="L3836" t="str">
            <v>W3 020117</v>
          </cell>
          <cell r="M3836"/>
          <cell r="N3836" t="str">
            <v>Ablesung</v>
          </cell>
          <cell r="O3836">
            <v>2.11</v>
          </cell>
          <cell r="P3836">
            <v>82.616</v>
          </cell>
          <cell r="Q3836"/>
          <cell r="R3836"/>
          <cell r="S3836"/>
          <cell r="T3836"/>
          <cell r="U3836"/>
          <cell r="V3836"/>
          <cell r="W3836"/>
          <cell r="X3836"/>
          <cell r="Y3836">
            <v>21.96</v>
          </cell>
          <cell r="Z3836">
            <v>63.939393939393931</v>
          </cell>
        </row>
        <row r="3837">
          <cell r="A3837" t="str">
            <v>N0704</v>
          </cell>
          <cell r="B3837" t="str">
            <v xml:space="preserve">Föhrenstrasse 15 </v>
          </cell>
          <cell r="C3837">
            <v>42752</v>
          </cell>
          <cell r="D3837">
            <v>9866606692</v>
          </cell>
          <cell r="E3837" t="str">
            <v>Verrechnet</v>
          </cell>
          <cell r="F3837">
            <v>3.3000000000000002E-2</v>
          </cell>
          <cell r="G3837">
            <v>0.54</v>
          </cell>
          <cell r="H3837"/>
          <cell r="I3837"/>
          <cell r="J3837" t="str">
            <v>Messung HW Wärme NT</v>
          </cell>
          <cell r="K3837" t="str">
            <v>14.12.2016</v>
          </cell>
          <cell r="L3837" t="str">
            <v>W3 020117</v>
          </cell>
          <cell r="M3837"/>
          <cell r="N3837" t="str">
            <v>Ablesung</v>
          </cell>
          <cell r="O3837">
            <v>18.638000000000002</v>
          </cell>
          <cell r="P3837">
            <v>993.00099999999998</v>
          </cell>
          <cell r="Q3837"/>
          <cell r="R3837"/>
          <cell r="S3837"/>
          <cell r="T3837"/>
          <cell r="U3837"/>
          <cell r="V3837"/>
          <cell r="W3837"/>
          <cell r="X3837"/>
          <cell r="Y3837">
            <v>16.138999999999999</v>
          </cell>
          <cell r="Z3837">
            <v>564.78787878787875</v>
          </cell>
        </row>
        <row r="3838">
          <cell r="A3838" t="str">
            <v>N0705</v>
          </cell>
          <cell r="B3838" t="str">
            <v xml:space="preserve">Allenmoosstrasse 70 </v>
          </cell>
          <cell r="C3838">
            <v>42478</v>
          </cell>
          <cell r="D3838">
            <v>9866600657</v>
          </cell>
          <cell r="E3838" t="str">
            <v>Verrechnet</v>
          </cell>
          <cell r="F3838">
            <v>1.2E-2</v>
          </cell>
          <cell r="G3838">
            <v>0.2</v>
          </cell>
          <cell r="H3838"/>
          <cell r="I3838"/>
          <cell r="J3838" t="str">
            <v>Messung HW Wärme NT</v>
          </cell>
          <cell r="K3838" t="str">
            <v>15.03.2016</v>
          </cell>
          <cell r="L3838" t="str">
            <v>W1 020071</v>
          </cell>
          <cell r="M3838"/>
          <cell r="N3838" t="str">
            <v>Ablesung</v>
          </cell>
          <cell r="O3838">
            <v>11.005000000000001</v>
          </cell>
          <cell r="P3838">
            <v>179.51</v>
          </cell>
          <cell r="Q3838"/>
          <cell r="R3838"/>
          <cell r="S3838"/>
          <cell r="T3838"/>
          <cell r="U3838"/>
          <cell r="V3838"/>
          <cell r="W3838"/>
          <cell r="X3838"/>
          <cell r="Y3838">
            <v>52.713000000000001</v>
          </cell>
          <cell r="Z3838">
            <v>917.08333333333326</v>
          </cell>
        </row>
        <row r="3839">
          <cell r="A3839" t="str">
            <v>N0705</v>
          </cell>
          <cell r="B3839" t="str">
            <v xml:space="preserve">Allenmoosstrasse 70 </v>
          </cell>
          <cell r="C3839">
            <v>42566</v>
          </cell>
          <cell r="D3839">
            <v>9866602612</v>
          </cell>
          <cell r="E3839" t="str">
            <v>Verrechnet</v>
          </cell>
          <cell r="F3839">
            <v>1.2E-2</v>
          </cell>
          <cell r="G3839">
            <v>0.2</v>
          </cell>
          <cell r="H3839"/>
          <cell r="I3839"/>
          <cell r="J3839" t="str">
            <v>Messung HW Wärme NT</v>
          </cell>
          <cell r="K3839" t="str">
            <v>29.06.2016</v>
          </cell>
          <cell r="L3839" t="str">
            <v>W1 020071</v>
          </cell>
          <cell r="M3839"/>
          <cell r="N3839" t="str">
            <v>Ablesung</v>
          </cell>
          <cell r="O3839">
            <v>6.375</v>
          </cell>
          <cell r="P3839">
            <v>107.97</v>
          </cell>
          <cell r="Q3839"/>
          <cell r="R3839"/>
          <cell r="S3839"/>
          <cell r="T3839"/>
          <cell r="U3839"/>
          <cell r="V3839"/>
          <cell r="W3839"/>
          <cell r="X3839"/>
          <cell r="Y3839">
            <v>50.768999999999998</v>
          </cell>
          <cell r="Z3839">
            <v>531.25</v>
          </cell>
        </row>
        <row r="3840">
          <cell r="A3840" t="str">
            <v>N0705</v>
          </cell>
          <cell r="B3840" t="str">
            <v xml:space="preserve">Allenmoosstrasse 70 </v>
          </cell>
          <cell r="C3840">
            <v>42655</v>
          </cell>
          <cell r="D3840">
            <v>9866604627</v>
          </cell>
          <cell r="E3840" t="str">
            <v>Verrechnet</v>
          </cell>
          <cell r="F3840">
            <v>1.2E-2</v>
          </cell>
          <cell r="G3840">
            <v>0.2</v>
          </cell>
          <cell r="H3840"/>
          <cell r="I3840"/>
          <cell r="J3840" t="str">
            <v>Messung HW Wärme NT</v>
          </cell>
          <cell r="K3840" t="str">
            <v>20.09.2016</v>
          </cell>
          <cell r="L3840" t="str">
            <v>W1 020071</v>
          </cell>
          <cell r="M3840"/>
          <cell r="N3840" t="str">
            <v>Ablesung</v>
          </cell>
          <cell r="O3840">
            <v>1.575</v>
          </cell>
          <cell r="P3840">
            <v>28.46</v>
          </cell>
          <cell r="Q3840"/>
          <cell r="R3840"/>
          <cell r="S3840"/>
          <cell r="T3840"/>
          <cell r="U3840"/>
          <cell r="V3840"/>
          <cell r="W3840"/>
          <cell r="X3840"/>
          <cell r="Y3840">
            <v>47.585000000000001</v>
          </cell>
          <cell r="Z3840">
            <v>131.25</v>
          </cell>
        </row>
        <row r="3841">
          <cell r="A3841" t="str">
            <v>N0705</v>
          </cell>
          <cell r="B3841" t="str">
            <v xml:space="preserve">Allenmoosstrasse 70 </v>
          </cell>
          <cell r="C3841">
            <v>42752</v>
          </cell>
          <cell r="D3841">
            <v>9866606693</v>
          </cell>
          <cell r="E3841" t="str">
            <v>Verrechnet</v>
          </cell>
          <cell r="F3841">
            <v>1.2E-2</v>
          </cell>
          <cell r="G3841">
            <v>0.2</v>
          </cell>
          <cell r="H3841"/>
          <cell r="I3841"/>
          <cell r="J3841" t="str">
            <v>Messung HW Wärme NT</v>
          </cell>
          <cell r="K3841" t="str">
            <v>13.12.2016</v>
          </cell>
          <cell r="L3841" t="str">
            <v>W1 020071</v>
          </cell>
          <cell r="M3841"/>
          <cell r="N3841" t="str">
            <v>Ablesung</v>
          </cell>
          <cell r="O3841">
            <v>8.36</v>
          </cell>
          <cell r="P3841">
            <v>139.99</v>
          </cell>
          <cell r="Q3841"/>
          <cell r="R3841"/>
          <cell r="S3841"/>
          <cell r="T3841"/>
          <cell r="U3841"/>
          <cell r="V3841"/>
          <cell r="W3841"/>
          <cell r="X3841"/>
          <cell r="Y3841">
            <v>51.348999999999997</v>
          </cell>
          <cell r="Z3841">
            <v>696.66666666666663</v>
          </cell>
        </row>
        <row r="3842">
          <cell r="A3842" t="str">
            <v>N0706</v>
          </cell>
          <cell r="B3842" t="str">
            <v xml:space="preserve">Hirzenbachstrasse 4 </v>
          </cell>
          <cell r="C3842">
            <v>42478</v>
          </cell>
          <cell r="D3842">
            <v>9866601877</v>
          </cell>
          <cell r="E3842" t="str">
            <v>Verrechnet</v>
          </cell>
          <cell r="F3842">
            <v>5.5E-2</v>
          </cell>
          <cell r="G3842">
            <v>0.9</v>
          </cell>
          <cell r="H3842"/>
          <cell r="I3842"/>
          <cell r="J3842" t="str">
            <v>Messung HW Wärme NT</v>
          </cell>
          <cell r="K3842" t="str">
            <v>21.03.2016</v>
          </cell>
          <cell r="L3842" t="str">
            <v>R3 20109</v>
          </cell>
          <cell r="M3842"/>
          <cell r="N3842" t="str">
            <v>Ablesung</v>
          </cell>
          <cell r="O3842">
            <v>57.640999999999998</v>
          </cell>
          <cell r="P3842">
            <v>1789.5160000000001</v>
          </cell>
          <cell r="Q3842"/>
          <cell r="R3842"/>
          <cell r="S3842"/>
          <cell r="T3842"/>
          <cell r="U3842"/>
          <cell r="V3842"/>
          <cell r="W3842"/>
          <cell r="X3842"/>
          <cell r="Y3842">
            <v>27.696000000000002</v>
          </cell>
          <cell r="Z3842">
            <v>1048.0181818181818</v>
          </cell>
        </row>
        <row r="3843">
          <cell r="A3843" t="str">
            <v>N0706</v>
          </cell>
          <cell r="B3843" t="str">
            <v xml:space="preserve">Hirzenbachstrasse 4 </v>
          </cell>
          <cell r="C3843">
            <v>42566</v>
          </cell>
          <cell r="D3843">
            <v>9866603974</v>
          </cell>
          <cell r="E3843" t="str">
            <v>Verrechnet</v>
          </cell>
          <cell r="F3843">
            <v>5.5E-2</v>
          </cell>
          <cell r="G3843">
            <v>0.9</v>
          </cell>
          <cell r="H3843"/>
          <cell r="I3843"/>
          <cell r="J3843" t="str">
            <v>Messung HW Wärme NT</v>
          </cell>
          <cell r="K3843" t="str">
            <v>22.06.2016</v>
          </cell>
          <cell r="L3843" t="str">
            <v>R3 20109</v>
          </cell>
          <cell r="M3843"/>
          <cell r="N3843" t="str">
            <v>Ablesung</v>
          </cell>
          <cell r="O3843">
            <v>32.953000000000003</v>
          </cell>
          <cell r="P3843">
            <v>1782.4269999999999</v>
          </cell>
          <cell r="Q3843"/>
          <cell r="R3843"/>
          <cell r="S3843"/>
          <cell r="T3843"/>
          <cell r="U3843"/>
          <cell r="V3843"/>
          <cell r="W3843"/>
          <cell r="X3843"/>
          <cell r="Y3843">
            <v>15.897</v>
          </cell>
          <cell r="Z3843">
            <v>599.14545454545453</v>
          </cell>
        </row>
        <row r="3844">
          <cell r="A3844" t="str">
            <v>N0706</v>
          </cell>
          <cell r="B3844" t="str">
            <v xml:space="preserve">Hirzenbachstrasse 4 </v>
          </cell>
          <cell r="C3844">
            <v>42655</v>
          </cell>
          <cell r="D3844">
            <v>9866605948</v>
          </cell>
          <cell r="E3844" t="str">
            <v>Verrechnet</v>
          </cell>
          <cell r="F3844">
            <v>5.5E-2</v>
          </cell>
          <cell r="G3844">
            <v>0.9</v>
          </cell>
          <cell r="H3844"/>
          <cell r="I3844"/>
          <cell r="J3844" t="str">
            <v>Messung HW Wärme NT</v>
          </cell>
          <cell r="K3844" t="str">
            <v>16.09.2016</v>
          </cell>
          <cell r="L3844" t="str">
            <v>R3 20109</v>
          </cell>
          <cell r="M3844"/>
          <cell r="N3844" t="str">
            <v>Ablesung</v>
          </cell>
          <cell r="O3844">
            <v>7.0460000000000003</v>
          </cell>
          <cell r="P3844">
            <v>1174.288</v>
          </cell>
          <cell r="Q3844"/>
          <cell r="R3844"/>
          <cell r="S3844"/>
          <cell r="T3844"/>
          <cell r="U3844"/>
          <cell r="V3844"/>
          <cell r="W3844"/>
          <cell r="X3844"/>
          <cell r="Y3844">
            <v>5.1589999999999998</v>
          </cell>
          <cell r="Z3844">
            <v>128.1090909090909</v>
          </cell>
        </row>
        <row r="3845">
          <cell r="A3845" t="str">
            <v>N0706</v>
          </cell>
          <cell r="B3845" t="str">
            <v xml:space="preserve">Hirzenbachstrasse 4 </v>
          </cell>
          <cell r="C3845">
            <v>42752</v>
          </cell>
          <cell r="D3845">
            <v>9866607991</v>
          </cell>
          <cell r="E3845" t="str">
            <v>Verrechnet</v>
          </cell>
          <cell r="F3845">
            <v>5.5E-2</v>
          </cell>
          <cell r="G3845">
            <v>0.9</v>
          </cell>
          <cell r="H3845"/>
          <cell r="I3845"/>
          <cell r="J3845" t="str">
            <v>Messung HW Wärme NT</v>
          </cell>
          <cell r="K3845" t="str">
            <v>19.12.2016</v>
          </cell>
          <cell r="L3845" t="str">
            <v>R3 20109</v>
          </cell>
          <cell r="M3845"/>
          <cell r="N3845" t="str">
            <v>Ablesung</v>
          </cell>
          <cell r="O3845">
            <v>44.238</v>
          </cell>
          <cell r="P3845">
            <v>844.58</v>
          </cell>
          <cell r="Q3845"/>
          <cell r="R3845"/>
          <cell r="S3845"/>
          <cell r="T3845"/>
          <cell r="U3845"/>
          <cell r="V3845"/>
          <cell r="W3845"/>
          <cell r="X3845"/>
          <cell r="Y3845">
            <v>45.037999999999997</v>
          </cell>
          <cell r="Z3845">
            <v>804.32727272727266</v>
          </cell>
        </row>
        <row r="3846">
          <cell r="A3846" t="str">
            <v>N0707</v>
          </cell>
          <cell r="B3846" t="str">
            <v xml:space="preserve">Spatenstrasse 27 </v>
          </cell>
          <cell r="C3846">
            <v>42478</v>
          </cell>
          <cell r="D3846">
            <v>9866601373</v>
          </cell>
          <cell r="E3846" t="str">
            <v>Verrechnet</v>
          </cell>
          <cell r="F3846">
            <v>8.0000000000000002E-3</v>
          </cell>
          <cell r="G3846">
            <v>0.13</v>
          </cell>
          <cell r="H3846"/>
          <cell r="I3846"/>
          <cell r="J3846" t="str">
            <v>Messung HW Wärme NT</v>
          </cell>
          <cell r="K3846" t="str">
            <v>17.03.2016</v>
          </cell>
          <cell r="L3846" t="str">
            <v>W1 020395</v>
          </cell>
          <cell r="M3846"/>
          <cell r="N3846" t="str">
            <v>Ablesung</v>
          </cell>
          <cell r="O3846">
            <v>6.6520000000000001</v>
          </cell>
          <cell r="P3846">
            <v>106.69</v>
          </cell>
          <cell r="Q3846"/>
          <cell r="R3846"/>
          <cell r="S3846"/>
          <cell r="T3846"/>
          <cell r="U3846"/>
          <cell r="V3846"/>
          <cell r="W3846"/>
          <cell r="X3846"/>
          <cell r="Y3846">
            <v>53.61</v>
          </cell>
          <cell r="Z3846">
            <v>831.5</v>
          </cell>
        </row>
        <row r="3847">
          <cell r="A3847" t="str">
            <v>N0707</v>
          </cell>
          <cell r="B3847" t="str">
            <v xml:space="preserve">Spatenstrasse 27 </v>
          </cell>
          <cell r="C3847">
            <v>42566</v>
          </cell>
          <cell r="D3847">
            <v>9866603218</v>
          </cell>
          <cell r="E3847" t="str">
            <v>Verrechnet</v>
          </cell>
          <cell r="F3847">
            <v>8.0000000000000002E-3</v>
          </cell>
          <cell r="G3847">
            <v>0.13</v>
          </cell>
          <cell r="H3847"/>
          <cell r="I3847"/>
          <cell r="J3847" t="str">
            <v>Messung HW Wärme NT</v>
          </cell>
          <cell r="K3847" t="str">
            <v>20.06.2016</v>
          </cell>
          <cell r="L3847" t="str">
            <v>W1 020395</v>
          </cell>
          <cell r="M3847"/>
          <cell r="N3847" t="str">
            <v>Ablesung</v>
          </cell>
          <cell r="O3847">
            <v>2.7919999999999998</v>
          </cell>
          <cell r="P3847">
            <v>48.51</v>
          </cell>
          <cell r="Q3847"/>
          <cell r="R3847"/>
          <cell r="S3847"/>
          <cell r="T3847"/>
          <cell r="U3847"/>
          <cell r="V3847"/>
          <cell r="W3847"/>
          <cell r="X3847"/>
          <cell r="Y3847">
            <v>49.488999999999997</v>
          </cell>
          <cell r="Z3847">
            <v>349</v>
          </cell>
        </row>
        <row r="3848">
          <cell r="A3848" t="str">
            <v>N0707</v>
          </cell>
          <cell r="B3848" t="str">
            <v xml:space="preserve">Spatenstrasse 27 </v>
          </cell>
          <cell r="C3848">
            <v>42655</v>
          </cell>
          <cell r="D3848">
            <v>9866605339</v>
          </cell>
          <cell r="E3848" t="str">
            <v>Verrechnet</v>
          </cell>
          <cell r="F3848">
            <v>8.0000000000000002E-3</v>
          </cell>
          <cell r="G3848">
            <v>0.13</v>
          </cell>
          <cell r="H3848"/>
          <cell r="I3848"/>
          <cell r="J3848" t="str">
            <v>Messung HW Wärme NT</v>
          </cell>
          <cell r="K3848" t="str">
            <v>15.09.2016</v>
          </cell>
          <cell r="L3848" t="str">
            <v>W1 020395</v>
          </cell>
          <cell r="M3848"/>
          <cell r="N3848" t="str">
            <v>Ablesung</v>
          </cell>
          <cell r="O3848">
            <v>0.379</v>
          </cell>
          <cell r="P3848">
            <v>11.63</v>
          </cell>
          <cell r="Q3848"/>
          <cell r="R3848"/>
          <cell r="S3848"/>
          <cell r="T3848"/>
          <cell r="U3848"/>
          <cell r="V3848"/>
          <cell r="W3848"/>
          <cell r="X3848"/>
          <cell r="Y3848">
            <v>28.021000000000001</v>
          </cell>
          <cell r="Z3848">
            <v>47.375</v>
          </cell>
        </row>
        <row r="3849">
          <cell r="A3849" t="str">
            <v>N0707</v>
          </cell>
          <cell r="B3849" t="str">
            <v xml:space="preserve">Spatenstrasse 27 </v>
          </cell>
          <cell r="C3849">
            <v>42752</v>
          </cell>
          <cell r="D3849">
            <v>9866607435</v>
          </cell>
          <cell r="E3849" t="str">
            <v>Verrechnet</v>
          </cell>
          <cell r="F3849">
            <v>8.0000000000000002E-3</v>
          </cell>
          <cell r="G3849">
            <v>0.13</v>
          </cell>
          <cell r="H3849"/>
          <cell r="I3849"/>
          <cell r="J3849" t="str">
            <v>Messung HW Wärme NT</v>
          </cell>
          <cell r="K3849" t="str">
            <v>14.12.2016</v>
          </cell>
          <cell r="L3849" t="str">
            <v>W1 020395</v>
          </cell>
          <cell r="M3849"/>
          <cell r="N3849" t="str">
            <v>Ablesung</v>
          </cell>
          <cell r="O3849">
            <v>4.5010000000000003</v>
          </cell>
          <cell r="P3849">
            <v>75.790000000000006</v>
          </cell>
          <cell r="Q3849"/>
          <cell r="R3849"/>
          <cell r="S3849"/>
          <cell r="T3849"/>
          <cell r="U3849"/>
          <cell r="V3849"/>
          <cell r="W3849"/>
          <cell r="X3849"/>
          <cell r="Y3849">
            <v>51.064</v>
          </cell>
          <cell r="Z3849">
            <v>562.625</v>
          </cell>
        </row>
        <row r="3850">
          <cell r="A3850" t="str">
            <v>N0708</v>
          </cell>
          <cell r="B3850" t="str">
            <v xml:space="preserve">Winterthurerstrasse 406 </v>
          </cell>
          <cell r="C3850">
            <v>42478</v>
          </cell>
          <cell r="D3850">
            <v>9866600658</v>
          </cell>
          <cell r="E3850" t="str">
            <v>Verrechnet</v>
          </cell>
          <cell r="F3850">
            <v>0.01</v>
          </cell>
          <cell r="G3850">
            <v>0.16</v>
          </cell>
          <cell r="H3850"/>
          <cell r="I3850"/>
          <cell r="J3850" t="str">
            <v>Messung HW Wärme NT</v>
          </cell>
          <cell r="K3850" t="str">
            <v>31.03.2016</v>
          </cell>
          <cell r="L3850" t="str">
            <v>W1 020386</v>
          </cell>
          <cell r="M3850"/>
          <cell r="N3850" t="str">
            <v>Ablesung</v>
          </cell>
          <cell r="O3850">
            <v>7.85</v>
          </cell>
          <cell r="P3850">
            <v>135</v>
          </cell>
          <cell r="Q3850"/>
          <cell r="R3850"/>
          <cell r="S3850"/>
          <cell r="T3850"/>
          <cell r="U3850"/>
          <cell r="V3850"/>
          <cell r="W3850"/>
          <cell r="X3850"/>
          <cell r="Y3850">
            <v>49.997999999999998</v>
          </cell>
          <cell r="Z3850">
            <v>785</v>
          </cell>
        </row>
        <row r="3851">
          <cell r="A3851" t="str">
            <v>N0708</v>
          </cell>
          <cell r="B3851" t="str">
            <v xml:space="preserve">Winterthurerstrasse 406 </v>
          </cell>
          <cell r="C3851">
            <v>42566</v>
          </cell>
          <cell r="D3851">
            <v>9866603081</v>
          </cell>
          <cell r="E3851" t="str">
            <v>Verrechnet</v>
          </cell>
          <cell r="F3851">
            <v>0.01</v>
          </cell>
          <cell r="G3851">
            <v>0.16</v>
          </cell>
          <cell r="H3851"/>
          <cell r="I3851"/>
          <cell r="J3851" t="str">
            <v>Messung HW Wärme NT</v>
          </cell>
          <cell r="K3851" t="str">
            <v>30.06.2016</v>
          </cell>
          <cell r="L3851" t="str">
            <v>W1 020386</v>
          </cell>
          <cell r="M3851"/>
          <cell r="N3851" t="str">
            <v>Ablesung</v>
          </cell>
          <cell r="O3851">
            <v>5.9059999999999997</v>
          </cell>
          <cell r="P3851">
            <v>105.09</v>
          </cell>
          <cell r="Q3851"/>
          <cell r="R3851"/>
          <cell r="S3851"/>
          <cell r="T3851"/>
          <cell r="U3851"/>
          <cell r="V3851"/>
          <cell r="W3851"/>
          <cell r="X3851"/>
          <cell r="Y3851">
            <v>48.323</v>
          </cell>
          <cell r="Z3851">
            <v>590.6</v>
          </cell>
        </row>
        <row r="3852">
          <cell r="A3852" t="str">
            <v>N0708</v>
          </cell>
          <cell r="B3852" t="str">
            <v xml:space="preserve">Winterthurerstrasse 406 </v>
          </cell>
          <cell r="C3852">
            <v>42655</v>
          </cell>
          <cell r="D3852">
            <v>9866604846</v>
          </cell>
          <cell r="E3852" t="str">
            <v>Verrechnet</v>
          </cell>
          <cell r="F3852">
            <v>0.01</v>
          </cell>
          <cell r="G3852">
            <v>0.16</v>
          </cell>
          <cell r="H3852"/>
          <cell r="I3852"/>
          <cell r="J3852" t="str">
            <v>Messung HW Wärme NT</v>
          </cell>
          <cell r="K3852" t="str">
            <v>19.09.2016</v>
          </cell>
          <cell r="L3852" t="str">
            <v>W1 020386</v>
          </cell>
          <cell r="M3852"/>
          <cell r="N3852" t="str">
            <v>Ablesung</v>
          </cell>
          <cell r="O3852">
            <v>1.0189999999999999</v>
          </cell>
          <cell r="P3852">
            <v>24.25</v>
          </cell>
          <cell r="Q3852"/>
          <cell r="R3852"/>
          <cell r="S3852"/>
          <cell r="T3852"/>
          <cell r="U3852"/>
          <cell r="V3852"/>
          <cell r="W3852"/>
          <cell r="X3852"/>
          <cell r="Y3852">
            <v>36.131</v>
          </cell>
          <cell r="Z3852">
            <v>101.9</v>
          </cell>
        </row>
        <row r="3853">
          <cell r="A3853" t="str">
            <v>N0708</v>
          </cell>
          <cell r="B3853" t="str">
            <v xml:space="preserve">Winterthurerstrasse 406 </v>
          </cell>
          <cell r="C3853">
            <v>42752</v>
          </cell>
          <cell r="D3853">
            <v>9866606694</v>
          </cell>
          <cell r="E3853" t="str">
            <v>Verrechnet</v>
          </cell>
          <cell r="F3853">
            <v>0.01</v>
          </cell>
          <cell r="G3853">
            <v>0.16</v>
          </cell>
          <cell r="H3853"/>
          <cell r="I3853"/>
          <cell r="J3853" t="str">
            <v>Messung HW Wärme NT</v>
          </cell>
          <cell r="K3853" t="str">
            <v>15.12.2016</v>
          </cell>
          <cell r="L3853" t="str">
            <v>W1 020386</v>
          </cell>
          <cell r="M3853"/>
          <cell r="N3853" t="str">
            <v>Ablesung</v>
          </cell>
          <cell r="O3853">
            <v>7.1760000000000002</v>
          </cell>
          <cell r="P3853">
            <v>125.98</v>
          </cell>
          <cell r="Q3853"/>
          <cell r="R3853"/>
          <cell r="S3853"/>
          <cell r="T3853"/>
          <cell r="U3853"/>
          <cell r="V3853"/>
          <cell r="W3853"/>
          <cell r="X3853"/>
          <cell r="Y3853">
            <v>48.978000000000002</v>
          </cell>
          <cell r="Z3853">
            <v>717.6</v>
          </cell>
        </row>
        <row r="3854">
          <cell r="A3854" t="str">
            <v>N0709</v>
          </cell>
          <cell r="B3854" t="str">
            <v xml:space="preserve">Schaffhauserstrasse 261 </v>
          </cell>
          <cell r="C3854">
            <v>42478</v>
          </cell>
          <cell r="D3854">
            <v>9866601374</v>
          </cell>
          <cell r="E3854" t="str">
            <v>Verrechnet</v>
          </cell>
          <cell r="F3854">
            <v>0.03</v>
          </cell>
          <cell r="G3854">
            <v>0.49</v>
          </cell>
          <cell r="H3854"/>
          <cell r="I3854"/>
          <cell r="J3854" t="str">
            <v>Messung HW Wärme NT</v>
          </cell>
          <cell r="K3854" t="str">
            <v>16.03.2016</v>
          </cell>
          <cell r="L3854" t="str">
            <v>W3 20026</v>
          </cell>
          <cell r="M3854"/>
          <cell r="N3854" t="str">
            <v>Ablesung</v>
          </cell>
          <cell r="O3854">
            <v>28.158999999999999</v>
          </cell>
          <cell r="P3854">
            <v>437.48500000000001</v>
          </cell>
          <cell r="Q3854"/>
          <cell r="R3854"/>
          <cell r="S3854"/>
          <cell r="T3854"/>
          <cell r="U3854"/>
          <cell r="V3854"/>
          <cell r="W3854"/>
          <cell r="X3854"/>
          <cell r="Y3854">
            <v>55.344000000000001</v>
          </cell>
          <cell r="Z3854">
            <v>938.63333333333333</v>
          </cell>
        </row>
        <row r="3855">
          <cell r="A3855" t="str">
            <v>N0709</v>
          </cell>
          <cell r="B3855" t="str">
            <v xml:space="preserve">Schaffhauserstrasse 261 </v>
          </cell>
          <cell r="C3855">
            <v>42566</v>
          </cell>
          <cell r="D3855">
            <v>9866603493</v>
          </cell>
          <cell r="E3855" t="str">
            <v>Verrechnet</v>
          </cell>
          <cell r="F3855">
            <v>0.03</v>
          </cell>
          <cell r="G3855">
            <v>0.49</v>
          </cell>
          <cell r="H3855"/>
          <cell r="I3855"/>
          <cell r="J3855" t="str">
            <v>Messung HW Wärme NT</v>
          </cell>
          <cell r="K3855" t="str">
            <v>22.06.2016</v>
          </cell>
          <cell r="L3855" t="str">
            <v>W3 20026</v>
          </cell>
          <cell r="M3855"/>
          <cell r="N3855" t="str">
            <v>Ablesung</v>
          </cell>
          <cell r="O3855">
            <v>13.137</v>
          </cell>
          <cell r="P3855">
            <v>228.87899999999999</v>
          </cell>
          <cell r="Q3855"/>
          <cell r="R3855"/>
          <cell r="S3855"/>
          <cell r="T3855"/>
          <cell r="U3855"/>
          <cell r="V3855"/>
          <cell r="W3855"/>
          <cell r="X3855"/>
          <cell r="Y3855">
            <v>49.353000000000002</v>
          </cell>
          <cell r="Z3855">
            <v>437.9</v>
          </cell>
        </row>
        <row r="3856">
          <cell r="A3856" t="str">
            <v>N0709</v>
          </cell>
          <cell r="B3856" t="str">
            <v xml:space="preserve">Schaffhauserstrasse 261 </v>
          </cell>
          <cell r="C3856">
            <v>42655</v>
          </cell>
          <cell r="D3856">
            <v>9866605569</v>
          </cell>
          <cell r="E3856" t="str">
            <v>Verrechnet</v>
          </cell>
          <cell r="F3856">
            <v>0.03</v>
          </cell>
          <cell r="G3856">
            <v>0.49</v>
          </cell>
          <cell r="H3856"/>
          <cell r="I3856"/>
          <cell r="J3856" t="str">
            <v>Messung HW Wärme NT</v>
          </cell>
          <cell r="K3856" t="str">
            <v>20.09.2016</v>
          </cell>
          <cell r="L3856" t="str">
            <v>W3 20026</v>
          </cell>
          <cell r="M3856"/>
          <cell r="N3856" t="str">
            <v>Ablesung</v>
          </cell>
          <cell r="O3856">
            <v>1.909</v>
          </cell>
          <cell r="P3856">
            <v>57.161999999999999</v>
          </cell>
          <cell r="Q3856"/>
          <cell r="R3856"/>
          <cell r="S3856"/>
          <cell r="T3856"/>
          <cell r="U3856"/>
          <cell r="V3856"/>
          <cell r="W3856"/>
          <cell r="X3856"/>
          <cell r="Y3856">
            <v>28.716000000000001</v>
          </cell>
          <cell r="Z3856">
            <v>63.633333333333333</v>
          </cell>
        </row>
        <row r="3857">
          <cell r="A3857" t="str">
            <v>N0709</v>
          </cell>
          <cell r="B3857" t="str">
            <v xml:space="preserve">Schaffhauserstrasse 261 </v>
          </cell>
          <cell r="C3857">
            <v>42752</v>
          </cell>
          <cell r="D3857">
            <v>9866606873</v>
          </cell>
          <cell r="E3857" t="str">
            <v>Verrechnet</v>
          </cell>
          <cell r="F3857">
            <v>0.03</v>
          </cell>
          <cell r="G3857">
            <v>0.49</v>
          </cell>
          <cell r="H3857"/>
          <cell r="I3857"/>
          <cell r="J3857" t="str">
            <v>Messung HW Wärme NT</v>
          </cell>
          <cell r="K3857" t="str">
            <v>13.12.2016</v>
          </cell>
          <cell r="L3857" t="str">
            <v>W3 20026</v>
          </cell>
          <cell r="M3857"/>
          <cell r="N3857" t="str">
            <v>Ablesung</v>
          </cell>
          <cell r="O3857">
            <v>18.847999999999999</v>
          </cell>
          <cell r="P3857">
            <v>313.00900000000001</v>
          </cell>
          <cell r="Q3857"/>
          <cell r="R3857"/>
          <cell r="S3857"/>
          <cell r="T3857"/>
          <cell r="U3857"/>
          <cell r="V3857"/>
          <cell r="W3857"/>
          <cell r="X3857"/>
          <cell r="Y3857">
            <v>51.776000000000003</v>
          </cell>
          <cell r="Z3857">
            <v>628.26666666666665</v>
          </cell>
        </row>
        <row r="3858">
          <cell r="A3858" t="str">
            <v>N0710</v>
          </cell>
          <cell r="B3858" t="str">
            <v xml:space="preserve">Eggbühlstrasse 23 </v>
          </cell>
          <cell r="C3858">
            <v>42478</v>
          </cell>
          <cell r="D3858">
            <v>9866601679</v>
          </cell>
          <cell r="E3858" t="str">
            <v>Verrechnet</v>
          </cell>
          <cell r="F3858">
            <v>0.65</v>
          </cell>
          <cell r="G3858">
            <v>10.69</v>
          </cell>
          <cell r="H3858"/>
          <cell r="I3858"/>
          <cell r="J3858" t="str">
            <v>Messung HW Wärme NT</v>
          </cell>
          <cell r="K3858" t="str">
            <v>18.03.2016</v>
          </cell>
          <cell r="L3858" t="str">
            <v>R1 1411</v>
          </cell>
          <cell r="M3858" t="str">
            <v>U1 050073</v>
          </cell>
          <cell r="N3858" t="str">
            <v>Ablesung</v>
          </cell>
          <cell r="O3858">
            <v>485.74</v>
          </cell>
          <cell r="P3858">
            <v>9374.2000000000007</v>
          </cell>
          <cell r="Q3858"/>
          <cell r="R3858">
            <v>9374</v>
          </cell>
          <cell r="S3858"/>
          <cell r="T3858"/>
          <cell r="U3858"/>
          <cell r="V3858"/>
          <cell r="W3858"/>
          <cell r="X3858"/>
          <cell r="Y3858">
            <v>44.554000000000002</v>
          </cell>
          <cell r="Z3858">
            <v>747.29230769230765</v>
          </cell>
        </row>
        <row r="3859">
          <cell r="A3859" t="str">
            <v>N0710</v>
          </cell>
          <cell r="B3859" t="str">
            <v xml:space="preserve">Eggbühlstrasse 23 </v>
          </cell>
          <cell r="C3859">
            <v>42566</v>
          </cell>
          <cell r="D3859">
            <v>9866603666</v>
          </cell>
          <cell r="E3859" t="str">
            <v>Verrechnet</v>
          </cell>
          <cell r="F3859">
            <v>0.65</v>
          </cell>
          <cell r="G3859">
            <v>10.69</v>
          </cell>
          <cell r="H3859"/>
          <cell r="I3859"/>
          <cell r="J3859" t="str">
            <v>Messung HW Wärme NT</v>
          </cell>
          <cell r="K3859" t="str">
            <v>22.06.2016</v>
          </cell>
          <cell r="L3859" t="str">
            <v>R1 1411</v>
          </cell>
          <cell r="M3859" t="str">
            <v>U1 050073</v>
          </cell>
          <cell r="N3859" t="str">
            <v>Ablesung</v>
          </cell>
          <cell r="O3859">
            <v>241.35</v>
          </cell>
          <cell r="P3859">
            <v>5817.6</v>
          </cell>
          <cell r="Q3859"/>
          <cell r="R3859">
            <v>5817</v>
          </cell>
          <cell r="S3859"/>
          <cell r="T3859"/>
          <cell r="U3859"/>
          <cell r="V3859"/>
          <cell r="W3859"/>
          <cell r="X3859"/>
          <cell r="Y3859">
            <v>35.671999999999997</v>
          </cell>
          <cell r="Z3859">
            <v>371.30769230769232</v>
          </cell>
        </row>
        <row r="3860">
          <cell r="A3860" t="str">
            <v>N0710</v>
          </cell>
          <cell r="B3860" t="str">
            <v xml:space="preserve">Eggbühlstrasse 23 </v>
          </cell>
          <cell r="C3860">
            <v>42655</v>
          </cell>
          <cell r="D3860">
            <v>9866605570</v>
          </cell>
          <cell r="E3860" t="str">
            <v>Verrechnet</v>
          </cell>
          <cell r="F3860">
            <v>0.65</v>
          </cell>
          <cell r="G3860">
            <v>10.69</v>
          </cell>
          <cell r="H3860"/>
          <cell r="I3860"/>
          <cell r="J3860" t="str">
            <v>Messung HW Wärme NT</v>
          </cell>
          <cell r="K3860" t="str">
            <v>20.09.2016</v>
          </cell>
          <cell r="L3860" t="str">
            <v>R1 1411</v>
          </cell>
          <cell r="M3860" t="str">
            <v>U1 050073</v>
          </cell>
          <cell r="N3860" t="str">
            <v>Ablesung</v>
          </cell>
          <cell r="O3860">
            <v>45.17</v>
          </cell>
          <cell r="P3860">
            <v>1462.7</v>
          </cell>
          <cell r="Q3860"/>
          <cell r="R3860">
            <v>1463</v>
          </cell>
          <cell r="S3860"/>
          <cell r="T3860"/>
          <cell r="U3860"/>
          <cell r="V3860"/>
          <cell r="W3860"/>
          <cell r="X3860"/>
          <cell r="Y3860">
            <v>26.553000000000001</v>
          </cell>
          <cell r="Z3860">
            <v>69.492307692307691</v>
          </cell>
        </row>
        <row r="3861">
          <cell r="A3861" t="str">
            <v>N0710</v>
          </cell>
          <cell r="B3861" t="str">
            <v xml:space="preserve">Eggbühlstrasse 23 </v>
          </cell>
          <cell r="C3861">
            <v>42752</v>
          </cell>
          <cell r="D3861">
            <v>9866607783</v>
          </cell>
          <cell r="E3861" t="str">
            <v>Verrechnet</v>
          </cell>
          <cell r="F3861">
            <v>0.65</v>
          </cell>
          <cell r="G3861">
            <v>10.69</v>
          </cell>
          <cell r="H3861"/>
          <cell r="I3861"/>
          <cell r="J3861" t="str">
            <v>Messung HW Wärme NT</v>
          </cell>
          <cell r="K3861" t="str">
            <v>14.12.2016</v>
          </cell>
          <cell r="L3861" t="str">
            <v>R1 1411</v>
          </cell>
          <cell r="M3861" t="str">
            <v>U1 050073</v>
          </cell>
          <cell r="N3861" t="str">
            <v>Ablesung</v>
          </cell>
          <cell r="O3861">
            <v>291.58999999999997</v>
          </cell>
          <cell r="P3861">
            <v>6395.9</v>
          </cell>
          <cell r="Q3861"/>
          <cell r="R3861">
            <v>6396</v>
          </cell>
          <cell r="S3861"/>
          <cell r="T3861"/>
          <cell r="U3861"/>
          <cell r="V3861"/>
          <cell r="W3861"/>
          <cell r="X3861"/>
          <cell r="Y3861">
            <v>39.200000000000003</v>
          </cell>
          <cell r="Z3861">
            <v>448.6</v>
          </cell>
        </row>
        <row r="3862">
          <cell r="A3862" t="str">
            <v>N0711</v>
          </cell>
          <cell r="B3862" t="str">
            <v xml:space="preserve">Arnikaweg 11 </v>
          </cell>
          <cell r="C3862">
            <v>42478</v>
          </cell>
          <cell r="D3862">
            <v>9866601027</v>
          </cell>
          <cell r="E3862" t="str">
            <v>Verrechnet</v>
          </cell>
          <cell r="F3862">
            <v>2.5000000000000001E-2</v>
          </cell>
          <cell r="G3862">
            <v>0.41</v>
          </cell>
          <cell r="H3862"/>
          <cell r="I3862"/>
          <cell r="J3862" t="str">
            <v>Messung HW Wärme NT</v>
          </cell>
          <cell r="K3862" t="str">
            <v>17.03.2016</v>
          </cell>
          <cell r="L3862">
            <v>20332</v>
          </cell>
          <cell r="M3862"/>
          <cell r="N3862" t="str">
            <v>Ablesung</v>
          </cell>
          <cell r="O3862">
            <v>10.879</v>
          </cell>
          <cell r="P3862">
            <v>210.58</v>
          </cell>
          <cell r="Q3862"/>
          <cell r="R3862"/>
          <cell r="S3862"/>
          <cell r="T3862"/>
          <cell r="U3862"/>
          <cell r="V3862"/>
          <cell r="W3862"/>
          <cell r="X3862"/>
          <cell r="Y3862">
            <v>44.420999999999999</v>
          </cell>
          <cell r="Z3862">
            <v>435.16</v>
          </cell>
        </row>
        <row r="3863">
          <cell r="A3863" t="str">
            <v>N0711</v>
          </cell>
          <cell r="B3863" t="str">
            <v xml:space="preserve">Arnikaweg 11 </v>
          </cell>
          <cell r="C3863">
            <v>42566</v>
          </cell>
          <cell r="D3863">
            <v>9866602900</v>
          </cell>
          <cell r="E3863" t="str">
            <v>Verrechnet</v>
          </cell>
          <cell r="F3863">
            <v>2.5000000000000001E-2</v>
          </cell>
          <cell r="G3863">
            <v>0.41</v>
          </cell>
          <cell r="H3863"/>
          <cell r="I3863"/>
          <cell r="J3863" t="str">
            <v>Messung HW Wärme NT</v>
          </cell>
          <cell r="K3863" t="str">
            <v>21.06.2016</v>
          </cell>
          <cell r="L3863">
            <v>20332</v>
          </cell>
          <cell r="M3863"/>
          <cell r="N3863" t="str">
            <v>Ablesung</v>
          </cell>
          <cell r="O3863">
            <v>4.726</v>
          </cell>
          <cell r="P3863">
            <v>103.39</v>
          </cell>
          <cell r="Q3863"/>
          <cell r="R3863"/>
          <cell r="S3863"/>
          <cell r="T3863"/>
          <cell r="U3863"/>
          <cell r="V3863"/>
          <cell r="W3863"/>
          <cell r="X3863"/>
          <cell r="Y3863">
            <v>39.304000000000002</v>
          </cell>
          <cell r="Z3863">
            <v>189.04</v>
          </cell>
        </row>
        <row r="3864">
          <cell r="A3864" t="str">
            <v>N0711</v>
          </cell>
          <cell r="B3864" t="str">
            <v xml:space="preserve">Arnikaweg 11 </v>
          </cell>
          <cell r="C3864">
            <v>42655</v>
          </cell>
          <cell r="D3864">
            <v>9866604847</v>
          </cell>
          <cell r="E3864" t="str">
            <v>Gemahnt</v>
          </cell>
          <cell r="F3864">
            <v>2.5000000000000001E-2</v>
          </cell>
          <cell r="G3864">
            <v>0.41</v>
          </cell>
          <cell r="H3864"/>
          <cell r="I3864"/>
          <cell r="J3864" t="str">
            <v>Messung HW Wärme NT</v>
          </cell>
          <cell r="K3864" t="str">
            <v>30.09.2016</v>
          </cell>
          <cell r="L3864">
            <v>20332</v>
          </cell>
          <cell r="M3864"/>
          <cell r="N3864" t="str">
            <v>Ablesung</v>
          </cell>
          <cell r="O3864">
            <v>1.1990000000000001</v>
          </cell>
          <cell r="P3864">
            <v>46.4</v>
          </cell>
          <cell r="Q3864"/>
          <cell r="R3864"/>
          <cell r="S3864"/>
          <cell r="T3864"/>
          <cell r="U3864"/>
          <cell r="V3864"/>
          <cell r="W3864"/>
          <cell r="X3864"/>
          <cell r="Y3864">
            <v>22.219000000000001</v>
          </cell>
          <cell r="Z3864">
            <v>47.96</v>
          </cell>
        </row>
        <row r="3865">
          <cell r="A3865" t="str">
            <v>N0711</v>
          </cell>
          <cell r="B3865" t="str">
            <v xml:space="preserve">Arnikaweg 11 </v>
          </cell>
          <cell r="C3865">
            <v>42752</v>
          </cell>
          <cell r="D3865">
            <v>9866607070</v>
          </cell>
          <cell r="E3865" t="str">
            <v>Verrechnet</v>
          </cell>
          <cell r="F3865">
            <v>2.5000000000000001E-2</v>
          </cell>
          <cell r="G3865">
            <v>0.41</v>
          </cell>
          <cell r="H3865"/>
          <cell r="I3865"/>
          <cell r="J3865" t="str">
            <v>Messung HW Wärme NT</v>
          </cell>
          <cell r="K3865" t="str">
            <v>16.12.2016</v>
          </cell>
          <cell r="L3865">
            <v>20332</v>
          </cell>
          <cell r="M3865"/>
          <cell r="N3865" t="str">
            <v>Ablesung</v>
          </cell>
          <cell r="O3865">
            <v>7.9269999999999996</v>
          </cell>
          <cell r="P3865">
            <v>160.9</v>
          </cell>
          <cell r="Q3865"/>
          <cell r="R3865"/>
          <cell r="S3865"/>
          <cell r="T3865"/>
          <cell r="U3865"/>
          <cell r="V3865"/>
          <cell r="W3865"/>
          <cell r="X3865"/>
          <cell r="Y3865">
            <v>42.362000000000002</v>
          </cell>
          <cell r="Z3865">
            <v>317.08</v>
          </cell>
        </row>
        <row r="3866">
          <cell r="A3866" t="str">
            <v>N0712</v>
          </cell>
          <cell r="B3866" t="str">
            <v xml:space="preserve">Regensbergstrasse 61 </v>
          </cell>
          <cell r="C3866">
            <v>42474</v>
          </cell>
          <cell r="D3866">
            <v>9866601997</v>
          </cell>
          <cell r="E3866" t="str">
            <v>Verrechnet</v>
          </cell>
          <cell r="F3866">
            <v>0.02</v>
          </cell>
          <cell r="G3866">
            <v>0.33</v>
          </cell>
          <cell r="H3866"/>
          <cell r="I3866"/>
          <cell r="J3866" t="str">
            <v>Messung HW Wärme NT</v>
          </cell>
          <cell r="K3866" t="str">
            <v>17.03.2016</v>
          </cell>
          <cell r="L3866" t="str">
            <v>W1 020079</v>
          </cell>
          <cell r="M3866"/>
          <cell r="N3866" t="str">
            <v>Ablesung</v>
          </cell>
          <cell r="O3866">
            <v>13.87</v>
          </cell>
          <cell r="P3866">
            <v>230.11</v>
          </cell>
          <cell r="Q3866"/>
          <cell r="R3866"/>
          <cell r="S3866"/>
          <cell r="T3866"/>
          <cell r="U3866"/>
          <cell r="V3866"/>
          <cell r="W3866"/>
          <cell r="X3866"/>
          <cell r="Y3866">
            <v>51.828000000000003</v>
          </cell>
          <cell r="Z3866">
            <v>693.5</v>
          </cell>
        </row>
        <row r="3867">
          <cell r="A3867" t="str">
            <v>N0712</v>
          </cell>
          <cell r="B3867" t="str">
            <v xml:space="preserve">Regensbergstrasse 61 </v>
          </cell>
          <cell r="C3867">
            <v>42566</v>
          </cell>
          <cell r="D3867">
            <v>9866604024</v>
          </cell>
          <cell r="E3867" t="str">
            <v>Verrechnet</v>
          </cell>
          <cell r="F3867">
            <v>0.02</v>
          </cell>
          <cell r="G3867">
            <v>0.33</v>
          </cell>
          <cell r="H3867"/>
          <cell r="I3867"/>
          <cell r="J3867" t="str">
            <v>Messung HW Wärme NT</v>
          </cell>
          <cell r="K3867" t="str">
            <v>21.06.2016</v>
          </cell>
          <cell r="L3867" t="str">
            <v>W1 020079</v>
          </cell>
          <cell r="M3867"/>
          <cell r="N3867" t="str">
            <v>Ablesung</v>
          </cell>
          <cell r="O3867">
            <v>6.2050000000000001</v>
          </cell>
          <cell r="P3867">
            <v>104.98</v>
          </cell>
          <cell r="Q3867"/>
          <cell r="R3867"/>
          <cell r="S3867"/>
          <cell r="T3867"/>
          <cell r="U3867"/>
          <cell r="V3867"/>
          <cell r="W3867"/>
          <cell r="X3867"/>
          <cell r="Y3867">
            <v>50.822000000000003</v>
          </cell>
          <cell r="Z3867">
            <v>310.25</v>
          </cell>
        </row>
        <row r="3868">
          <cell r="A3868" t="str">
            <v>N0712</v>
          </cell>
          <cell r="B3868" t="str">
            <v xml:space="preserve">Regensbergstrasse 61 </v>
          </cell>
          <cell r="C3868">
            <v>42655</v>
          </cell>
          <cell r="D3868">
            <v>9866605804</v>
          </cell>
          <cell r="E3868" t="str">
            <v>Verrechnet</v>
          </cell>
          <cell r="F3868">
            <v>0.02</v>
          </cell>
          <cell r="G3868">
            <v>0.33</v>
          </cell>
          <cell r="H3868"/>
          <cell r="I3868"/>
          <cell r="J3868" t="str">
            <v>Messung HW Wärme NT</v>
          </cell>
          <cell r="K3868" t="str">
            <v>15.09.2016</v>
          </cell>
          <cell r="L3868" t="str">
            <v>W1 020079</v>
          </cell>
          <cell r="M3868"/>
          <cell r="N3868" t="str">
            <v>Ablesung</v>
          </cell>
          <cell r="O3868">
            <v>1.0720000000000001</v>
          </cell>
          <cell r="P3868">
            <v>24.31</v>
          </cell>
          <cell r="Q3868"/>
          <cell r="R3868"/>
          <cell r="S3868"/>
          <cell r="T3868"/>
          <cell r="U3868"/>
          <cell r="V3868"/>
          <cell r="W3868"/>
          <cell r="X3868"/>
          <cell r="Y3868">
            <v>37.917000000000002</v>
          </cell>
          <cell r="Z3868">
            <v>53.6</v>
          </cell>
        </row>
        <row r="3869">
          <cell r="A3869" t="str">
            <v>N0712</v>
          </cell>
          <cell r="B3869" t="str">
            <v xml:space="preserve">Regensbergstrasse 61 </v>
          </cell>
          <cell r="C3869">
            <v>42752</v>
          </cell>
          <cell r="D3869">
            <v>9866607352</v>
          </cell>
          <cell r="E3869" t="str">
            <v>Verrechnet</v>
          </cell>
          <cell r="F3869">
            <v>0.02</v>
          </cell>
          <cell r="G3869">
            <v>0.33</v>
          </cell>
          <cell r="H3869"/>
          <cell r="I3869"/>
          <cell r="J3869" t="str">
            <v>Messung HW Wärme NT</v>
          </cell>
          <cell r="K3869" t="str">
            <v>13.12.2016</v>
          </cell>
          <cell r="L3869" t="str">
            <v>W1 020079</v>
          </cell>
          <cell r="M3869"/>
          <cell r="N3869" t="str">
            <v>Ablesung</v>
          </cell>
          <cell r="O3869">
            <v>9.8049999999999997</v>
          </cell>
          <cell r="P3869">
            <v>163.43</v>
          </cell>
          <cell r="Q3869"/>
          <cell r="R3869"/>
          <cell r="S3869"/>
          <cell r="T3869"/>
          <cell r="U3869"/>
          <cell r="V3869"/>
          <cell r="W3869"/>
          <cell r="X3869"/>
          <cell r="Y3869">
            <v>51.587000000000003</v>
          </cell>
          <cell r="Z3869">
            <v>490.25</v>
          </cell>
        </row>
        <row r="3870">
          <cell r="A3870" t="str">
            <v>N0713</v>
          </cell>
          <cell r="B3870" t="str">
            <v xml:space="preserve">Herbstweg 117 </v>
          </cell>
          <cell r="C3870">
            <v>42478</v>
          </cell>
          <cell r="D3870">
            <v>9866600324</v>
          </cell>
          <cell r="E3870" t="str">
            <v>Verrechnet</v>
          </cell>
          <cell r="F3870">
            <v>1.2999999999999999E-2</v>
          </cell>
          <cell r="G3870">
            <v>0.21</v>
          </cell>
          <cell r="H3870"/>
          <cell r="I3870"/>
          <cell r="J3870" t="str">
            <v>Messung HW Wärme NT</v>
          </cell>
          <cell r="K3870" t="str">
            <v>18.03.2016</v>
          </cell>
          <cell r="L3870" t="str">
            <v>W1 020390</v>
          </cell>
          <cell r="M3870"/>
          <cell r="N3870" t="str">
            <v>Ablesung</v>
          </cell>
          <cell r="O3870">
            <v>6.2539999999999996</v>
          </cell>
          <cell r="P3870">
            <v>104.18</v>
          </cell>
          <cell r="Q3870"/>
          <cell r="R3870"/>
          <cell r="S3870"/>
          <cell r="T3870"/>
          <cell r="U3870"/>
          <cell r="V3870"/>
          <cell r="W3870"/>
          <cell r="X3870"/>
          <cell r="Y3870">
            <v>51.616999999999997</v>
          </cell>
          <cell r="Z3870">
            <v>481.07692307692304</v>
          </cell>
        </row>
        <row r="3871">
          <cell r="A3871" t="str">
            <v>N0713</v>
          </cell>
          <cell r="B3871" t="str">
            <v xml:space="preserve">Herbstweg 117 </v>
          </cell>
          <cell r="C3871">
            <v>42566</v>
          </cell>
          <cell r="D3871">
            <v>9866602344</v>
          </cell>
          <cell r="E3871" t="str">
            <v>Verrechnet</v>
          </cell>
          <cell r="F3871">
            <v>1.2999999999999999E-2</v>
          </cell>
          <cell r="G3871">
            <v>0.21</v>
          </cell>
          <cell r="H3871"/>
          <cell r="I3871"/>
          <cell r="J3871" t="str">
            <v>Messung HW Wärme NT</v>
          </cell>
          <cell r="K3871" t="str">
            <v>21.06.2016</v>
          </cell>
          <cell r="L3871" t="str">
            <v>W1 020390</v>
          </cell>
          <cell r="M3871"/>
          <cell r="N3871" t="str">
            <v>Ablesung</v>
          </cell>
          <cell r="O3871">
            <v>3.1640000000000001</v>
          </cell>
          <cell r="P3871">
            <v>58.57</v>
          </cell>
          <cell r="Q3871"/>
          <cell r="R3871"/>
          <cell r="S3871"/>
          <cell r="T3871"/>
          <cell r="U3871"/>
          <cell r="V3871"/>
          <cell r="W3871"/>
          <cell r="X3871"/>
          <cell r="Y3871">
            <v>46.45</v>
          </cell>
          <cell r="Z3871">
            <v>243.38461538461536</v>
          </cell>
        </row>
        <row r="3872">
          <cell r="A3872" t="str">
            <v>N0713</v>
          </cell>
          <cell r="B3872" t="str">
            <v xml:space="preserve">Herbstweg 117 </v>
          </cell>
          <cell r="C3872">
            <v>42655</v>
          </cell>
          <cell r="D3872">
            <v>9866604293</v>
          </cell>
          <cell r="E3872" t="str">
            <v>Verrechnet</v>
          </cell>
          <cell r="F3872">
            <v>1.2999999999999999E-2</v>
          </cell>
          <cell r="G3872">
            <v>0.21</v>
          </cell>
          <cell r="H3872"/>
          <cell r="I3872"/>
          <cell r="J3872" t="str">
            <v>Messung HW Wärme NT</v>
          </cell>
          <cell r="K3872" t="str">
            <v>20.09.2016</v>
          </cell>
          <cell r="L3872" t="str">
            <v>W1 020390</v>
          </cell>
          <cell r="M3872"/>
          <cell r="N3872" t="str">
            <v>Ablesung</v>
          </cell>
          <cell r="O3872">
            <v>0.76800000000000002</v>
          </cell>
          <cell r="P3872">
            <v>21.13</v>
          </cell>
          <cell r="Q3872"/>
          <cell r="R3872"/>
          <cell r="S3872"/>
          <cell r="T3872"/>
          <cell r="U3872"/>
          <cell r="V3872"/>
          <cell r="W3872"/>
          <cell r="X3872"/>
          <cell r="Y3872">
            <v>31.251999999999999</v>
          </cell>
          <cell r="Z3872">
            <v>59.076923076923073</v>
          </cell>
        </row>
        <row r="3873">
          <cell r="A3873" t="str">
            <v>N0713</v>
          </cell>
          <cell r="B3873" t="str">
            <v xml:space="preserve">Herbstweg 117 </v>
          </cell>
          <cell r="C3873">
            <v>42752</v>
          </cell>
          <cell r="D3873">
            <v>9866606357</v>
          </cell>
          <cell r="E3873" t="str">
            <v>Verrechnet</v>
          </cell>
          <cell r="F3873">
            <v>1.2999999999999999E-2</v>
          </cell>
          <cell r="G3873">
            <v>0.21</v>
          </cell>
          <cell r="H3873"/>
          <cell r="I3873"/>
          <cell r="J3873" t="str">
            <v>Messung HW Wärme NT</v>
          </cell>
          <cell r="K3873" t="str">
            <v>15.12.2016</v>
          </cell>
          <cell r="L3873" t="str">
            <v>W1 020390</v>
          </cell>
          <cell r="M3873"/>
          <cell r="N3873" t="str">
            <v>Ablesung</v>
          </cell>
          <cell r="O3873">
            <v>4.5179999999999998</v>
          </cell>
          <cell r="P3873">
            <v>78.48</v>
          </cell>
          <cell r="Q3873"/>
          <cell r="R3873"/>
          <cell r="S3873"/>
          <cell r="T3873"/>
          <cell r="U3873"/>
          <cell r="V3873"/>
          <cell r="W3873"/>
          <cell r="X3873"/>
          <cell r="Y3873">
            <v>49.5</v>
          </cell>
          <cell r="Z3873">
            <v>347.53846153846155</v>
          </cell>
        </row>
        <row r="3874">
          <cell r="A3874" t="str">
            <v>N0714</v>
          </cell>
          <cell r="B3874" t="str">
            <v xml:space="preserve">Schaffhauserstrasse 523 </v>
          </cell>
          <cell r="C3874">
            <v>42478</v>
          </cell>
          <cell r="D3874">
            <v>9866601375</v>
          </cell>
          <cell r="E3874" t="str">
            <v>Verrechnet</v>
          </cell>
          <cell r="F3874">
            <v>3.5000000000000003E-2</v>
          </cell>
          <cell r="G3874">
            <v>0.57999999999999996</v>
          </cell>
          <cell r="H3874"/>
          <cell r="I3874"/>
          <cell r="J3874" t="str">
            <v>Messung HW Wärme NT</v>
          </cell>
          <cell r="K3874" t="str">
            <v>15.03.2016</v>
          </cell>
          <cell r="L3874" t="str">
            <v>W1 020423</v>
          </cell>
          <cell r="M3874"/>
          <cell r="N3874" t="str">
            <v>Ablesung</v>
          </cell>
          <cell r="O3874">
            <v>26.280999999999999</v>
          </cell>
          <cell r="P3874">
            <v>452.22</v>
          </cell>
          <cell r="Q3874"/>
          <cell r="R3874"/>
          <cell r="S3874"/>
          <cell r="T3874"/>
          <cell r="U3874"/>
          <cell r="V3874"/>
          <cell r="W3874"/>
          <cell r="X3874"/>
          <cell r="Y3874">
            <v>49.97</v>
          </cell>
          <cell r="Z3874">
            <v>750.88571428571424</v>
          </cell>
        </row>
        <row r="3875">
          <cell r="A3875" t="str">
            <v>N0714</v>
          </cell>
          <cell r="B3875" t="str">
            <v xml:space="preserve">Schaffhauserstrasse 523 </v>
          </cell>
          <cell r="C3875">
            <v>42566</v>
          </cell>
          <cell r="D3875">
            <v>9866603494</v>
          </cell>
          <cell r="E3875" t="str">
            <v>Verrechnet</v>
          </cell>
          <cell r="F3875">
            <v>3.5000000000000003E-2</v>
          </cell>
          <cell r="G3875">
            <v>0.57999999999999996</v>
          </cell>
          <cell r="H3875"/>
          <cell r="I3875"/>
          <cell r="J3875" t="str">
            <v>Messung HW Wärme NT</v>
          </cell>
          <cell r="K3875" t="str">
            <v>22.06.2016</v>
          </cell>
          <cell r="L3875" t="str">
            <v>W1 020423</v>
          </cell>
          <cell r="M3875"/>
          <cell r="N3875" t="str">
            <v>Ablesung</v>
          </cell>
          <cell r="O3875">
            <v>13.317</v>
          </cell>
          <cell r="P3875">
            <v>299.05</v>
          </cell>
          <cell r="Q3875"/>
          <cell r="R3875"/>
          <cell r="S3875"/>
          <cell r="T3875"/>
          <cell r="U3875"/>
          <cell r="V3875"/>
          <cell r="W3875"/>
          <cell r="X3875"/>
          <cell r="Y3875">
            <v>38.29</v>
          </cell>
          <cell r="Z3875">
            <v>380.48571428571427</v>
          </cell>
        </row>
        <row r="3876">
          <cell r="A3876" t="str">
            <v>N0714</v>
          </cell>
          <cell r="B3876" t="str">
            <v xml:space="preserve">Schaffhauserstrasse 523 </v>
          </cell>
          <cell r="C3876">
            <v>42655</v>
          </cell>
          <cell r="D3876">
            <v>9866605571</v>
          </cell>
          <cell r="E3876" t="str">
            <v>Verrechnet</v>
          </cell>
          <cell r="F3876">
            <v>3.5000000000000003E-2</v>
          </cell>
          <cell r="G3876">
            <v>0.57999999999999996</v>
          </cell>
          <cell r="H3876"/>
          <cell r="I3876"/>
          <cell r="J3876" t="str">
            <v>Messung HW Wärme NT</v>
          </cell>
          <cell r="K3876" t="str">
            <v>15.09.2016</v>
          </cell>
          <cell r="L3876" t="str">
            <v>W1 020423</v>
          </cell>
          <cell r="M3876"/>
          <cell r="N3876" t="str">
            <v>Ablesung</v>
          </cell>
          <cell r="O3876">
            <v>2.919</v>
          </cell>
          <cell r="P3876">
            <v>127.71</v>
          </cell>
          <cell r="Q3876"/>
          <cell r="R3876"/>
          <cell r="S3876"/>
          <cell r="T3876"/>
          <cell r="U3876"/>
          <cell r="V3876"/>
          <cell r="W3876"/>
          <cell r="X3876"/>
          <cell r="Y3876">
            <v>19.652999999999999</v>
          </cell>
          <cell r="Z3876">
            <v>83.4</v>
          </cell>
        </row>
        <row r="3877">
          <cell r="A3877" t="str">
            <v>N0714</v>
          </cell>
          <cell r="B3877" t="str">
            <v xml:space="preserve">Schaffhauserstrasse 523 </v>
          </cell>
          <cell r="C3877">
            <v>42752</v>
          </cell>
          <cell r="D3877">
            <v>9866607601</v>
          </cell>
          <cell r="E3877" t="str">
            <v>Verrechnet</v>
          </cell>
          <cell r="F3877">
            <v>3.5000000000000003E-2</v>
          </cell>
          <cell r="G3877">
            <v>0.57999999999999996</v>
          </cell>
          <cell r="H3877"/>
          <cell r="I3877"/>
          <cell r="J3877" t="str">
            <v>Messung HW Wärme NT</v>
          </cell>
          <cell r="K3877" t="str">
            <v>13.12.2016</v>
          </cell>
          <cell r="L3877" t="str">
            <v>W1 020423</v>
          </cell>
          <cell r="M3877"/>
          <cell r="N3877" t="str">
            <v>Ablesung</v>
          </cell>
          <cell r="O3877">
            <v>18.866</v>
          </cell>
          <cell r="P3877">
            <v>357.71</v>
          </cell>
          <cell r="Q3877"/>
          <cell r="R3877"/>
          <cell r="S3877"/>
          <cell r="T3877"/>
          <cell r="U3877"/>
          <cell r="V3877"/>
          <cell r="W3877"/>
          <cell r="X3877"/>
          <cell r="Y3877">
            <v>45.348999999999997</v>
          </cell>
          <cell r="Z3877">
            <v>539.02857142857147</v>
          </cell>
        </row>
        <row r="3878">
          <cell r="A3878" t="str">
            <v>N0715</v>
          </cell>
          <cell r="B3878" t="str">
            <v xml:space="preserve">Welchogasse 8 </v>
          </cell>
          <cell r="C3878">
            <v>42478</v>
          </cell>
          <cell r="D3878">
            <v>9866600659</v>
          </cell>
          <cell r="E3878" t="str">
            <v>Verrechnet</v>
          </cell>
          <cell r="F3878">
            <v>5.8000000000000003E-2</v>
          </cell>
          <cell r="G3878">
            <v>0.95</v>
          </cell>
          <cell r="H3878"/>
          <cell r="I3878"/>
          <cell r="J3878" t="str">
            <v>Messung HW Wärme NT</v>
          </cell>
          <cell r="K3878" t="str">
            <v>17.03.2016</v>
          </cell>
          <cell r="L3878" t="str">
            <v>W1 020069</v>
          </cell>
          <cell r="M3878"/>
          <cell r="N3878" t="str">
            <v>Ablesung</v>
          </cell>
          <cell r="O3878">
            <v>49.212000000000003</v>
          </cell>
          <cell r="P3878">
            <v>760.08</v>
          </cell>
          <cell r="Q3878"/>
          <cell r="R3878"/>
          <cell r="S3878"/>
          <cell r="T3878"/>
          <cell r="U3878"/>
          <cell r="V3878"/>
          <cell r="W3878"/>
          <cell r="X3878"/>
          <cell r="Y3878">
            <v>55.670999999999999</v>
          </cell>
          <cell r="Z3878">
            <v>848.48275862068965</v>
          </cell>
        </row>
        <row r="3879">
          <cell r="A3879" t="str">
            <v>N0715</v>
          </cell>
          <cell r="B3879" t="str">
            <v xml:space="preserve">Welchogasse 8 </v>
          </cell>
          <cell r="C3879">
            <v>42566</v>
          </cell>
          <cell r="D3879">
            <v>9866602613</v>
          </cell>
          <cell r="E3879" t="str">
            <v>Verrechnet</v>
          </cell>
          <cell r="F3879">
            <v>5.8000000000000003E-2</v>
          </cell>
          <cell r="G3879">
            <v>0.95</v>
          </cell>
          <cell r="H3879"/>
          <cell r="I3879"/>
          <cell r="J3879" t="str">
            <v>Messung HW Wärme NT</v>
          </cell>
          <cell r="K3879" t="str">
            <v>21.06.2016</v>
          </cell>
          <cell r="L3879" t="str">
            <v>W1 020069</v>
          </cell>
          <cell r="M3879"/>
          <cell r="N3879" t="str">
            <v>Ablesung</v>
          </cell>
          <cell r="O3879">
            <v>26.263000000000002</v>
          </cell>
          <cell r="P3879">
            <v>440.24</v>
          </cell>
          <cell r="Q3879"/>
          <cell r="R3879"/>
          <cell r="S3879"/>
          <cell r="T3879"/>
          <cell r="U3879"/>
          <cell r="V3879"/>
          <cell r="W3879"/>
          <cell r="X3879"/>
          <cell r="Y3879">
            <v>51.295000000000002</v>
          </cell>
          <cell r="Z3879">
            <v>452.81034482758622</v>
          </cell>
        </row>
        <row r="3880">
          <cell r="A3880" t="str">
            <v>N0715</v>
          </cell>
          <cell r="B3880" t="str">
            <v xml:space="preserve">Welchogasse 8 </v>
          </cell>
          <cell r="C3880">
            <v>42655</v>
          </cell>
          <cell r="D3880">
            <v>9866604541</v>
          </cell>
          <cell r="E3880" t="str">
            <v>Verrechnet</v>
          </cell>
          <cell r="F3880">
            <v>5.8000000000000003E-2</v>
          </cell>
          <cell r="G3880">
            <v>0.95</v>
          </cell>
          <cell r="H3880"/>
          <cell r="I3880"/>
          <cell r="J3880" t="str">
            <v>Messung HW Wärme NT</v>
          </cell>
          <cell r="K3880" t="str">
            <v>19.09.2016</v>
          </cell>
          <cell r="L3880" t="str">
            <v>W1 020069</v>
          </cell>
          <cell r="M3880"/>
          <cell r="N3880" t="str">
            <v>Ablesung</v>
          </cell>
          <cell r="O3880">
            <v>6.0970000000000004</v>
          </cell>
          <cell r="P3880">
            <v>148.34</v>
          </cell>
          <cell r="Q3880"/>
          <cell r="R3880"/>
          <cell r="S3880"/>
          <cell r="T3880"/>
          <cell r="U3880"/>
          <cell r="V3880"/>
          <cell r="W3880"/>
          <cell r="X3880"/>
          <cell r="Y3880">
            <v>35.341000000000001</v>
          </cell>
          <cell r="Z3880">
            <v>105.1206896551724</v>
          </cell>
        </row>
        <row r="3881">
          <cell r="A3881" t="str">
            <v>N0715</v>
          </cell>
          <cell r="B3881" t="str">
            <v xml:space="preserve">Welchogasse 8 </v>
          </cell>
          <cell r="C3881">
            <v>42752</v>
          </cell>
          <cell r="D3881">
            <v>9866606695</v>
          </cell>
          <cell r="E3881" t="str">
            <v>Verrechnet</v>
          </cell>
          <cell r="F3881">
            <v>5.8000000000000003E-2</v>
          </cell>
          <cell r="G3881">
            <v>0.95</v>
          </cell>
          <cell r="H3881"/>
          <cell r="I3881"/>
          <cell r="J3881" t="str">
            <v>Messung HW Wärme NT</v>
          </cell>
          <cell r="K3881" t="str">
            <v>14.12.2016</v>
          </cell>
          <cell r="L3881" t="str">
            <v>W1 020069</v>
          </cell>
          <cell r="M3881"/>
          <cell r="N3881" t="str">
            <v>Ablesung</v>
          </cell>
          <cell r="O3881">
            <v>38.145000000000003</v>
          </cell>
          <cell r="P3881">
            <v>603</v>
          </cell>
          <cell r="Q3881"/>
          <cell r="R3881"/>
          <cell r="S3881"/>
          <cell r="T3881"/>
          <cell r="U3881"/>
          <cell r="V3881"/>
          <cell r="W3881"/>
          <cell r="X3881"/>
          <cell r="Y3881">
            <v>54.393000000000001</v>
          </cell>
          <cell r="Z3881">
            <v>657.67241379310349</v>
          </cell>
        </row>
        <row r="3882">
          <cell r="A3882" t="str">
            <v>N0716</v>
          </cell>
          <cell r="B3882" t="str">
            <v xml:space="preserve">Magdalenenstrasse 17 </v>
          </cell>
          <cell r="C3882">
            <v>42478</v>
          </cell>
          <cell r="D3882">
            <v>9866600325</v>
          </cell>
          <cell r="E3882" t="str">
            <v>Verrechnet</v>
          </cell>
          <cell r="F3882">
            <v>1.4999999999999999E-2</v>
          </cell>
          <cell r="G3882">
            <v>0.25</v>
          </cell>
          <cell r="H3882"/>
          <cell r="I3882"/>
          <cell r="J3882" t="str">
            <v>Messung HW Wärme NT</v>
          </cell>
          <cell r="K3882" t="str">
            <v>17.03.2016</v>
          </cell>
          <cell r="L3882" t="str">
            <v>W1 020146</v>
          </cell>
          <cell r="M3882"/>
          <cell r="N3882" t="str">
            <v>Ablesung</v>
          </cell>
          <cell r="O3882">
            <v>15.510999999999999</v>
          </cell>
          <cell r="P3882">
            <v>255.13</v>
          </cell>
          <cell r="Q3882"/>
          <cell r="R3882"/>
          <cell r="S3882"/>
          <cell r="T3882"/>
          <cell r="U3882"/>
          <cell r="V3882"/>
          <cell r="W3882"/>
          <cell r="X3882"/>
          <cell r="Y3882">
            <v>52.276000000000003</v>
          </cell>
          <cell r="Z3882">
            <v>1034.0666666666668</v>
          </cell>
        </row>
        <row r="3883">
          <cell r="A3883" t="str">
            <v>N0716</v>
          </cell>
          <cell r="B3883" t="str">
            <v xml:space="preserve">Magdalenenstrasse 17 </v>
          </cell>
          <cell r="C3883">
            <v>42566</v>
          </cell>
          <cell r="D3883">
            <v>9866602483</v>
          </cell>
          <cell r="E3883" t="str">
            <v>Verrechnet</v>
          </cell>
          <cell r="F3883">
            <v>1.4999999999999999E-2</v>
          </cell>
          <cell r="G3883">
            <v>0.25</v>
          </cell>
          <cell r="H3883"/>
          <cell r="I3883"/>
          <cell r="J3883" t="str">
            <v>Messung HW Wärme NT</v>
          </cell>
          <cell r="K3883" t="str">
            <v>20.06.2016</v>
          </cell>
          <cell r="L3883" t="str">
            <v>W1 020146</v>
          </cell>
          <cell r="M3883"/>
          <cell r="N3883" t="str">
            <v>Ablesung</v>
          </cell>
          <cell r="O3883">
            <v>5.9219999999999997</v>
          </cell>
          <cell r="P3883">
            <v>112.18</v>
          </cell>
          <cell r="Q3883"/>
          <cell r="R3883"/>
          <cell r="S3883"/>
          <cell r="T3883"/>
          <cell r="U3883"/>
          <cell r="V3883"/>
          <cell r="W3883"/>
          <cell r="X3883"/>
          <cell r="Y3883">
            <v>45.390999999999998</v>
          </cell>
          <cell r="Z3883">
            <v>394.8</v>
          </cell>
        </row>
        <row r="3884">
          <cell r="A3884" t="str">
            <v>N0716</v>
          </cell>
          <cell r="B3884" t="str">
            <v xml:space="preserve">Magdalenenstrasse 17 </v>
          </cell>
          <cell r="C3884">
            <v>42655</v>
          </cell>
          <cell r="D3884">
            <v>9866604294</v>
          </cell>
          <cell r="E3884" t="str">
            <v>Verrechnet</v>
          </cell>
          <cell r="F3884">
            <v>1.4999999999999999E-2</v>
          </cell>
          <cell r="G3884">
            <v>0.25</v>
          </cell>
          <cell r="H3884"/>
          <cell r="I3884"/>
          <cell r="J3884" t="str">
            <v>Messung HW Wärme NT</v>
          </cell>
          <cell r="K3884" t="str">
            <v>16.09.2016</v>
          </cell>
          <cell r="L3884" t="str">
            <v>W1 020146</v>
          </cell>
          <cell r="M3884"/>
          <cell r="N3884" t="str">
            <v>Ablesung</v>
          </cell>
          <cell r="O3884">
            <v>1.399</v>
          </cell>
          <cell r="P3884">
            <v>38.94</v>
          </cell>
          <cell r="Q3884"/>
          <cell r="R3884"/>
          <cell r="S3884"/>
          <cell r="T3884"/>
          <cell r="U3884"/>
          <cell r="V3884"/>
          <cell r="W3884"/>
          <cell r="X3884"/>
          <cell r="Y3884">
            <v>30.891999999999999</v>
          </cell>
          <cell r="Z3884">
            <v>93.266666666666666</v>
          </cell>
        </row>
        <row r="3885">
          <cell r="A3885" t="str">
            <v>N0716</v>
          </cell>
          <cell r="B3885" t="str">
            <v xml:space="preserve">Magdalenenstrasse 17 </v>
          </cell>
          <cell r="C3885">
            <v>42752</v>
          </cell>
          <cell r="D3885">
            <v>9866606358</v>
          </cell>
          <cell r="E3885" t="str">
            <v>Verrechnet</v>
          </cell>
          <cell r="F3885">
            <v>1.4999999999999999E-2</v>
          </cell>
          <cell r="G3885">
            <v>0.25</v>
          </cell>
          <cell r="H3885"/>
          <cell r="I3885"/>
          <cell r="J3885" t="str">
            <v>Messung HW Wärme NT</v>
          </cell>
          <cell r="K3885" t="str">
            <v>14.12.2016</v>
          </cell>
          <cell r="L3885" t="str">
            <v>W1 020146</v>
          </cell>
          <cell r="M3885"/>
          <cell r="N3885" t="str">
            <v>Ablesung</v>
          </cell>
          <cell r="O3885">
            <v>11.041</v>
          </cell>
          <cell r="P3885">
            <v>192.75</v>
          </cell>
          <cell r="Q3885"/>
          <cell r="R3885"/>
          <cell r="S3885"/>
          <cell r="T3885"/>
          <cell r="U3885"/>
          <cell r="V3885"/>
          <cell r="W3885"/>
          <cell r="X3885"/>
          <cell r="Y3885">
            <v>49.253</v>
          </cell>
          <cell r="Z3885">
            <v>736.06666666666672</v>
          </cell>
        </row>
        <row r="3886">
          <cell r="A3886" t="str">
            <v>N0717</v>
          </cell>
          <cell r="B3886" t="str">
            <v>Ahornstrasse 30c</v>
          </cell>
          <cell r="C3886">
            <v>42478</v>
          </cell>
          <cell r="D3886">
            <v>9866600326</v>
          </cell>
          <cell r="E3886" t="str">
            <v>Verrechnet</v>
          </cell>
          <cell r="F3886">
            <v>0.21</v>
          </cell>
          <cell r="G3886">
            <v>3.76</v>
          </cell>
          <cell r="H3886"/>
          <cell r="I3886"/>
          <cell r="J3886" t="str">
            <v>Messung HW Wärme NT</v>
          </cell>
          <cell r="K3886" t="str">
            <v>12.02.2016</v>
          </cell>
          <cell r="L3886" t="str">
            <v>W1 025104</v>
          </cell>
          <cell r="M3886"/>
          <cell r="N3886" t="str">
            <v>Ausbau</v>
          </cell>
          <cell r="O3886">
            <v>70.489999999999995</v>
          </cell>
          <cell r="P3886">
            <v>1392.76</v>
          </cell>
          <cell r="Q3886"/>
          <cell r="R3886">
            <v>1392.85</v>
          </cell>
          <cell r="S3886"/>
          <cell r="T3886"/>
          <cell r="U3886"/>
          <cell r="V3886"/>
          <cell r="W3886"/>
          <cell r="X3886"/>
          <cell r="Y3886">
            <v>43.518000000000001</v>
          </cell>
          <cell r="Z3886">
            <v>335.66666666666663</v>
          </cell>
        </row>
        <row r="3887">
          <cell r="A3887" t="str">
            <v>N0717</v>
          </cell>
          <cell r="B3887"/>
          <cell r="C3887"/>
          <cell r="D3887"/>
          <cell r="E3887"/>
          <cell r="F3887"/>
          <cell r="G3887"/>
          <cell r="H3887"/>
          <cell r="I3887"/>
          <cell r="J3887" t="str">
            <v>Messung HW Wärme NT</v>
          </cell>
          <cell r="K3887" t="str">
            <v>12.02.2016</v>
          </cell>
          <cell r="L3887" t="str">
            <v>W1 025104</v>
          </cell>
          <cell r="M3887"/>
          <cell r="N3887" t="str">
            <v>Einbau</v>
          </cell>
          <cell r="O3887">
            <v>0</v>
          </cell>
          <cell r="P3887">
            <v>0</v>
          </cell>
          <cell r="Q3887"/>
          <cell r="R3887"/>
          <cell r="S3887"/>
          <cell r="T3887"/>
          <cell r="U3887"/>
          <cell r="V3887"/>
          <cell r="W3887"/>
          <cell r="X3887"/>
          <cell r="Y3887">
            <v>0</v>
          </cell>
          <cell r="Z3887">
            <v>0</v>
          </cell>
        </row>
        <row r="3888">
          <cell r="A3888" t="str">
            <v>N0717</v>
          </cell>
          <cell r="B3888"/>
          <cell r="C3888"/>
          <cell r="D3888"/>
          <cell r="E3888"/>
          <cell r="F3888"/>
          <cell r="G3888"/>
          <cell r="H3888"/>
          <cell r="I3888"/>
          <cell r="J3888" t="str">
            <v>Messung HW Wärme NT</v>
          </cell>
          <cell r="K3888" t="str">
            <v>17.03.2016</v>
          </cell>
          <cell r="L3888" t="str">
            <v>W1 025104</v>
          </cell>
          <cell r="M3888"/>
          <cell r="N3888" t="str">
            <v>Ablesung</v>
          </cell>
          <cell r="O3888">
            <v>43.292999999999999</v>
          </cell>
          <cell r="P3888">
            <v>834.74</v>
          </cell>
          <cell r="Q3888"/>
          <cell r="R3888"/>
          <cell r="S3888"/>
          <cell r="T3888"/>
          <cell r="U3888"/>
          <cell r="V3888"/>
          <cell r="W3888"/>
          <cell r="X3888"/>
          <cell r="Y3888">
            <v>44.594999999999999</v>
          </cell>
          <cell r="Z3888">
            <v>206.15714285714284</v>
          </cell>
        </row>
        <row r="3889">
          <cell r="A3889" t="str">
            <v>N0717</v>
          </cell>
          <cell r="B3889" t="str">
            <v>Ahornstrasse 30c</v>
          </cell>
          <cell r="C3889">
            <v>42566</v>
          </cell>
          <cell r="D3889">
            <v>9866602345</v>
          </cell>
          <cell r="E3889" t="str">
            <v>Verrechnet</v>
          </cell>
          <cell r="F3889">
            <v>0.21</v>
          </cell>
          <cell r="G3889">
            <v>3.76</v>
          </cell>
          <cell r="H3889"/>
          <cell r="I3889"/>
          <cell r="J3889" t="str">
            <v>Messung HW Wärme NT</v>
          </cell>
          <cell r="K3889" t="str">
            <v>22.06.2016</v>
          </cell>
          <cell r="L3889" t="str">
            <v>W1 025104</v>
          </cell>
          <cell r="M3889"/>
          <cell r="N3889" t="str">
            <v>Ablesung</v>
          </cell>
          <cell r="O3889">
            <v>62.195999999999998</v>
          </cell>
          <cell r="P3889">
            <v>1506.41</v>
          </cell>
          <cell r="Q3889"/>
          <cell r="R3889"/>
          <cell r="S3889"/>
          <cell r="T3889"/>
          <cell r="U3889"/>
          <cell r="V3889"/>
          <cell r="W3889"/>
          <cell r="X3889"/>
          <cell r="Y3889">
            <v>35.500999999999998</v>
          </cell>
          <cell r="Z3889">
            <v>296.17142857142858</v>
          </cell>
        </row>
        <row r="3890">
          <cell r="A3890" t="str">
            <v>N0717</v>
          </cell>
          <cell r="B3890" t="str">
            <v>Ahornstrasse 30c</v>
          </cell>
          <cell r="C3890">
            <v>42655</v>
          </cell>
          <cell r="D3890">
            <v>9866604295</v>
          </cell>
          <cell r="E3890" t="str">
            <v>Verrechnet</v>
          </cell>
          <cell r="F3890">
            <v>0.21</v>
          </cell>
          <cell r="G3890">
            <v>3.76</v>
          </cell>
          <cell r="H3890"/>
          <cell r="I3890"/>
          <cell r="J3890" t="str">
            <v>Messung HW Wärme NT</v>
          </cell>
          <cell r="K3890" t="str">
            <v>19.09.2016</v>
          </cell>
          <cell r="L3890" t="str">
            <v>W1 025104</v>
          </cell>
          <cell r="M3890"/>
          <cell r="N3890" t="str">
            <v>Ablesung</v>
          </cell>
          <cell r="O3890">
            <v>20.437000000000001</v>
          </cell>
          <cell r="P3890">
            <v>748.44</v>
          </cell>
          <cell r="Q3890"/>
          <cell r="R3890"/>
          <cell r="S3890"/>
          <cell r="T3890"/>
          <cell r="U3890"/>
          <cell r="V3890"/>
          <cell r="W3890"/>
          <cell r="X3890"/>
          <cell r="Y3890">
            <v>23.478999999999999</v>
          </cell>
          <cell r="Z3890">
            <v>97.319047619047595</v>
          </cell>
        </row>
        <row r="3891">
          <cell r="A3891" t="str">
            <v>N0717</v>
          </cell>
          <cell r="B3891" t="str">
            <v>Ahornstrasse 30c</v>
          </cell>
          <cell r="C3891">
            <v>42752</v>
          </cell>
          <cell r="D3891">
            <v>9866606359</v>
          </cell>
          <cell r="E3891" t="str">
            <v>Verrechnet</v>
          </cell>
          <cell r="F3891">
            <v>0.21</v>
          </cell>
          <cell r="G3891">
            <v>3.76</v>
          </cell>
          <cell r="H3891"/>
          <cell r="I3891"/>
          <cell r="J3891" t="str">
            <v>Messung HW Wärme NT</v>
          </cell>
          <cell r="K3891" t="str">
            <v>15.12.2016</v>
          </cell>
          <cell r="L3891" t="str">
            <v>W1 025104</v>
          </cell>
          <cell r="M3891"/>
          <cell r="N3891" t="str">
            <v>Ablesung</v>
          </cell>
          <cell r="O3891">
            <v>87.058999999999997</v>
          </cell>
          <cell r="P3891">
            <v>1857.11</v>
          </cell>
          <cell r="Q3891"/>
          <cell r="R3891"/>
          <cell r="S3891"/>
          <cell r="T3891"/>
          <cell r="U3891"/>
          <cell r="V3891"/>
          <cell r="W3891"/>
          <cell r="X3891"/>
          <cell r="Y3891">
            <v>40.308</v>
          </cell>
          <cell r="Z3891">
            <v>414.56666666666666</v>
          </cell>
        </row>
        <row r="3892">
          <cell r="A3892" t="str">
            <v>N0718</v>
          </cell>
          <cell r="B3892" t="str">
            <v xml:space="preserve">Zelghalde 51 </v>
          </cell>
          <cell r="C3892">
            <v>42478</v>
          </cell>
          <cell r="D3892">
            <v>9866600463</v>
          </cell>
          <cell r="E3892" t="str">
            <v>Verrechnet</v>
          </cell>
          <cell r="F3892">
            <v>0.66900000000000004</v>
          </cell>
          <cell r="G3892">
            <v>11</v>
          </cell>
          <cell r="H3892"/>
          <cell r="I3892"/>
          <cell r="J3892" t="str">
            <v>Messung HW Wärme NT</v>
          </cell>
          <cell r="K3892" t="str">
            <v>17.03.2016</v>
          </cell>
          <cell r="L3892" t="str">
            <v>R1 1407</v>
          </cell>
          <cell r="M3892" t="str">
            <v>U1 050032</v>
          </cell>
          <cell r="N3892" t="str">
            <v>Ablesung</v>
          </cell>
          <cell r="O3892">
            <v>486.45</v>
          </cell>
          <cell r="P3892">
            <v>8730.4</v>
          </cell>
          <cell r="Q3892"/>
          <cell r="R3892">
            <v>8731</v>
          </cell>
          <cell r="S3892"/>
          <cell r="T3892"/>
          <cell r="U3892"/>
          <cell r="V3892"/>
          <cell r="W3892"/>
          <cell r="X3892"/>
          <cell r="Y3892">
            <v>47.91</v>
          </cell>
          <cell r="Z3892">
            <v>727.13004484304929</v>
          </cell>
        </row>
        <row r="3893">
          <cell r="A3893" t="str">
            <v>N0718</v>
          </cell>
          <cell r="B3893" t="str">
            <v xml:space="preserve">Zelghalde 51 </v>
          </cell>
          <cell r="C3893">
            <v>42566</v>
          </cell>
          <cell r="D3893">
            <v>9866602484</v>
          </cell>
          <cell r="E3893" t="str">
            <v>Verrechnet</v>
          </cell>
          <cell r="F3893">
            <v>0.66900000000000004</v>
          </cell>
          <cell r="G3893">
            <v>11</v>
          </cell>
          <cell r="H3893"/>
          <cell r="I3893"/>
          <cell r="J3893" t="str">
            <v>Messung HW Wärme NT</v>
          </cell>
          <cell r="K3893" t="str">
            <v>22.06.2016</v>
          </cell>
          <cell r="L3893" t="str">
            <v>R1 1407</v>
          </cell>
          <cell r="M3893" t="str">
            <v>U1 050032</v>
          </cell>
          <cell r="N3893" t="str">
            <v>Ablesung</v>
          </cell>
          <cell r="O3893">
            <v>285.67</v>
          </cell>
          <cell r="P3893">
            <v>6491.1</v>
          </cell>
          <cell r="Q3893"/>
          <cell r="R3893">
            <v>6491</v>
          </cell>
          <cell r="S3893"/>
          <cell r="T3893"/>
          <cell r="U3893"/>
          <cell r="V3893"/>
          <cell r="W3893"/>
          <cell r="X3893"/>
          <cell r="Y3893">
            <v>37.841000000000001</v>
          </cell>
          <cell r="Z3893">
            <v>427.01046337817638</v>
          </cell>
        </row>
        <row r="3894">
          <cell r="A3894" t="str">
            <v>N0718</v>
          </cell>
          <cell r="B3894" t="str">
            <v xml:space="preserve">Zelghalde 51 </v>
          </cell>
          <cell r="C3894">
            <v>42655</v>
          </cell>
          <cell r="D3894">
            <v>9866604296</v>
          </cell>
          <cell r="E3894" t="str">
            <v>Verrechnet</v>
          </cell>
          <cell r="F3894">
            <v>0.66900000000000004</v>
          </cell>
          <cell r="G3894">
            <v>11</v>
          </cell>
          <cell r="H3894"/>
          <cell r="I3894"/>
          <cell r="J3894" t="str">
            <v>Messung HW Wärme NT</v>
          </cell>
          <cell r="K3894" t="str">
            <v>21.09.2016</v>
          </cell>
          <cell r="L3894" t="str">
            <v>R1 1407</v>
          </cell>
          <cell r="M3894" t="str">
            <v>U1 050032</v>
          </cell>
          <cell r="N3894" t="str">
            <v>Ablesung</v>
          </cell>
          <cell r="O3894">
            <v>108.73</v>
          </cell>
          <cell r="P3894">
            <v>3739.3</v>
          </cell>
          <cell r="Q3894"/>
          <cell r="R3894">
            <v>3739</v>
          </cell>
          <cell r="S3894"/>
          <cell r="T3894"/>
          <cell r="U3894"/>
          <cell r="V3894"/>
          <cell r="W3894"/>
          <cell r="X3894"/>
          <cell r="Y3894">
            <v>25.001999999999999</v>
          </cell>
          <cell r="Z3894">
            <v>162.52615844544096</v>
          </cell>
        </row>
        <row r="3895">
          <cell r="A3895" t="str">
            <v>N0718</v>
          </cell>
          <cell r="B3895" t="str">
            <v xml:space="preserve">Zelghalde 51 </v>
          </cell>
          <cell r="C3895">
            <v>42752</v>
          </cell>
          <cell r="D3895">
            <v>9866606360</v>
          </cell>
          <cell r="E3895" t="str">
            <v>Verrechnet</v>
          </cell>
          <cell r="F3895">
            <v>0.66900000000000004</v>
          </cell>
          <cell r="G3895">
            <v>11</v>
          </cell>
          <cell r="H3895"/>
          <cell r="I3895"/>
          <cell r="J3895" t="str">
            <v>Messung HW Wärme NT</v>
          </cell>
          <cell r="K3895" t="str">
            <v>19.12.2016</v>
          </cell>
          <cell r="L3895" t="str">
            <v>R1 1407</v>
          </cell>
          <cell r="M3895" t="str">
            <v>U1 050032</v>
          </cell>
          <cell r="N3895" t="str">
            <v>Ablesung</v>
          </cell>
          <cell r="O3895">
            <v>398.39</v>
          </cell>
          <cell r="P3895">
            <v>7686.4</v>
          </cell>
          <cell r="Q3895"/>
          <cell r="R3895">
            <v>7686</v>
          </cell>
          <cell r="S3895"/>
          <cell r="T3895"/>
          <cell r="U3895"/>
          <cell r="V3895"/>
          <cell r="W3895"/>
          <cell r="X3895"/>
          <cell r="Y3895">
            <v>44.566000000000003</v>
          </cell>
          <cell r="Z3895">
            <v>595.50074738415549</v>
          </cell>
        </row>
        <row r="3896">
          <cell r="A3896" t="str">
            <v>N0719</v>
          </cell>
          <cell r="B3896" t="str">
            <v xml:space="preserve">Altwiesenstrasse 186 </v>
          </cell>
          <cell r="C3896">
            <v>42478</v>
          </cell>
          <cell r="D3896">
            <v>9866600327</v>
          </cell>
          <cell r="E3896" t="str">
            <v>Verrechnet</v>
          </cell>
          <cell r="F3896">
            <v>0.24299999999999999</v>
          </cell>
          <cell r="G3896">
            <v>4</v>
          </cell>
          <cell r="H3896"/>
          <cell r="I3896"/>
          <cell r="J3896" t="str">
            <v>Messung HW Wärme NT</v>
          </cell>
          <cell r="K3896" t="str">
            <v>21.03.2016</v>
          </cell>
          <cell r="L3896" t="str">
            <v>W1 025051</v>
          </cell>
          <cell r="M3896"/>
          <cell r="N3896" t="str">
            <v>Ablesung</v>
          </cell>
          <cell r="O3896">
            <v>225.24299999999999</v>
          </cell>
          <cell r="P3896">
            <v>4226.49</v>
          </cell>
          <cell r="Q3896"/>
          <cell r="R3896"/>
          <cell r="S3896"/>
          <cell r="T3896"/>
          <cell r="U3896"/>
          <cell r="V3896"/>
          <cell r="W3896"/>
          <cell r="X3896"/>
          <cell r="Y3896">
            <v>45.823999999999998</v>
          </cell>
          <cell r="Z3896">
            <v>926.92592592592587</v>
          </cell>
        </row>
        <row r="3897">
          <cell r="A3897" t="str">
            <v>N0719</v>
          </cell>
          <cell r="B3897" t="str">
            <v xml:space="preserve">Altwiesenstrasse 186 </v>
          </cell>
          <cell r="C3897">
            <v>42566</v>
          </cell>
          <cell r="D3897">
            <v>9866602346</v>
          </cell>
          <cell r="E3897" t="str">
            <v>Verrechnet</v>
          </cell>
          <cell r="F3897">
            <v>0.24299999999999999</v>
          </cell>
          <cell r="G3897">
            <v>4</v>
          </cell>
          <cell r="H3897"/>
          <cell r="I3897"/>
          <cell r="J3897" t="str">
            <v>Messung HW Wärme NT</v>
          </cell>
          <cell r="K3897" t="str">
            <v>21.06.2016</v>
          </cell>
          <cell r="L3897" t="str">
            <v>W1 025051</v>
          </cell>
          <cell r="M3897"/>
          <cell r="N3897" t="str">
            <v>Ablesung</v>
          </cell>
          <cell r="O3897">
            <v>128.26300000000001</v>
          </cell>
          <cell r="P3897">
            <v>2911.02</v>
          </cell>
          <cell r="Q3897"/>
          <cell r="R3897"/>
          <cell r="S3897"/>
          <cell r="T3897"/>
          <cell r="U3897"/>
          <cell r="V3897"/>
          <cell r="W3897"/>
          <cell r="X3897"/>
          <cell r="Y3897">
            <v>37.886000000000003</v>
          </cell>
          <cell r="Z3897">
            <v>527.83127572016463</v>
          </cell>
        </row>
        <row r="3898">
          <cell r="A3898" t="str">
            <v>N0719</v>
          </cell>
          <cell r="B3898" t="str">
            <v xml:space="preserve">Altwiesenstrasse 186 </v>
          </cell>
          <cell r="C3898">
            <v>42655</v>
          </cell>
          <cell r="D3898">
            <v>9866604297</v>
          </cell>
          <cell r="E3898" t="str">
            <v>Verrechnet</v>
          </cell>
          <cell r="F3898">
            <v>0.24299999999999999</v>
          </cell>
          <cell r="G3898">
            <v>4</v>
          </cell>
          <cell r="H3898"/>
          <cell r="I3898"/>
          <cell r="J3898" t="str">
            <v>Messung HW Wärme NT</v>
          </cell>
          <cell r="K3898" t="str">
            <v>16.09.2016</v>
          </cell>
          <cell r="L3898" t="str">
            <v>W1 025051</v>
          </cell>
          <cell r="M3898"/>
          <cell r="N3898" t="str">
            <v>Ablesung</v>
          </cell>
          <cell r="O3898">
            <v>59.905999999999999</v>
          </cell>
          <cell r="P3898">
            <v>1643.83</v>
          </cell>
          <cell r="Q3898"/>
          <cell r="R3898"/>
          <cell r="S3898"/>
          <cell r="T3898"/>
          <cell r="U3898"/>
          <cell r="V3898"/>
          <cell r="W3898"/>
          <cell r="X3898"/>
          <cell r="Y3898">
            <v>31.335000000000001</v>
          </cell>
          <cell r="Z3898">
            <v>246.5267489711934</v>
          </cell>
        </row>
        <row r="3899">
          <cell r="A3899" t="str">
            <v>N0719</v>
          </cell>
          <cell r="B3899" t="str">
            <v xml:space="preserve">Altwiesenstrasse 186 </v>
          </cell>
          <cell r="C3899">
            <v>42752</v>
          </cell>
          <cell r="D3899">
            <v>9866606361</v>
          </cell>
          <cell r="E3899" t="str">
            <v>Verrechnet</v>
          </cell>
          <cell r="F3899">
            <v>0.24299999999999999</v>
          </cell>
          <cell r="G3899">
            <v>4</v>
          </cell>
          <cell r="H3899"/>
          <cell r="I3899"/>
          <cell r="J3899" t="str">
            <v>Messung HW Wärme NT</v>
          </cell>
          <cell r="K3899" t="str">
            <v>14.12.2016</v>
          </cell>
          <cell r="L3899" t="str">
            <v>W1 025051</v>
          </cell>
          <cell r="M3899"/>
          <cell r="N3899" t="str">
            <v>Ablesung</v>
          </cell>
          <cell r="O3899">
            <v>175.20699999999999</v>
          </cell>
          <cell r="P3899">
            <v>3543.07</v>
          </cell>
          <cell r="Q3899"/>
          <cell r="R3899"/>
          <cell r="S3899"/>
          <cell r="T3899"/>
          <cell r="U3899"/>
          <cell r="V3899"/>
          <cell r="W3899"/>
          <cell r="X3899"/>
          <cell r="Y3899">
            <v>42.52</v>
          </cell>
          <cell r="Z3899">
            <v>721.01646090534973</v>
          </cell>
        </row>
        <row r="3900">
          <cell r="A3900" t="str">
            <v>N0720</v>
          </cell>
          <cell r="B3900" t="str">
            <v xml:space="preserve">Hürstringstrasse 6 </v>
          </cell>
          <cell r="C3900">
            <v>42478</v>
          </cell>
          <cell r="D3900">
            <v>9866600858</v>
          </cell>
          <cell r="E3900" t="str">
            <v>Verrechnet</v>
          </cell>
          <cell r="F3900">
            <v>0.01</v>
          </cell>
          <cell r="G3900">
            <v>0.16</v>
          </cell>
          <cell r="H3900"/>
          <cell r="I3900"/>
          <cell r="J3900" t="str">
            <v>Messung HW Wärme NT</v>
          </cell>
          <cell r="K3900" t="str">
            <v>06.04.2016</v>
          </cell>
          <cell r="L3900" t="str">
            <v>W1 020178</v>
          </cell>
          <cell r="M3900"/>
          <cell r="N3900" t="str">
            <v>Ablesung</v>
          </cell>
          <cell r="O3900">
            <v>0.84299999999999997</v>
          </cell>
          <cell r="P3900">
            <v>13.79</v>
          </cell>
          <cell r="Q3900"/>
          <cell r="R3900"/>
          <cell r="S3900"/>
          <cell r="T3900"/>
          <cell r="U3900"/>
          <cell r="V3900"/>
          <cell r="W3900"/>
          <cell r="X3900"/>
          <cell r="Y3900">
            <v>52.563000000000002</v>
          </cell>
          <cell r="Z3900">
            <v>84.3</v>
          </cell>
        </row>
        <row r="3901">
          <cell r="A3901" t="str">
            <v>N0720</v>
          </cell>
          <cell r="B3901" t="str">
            <v xml:space="preserve">Hürstringstrasse 6 </v>
          </cell>
          <cell r="C3901">
            <v>42566</v>
          </cell>
          <cell r="D3901">
            <v>9866603109</v>
          </cell>
          <cell r="E3901" t="str">
            <v>Verrechnet</v>
          </cell>
          <cell r="F3901">
            <v>0.01</v>
          </cell>
          <cell r="G3901">
            <v>0.16</v>
          </cell>
          <cell r="H3901"/>
          <cell r="I3901"/>
          <cell r="J3901" t="str">
            <v>Messung HW Wärme NT</v>
          </cell>
          <cell r="K3901" t="str">
            <v>27.06.2016</v>
          </cell>
          <cell r="L3901" t="str">
            <v>W1 020178</v>
          </cell>
          <cell r="M3901"/>
          <cell r="N3901" t="str">
            <v>Ablesung</v>
          </cell>
          <cell r="O3901">
            <v>0.64500000000000002</v>
          </cell>
          <cell r="P3901">
            <v>16.899999999999999</v>
          </cell>
          <cell r="Q3901"/>
          <cell r="R3901"/>
          <cell r="S3901"/>
          <cell r="T3901"/>
          <cell r="U3901"/>
          <cell r="V3901"/>
          <cell r="W3901"/>
          <cell r="X3901"/>
          <cell r="Y3901">
            <v>32.817</v>
          </cell>
          <cell r="Z3901">
            <v>64.5</v>
          </cell>
        </row>
        <row r="3902">
          <cell r="A3902" t="str">
            <v>N0720</v>
          </cell>
          <cell r="B3902" t="str">
            <v xml:space="preserve">Hürstringstrasse 6 </v>
          </cell>
          <cell r="C3902">
            <v>42655</v>
          </cell>
          <cell r="D3902">
            <v>9866604965</v>
          </cell>
          <cell r="E3902" t="str">
            <v>Verrechnet</v>
          </cell>
          <cell r="F3902">
            <v>0.01</v>
          </cell>
          <cell r="G3902">
            <v>0.16</v>
          </cell>
          <cell r="H3902"/>
          <cell r="I3902"/>
          <cell r="J3902" t="str">
            <v>Messung HW Wärme NT</v>
          </cell>
          <cell r="K3902" t="str">
            <v>30.09.2016</v>
          </cell>
          <cell r="L3902" t="str">
            <v>W1 020178</v>
          </cell>
          <cell r="M3902"/>
          <cell r="N3902" t="str">
            <v>Ablesung</v>
          </cell>
          <cell r="O3902">
            <v>0.27</v>
          </cell>
          <cell r="P3902">
            <v>5</v>
          </cell>
          <cell r="Q3902"/>
          <cell r="R3902"/>
          <cell r="S3902"/>
          <cell r="T3902"/>
          <cell r="U3902"/>
          <cell r="V3902"/>
          <cell r="W3902"/>
          <cell r="X3902"/>
          <cell r="Y3902">
            <v>46.432000000000002</v>
          </cell>
          <cell r="Z3902">
            <v>27</v>
          </cell>
        </row>
        <row r="3903">
          <cell r="A3903" t="str">
            <v>N0720</v>
          </cell>
          <cell r="B3903" t="str">
            <v xml:space="preserve">Hürstringstrasse 6 </v>
          </cell>
          <cell r="C3903">
            <v>42752</v>
          </cell>
          <cell r="D3903">
            <v>9866606696</v>
          </cell>
          <cell r="E3903" t="str">
            <v>Verrechnet</v>
          </cell>
          <cell r="F3903">
            <v>0.01</v>
          </cell>
          <cell r="G3903">
            <v>0.16</v>
          </cell>
          <cell r="H3903"/>
          <cell r="I3903"/>
          <cell r="J3903" t="str">
            <v>Messung HW Wärme NT</v>
          </cell>
          <cell r="K3903" t="str">
            <v>31.12.2016</v>
          </cell>
          <cell r="L3903" t="str">
            <v>W1 020178</v>
          </cell>
          <cell r="M3903"/>
          <cell r="N3903" t="str">
            <v>Ablesung</v>
          </cell>
          <cell r="O3903">
            <v>6</v>
          </cell>
          <cell r="P3903">
            <v>103</v>
          </cell>
          <cell r="Q3903"/>
          <cell r="R3903"/>
          <cell r="S3903"/>
          <cell r="T3903"/>
          <cell r="U3903"/>
          <cell r="V3903"/>
          <cell r="W3903"/>
          <cell r="X3903"/>
          <cell r="Y3903">
            <v>50.088000000000001</v>
          </cell>
          <cell r="Z3903">
            <v>600</v>
          </cell>
        </row>
        <row r="3904">
          <cell r="A3904" t="str">
            <v>N0721</v>
          </cell>
          <cell r="B3904" t="str">
            <v xml:space="preserve">Berninastrasse 106 </v>
          </cell>
          <cell r="C3904">
            <v>42478</v>
          </cell>
          <cell r="D3904">
            <v>9866601376</v>
          </cell>
          <cell r="E3904" t="str">
            <v>Verrechnet</v>
          </cell>
          <cell r="F3904">
            <v>6.4000000000000001E-2</v>
          </cell>
          <cell r="G3904">
            <v>1.05</v>
          </cell>
          <cell r="H3904"/>
          <cell r="I3904"/>
          <cell r="J3904" t="str">
            <v>Messung HW Wärme NT</v>
          </cell>
          <cell r="K3904" t="str">
            <v>17.03.2016</v>
          </cell>
          <cell r="L3904" t="str">
            <v>R3 20066</v>
          </cell>
          <cell r="M3904"/>
          <cell r="N3904" t="str">
            <v>Ablesung</v>
          </cell>
          <cell r="O3904">
            <v>37.207000000000001</v>
          </cell>
          <cell r="P3904">
            <v>618.49400000000003</v>
          </cell>
          <cell r="Q3904"/>
          <cell r="R3904"/>
          <cell r="S3904"/>
          <cell r="T3904"/>
          <cell r="U3904"/>
          <cell r="V3904"/>
          <cell r="W3904"/>
          <cell r="X3904"/>
          <cell r="Y3904">
            <v>51.725999999999999</v>
          </cell>
          <cell r="Z3904">
            <v>581.359375</v>
          </cell>
        </row>
        <row r="3905">
          <cell r="A3905" t="str">
            <v>N0721</v>
          </cell>
          <cell r="B3905" t="str">
            <v xml:space="preserve">Berninastrasse 106 </v>
          </cell>
          <cell r="C3905">
            <v>42566</v>
          </cell>
          <cell r="D3905">
            <v>9866603219</v>
          </cell>
          <cell r="E3905" t="str">
            <v>Verrechnet</v>
          </cell>
          <cell r="F3905">
            <v>6.4000000000000001E-2</v>
          </cell>
          <cell r="G3905">
            <v>1.05</v>
          </cell>
          <cell r="H3905"/>
          <cell r="I3905"/>
          <cell r="J3905" t="str">
            <v>Messung HW Wärme NT</v>
          </cell>
          <cell r="K3905" t="str">
            <v>22.06.2016</v>
          </cell>
          <cell r="L3905" t="str">
            <v>R3 20066</v>
          </cell>
          <cell r="M3905"/>
          <cell r="N3905" t="str">
            <v>Ablesung</v>
          </cell>
          <cell r="O3905">
            <v>18.603000000000002</v>
          </cell>
          <cell r="P3905">
            <v>370.58699999999999</v>
          </cell>
          <cell r="Q3905"/>
          <cell r="R3905"/>
          <cell r="S3905"/>
          <cell r="T3905"/>
          <cell r="U3905"/>
          <cell r="V3905"/>
          <cell r="W3905"/>
          <cell r="X3905"/>
          <cell r="Y3905">
            <v>43.162999999999997</v>
          </cell>
          <cell r="Z3905">
            <v>290.671875</v>
          </cell>
        </row>
        <row r="3906">
          <cell r="A3906" t="str">
            <v>N0721</v>
          </cell>
          <cell r="B3906" t="str">
            <v xml:space="preserve">Berninastrasse 106 </v>
          </cell>
          <cell r="C3906">
            <v>42655</v>
          </cell>
          <cell r="D3906">
            <v>9866605340</v>
          </cell>
          <cell r="E3906" t="str">
            <v>Verrechnet</v>
          </cell>
          <cell r="F3906">
            <v>6.4000000000000001E-2</v>
          </cell>
          <cell r="G3906">
            <v>1.05</v>
          </cell>
          <cell r="H3906"/>
          <cell r="I3906"/>
          <cell r="J3906" t="str">
            <v>Messung HW Wärme NT</v>
          </cell>
          <cell r="K3906" t="str">
            <v>20.09.2016</v>
          </cell>
          <cell r="L3906" t="str">
            <v>R3 20066</v>
          </cell>
          <cell r="M3906"/>
          <cell r="N3906" t="str">
            <v>Ablesung</v>
          </cell>
          <cell r="O3906">
            <v>4.9569999999999999</v>
          </cell>
          <cell r="P3906">
            <v>176.09200000000001</v>
          </cell>
          <cell r="Q3906"/>
          <cell r="R3906"/>
          <cell r="S3906"/>
          <cell r="T3906"/>
          <cell r="U3906"/>
          <cell r="V3906"/>
          <cell r="W3906"/>
          <cell r="X3906"/>
          <cell r="Y3906">
            <v>24.204999999999998</v>
          </cell>
          <cell r="Z3906">
            <v>77.453125</v>
          </cell>
        </row>
        <row r="3907">
          <cell r="A3907" t="str">
            <v>N0721</v>
          </cell>
          <cell r="B3907" t="str">
            <v xml:space="preserve">Berninastrasse 106 </v>
          </cell>
          <cell r="C3907">
            <v>42752</v>
          </cell>
          <cell r="D3907">
            <v>9866607436</v>
          </cell>
          <cell r="E3907" t="str">
            <v>Verrechnet</v>
          </cell>
          <cell r="F3907">
            <v>6.4000000000000001E-2</v>
          </cell>
          <cell r="G3907">
            <v>1.05</v>
          </cell>
          <cell r="H3907"/>
          <cell r="I3907"/>
          <cell r="J3907" t="str">
            <v>Messung HW Wärme NT</v>
          </cell>
          <cell r="K3907" t="str">
            <v>14.12.2016</v>
          </cell>
          <cell r="L3907" t="str">
            <v>R3 20066</v>
          </cell>
          <cell r="M3907"/>
          <cell r="N3907" t="str">
            <v>Ablesung</v>
          </cell>
          <cell r="O3907">
            <v>29.295000000000002</v>
          </cell>
          <cell r="P3907">
            <v>519.82399999999996</v>
          </cell>
          <cell r="Q3907"/>
          <cell r="R3907"/>
          <cell r="S3907"/>
          <cell r="T3907"/>
          <cell r="U3907"/>
          <cell r="V3907"/>
          <cell r="W3907"/>
          <cell r="X3907"/>
          <cell r="Y3907">
            <v>48.457000000000001</v>
          </cell>
          <cell r="Z3907">
            <v>457.734375</v>
          </cell>
        </row>
        <row r="3908">
          <cell r="A3908" t="str">
            <v>N0722</v>
          </cell>
          <cell r="B3908" t="str">
            <v xml:space="preserve">Höhenring 19 </v>
          </cell>
          <cell r="C3908">
            <v>42478</v>
          </cell>
          <cell r="D3908">
            <v>9866601377</v>
          </cell>
          <cell r="E3908" t="str">
            <v>Verrechnet</v>
          </cell>
          <cell r="F3908">
            <v>4.5999999999999999E-2</v>
          </cell>
          <cell r="G3908">
            <v>0.75</v>
          </cell>
          <cell r="H3908"/>
          <cell r="I3908"/>
          <cell r="J3908" t="str">
            <v>Messung HW Wärme NT</v>
          </cell>
          <cell r="K3908" t="str">
            <v>17.03.2016</v>
          </cell>
          <cell r="L3908" t="str">
            <v>W3 020214</v>
          </cell>
          <cell r="M3908"/>
          <cell r="N3908" t="str">
            <v>Ablesung</v>
          </cell>
          <cell r="O3908">
            <v>38.424999999999997</v>
          </cell>
          <cell r="P3908">
            <v>847.55399999999997</v>
          </cell>
          <cell r="Q3908"/>
          <cell r="R3908"/>
          <cell r="S3908"/>
          <cell r="T3908"/>
          <cell r="U3908"/>
          <cell r="V3908"/>
          <cell r="W3908"/>
          <cell r="X3908"/>
          <cell r="Y3908">
            <v>38.981999999999999</v>
          </cell>
          <cell r="Z3908">
            <v>835.32608695652175</v>
          </cell>
        </row>
        <row r="3909">
          <cell r="A3909" t="str">
            <v>N0722</v>
          </cell>
          <cell r="B3909" t="str">
            <v xml:space="preserve">Höhenring 19 </v>
          </cell>
          <cell r="C3909">
            <v>42566</v>
          </cell>
          <cell r="D3909">
            <v>9866603220</v>
          </cell>
          <cell r="E3909" t="str">
            <v>Verrechnet</v>
          </cell>
          <cell r="F3909">
            <v>4.5999999999999999E-2</v>
          </cell>
          <cell r="G3909">
            <v>0.75</v>
          </cell>
          <cell r="H3909"/>
          <cell r="I3909"/>
          <cell r="J3909" t="str">
            <v>Messung HW Wärme NT</v>
          </cell>
          <cell r="K3909" t="str">
            <v>17.06.2016</v>
          </cell>
          <cell r="L3909" t="str">
            <v>W3 020214</v>
          </cell>
          <cell r="M3909"/>
          <cell r="N3909" t="str">
            <v>Ablesung</v>
          </cell>
          <cell r="O3909">
            <v>18.434999999999999</v>
          </cell>
          <cell r="P3909">
            <v>468.733</v>
          </cell>
          <cell r="Q3909"/>
          <cell r="R3909"/>
          <cell r="S3909"/>
          <cell r="T3909"/>
          <cell r="U3909"/>
          <cell r="V3909"/>
          <cell r="W3909"/>
          <cell r="X3909"/>
          <cell r="Y3909">
            <v>33.817</v>
          </cell>
          <cell r="Z3909">
            <v>400.76086956521738</v>
          </cell>
        </row>
        <row r="3910">
          <cell r="A3910" t="str">
            <v>N0722</v>
          </cell>
          <cell r="B3910" t="str">
            <v xml:space="preserve">Höhenring 19 </v>
          </cell>
          <cell r="C3910">
            <v>42655</v>
          </cell>
          <cell r="D3910">
            <v>9866605341</v>
          </cell>
          <cell r="E3910" t="str">
            <v>Verrechnet</v>
          </cell>
          <cell r="F3910">
            <v>4.5999999999999999E-2</v>
          </cell>
          <cell r="G3910">
            <v>0.75</v>
          </cell>
          <cell r="H3910"/>
          <cell r="I3910"/>
          <cell r="J3910" t="str">
            <v>Messung HW Wärme NT</v>
          </cell>
          <cell r="K3910" t="str">
            <v>19.09.2016</v>
          </cell>
          <cell r="L3910" t="str">
            <v>W3 020214</v>
          </cell>
          <cell r="M3910"/>
          <cell r="N3910" t="str">
            <v>Ablesung</v>
          </cell>
          <cell r="O3910">
            <v>3.2770000000000001</v>
          </cell>
          <cell r="P3910">
            <v>121.51300000000001</v>
          </cell>
          <cell r="Q3910"/>
          <cell r="R3910"/>
          <cell r="S3910"/>
          <cell r="T3910"/>
          <cell r="U3910"/>
          <cell r="V3910"/>
          <cell r="W3910"/>
          <cell r="X3910"/>
          <cell r="Y3910">
            <v>23.189</v>
          </cell>
          <cell r="Z3910">
            <v>71.239130434782595</v>
          </cell>
        </row>
        <row r="3911">
          <cell r="A3911" t="str">
            <v>N0722</v>
          </cell>
          <cell r="B3911" t="str">
            <v xml:space="preserve">Höhenring 19 </v>
          </cell>
          <cell r="C3911">
            <v>42752</v>
          </cell>
          <cell r="D3911">
            <v>9866607437</v>
          </cell>
          <cell r="E3911" t="str">
            <v>Verrechnet</v>
          </cell>
          <cell r="F3911">
            <v>4.5999999999999999E-2</v>
          </cell>
          <cell r="G3911">
            <v>0.75</v>
          </cell>
          <cell r="H3911"/>
          <cell r="I3911"/>
          <cell r="J3911" t="str">
            <v>Messung HW Wärme NT</v>
          </cell>
          <cell r="K3911" t="str">
            <v>13.12.2016</v>
          </cell>
          <cell r="L3911" t="str">
            <v>W3 020214</v>
          </cell>
          <cell r="M3911"/>
          <cell r="N3911" t="str">
            <v>Ablesung</v>
          </cell>
          <cell r="O3911">
            <v>25.788</v>
          </cell>
          <cell r="P3911">
            <v>599.53300000000002</v>
          </cell>
          <cell r="Q3911"/>
          <cell r="R3911"/>
          <cell r="S3911"/>
          <cell r="T3911"/>
          <cell r="U3911"/>
          <cell r="V3911"/>
          <cell r="W3911"/>
          <cell r="X3911"/>
          <cell r="Y3911">
            <v>36.984999999999999</v>
          </cell>
          <cell r="Z3911">
            <v>560.60869565217388</v>
          </cell>
        </row>
        <row r="3912">
          <cell r="A3912" t="str">
            <v>N0723</v>
          </cell>
          <cell r="B3912" t="str">
            <v xml:space="preserve">Am Luchsgraben 19 </v>
          </cell>
          <cell r="C3912">
            <v>42478</v>
          </cell>
          <cell r="D3912">
            <v>9866600660</v>
          </cell>
          <cell r="E3912" t="str">
            <v>Verrechnet</v>
          </cell>
          <cell r="F3912">
            <v>4.2999999999999997E-2</v>
          </cell>
          <cell r="G3912">
            <v>0.7</v>
          </cell>
          <cell r="H3912"/>
          <cell r="I3912"/>
          <cell r="J3912" t="str">
            <v>Messung HW Wärme NT</v>
          </cell>
          <cell r="K3912" t="str">
            <v>17.03.2016</v>
          </cell>
          <cell r="L3912" t="str">
            <v>W1 020319</v>
          </cell>
          <cell r="M3912"/>
          <cell r="N3912" t="str">
            <v>Ablesung</v>
          </cell>
          <cell r="O3912">
            <v>37.247999999999998</v>
          </cell>
          <cell r="P3912">
            <v>545.57000000000005</v>
          </cell>
          <cell r="Q3912"/>
          <cell r="R3912"/>
          <cell r="S3912"/>
          <cell r="T3912"/>
          <cell r="U3912"/>
          <cell r="V3912"/>
          <cell r="W3912"/>
          <cell r="X3912"/>
          <cell r="Y3912">
            <v>58.704999999999998</v>
          </cell>
          <cell r="Z3912">
            <v>866.23255813953483</v>
          </cell>
        </row>
        <row r="3913">
          <cell r="A3913" t="str">
            <v>N0723</v>
          </cell>
          <cell r="B3913" t="str">
            <v xml:space="preserve">Am Luchsgraben 19 </v>
          </cell>
          <cell r="C3913">
            <v>42566</v>
          </cell>
          <cell r="D3913">
            <v>9866602614</v>
          </cell>
          <cell r="E3913" t="str">
            <v>Verrechnet</v>
          </cell>
          <cell r="F3913">
            <v>4.2999999999999997E-2</v>
          </cell>
          <cell r="G3913">
            <v>0.7</v>
          </cell>
          <cell r="H3913"/>
          <cell r="I3913"/>
          <cell r="J3913" t="str">
            <v>Messung HW Wärme NT</v>
          </cell>
          <cell r="K3913" t="str">
            <v>20.06.2016</v>
          </cell>
          <cell r="L3913" t="str">
            <v>W1 020319</v>
          </cell>
          <cell r="M3913"/>
          <cell r="N3913" t="str">
            <v>Ablesung</v>
          </cell>
          <cell r="O3913">
            <v>18.879000000000001</v>
          </cell>
          <cell r="P3913">
            <v>327.78</v>
          </cell>
          <cell r="Q3913"/>
          <cell r="R3913"/>
          <cell r="S3913"/>
          <cell r="T3913"/>
          <cell r="U3913"/>
          <cell r="V3913"/>
          <cell r="W3913"/>
          <cell r="X3913"/>
          <cell r="Y3913">
            <v>49.524000000000001</v>
          </cell>
          <cell r="Z3913">
            <v>439.04651162790697</v>
          </cell>
        </row>
        <row r="3914">
          <cell r="A3914" t="str">
            <v>N0723</v>
          </cell>
          <cell r="B3914" t="str">
            <v xml:space="preserve">Am Luchsgraben 19 </v>
          </cell>
          <cell r="C3914">
            <v>42655</v>
          </cell>
          <cell r="D3914">
            <v>9866605342</v>
          </cell>
          <cell r="E3914" t="str">
            <v>Verrechnet</v>
          </cell>
          <cell r="F3914">
            <v>4.2999999999999997E-2</v>
          </cell>
          <cell r="G3914">
            <v>0.7</v>
          </cell>
          <cell r="H3914"/>
          <cell r="I3914"/>
          <cell r="J3914" t="str">
            <v>Messung HW Wärme NT</v>
          </cell>
          <cell r="K3914" t="str">
            <v>19.09.2016</v>
          </cell>
          <cell r="L3914" t="str">
            <v>W1 020319</v>
          </cell>
          <cell r="M3914"/>
          <cell r="N3914" t="str">
            <v>Ablesung</v>
          </cell>
          <cell r="O3914">
            <v>2.4780000000000002</v>
          </cell>
          <cell r="P3914">
            <v>97.58</v>
          </cell>
          <cell r="Q3914"/>
          <cell r="R3914"/>
          <cell r="S3914"/>
          <cell r="T3914"/>
          <cell r="U3914"/>
          <cell r="V3914"/>
          <cell r="W3914"/>
          <cell r="X3914"/>
          <cell r="Y3914">
            <v>21.835000000000001</v>
          </cell>
          <cell r="Z3914">
            <v>57.627906976744178</v>
          </cell>
        </row>
        <row r="3915">
          <cell r="A3915" t="str">
            <v>N0723</v>
          </cell>
          <cell r="B3915" t="str">
            <v xml:space="preserve">Am Luchsgraben 19 </v>
          </cell>
          <cell r="C3915">
            <v>42752</v>
          </cell>
          <cell r="D3915">
            <v>9866607438</v>
          </cell>
          <cell r="E3915" t="str">
            <v>Verrechnet</v>
          </cell>
          <cell r="F3915">
            <v>4.2999999999999997E-2</v>
          </cell>
          <cell r="G3915">
            <v>0.7</v>
          </cell>
          <cell r="H3915"/>
          <cell r="I3915"/>
          <cell r="J3915" t="str">
            <v>Messung HW Wärme NT</v>
          </cell>
          <cell r="K3915" t="str">
            <v>14.12.2016</v>
          </cell>
          <cell r="L3915" t="str">
            <v>W1 020319</v>
          </cell>
          <cell r="M3915"/>
          <cell r="N3915" t="str">
            <v>Ablesung</v>
          </cell>
          <cell r="O3915">
            <v>28.945</v>
          </cell>
          <cell r="P3915">
            <v>465.55</v>
          </cell>
          <cell r="Q3915"/>
          <cell r="R3915"/>
          <cell r="S3915"/>
          <cell r="T3915"/>
          <cell r="U3915"/>
          <cell r="V3915"/>
          <cell r="W3915"/>
          <cell r="X3915"/>
          <cell r="Y3915">
            <v>53.46</v>
          </cell>
          <cell r="Z3915">
            <v>673.13953488372101</v>
          </cell>
        </row>
        <row r="3916">
          <cell r="A3916" t="str">
            <v>N0724</v>
          </cell>
          <cell r="B3916" t="str">
            <v xml:space="preserve">Berninastrasse 34 </v>
          </cell>
          <cell r="C3916">
            <v>42478</v>
          </cell>
          <cell r="D3916">
            <v>9866601378</v>
          </cell>
          <cell r="E3916" t="str">
            <v>Verrechnet</v>
          </cell>
          <cell r="F3916">
            <v>4.2999999999999997E-2</v>
          </cell>
          <cell r="G3916">
            <v>0.7</v>
          </cell>
          <cell r="H3916"/>
          <cell r="I3916"/>
          <cell r="J3916" t="str">
            <v>Messung HW Wärme NT</v>
          </cell>
          <cell r="K3916" t="str">
            <v>18.03.2016</v>
          </cell>
          <cell r="L3916" t="str">
            <v>R3 20063</v>
          </cell>
          <cell r="M3916"/>
          <cell r="N3916" t="str">
            <v>Ablesung</v>
          </cell>
          <cell r="O3916">
            <v>27.341000000000001</v>
          </cell>
          <cell r="P3916">
            <v>427.53500000000003</v>
          </cell>
          <cell r="Q3916"/>
          <cell r="R3916"/>
          <cell r="S3916"/>
          <cell r="T3916"/>
          <cell r="U3916"/>
          <cell r="V3916"/>
          <cell r="W3916"/>
          <cell r="X3916"/>
          <cell r="Y3916">
            <v>54.987000000000002</v>
          </cell>
          <cell r="Z3916">
            <v>635.83720930232562</v>
          </cell>
        </row>
        <row r="3917">
          <cell r="A3917" t="str">
            <v>N0724</v>
          </cell>
          <cell r="B3917" t="str">
            <v xml:space="preserve">Berninastrasse 34 </v>
          </cell>
          <cell r="C3917">
            <v>42566</v>
          </cell>
          <cell r="D3917">
            <v>9866603345</v>
          </cell>
          <cell r="E3917" t="str">
            <v>Verrechnet</v>
          </cell>
          <cell r="F3917">
            <v>4.2999999999999997E-2</v>
          </cell>
          <cell r="G3917">
            <v>0.7</v>
          </cell>
          <cell r="H3917"/>
          <cell r="I3917"/>
          <cell r="J3917" t="str">
            <v>Messung HW Wärme NT</v>
          </cell>
          <cell r="K3917" t="str">
            <v>21.06.2016</v>
          </cell>
          <cell r="L3917" t="str">
            <v>R3 20063</v>
          </cell>
          <cell r="M3917"/>
          <cell r="N3917" t="str">
            <v>Ablesung</v>
          </cell>
          <cell r="O3917">
            <v>12.843</v>
          </cell>
          <cell r="P3917">
            <v>210.80699999999999</v>
          </cell>
          <cell r="Q3917"/>
          <cell r="R3917"/>
          <cell r="S3917"/>
          <cell r="T3917"/>
          <cell r="U3917"/>
          <cell r="V3917"/>
          <cell r="W3917"/>
          <cell r="X3917"/>
          <cell r="Y3917">
            <v>52.384</v>
          </cell>
          <cell r="Z3917">
            <v>298.67441860465118</v>
          </cell>
        </row>
        <row r="3918">
          <cell r="A3918" t="str">
            <v>N0724</v>
          </cell>
          <cell r="B3918" t="str">
            <v xml:space="preserve">Berninastrasse 34 </v>
          </cell>
          <cell r="C3918">
            <v>42662</v>
          </cell>
          <cell r="D3918">
            <v>9866606040</v>
          </cell>
          <cell r="E3918" t="str">
            <v>Verrechnet</v>
          </cell>
          <cell r="F3918">
            <v>4.2999999999999997E-2</v>
          </cell>
          <cell r="G3918">
            <v>0.7</v>
          </cell>
          <cell r="H3918"/>
          <cell r="I3918"/>
          <cell r="J3918" t="str">
            <v>Messung HW Wärme NT</v>
          </cell>
          <cell r="K3918" t="str">
            <v>16.09.2016</v>
          </cell>
          <cell r="L3918" t="str">
            <v>R3 20063</v>
          </cell>
          <cell r="M3918"/>
          <cell r="N3918" t="str">
            <v>Ablesung</v>
          </cell>
          <cell r="O3918">
            <v>1.8029999999999999</v>
          </cell>
          <cell r="P3918">
            <v>40.725000000000001</v>
          </cell>
          <cell r="Q3918"/>
          <cell r="R3918"/>
          <cell r="S3918"/>
          <cell r="T3918"/>
          <cell r="U3918"/>
          <cell r="V3918"/>
          <cell r="W3918"/>
          <cell r="X3918"/>
          <cell r="Y3918">
            <v>38.067999999999998</v>
          </cell>
          <cell r="Z3918">
            <v>41.930232558139529</v>
          </cell>
        </row>
        <row r="3919">
          <cell r="A3919" t="str">
            <v>N0724</v>
          </cell>
          <cell r="B3919" t="str">
            <v xml:space="preserve">Berninastrasse 34 </v>
          </cell>
          <cell r="C3919">
            <v>42752</v>
          </cell>
          <cell r="D3919">
            <v>9866607439</v>
          </cell>
          <cell r="E3919" t="str">
            <v>Verrechnet</v>
          </cell>
          <cell r="F3919">
            <v>4.2999999999999997E-2</v>
          </cell>
          <cell r="G3919">
            <v>0.7</v>
          </cell>
          <cell r="H3919"/>
          <cell r="I3919"/>
          <cell r="J3919" t="str">
            <v>Messung HW Wärme NT</v>
          </cell>
          <cell r="K3919" t="str">
            <v>13.12.2016</v>
          </cell>
          <cell r="L3919" t="str">
            <v>R3 20063</v>
          </cell>
          <cell r="M3919"/>
          <cell r="N3919" t="str">
            <v>Ablesung</v>
          </cell>
          <cell r="O3919">
            <v>21.117000000000001</v>
          </cell>
          <cell r="P3919">
            <v>340.30700000000002</v>
          </cell>
          <cell r="Q3919"/>
          <cell r="R3919"/>
          <cell r="S3919"/>
          <cell r="T3919"/>
          <cell r="U3919"/>
          <cell r="V3919"/>
          <cell r="W3919"/>
          <cell r="X3919"/>
          <cell r="Y3919">
            <v>53.356000000000002</v>
          </cell>
          <cell r="Z3919">
            <v>491.09302325581393</v>
          </cell>
        </row>
        <row r="3920">
          <cell r="A3920" t="str">
            <v>N0725</v>
          </cell>
          <cell r="B3920" t="str">
            <v xml:space="preserve">Hürstringstrasse 21 </v>
          </cell>
          <cell r="C3920">
            <v>42478</v>
          </cell>
          <cell r="D3920">
            <v>9866601206</v>
          </cell>
          <cell r="E3920" t="str">
            <v>Verrechnet</v>
          </cell>
          <cell r="F3920">
            <v>8.0000000000000002E-3</v>
          </cell>
          <cell r="G3920">
            <v>0.13</v>
          </cell>
          <cell r="H3920"/>
          <cell r="I3920"/>
          <cell r="J3920" t="str">
            <v>Messung HW Wärme NT</v>
          </cell>
          <cell r="K3920" t="str">
            <v>05.04.2016</v>
          </cell>
          <cell r="L3920" t="str">
            <v>W1 020702</v>
          </cell>
          <cell r="M3920"/>
          <cell r="N3920" t="str">
            <v>Ablesung</v>
          </cell>
          <cell r="O3920">
            <v>9.5190000000000001</v>
          </cell>
          <cell r="P3920">
            <v>164.23</v>
          </cell>
          <cell r="Q3920"/>
          <cell r="R3920"/>
          <cell r="S3920"/>
          <cell r="T3920"/>
          <cell r="U3920"/>
          <cell r="V3920"/>
          <cell r="W3920"/>
          <cell r="X3920"/>
          <cell r="Y3920">
            <v>49.838000000000001</v>
          </cell>
          <cell r="Z3920">
            <v>1189.875</v>
          </cell>
        </row>
        <row r="3921">
          <cell r="A3921" t="str">
            <v>N0725</v>
          </cell>
          <cell r="B3921" t="str">
            <v xml:space="preserve">Hürstringstrasse 21 </v>
          </cell>
          <cell r="C3921">
            <v>42566</v>
          </cell>
          <cell r="D3921">
            <v>9866603346</v>
          </cell>
          <cell r="E3921" t="str">
            <v>Verrechnet</v>
          </cell>
          <cell r="F3921">
            <v>8.0000000000000002E-3</v>
          </cell>
          <cell r="G3921">
            <v>0.13</v>
          </cell>
          <cell r="H3921"/>
          <cell r="I3921"/>
          <cell r="J3921" t="str">
            <v>Messung HW Wärme NT</v>
          </cell>
          <cell r="K3921" t="str">
            <v>03.06.2016</v>
          </cell>
          <cell r="L3921" t="str">
            <v>W1 020702</v>
          </cell>
          <cell r="M3921"/>
          <cell r="N3921" t="str">
            <v>Ausbau</v>
          </cell>
          <cell r="O3921">
            <v>2.7959999999999998</v>
          </cell>
          <cell r="P3921">
            <v>56.01</v>
          </cell>
          <cell r="Q3921"/>
          <cell r="R3921"/>
          <cell r="S3921"/>
          <cell r="T3921"/>
          <cell r="U3921"/>
          <cell r="V3921"/>
          <cell r="W3921"/>
          <cell r="X3921"/>
          <cell r="Y3921">
            <v>42.923000000000002</v>
          </cell>
          <cell r="Z3921">
            <v>349.5</v>
          </cell>
        </row>
        <row r="3922">
          <cell r="A3922" t="str">
            <v>N0725</v>
          </cell>
          <cell r="B3922"/>
          <cell r="C3922"/>
          <cell r="D3922"/>
          <cell r="E3922"/>
          <cell r="F3922"/>
          <cell r="G3922"/>
          <cell r="H3922"/>
          <cell r="I3922"/>
          <cell r="J3922" t="str">
            <v>Messung HW Wärme NT</v>
          </cell>
          <cell r="K3922" t="str">
            <v>03.06.2016</v>
          </cell>
          <cell r="L3922" t="str">
            <v>W1 020702</v>
          </cell>
          <cell r="M3922"/>
          <cell r="N3922" t="str">
            <v>Einbau</v>
          </cell>
          <cell r="O3922">
            <v>0</v>
          </cell>
          <cell r="P3922">
            <v>0</v>
          </cell>
          <cell r="Q3922"/>
          <cell r="R3922"/>
          <cell r="S3922"/>
          <cell r="T3922"/>
          <cell r="U3922"/>
          <cell r="V3922"/>
          <cell r="W3922"/>
          <cell r="X3922"/>
          <cell r="Y3922">
            <v>0</v>
          </cell>
          <cell r="Z3922">
            <v>0</v>
          </cell>
        </row>
        <row r="3923">
          <cell r="A3923" t="str">
            <v>N0725</v>
          </cell>
          <cell r="B3923"/>
          <cell r="C3923"/>
          <cell r="D3923"/>
          <cell r="E3923"/>
          <cell r="F3923"/>
          <cell r="G3923"/>
          <cell r="H3923"/>
          <cell r="I3923"/>
          <cell r="J3923" t="str">
            <v>Messung HW Wärme NT</v>
          </cell>
          <cell r="K3923" t="str">
            <v>30.06.2016</v>
          </cell>
          <cell r="L3923" t="str">
            <v>W1 020702</v>
          </cell>
          <cell r="M3923"/>
          <cell r="N3923" t="str">
            <v>Ablesung</v>
          </cell>
          <cell r="O3923">
            <v>0.52</v>
          </cell>
          <cell r="P3923">
            <v>9</v>
          </cell>
          <cell r="Q3923"/>
          <cell r="R3923"/>
          <cell r="S3923"/>
          <cell r="T3923"/>
          <cell r="U3923"/>
          <cell r="V3923"/>
          <cell r="W3923"/>
          <cell r="X3923"/>
          <cell r="Y3923">
            <v>49.68</v>
          </cell>
          <cell r="Z3923">
            <v>65</v>
          </cell>
        </row>
        <row r="3924">
          <cell r="A3924" t="str">
            <v>N0725</v>
          </cell>
          <cell r="B3924" t="str">
            <v xml:space="preserve">Hürstringstrasse 21 </v>
          </cell>
          <cell r="C3924">
            <v>42655</v>
          </cell>
          <cell r="D3924">
            <v>9866605212</v>
          </cell>
          <cell r="E3924" t="str">
            <v>Gemahnt</v>
          </cell>
          <cell r="F3924">
            <v>8.0000000000000002E-3</v>
          </cell>
          <cell r="G3924">
            <v>0.13</v>
          </cell>
          <cell r="H3924"/>
          <cell r="I3924"/>
          <cell r="J3924" t="str">
            <v>Messung HW Wärme NT</v>
          </cell>
          <cell r="K3924" t="str">
            <v>30.09.2016</v>
          </cell>
          <cell r="L3924" t="str">
            <v>W1 020702</v>
          </cell>
          <cell r="M3924"/>
          <cell r="N3924" t="str">
            <v>Ablesung</v>
          </cell>
          <cell r="O3924">
            <v>1.87</v>
          </cell>
          <cell r="P3924">
            <v>32</v>
          </cell>
          <cell r="Q3924"/>
          <cell r="R3924"/>
          <cell r="S3924"/>
          <cell r="T3924"/>
          <cell r="U3924"/>
          <cell r="V3924"/>
          <cell r="W3924"/>
          <cell r="X3924"/>
          <cell r="Y3924">
            <v>50.247</v>
          </cell>
          <cell r="Z3924">
            <v>233.75</v>
          </cell>
        </row>
        <row r="3925">
          <cell r="A3925" t="str">
            <v>N0725</v>
          </cell>
          <cell r="B3925" t="str">
            <v xml:space="preserve">Hürstringstrasse 21 </v>
          </cell>
          <cell r="C3925">
            <v>42752</v>
          </cell>
          <cell r="D3925">
            <v>9866607312</v>
          </cell>
          <cell r="E3925" t="str">
            <v>Verrechnet</v>
          </cell>
          <cell r="F3925">
            <v>8.0000000000000002E-3</v>
          </cell>
          <cell r="G3925">
            <v>0.13</v>
          </cell>
          <cell r="H3925"/>
          <cell r="I3925"/>
          <cell r="J3925" t="str">
            <v>Messung HW Wärme NT</v>
          </cell>
          <cell r="K3925" t="str">
            <v>07.01.2017</v>
          </cell>
          <cell r="L3925" t="str">
            <v>W1 020702</v>
          </cell>
          <cell r="M3925"/>
          <cell r="N3925" t="str">
            <v>Ablesung</v>
          </cell>
          <cell r="O3925">
            <v>9.0609999999999999</v>
          </cell>
          <cell r="P3925">
            <v>207.93</v>
          </cell>
          <cell r="Q3925"/>
          <cell r="R3925"/>
          <cell r="S3925"/>
          <cell r="T3925"/>
          <cell r="U3925"/>
          <cell r="V3925"/>
          <cell r="W3925"/>
          <cell r="X3925"/>
          <cell r="Y3925">
            <v>37.47</v>
          </cell>
          <cell r="Z3925">
            <v>1132.625</v>
          </cell>
        </row>
        <row r="3926">
          <cell r="A3926" t="str">
            <v>N0726</v>
          </cell>
          <cell r="B3926" t="str">
            <v xml:space="preserve">Sonnenrain 4 </v>
          </cell>
          <cell r="C3926">
            <v>42478</v>
          </cell>
          <cell r="D3926">
            <v>9866601379</v>
          </cell>
          <cell r="E3926" t="str">
            <v>Verrechnet</v>
          </cell>
          <cell r="F3926">
            <v>0.04</v>
          </cell>
          <cell r="G3926">
            <v>0.66</v>
          </cell>
          <cell r="H3926"/>
          <cell r="I3926"/>
          <cell r="J3926" t="str">
            <v>Messung HW Wärme NT</v>
          </cell>
          <cell r="K3926" t="str">
            <v>16.03.2016</v>
          </cell>
          <cell r="L3926" t="str">
            <v>R3 20078</v>
          </cell>
          <cell r="M3926"/>
          <cell r="N3926" t="str">
            <v>Ablesung</v>
          </cell>
          <cell r="O3926">
            <v>34.838000000000001</v>
          </cell>
          <cell r="P3926">
            <v>544.78499999999997</v>
          </cell>
          <cell r="Q3926"/>
          <cell r="R3926"/>
          <cell r="S3926"/>
          <cell r="T3926"/>
          <cell r="U3926"/>
          <cell r="V3926"/>
          <cell r="W3926"/>
          <cell r="X3926"/>
          <cell r="Y3926">
            <v>54.985999999999997</v>
          </cell>
          <cell r="Z3926">
            <v>870.95</v>
          </cell>
        </row>
        <row r="3927">
          <cell r="A3927" t="str">
            <v>N0726</v>
          </cell>
          <cell r="B3927" t="str">
            <v xml:space="preserve">Sonnenrain 4 </v>
          </cell>
          <cell r="C3927">
            <v>42566</v>
          </cell>
          <cell r="D3927">
            <v>9866603495</v>
          </cell>
          <cell r="E3927" t="str">
            <v>Verrechnet</v>
          </cell>
          <cell r="F3927">
            <v>0.04</v>
          </cell>
          <cell r="G3927">
            <v>0.66</v>
          </cell>
          <cell r="H3927"/>
          <cell r="I3927"/>
          <cell r="J3927" t="str">
            <v>Messung HW Wärme NT</v>
          </cell>
          <cell r="K3927" t="str">
            <v>20.06.2016</v>
          </cell>
          <cell r="L3927" t="str">
            <v>R3 20078</v>
          </cell>
          <cell r="M3927"/>
          <cell r="N3927" t="str">
            <v>Ablesung</v>
          </cell>
          <cell r="O3927">
            <v>19.283000000000001</v>
          </cell>
          <cell r="P3927">
            <v>356.70600000000002</v>
          </cell>
          <cell r="Q3927"/>
          <cell r="R3927"/>
          <cell r="S3927"/>
          <cell r="T3927"/>
          <cell r="U3927"/>
          <cell r="V3927"/>
          <cell r="W3927"/>
          <cell r="X3927"/>
          <cell r="Y3927">
            <v>46.481999999999999</v>
          </cell>
          <cell r="Z3927">
            <v>482.07499999999999</v>
          </cell>
        </row>
        <row r="3928">
          <cell r="A3928" t="str">
            <v>N0726</v>
          </cell>
          <cell r="B3928" t="str">
            <v xml:space="preserve">Sonnenrain 4 </v>
          </cell>
          <cell r="C3928">
            <v>42655</v>
          </cell>
          <cell r="D3928">
            <v>9866605344</v>
          </cell>
          <cell r="E3928" t="str">
            <v>Verrechnet</v>
          </cell>
          <cell r="F3928">
            <v>0.04</v>
          </cell>
          <cell r="G3928">
            <v>0.66</v>
          </cell>
          <cell r="H3928"/>
          <cell r="I3928"/>
          <cell r="J3928" t="str">
            <v>Messung HW Wärme NT</v>
          </cell>
          <cell r="K3928" t="str">
            <v>19.09.2016</v>
          </cell>
          <cell r="L3928" t="str">
            <v>R3 20078</v>
          </cell>
          <cell r="M3928"/>
          <cell r="N3928" t="str">
            <v>Ablesung</v>
          </cell>
          <cell r="O3928">
            <v>6.8090000000000002</v>
          </cell>
          <cell r="P3928">
            <v>175.92599999999999</v>
          </cell>
          <cell r="Q3928"/>
          <cell r="R3928"/>
          <cell r="S3928"/>
          <cell r="T3928"/>
          <cell r="U3928"/>
          <cell r="V3928"/>
          <cell r="W3928"/>
          <cell r="X3928"/>
          <cell r="Y3928">
            <v>33.279000000000003</v>
          </cell>
          <cell r="Z3928">
            <v>170.22499999999999</v>
          </cell>
        </row>
        <row r="3929">
          <cell r="A3929" t="str">
            <v>N0726</v>
          </cell>
          <cell r="B3929" t="str">
            <v xml:space="preserve">Sonnenrain 4 </v>
          </cell>
          <cell r="C3929">
            <v>42752</v>
          </cell>
          <cell r="D3929">
            <v>9866607440</v>
          </cell>
          <cell r="E3929" t="str">
            <v>Verrechnet</v>
          </cell>
          <cell r="F3929">
            <v>0.04</v>
          </cell>
          <cell r="G3929">
            <v>0.66</v>
          </cell>
          <cell r="H3929"/>
          <cell r="I3929"/>
          <cell r="J3929" t="str">
            <v>Messung HW Wärme NT</v>
          </cell>
          <cell r="K3929" t="str">
            <v>13.12.2016</v>
          </cell>
          <cell r="L3929" t="str">
            <v>R3 20078</v>
          </cell>
          <cell r="M3929"/>
          <cell r="N3929" t="str">
            <v>Ablesung</v>
          </cell>
          <cell r="O3929">
            <v>23.053000000000001</v>
          </cell>
          <cell r="P3929">
            <v>388.60899999999998</v>
          </cell>
          <cell r="Q3929"/>
          <cell r="R3929"/>
          <cell r="S3929"/>
          <cell r="T3929"/>
          <cell r="U3929"/>
          <cell r="V3929"/>
          <cell r="W3929"/>
          <cell r="X3929"/>
          <cell r="Y3929">
            <v>51.008000000000003</v>
          </cell>
          <cell r="Z3929">
            <v>576.32500000000005</v>
          </cell>
        </row>
        <row r="3930">
          <cell r="A3930" t="str">
            <v>N0727</v>
          </cell>
          <cell r="B3930" t="str">
            <v xml:space="preserve">Opfikonstrasse 151 </v>
          </cell>
          <cell r="C3930">
            <v>42478</v>
          </cell>
          <cell r="D3930">
            <v>9866601680</v>
          </cell>
          <cell r="E3930" t="str">
            <v>Verrechnet</v>
          </cell>
          <cell r="F3930">
            <v>7.5999999999999998E-2</v>
          </cell>
          <cell r="G3930">
            <v>1.25</v>
          </cell>
          <cell r="H3930"/>
          <cell r="I3930"/>
          <cell r="J3930" t="str">
            <v>Messung HW Wärme NT</v>
          </cell>
          <cell r="K3930" t="str">
            <v>15.03.2016</v>
          </cell>
          <cell r="L3930" t="str">
            <v>R3 020069</v>
          </cell>
          <cell r="M3930"/>
          <cell r="N3930" t="str">
            <v>Ablesung</v>
          </cell>
          <cell r="O3930">
            <v>44.328000000000003</v>
          </cell>
          <cell r="P3930">
            <v>868.76499999999999</v>
          </cell>
          <cell r="Q3930"/>
          <cell r="R3930"/>
          <cell r="S3930"/>
          <cell r="T3930"/>
          <cell r="U3930"/>
          <cell r="V3930"/>
          <cell r="W3930"/>
          <cell r="X3930"/>
          <cell r="Y3930">
            <v>43.872999999999998</v>
          </cell>
          <cell r="Z3930">
            <v>583.26315789473676</v>
          </cell>
        </row>
        <row r="3931">
          <cell r="A3931" t="str">
            <v>N0727</v>
          </cell>
          <cell r="B3931" t="str">
            <v xml:space="preserve">Opfikonstrasse 151 </v>
          </cell>
          <cell r="C3931">
            <v>42566</v>
          </cell>
          <cell r="D3931">
            <v>9866603667</v>
          </cell>
          <cell r="E3931" t="str">
            <v>Verrechnet</v>
          </cell>
          <cell r="F3931">
            <v>7.5999999999999998E-2</v>
          </cell>
          <cell r="G3931">
            <v>1.25</v>
          </cell>
          <cell r="H3931"/>
          <cell r="I3931"/>
          <cell r="J3931" t="str">
            <v>Messung HW Wärme NT</v>
          </cell>
          <cell r="K3931" t="str">
            <v>20.06.2016</v>
          </cell>
          <cell r="L3931" t="str">
            <v>R3 020069</v>
          </cell>
          <cell r="M3931"/>
          <cell r="N3931" t="str">
            <v>Ablesung</v>
          </cell>
          <cell r="O3931">
            <v>21.164999999999999</v>
          </cell>
          <cell r="P3931">
            <v>464.80099999999999</v>
          </cell>
          <cell r="Q3931"/>
          <cell r="R3931"/>
          <cell r="S3931"/>
          <cell r="T3931"/>
          <cell r="U3931"/>
          <cell r="V3931"/>
          <cell r="W3931"/>
          <cell r="X3931"/>
          <cell r="Y3931">
            <v>39.154000000000003</v>
          </cell>
          <cell r="Z3931">
            <v>278.48684210526318</v>
          </cell>
        </row>
        <row r="3932">
          <cell r="A3932" t="str">
            <v>N0727</v>
          </cell>
          <cell r="B3932" t="str">
            <v xml:space="preserve">Opfikonstrasse 151 </v>
          </cell>
          <cell r="C3932">
            <v>42655</v>
          </cell>
          <cell r="D3932">
            <v>9866605720</v>
          </cell>
          <cell r="E3932" t="str">
            <v>Verrechnet</v>
          </cell>
          <cell r="F3932">
            <v>7.5999999999999998E-2</v>
          </cell>
          <cell r="G3932">
            <v>1.25</v>
          </cell>
          <cell r="H3932"/>
          <cell r="I3932"/>
          <cell r="J3932" t="str">
            <v>Messung HW Wärme NT</v>
          </cell>
          <cell r="K3932" t="str">
            <v>15.09.2016</v>
          </cell>
          <cell r="L3932" t="str">
            <v>R3 020069</v>
          </cell>
          <cell r="M3932"/>
          <cell r="N3932" t="str">
            <v>Ablesung</v>
          </cell>
          <cell r="O3932">
            <v>2.0609999999999999</v>
          </cell>
          <cell r="P3932">
            <v>90.662999999999997</v>
          </cell>
          <cell r="Q3932"/>
          <cell r="R3932"/>
          <cell r="S3932"/>
          <cell r="T3932"/>
          <cell r="U3932"/>
          <cell r="V3932"/>
          <cell r="W3932"/>
          <cell r="X3932"/>
          <cell r="Y3932">
            <v>19.545999999999999</v>
          </cell>
          <cell r="Z3932">
            <v>27.118421052631572</v>
          </cell>
        </row>
        <row r="3933">
          <cell r="A3933" t="str">
            <v>N0727</v>
          </cell>
          <cell r="B3933" t="str">
            <v xml:space="preserve">Opfikonstrasse 151 </v>
          </cell>
          <cell r="C3933">
            <v>42752</v>
          </cell>
          <cell r="D3933">
            <v>9866607784</v>
          </cell>
          <cell r="E3933" t="str">
            <v>Verrechnet</v>
          </cell>
          <cell r="F3933">
            <v>7.5999999999999998E-2</v>
          </cell>
          <cell r="G3933">
            <v>1.25</v>
          </cell>
          <cell r="H3933"/>
          <cell r="I3933"/>
          <cell r="J3933" t="str">
            <v>Messung HW Wärme NT</v>
          </cell>
          <cell r="K3933" t="str">
            <v>13.12.2016</v>
          </cell>
          <cell r="L3933" t="str">
            <v>R3 020069</v>
          </cell>
          <cell r="M3933"/>
          <cell r="N3933" t="str">
            <v>Ablesung</v>
          </cell>
          <cell r="O3933">
            <v>32.103000000000002</v>
          </cell>
          <cell r="P3933">
            <v>642.61699999999996</v>
          </cell>
          <cell r="Q3933"/>
          <cell r="R3933"/>
          <cell r="S3933"/>
          <cell r="T3933"/>
          <cell r="U3933"/>
          <cell r="V3933"/>
          <cell r="W3933"/>
          <cell r="X3933"/>
          <cell r="Y3933">
            <v>42.954999999999998</v>
          </cell>
          <cell r="Z3933">
            <v>422.40789473684208</v>
          </cell>
        </row>
        <row r="3934">
          <cell r="A3934" t="str">
            <v>N0728</v>
          </cell>
          <cell r="B3934" t="str">
            <v xml:space="preserve">Glattwiesenstrasse 12 </v>
          </cell>
          <cell r="C3934">
            <v>42478</v>
          </cell>
          <cell r="D3934">
            <v>9866601681</v>
          </cell>
          <cell r="E3934" t="str">
            <v>Verrechnet</v>
          </cell>
          <cell r="F3934">
            <v>0.03</v>
          </cell>
          <cell r="G3934">
            <v>0.5</v>
          </cell>
          <cell r="H3934"/>
          <cell r="I3934"/>
          <cell r="J3934" t="str">
            <v>Messung HW Wärme NT</v>
          </cell>
          <cell r="K3934" t="str">
            <v>21.03.2016</v>
          </cell>
          <cell r="L3934" t="str">
            <v>W1 020144</v>
          </cell>
          <cell r="M3934"/>
          <cell r="N3934" t="str">
            <v>Ablesung</v>
          </cell>
          <cell r="O3934">
            <v>16.286000000000001</v>
          </cell>
          <cell r="P3934">
            <v>390.43</v>
          </cell>
          <cell r="Q3934"/>
          <cell r="R3934"/>
          <cell r="S3934"/>
          <cell r="T3934"/>
          <cell r="U3934"/>
          <cell r="V3934"/>
          <cell r="W3934"/>
          <cell r="X3934"/>
          <cell r="Y3934">
            <v>35.866999999999997</v>
          </cell>
          <cell r="Z3934">
            <v>542.86666666666667</v>
          </cell>
        </row>
        <row r="3935">
          <cell r="A3935" t="str">
            <v>N0728</v>
          </cell>
          <cell r="B3935" t="str">
            <v xml:space="preserve">Glattwiesenstrasse 12 </v>
          </cell>
          <cell r="C3935">
            <v>42566</v>
          </cell>
          <cell r="D3935">
            <v>9866603496</v>
          </cell>
          <cell r="E3935" t="str">
            <v>Verrechnet</v>
          </cell>
          <cell r="F3935">
            <v>0.03</v>
          </cell>
          <cell r="G3935">
            <v>0.5</v>
          </cell>
          <cell r="H3935"/>
          <cell r="I3935"/>
          <cell r="J3935" t="str">
            <v>Messung HW Wärme NT</v>
          </cell>
          <cell r="K3935" t="str">
            <v>22.06.2016</v>
          </cell>
          <cell r="L3935" t="str">
            <v>W1 020144</v>
          </cell>
          <cell r="M3935"/>
          <cell r="N3935" t="str">
            <v>Ablesung</v>
          </cell>
          <cell r="O3935">
            <v>6.5030000000000001</v>
          </cell>
          <cell r="P3935">
            <v>137.58000000000001</v>
          </cell>
          <cell r="Q3935"/>
          <cell r="R3935"/>
          <cell r="S3935"/>
          <cell r="T3935"/>
          <cell r="U3935"/>
          <cell r="V3935"/>
          <cell r="W3935"/>
          <cell r="X3935"/>
          <cell r="Y3935">
            <v>40.642000000000003</v>
          </cell>
          <cell r="Z3935">
            <v>216.76666666666665</v>
          </cell>
        </row>
        <row r="3936">
          <cell r="A3936" t="str">
            <v>N0728</v>
          </cell>
          <cell r="B3936" t="str">
            <v xml:space="preserve">Glattwiesenstrasse 12 </v>
          </cell>
          <cell r="C3936">
            <v>42655</v>
          </cell>
          <cell r="D3936">
            <v>9866605721</v>
          </cell>
          <cell r="E3936" t="str">
            <v>Verrechnet</v>
          </cell>
          <cell r="F3936">
            <v>0.03</v>
          </cell>
          <cell r="G3936">
            <v>0.5</v>
          </cell>
          <cell r="H3936"/>
          <cell r="I3936"/>
          <cell r="J3936" t="str">
            <v>Messung HW Wärme NT</v>
          </cell>
          <cell r="K3936" t="str">
            <v>16.09.2016</v>
          </cell>
          <cell r="L3936" t="str">
            <v>W1 020144</v>
          </cell>
          <cell r="M3936"/>
          <cell r="N3936" t="str">
            <v>Ablesung</v>
          </cell>
          <cell r="O3936">
            <v>0.42799999999999999</v>
          </cell>
          <cell r="P3936">
            <v>17.68</v>
          </cell>
          <cell r="Q3936"/>
          <cell r="R3936"/>
          <cell r="S3936"/>
          <cell r="T3936"/>
          <cell r="U3936"/>
          <cell r="V3936"/>
          <cell r="W3936"/>
          <cell r="X3936"/>
          <cell r="Y3936">
            <v>20.815000000000001</v>
          </cell>
          <cell r="Z3936">
            <v>14.26666666666666</v>
          </cell>
        </row>
        <row r="3937">
          <cell r="A3937" t="str">
            <v>N0728</v>
          </cell>
          <cell r="B3937" t="str">
            <v xml:space="preserve">Glattwiesenstrasse 12 </v>
          </cell>
          <cell r="C3937">
            <v>42752</v>
          </cell>
          <cell r="D3937">
            <v>9866607785</v>
          </cell>
          <cell r="E3937" t="str">
            <v>Verrechnet</v>
          </cell>
          <cell r="F3937">
            <v>0.03</v>
          </cell>
          <cell r="G3937">
            <v>0.5</v>
          </cell>
          <cell r="H3937"/>
          <cell r="I3937"/>
          <cell r="J3937" t="str">
            <v>Messung HW Wärme NT</v>
          </cell>
          <cell r="K3937" t="str">
            <v>14.12.2016</v>
          </cell>
          <cell r="L3937" t="str">
            <v>W1 020144</v>
          </cell>
          <cell r="M3937"/>
          <cell r="N3937" t="str">
            <v>Ablesung</v>
          </cell>
          <cell r="O3937">
            <v>11.125</v>
          </cell>
          <cell r="P3937">
            <v>240.89</v>
          </cell>
          <cell r="Q3937"/>
          <cell r="R3937"/>
          <cell r="S3937"/>
          <cell r="T3937"/>
          <cell r="U3937"/>
          <cell r="V3937"/>
          <cell r="W3937"/>
          <cell r="X3937"/>
          <cell r="Y3937">
            <v>39.71</v>
          </cell>
          <cell r="Z3937">
            <v>370.83333333333337</v>
          </cell>
        </row>
        <row r="3938">
          <cell r="A3938" t="str">
            <v>N0729</v>
          </cell>
          <cell r="B3938" t="str">
            <v xml:space="preserve">Glattwiesenstrasse 10 </v>
          </cell>
          <cell r="C3938">
            <v>42478</v>
          </cell>
          <cell r="D3938">
            <v>9866601682</v>
          </cell>
          <cell r="E3938" t="str">
            <v>Verrechnet</v>
          </cell>
          <cell r="F3938">
            <v>3.4000000000000002E-2</v>
          </cell>
          <cell r="G3938">
            <v>0.56000000000000005</v>
          </cell>
          <cell r="H3938"/>
          <cell r="I3938"/>
          <cell r="J3938" t="str">
            <v>Messung HW Wärme NT</v>
          </cell>
          <cell r="K3938" t="str">
            <v>21.03.2016</v>
          </cell>
          <cell r="L3938" t="str">
            <v>R3 20100</v>
          </cell>
          <cell r="M3938"/>
          <cell r="N3938" t="str">
            <v>Ablesung</v>
          </cell>
          <cell r="O3938">
            <v>29.222999999999999</v>
          </cell>
          <cell r="P3938">
            <v>757.06600000000003</v>
          </cell>
          <cell r="Q3938"/>
          <cell r="R3938"/>
          <cell r="S3938"/>
          <cell r="T3938"/>
          <cell r="U3938"/>
          <cell r="V3938"/>
          <cell r="W3938"/>
          <cell r="X3938"/>
          <cell r="Y3938">
            <v>33.19</v>
          </cell>
          <cell r="Z3938">
            <v>859.5</v>
          </cell>
        </row>
        <row r="3939">
          <cell r="A3939" t="str">
            <v>N0729</v>
          </cell>
          <cell r="B3939" t="str">
            <v xml:space="preserve">Glattwiesenstrasse 10 </v>
          </cell>
          <cell r="C3939">
            <v>42566</v>
          </cell>
          <cell r="D3939">
            <v>9866603668</v>
          </cell>
          <cell r="E3939" t="str">
            <v>Verrechnet</v>
          </cell>
          <cell r="F3939">
            <v>3.4000000000000002E-2</v>
          </cell>
          <cell r="G3939">
            <v>0.56000000000000005</v>
          </cell>
          <cell r="H3939"/>
          <cell r="I3939"/>
          <cell r="J3939" t="str">
            <v>Messung HW Wärme NT</v>
          </cell>
          <cell r="K3939" t="str">
            <v>22.06.2016</v>
          </cell>
          <cell r="L3939" t="str">
            <v>R3 20100</v>
          </cell>
          <cell r="M3939"/>
          <cell r="N3939" t="str">
            <v>Ablesung</v>
          </cell>
          <cell r="O3939">
            <v>14.973000000000001</v>
          </cell>
          <cell r="P3939">
            <v>509.19200000000001</v>
          </cell>
          <cell r="Q3939"/>
          <cell r="R3939"/>
          <cell r="S3939"/>
          <cell r="T3939"/>
          <cell r="U3939"/>
          <cell r="V3939"/>
          <cell r="W3939"/>
          <cell r="X3939"/>
          <cell r="Y3939">
            <v>25.283999999999999</v>
          </cell>
          <cell r="Z3939">
            <v>440.38235294117646</v>
          </cell>
        </row>
        <row r="3940">
          <cell r="A3940" t="str">
            <v>N0729</v>
          </cell>
          <cell r="B3940" t="str">
            <v xml:space="preserve">Glattwiesenstrasse 10 </v>
          </cell>
          <cell r="C3940">
            <v>42655</v>
          </cell>
          <cell r="D3940">
            <v>9866605722</v>
          </cell>
          <cell r="E3940" t="str">
            <v>Verrechnet</v>
          </cell>
          <cell r="F3940">
            <v>3.4000000000000002E-2</v>
          </cell>
          <cell r="G3940">
            <v>0.56000000000000005</v>
          </cell>
          <cell r="H3940"/>
          <cell r="I3940"/>
          <cell r="J3940" t="str">
            <v>Messung HW Wärme NT</v>
          </cell>
          <cell r="K3940" t="str">
            <v>16.09.2016</v>
          </cell>
          <cell r="L3940" t="str">
            <v>R3 20100</v>
          </cell>
          <cell r="M3940"/>
          <cell r="N3940" t="str">
            <v>Ablesung</v>
          </cell>
          <cell r="O3940">
            <v>4.1319999999999997</v>
          </cell>
          <cell r="P3940">
            <v>501.63200000000001</v>
          </cell>
          <cell r="Q3940"/>
          <cell r="R3940"/>
          <cell r="S3940"/>
          <cell r="T3940"/>
          <cell r="U3940"/>
          <cell r="V3940"/>
          <cell r="W3940"/>
          <cell r="X3940"/>
          <cell r="Y3940">
            <v>7.0830000000000002</v>
          </cell>
          <cell r="Z3940">
            <v>121.52941176470588</v>
          </cell>
        </row>
        <row r="3941">
          <cell r="A3941" t="str">
            <v>N0729</v>
          </cell>
          <cell r="B3941" t="str">
            <v xml:space="preserve">Glattwiesenstrasse 10 </v>
          </cell>
          <cell r="C3941">
            <v>42752</v>
          </cell>
          <cell r="D3941">
            <v>9866607786</v>
          </cell>
          <cell r="E3941" t="str">
            <v>Verrechnet</v>
          </cell>
          <cell r="F3941">
            <v>3.4000000000000002E-2</v>
          </cell>
          <cell r="G3941">
            <v>0.56000000000000005</v>
          </cell>
          <cell r="H3941"/>
          <cell r="I3941"/>
          <cell r="J3941" t="str">
            <v>Messung HW Wärme NT</v>
          </cell>
          <cell r="K3941" t="str">
            <v>14.12.2016</v>
          </cell>
          <cell r="L3941" t="str">
            <v>R3 20100</v>
          </cell>
          <cell r="M3941"/>
          <cell r="N3941" t="str">
            <v>Ablesung</v>
          </cell>
          <cell r="O3941">
            <v>18.666</v>
          </cell>
          <cell r="P3941">
            <v>563.96299999999997</v>
          </cell>
          <cell r="Q3941"/>
          <cell r="R3941"/>
          <cell r="S3941"/>
          <cell r="T3941"/>
          <cell r="U3941"/>
          <cell r="V3941"/>
          <cell r="W3941"/>
          <cell r="X3941"/>
          <cell r="Y3941">
            <v>28.459</v>
          </cell>
          <cell r="Z3941">
            <v>549</v>
          </cell>
        </row>
        <row r="3942">
          <cell r="A3942" t="str">
            <v>N0730</v>
          </cell>
          <cell r="B3942" t="str">
            <v xml:space="preserve">Glattstegweg 29 </v>
          </cell>
          <cell r="C3942">
            <v>42478</v>
          </cell>
          <cell r="D3942">
            <v>9866601683</v>
          </cell>
          <cell r="E3942" t="str">
            <v>Verrechnet</v>
          </cell>
          <cell r="F3942">
            <v>0.08</v>
          </cell>
          <cell r="G3942">
            <v>1.32</v>
          </cell>
          <cell r="H3942"/>
          <cell r="I3942"/>
          <cell r="J3942" t="str">
            <v>Messung HW Wärme NT</v>
          </cell>
          <cell r="K3942" t="str">
            <v>18.03.2016</v>
          </cell>
          <cell r="L3942" t="str">
            <v>W3 020123</v>
          </cell>
          <cell r="M3942"/>
          <cell r="N3942" t="str">
            <v>Ablesung</v>
          </cell>
          <cell r="O3942">
            <v>26.66</v>
          </cell>
          <cell r="P3942">
            <v>454.68799999999999</v>
          </cell>
          <cell r="Q3942"/>
          <cell r="R3942"/>
          <cell r="S3942"/>
          <cell r="T3942"/>
          <cell r="U3942"/>
          <cell r="V3942"/>
          <cell r="W3942"/>
          <cell r="X3942"/>
          <cell r="Y3942">
            <v>50.415999999999997</v>
          </cell>
          <cell r="Z3942">
            <v>333.25</v>
          </cell>
        </row>
        <row r="3943">
          <cell r="A3943" t="str">
            <v>N0730</v>
          </cell>
          <cell r="B3943" t="str">
            <v xml:space="preserve">Glattstegweg 29 </v>
          </cell>
          <cell r="C3943">
            <v>42566</v>
          </cell>
          <cell r="D3943">
            <v>9866603497</v>
          </cell>
          <cell r="E3943" t="str">
            <v>Verrechnet</v>
          </cell>
          <cell r="F3943">
            <v>0.08</v>
          </cell>
          <cell r="G3943">
            <v>1.32</v>
          </cell>
          <cell r="H3943"/>
          <cell r="I3943"/>
          <cell r="J3943" t="str">
            <v>Messung HW Wärme NT</v>
          </cell>
          <cell r="K3943" t="str">
            <v>21.06.2016</v>
          </cell>
          <cell r="L3943" t="str">
            <v>W3 020123</v>
          </cell>
          <cell r="M3943"/>
          <cell r="N3943" t="str">
            <v>Ablesung</v>
          </cell>
          <cell r="O3943">
            <v>11.723000000000001</v>
          </cell>
          <cell r="P3943">
            <v>216.375</v>
          </cell>
          <cell r="Q3943"/>
          <cell r="R3943"/>
          <cell r="S3943"/>
          <cell r="T3943"/>
          <cell r="U3943"/>
          <cell r="V3943"/>
          <cell r="W3943"/>
          <cell r="X3943"/>
          <cell r="Y3943">
            <v>46.585999999999999</v>
          </cell>
          <cell r="Z3943">
            <v>146.53749999999999</v>
          </cell>
        </row>
        <row r="3944">
          <cell r="A3944" t="str">
            <v>N0730</v>
          </cell>
          <cell r="B3944" t="str">
            <v xml:space="preserve">Glattstegweg 29 </v>
          </cell>
          <cell r="C3944">
            <v>42655</v>
          </cell>
          <cell r="D3944">
            <v>9866605572</v>
          </cell>
          <cell r="E3944" t="str">
            <v>Verrechnet</v>
          </cell>
          <cell r="F3944">
            <v>0.08</v>
          </cell>
          <cell r="G3944">
            <v>1.32</v>
          </cell>
          <cell r="H3944"/>
          <cell r="I3944"/>
          <cell r="J3944" t="str">
            <v>Messung HW Wärme NT</v>
          </cell>
          <cell r="K3944" t="str">
            <v>20.09.2016</v>
          </cell>
          <cell r="L3944" t="str">
            <v>W3 020123</v>
          </cell>
          <cell r="M3944"/>
          <cell r="N3944" t="str">
            <v>Ablesung</v>
          </cell>
          <cell r="O3944">
            <v>1.675</v>
          </cell>
          <cell r="P3944">
            <v>45.359000000000002</v>
          </cell>
          <cell r="Q3944"/>
          <cell r="R3944"/>
          <cell r="S3944"/>
          <cell r="T3944"/>
          <cell r="U3944"/>
          <cell r="V3944"/>
          <cell r="W3944"/>
          <cell r="X3944"/>
          <cell r="Y3944">
            <v>31.751999999999999</v>
          </cell>
          <cell r="Z3944">
            <v>20.9375</v>
          </cell>
        </row>
        <row r="3945">
          <cell r="A3945" t="str">
            <v>N0730</v>
          </cell>
          <cell r="B3945" t="str">
            <v xml:space="preserve">Glattstegweg 29 </v>
          </cell>
          <cell r="C3945">
            <v>42752</v>
          </cell>
          <cell r="D3945">
            <v>9866607787</v>
          </cell>
          <cell r="E3945" t="str">
            <v>Verrechnet</v>
          </cell>
          <cell r="F3945">
            <v>0.08</v>
          </cell>
          <cell r="G3945">
            <v>1.32</v>
          </cell>
          <cell r="H3945"/>
          <cell r="I3945"/>
          <cell r="J3945" t="str">
            <v>Messung HW Wärme NT</v>
          </cell>
          <cell r="K3945" t="str">
            <v>15.12.2016</v>
          </cell>
          <cell r="L3945" t="str">
            <v>W3 020123</v>
          </cell>
          <cell r="M3945"/>
          <cell r="N3945" t="str">
            <v>Ablesung</v>
          </cell>
          <cell r="O3945">
            <v>19.456</v>
          </cell>
          <cell r="P3945">
            <v>348.108</v>
          </cell>
          <cell r="Q3945"/>
          <cell r="R3945"/>
          <cell r="S3945"/>
          <cell r="T3945"/>
          <cell r="U3945"/>
          <cell r="V3945"/>
          <cell r="W3945"/>
          <cell r="X3945"/>
          <cell r="Y3945">
            <v>48.057000000000002</v>
          </cell>
          <cell r="Z3945">
            <v>243.2</v>
          </cell>
        </row>
        <row r="3946">
          <cell r="A3946" t="str">
            <v>N0731</v>
          </cell>
          <cell r="B3946" t="str">
            <v xml:space="preserve">Stiglenstrasse 60 </v>
          </cell>
          <cell r="C3946">
            <v>42478</v>
          </cell>
          <cell r="D3946">
            <v>9866601380</v>
          </cell>
          <cell r="E3946" t="str">
            <v>Verrechnet</v>
          </cell>
          <cell r="F3946">
            <v>0.14000000000000001</v>
          </cell>
          <cell r="G3946">
            <v>2.2999999999999998</v>
          </cell>
          <cell r="H3946"/>
          <cell r="I3946"/>
          <cell r="J3946" t="str">
            <v>Messung HW Wärme NT</v>
          </cell>
          <cell r="K3946" t="str">
            <v>18.03.2016</v>
          </cell>
          <cell r="L3946" t="str">
            <v>R1 1569</v>
          </cell>
          <cell r="M3946" t="str">
            <v>U1 040056</v>
          </cell>
          <cell r="N3946" t="str">
            <v>Ablesung</v>
          </cell>
          <cell r="O3946">
            <v>51.04</v>
          </cell>
          <cell r="P3946">
            <v>1183.4000000000001</v>
          </cell>
          <cell r="Q3946"/>
          <cell r="R3946">
            <v>1183</v>
          </cell>
          <cell r="S3946"/>
          <cell r="T3946"/>
          <cell r="U3946"/>
          <cell r="V3946"/>
          <cell r="W3946"/>
          <cell r="X3946"/>
          <cell r="Y3946">
            <v>37.085000000000001</v>
          </cell>
          <cell r="Z3946">
            <v>364.57142857142856</v>
          </cell>
        </row>
        <row r="3947">
          <cell r="A3947" t="str">
            <v>N0731</v>
          </cell>
          <cell r="B3947" t="str">
            <v xml:space="preserve">Stiglenstrasse 60 </v>
          </cell>
          <cell r="C3947">
            <v>42566</v>
          </cell>
          <cell r="D3947">
            <v>9866603498</v>
          </cell>
          <cell r="E3947" t="str">
            <v>Verrechnet</v>
          </cell>
          <cell r="F3947">
            <v>0.14000000000000001</v>
          </cell>
          <cell r="G3947">
            <v>2.2999999999999998</v>
          </cell>
          <cell r="H3947"/>
          <cell r="I3947"/>
          <cell r="J3947" t="str">
            <v>Messung HW Wärme NT</v>
          </cell>
          <cell r="K3947" t="str">
            <v>22.06.2016</v>
          </cell>
          <cell r="L3947" t="str">
            <v>R1 1569</v>
          </cell>
          <cell r="M3947" t="str">
            <v>U1 040056</v>
          </cell>
          <cell r="N3947" t="str">
            <v>Ablesung</v>
          </cell>
          <cell r="O3947">
            <v>28.69</v>
          </cell>
          <cell r="P3947">
            <v>884.4</v>
          </cell>
          <cell r="Q3947"/>
          <cell r="R3947">
            <v>885</v>
          </cell>
          <cell r="S3947"/>
          <cell r="T3947"/>
          <cell r="U3947"/>
          <cell r="V3947"/>
          <cell r="W3947"/>
          <cell r="X3947"/>
          <cell r="Y3947">
            <v>27.893000000000001</v>
          </cell>
          <cell r="Z3947">
            <v>204.92857142857144</v>
          </cell>
        </row>
        <row r="3948">
          <cell r="A3948" t="str">
            <v>N0731</v>
          </cell>
          <cell r="B3948" t="str">
            <v xml:space="preserve">Stiglenstrasse 60 </v>
          </cell>
          <cell r="C3948">
            <v>42655</v>
          </cell>
          <cell r="D3948">
            <v>9866605573</v>
          </cell>
          <cell r="E3948" t="str">
            <v>Verrechnet</v>
          </cell>
          <cell r="F3948">
            <v>0.14000000000000001</v>
          </cell>
          <cell r="G3948">
            <v>2.2999999999999998</v>
          </cell>
          <cell r="H3948"/>
          <cell r="I3948"/>
          <cell r="J3948" t="str">
            <v>Messung HW Wärme NT</v>
          </cell>
          <cell r="K3948" t="str">
            <v>22.09.2016</v>
          </cell>
          <cell r="L3948" t="str">
            <v>R1 1569</v>
          </cell>
          <cell r="M3948" t="str">
            <v>U1 040056</v>
          </cell>
          <cell r="N3948" t="str">
            <v>Ablesung</v>
          </cell>
          <cell r="O3948">
            <v>10.3</v>
          </cell>
          <cell r="P3948">
            <v>491.5</v>
          </cell>
          <cell r="Q3948"/>
          <cell r="R3948">
            <v>491</v>
          </cell>
          <cell r="S3948"/>
          <cell r="T3948"/>
          <cell r="U3948"/>
          <cell r="V3948"/>
          <cell r="W3948"/>
          <cell r="X3948"/>
          <cell r="Y3948">
            <v>18.018999999999998</v>
          </cell>
          <cell r="Z3948">
            <v>73.571428571428569</v>
          </cell>
        </row>
        <row r="3949">
          <cell r="A3949" t="str">
            <v>N0731</v>
          </cell>
          <cell r="B3949" t="str">
            <v xml:space="preserve">Stiglenstrasse 60 </v>
          </cell>
          <cell r="C3949">
            <v>42752</v>
          </cell>
          <cell r="D3949">
            <v>9866607788</v>
          </cell>
          <cell r="E3949" t="str">
            <v>Verrechnet</v>
          </cell>
          <cell r="F3949">
            <v>0.14000000000000001</v>
          </cell>
          <cell r="G3949">
            <v>2.2999999999999998</v>
          </cell>
          <cell r="H3949"/>
          <cell r="I3949"/>
          <cell r="J3949" t="str">
            <v>Messung HW Wärme NT</v>
          </cell>
          <cell r="K3949" t="str">
            <v>20.12.2016</v>
          </cell>
          <cell r="L3949" t="str">
            <v>R1 1569</v>
          </cell>
          <cell r="M3949" t="str">
            <v>U1 040056</v>
          </cell>
          <cell r="N3949" t="str">
            <v>Ablesung</v>
          </cell>
          <cell r="O3949">
            <v>43.96</v>
          </cell>
          <cell r="P3949">
            <v>3130</v>
          </cell>
          <cell r="Q3949"/>
          <cell r="R3949">
            <v>3131</v>
          </cell>
          <cell r="S3949"/>
          <cell r="T3949"/>
          <cell r="U3949"/>
          <cell r="V3949"/>
          <cell r="W3949"/>
          <cell r="X3949"/>
          <cell r="Y3949">
            <v>12.076000000000001</v>
          </cell>
          <cell r="Z3949">
            <v>314</v>
          </cell>
        </row>
        <row r="3950">
          <cell r="A3950" t="str">
            <v>N0732</v>
          </cell>
          <cell r="B3950" t="str">
            <v xml:space="preserve">Wallisellenstrasse 371 </v>
          </cell>
          <cell r="C3950">
            <v>42478</v>
          </cell>
          <cell r="D3950">
            <v>9866600661</v>
          </cell>
          <cell r="E3950" t="str">
            <v>Verrechnet</v>
          </cell>
          <cell r="F3950">
            <v>0.04</v>
          </cell>
          <cell r="G3950">
            <v>0.66</v>
          </cell>
          <cell r="H3950"/>
          <cell r="I3950"/>
          <cell r="J3950" t="str">
            <v>Messung HW Wärme NT</v>
          </cell>
          <cell r="K3950" t="str">
            <v>17.03.2016</v>
          </cell>
          <cell r="L3950" t="str">
            <v>W1 020308</v>
          </cell>
          <cell r="M3950"/>
          <cell r="N3950" t="str">
            <v>Ablesung</v>
          </cell>
          <cell r="O3950">
            <v>42.465000000000003</v>
          </cell>
          <cell r="P3950">
            <v>738.25</v>
          </cell>
          <cell r="Q3950"/>
          <cell r="R3950"/>
          <cell r="S3950"/>
          <cell r="T3950"/>
          <cell r="U3950"/>
          <cell r="V3950"/>
          <cell r="W3950"/>
          <cell r="X3950"/>
          <cell r="Y3950">
            <v>49.459000000000003</v>
          </cell>
          <cell r="Z3950">
            <v>1061.625</v>
          </cell>
        </row>
        <row r="3951">
          <cell r="A3951" t="str">
            <v>N0732</v>
          </cell>
          <cell r="B3951" t="str">
            <v xml:space="preserve">Wallisellenstrasse 371 </v>
          </cell>
          <cell r="C3951">
            <v>42566</v>
          </cell>
          <cell r="D3951">
            <v>9866602615</v>
          </cell>
          <cell r="E3951" t="str">
            <v>Verrechnet</v>
          </cell>
          <cell r="F3951">
            <v>0.04</v>
          </cell>
          <cell r="G3951">
            <v>0.66</v>
          </cell>
          <cell r="H3951"/>
          <cell r="I3951"/>
          <cell r="J3951" t="str">
            <v>Messung HW Wärme NT</v>
          </cell>
          <cell r="K3951" t="str">
            <v>20.06.2016</v>
          </cell>
          <cell r="L3951" t="str">
            <v>W1 020308</v>
          </cell>
          <cell r="M3951"/>
          <cell r="N3951" t="str">
            <v>Ablesung</v>
          </cell>
          <cell r="O3951">
            <v>21.260999999999999</v>
          </cell>
          <cell r="P3951">
            <v>412.92</v>
          </cell>
          <cell r="Q3951"/>
          <cell r="R3951"/>
          <cell r="S3951"/>
          <cell r="T3951"/>
          <cell r="U3951"/>
          <cell r="V3951"/>
          <cell r="W3951"/>
          <cell r="X3951"/>
          <cell r="Y3951">
            <v>44.273000000000003</v>
          </cell>
          <cell r="Z3951">
            <v>531.52499999999998</v>
          </cell>
        </row>
        <row r="3952">
          <cell r="A3952" t="str">
            <v>N0732</v>
          </cell>
          <cell r="B3952" t="str">
            <v xml:space="preserve">Wallisellenstrasse 371 </v>
          </cell>
          <cell r="C3952">
            <v>42655</v>
          </cell>
          <cell r="D3952">
            <v>9866604628</v>
          </cell>
          <cell r="E3952" t="str">
            <v>Verrechnet</v>
          </cell>
          <cell r="F3952">
            <v>0.04</v>
          </cell>
          <cell r="G3952">
            <v>0.66</v>
          </cell>
          <cell r="H3952"/>
          <cell r="I3952"/>
          <cell r="J3952" t="str">
            <v>Messung HW Wärme NT</v>
          </cell>
          <cell r="K3952" t="str">
            <v>19.09.2016</v>
          </cell>
          <cell r="L3952" t="str">
            <v>W1 020308</v>
          </cell>
          <cell r="M3952"/>
          <cell r="N3952" t="str">
            <v>Ablesung</v>
          </cell>
          <cell r="O3952">
            <v>7.2039999999999997</v>
          </cell>
          <cell r="P3952">
            <v>171.92</v>
          </cell>
          <cell r="Q3952"/>
          <cell r="R3952"/>
          <cell r="S3952"/>
          <cell r="T3952"/>
          <cell r="U3952"/>
          <cell r="V3952"/>
          <cell r="W3952"/>
          <cell r="X3952"/>
          <cell r="Y3952">
            <v>36.03</v>
          </cell>
          <cell r="Z3952">
            <v>180.1</v>
          </cell>
        </row>
        <row r="3953">
          <cell r="A3953" t="str">
            <v>N0732</v>
          </cell>
          <cell r="B3953" t="str">
            <v xml:space="preserve">Wallisellenstrasse 371 </v>
          </cell>
          <cell r="C3953">
            <v>42752</v>
          </cell>
          <cell r="D3953">
            <v>9866606697</v>
          </cell>
          <cell r="E3953" t="str">
            <v>Verrechnet</v>
          </cell>
          <cell r="F3953">
            <v>0.04</v>
          </cell>
          <cell r="G3953">
            <v>0.66</v>
          </cell>
          <cell r="H3953"/>
          <cell r="I3953"/>
          <cell r="J3953" t="str">
            <v>Messung HW Wärme NT</v>
          </cell>
          <cell r="K3953" t="str">
            <v>12.12.2016</v>
          </cell>
          <cell r="L3953" t="str">
            <v>W1 020308</v>
          </cell>
          <cell r="M3953"/>
          <cell r="N3953" t="str">
            <v>Ablesung</v>
          </cell>
          <cell r="O3953">
            <v>29.713000000000001</v>
          </cell>
          <cell r="P3953">
            <v>542.83000000000004</v>
          </cell>
          <cell r="Q3953"/>
          <cell r="R3953"/>
          <cell r="S3953"/>
          <cell r="T3953"/>
          <cell r="U3953"/>
          <cell r="V3953"/>
          <cell r="W3953"/>
          <cell r="X3953"/>
          <cell r="Y3953">
            <v>47.066000000000003</v>
          </cell>
          <cell r="Z3953">
            <v>742.82500000000005</v>
          </cell>
        </row>
        <row r="3954">
          <cell r="A3954" t="str">
            <v>N0733</v>
          </cell>
          <cell r="B3954" t="str">
            <v xml:space="preserve">Wallisellenstrasse 373 </v>
          </cell>
          <cell r="C3954">
            <v>42478</v>
          </cell>
          <cell r="D3954">
            <v>9866600662</v>
          </cell>
          <cell r="E3954" t="str">
            <v>Verrechnet</v>
          </cell>
          <cell r="F3954">
            <v>0.04</v>
          </cell>
          <cell r="G3954">
            <v>0.66</v>
          </cell>
          <cell r="H3954"/>
          <cell r="I3954"/>
          <cell r="J3954" t="str">
            <v>Messung HW Wärme NT</v>
          </cell>
          <cell r="K3954" t="str">
            <v>17.03.2016</v>
          </cell>
          <cell r="L3954" t="str">
            <v>W1 020305</v>
          </cell>
          <cell r="M3954"/>
          <cell r="N3954" t="str">
            <v>Ablesung</v>
          </cell>
          <cell r="O3954">
            <v>35.417000000000002</v>
          </cell>
          <cell r="P3954">
            <v>556.51</v>
          </cell>
          <cell r="Q3954"/>
          <cell r="R3954"/>
          <cell r="S3954"/>
          <cell r="T3954"/>
          <cell r="U3954"/>
          <cell r="V3954"/>
          <cell r="W3954"/>
          <cell r="X3954"/>
          <cell r="Y3954">
            <v>54.722000000000001</v>
          </cell>
          <cell r="Z3954">
            <v>885.42499999999995</v>
          </cell>
        </row>
        <row r="3955">
          <cell r="A3955" t="str">
            <v>N0733</v>
          </cell>
          <cell r="B3955" t="str">
            <v xml:space="preserve">Wallisellenstrasse 373 </v>
          </cell>
          <cell r="C3955">
            <v>42566</v>
          </cell>
          <cell r="D3955">
            <v>9866602616</v>
          </cell>
          <cell r="E3955" t="str">
            <v>Verrechnet</v>
          </cell>
          <cell r="F3955">
            <v>0.04</v>
          </cell>
          <cell r="G3955">
            <v>0.66</v>
          </cell>
          <cell r="H3955"/>
          <cell r="I3955"/>
          <cell r="J3955" t="str">
            <v>Messung HW Wärme NT</v>
          </cell>
          <cell r="K3955" t="str">
            <v>20.06.2016</v>
          </cell>
          <cell r="L3955" t="str">
            <v>W1 020305</v>
          </cell>
          <cell r="M3955"/>
          <cell r="N3955" t="str">
            <v>Ablesung</v>
          </cell>
          <cell r="O3955">
            <v>17.84</v>
          </cell>
          <cell r="P3955">
            <v>335.57</v>
          </cell>
          <cell r="Q3955"/>
          <cell r="R3955"/>
          <cell r="S3955"/>
          <cell r="T3955"/>
          <cell r="U3955"/>
          <cell r="V3955"/>
          <cell r="W3955"/>
          <cell r="X3955"/>
          <cell r="Y3955">
            <v>45.712000000000003</v>
          </cell>
          <cell r="Z3955">
            <v>446</v>
          </cell>
        </row>
        <row r="3956">
          <cell r="A3956" t="str">
            <v>N0733</v>
          </cell>
          <cell r="B3956" t="str">
            <v xml:space="preserve">Wallisellenstrasse 373 </v>
          </cell>
          <cell r="C3956">
            <v>42655</v>
          </cell>
          <cell r="D3956">
            <v>9866604629</v>
          </cell>
          <cell r="E3956" t="str">
            <v>Verrechnet</v>
          </cell>
          <cell r="F3956">
            <v>0.04</v>
          </cell>
          <cell r="G3956">
            <v>0.66</v>
          </cell>
          <cell r="H3956"/>
          <cell r="I3956"/>
          <cell r="J3956" t="str">
            <v>Messung HW Wärme NT</v>
          </cell>
          <cell r="K3956" t="str">
            <v>19.09.2016</v>
          </cell>
          <cell r="L3956" t="str">
            <v>W1 020305</v>
          </cell>
          <cell r="M3956"/>
          <cell r="N3956" t="str">
            <v>Ablesung</v>
          </cell>
          <cell r="O3956">
            <v>4.87</v>
          </cell>
          <cell r="P3956">
            <v>147.04</v>
          </cell>
          <cell r="Q3956"/>
          <cell r="R3956"/>
          <cell r="S3956"/>
          <cell r="T3956"/>
          <cell r="U3956"/>
          <cell r="V3956"/>
          <cell r="W3956"/>
          <cell r="X3956"/>
          <cell r="Y3956">
            <v>28.478000000000002</v>
          </cell>
          <cell r="Z3956">
            <v>121.75</v>
          </cell>
        </row>
        <row r="3957">
          <cell r="A3957" t="str">
            <v>N0733</v>
          </cell>
          <cell r="B3957" t="str">
            <v xml:space="preserve">Wallisellenstrasse 373 </v>
          </cell>
          <cell r="C3957">
            <v>42752</v>
          </cell>
          <cell r="D3957">
            <v>9866606698</v>
          </cell>
          <cell r="E3957" t="str">
            <v>Verrechnet</v>
          </cell>
          <cell r="F3957">
            <v>0.04</v>
          </cell>
          <cell r="G3957">
            <v>0.66</v>
          </cell>
          <cell r="H3957"/>
          <cell r="I3957"/>
          <cell r="J3957" t="str">
            <v>Messung HW Wärme NT</v>
          </cell>
          <cell r="K3957" t="str">
            <v>12.12.2016</v>
          </cell>
          <cell r="L3957" t="str">
            <v>W1 020305</v>
          </cell>
          <cell r="M3957"/>
          <cell r="N3957" t="str">
            <v>Ablesung</v>
          </cell>
          <cell r="O3957">
            <v>25.870999999999999</v>
          </cell>
          <cell r="P3957">
            <v>447.23</v>
          </cell>
          <cell r="Q3957"/>
          <cell r="R3957"/>
          <cell r="S3957"/>
          <cell r="T3957"/>
          <cell r="U3957"/>
          <cell r="V3957"/>
          <cell r="W3957"/>
          <cell r="X3957"/>
          <cell r="Y3957">
            <v>49.74</v>
          </cell>
          <cell r="Z3957">
            <v>646.77499999999998</v>
          </cell>
        </row>
        <row r="3958">
          <cell r="A3958" t="str">
            <v>N0734</v>
          </cell>
          <cell r="B3958" t="str">
            <v xml:space="preserve">Wallisellenstrasse 365 </v>
          </cell>
          <cell r="C3958">
            <v>42478</v>
          </cell>
          <cell r="D3958">
            <v>9866600328</v>
          </cell>
          <cell r="E3958" t="str">
            <v>Verrechnet</v>
          </cell>
          <cell r="F3958">
            <v>1.6E-2</v>
          </cell>
          <cell r="G3958">
            <v>0.26</v>
          </cell>
          <cell r="H3958"/>
          <cell r="I3958"/>
          <cell r="J3958" t="str">
            <v>Messung HW Wärme NT</v>
          </cell>
          <cell r="K3958" t="str">
            <v>17.03.2016</v>
          </cell>
          <cell r="L3958" t="str">
            <v>W3 020161</v>
          </cell>
          <cell r="M3958"/>
          <cell r="N3958" t="str">
            <v>Ablesung</v>
          </cell>
          <cell r="O3958">
            <v>9.4760000000000009</v>
          </cell>
          <cell r="P3958">
            <v>175.803</v>
          </cell>
          <cell r="Q3958"/>
          <cell r="R3958"/>
          <cell r="S3958"/>
          <cell r="T3958"/>
          <cell r="U3958"/>
          <cell r="V3958"/>
          <cell r="W3958"/>
          <cell r="X3958"/>
          <cell r="Y3958">
            <v>46.347000000000001</v>
          </cell>
          <cell r="Z3958">
            <v>592.25</v>
          </cell>
        </row>
        <row r="3959">
          <cell r="A3959" t="str">
            <v>N0734</v>
          </cell>
          <cell r="B3959" t="str">
            <v xml:space="preserve">Wallisellenstrasse 365 </v>
          </cell>
          <cell r="C3959">
            <v>42566</v>
          </cell>
          <cell r="D3959">
            <v>9866602347</v>
          </cell>
          <cell r="E3959" t="str">
            <v>Verrechnet</v>
          </cell>
          <cell r="F3959">
            <v>1.6E-2</v>
          </cell>
          <cell r="G3959">
            <v>0.26</v>
          </cell>
          <cell r="H3959"/>
          <cell r="I3959"/>
          <cell r="J3959" t="str">
            <v>Messung HW Wärme NT</v>
          </cell>
          <cell r="K3959" t="str">
            <v>20.06.2016</v>
          </cell>
          <cell r="L3959" t="str">
            <v>W3 020161</v>
          </cell>
          <cell r="M3959"/>
          <cell r="N3959" t="str">
            <v>Ablesung</v>
          </cell>
          <cell r="O3959">
            <v>4.1749999999999998</v>
          </cell>
          <cell r="P3959">
            <v>77.941000000000003</v>
          </cell>
          <cell r="Q3959"/>
          <cell r="R3959"/>
          <cell r="S3959"/>
          <cell r="T3959"/>
          <cell r="U3959"/>
          <cell r="V3959"/>
          <cell r="W3959"/>
          <cell r="X3959"/>
          <cell r="Y3959">
            <v>46.058999999999997</v>
          </cell>
          <cell r="Z3959">
            <v>260.9375</v>
          </cell>
        </row>
        <row r="3960">
          <cell r="A3960" t="str">
            <v>N0734</v>
          </cell>
          <cell r="B3960" t="str">
            <v xml:space="preserve">Wallisellenstrasse 365 </v>
          </cell>
          <cell r="C3960">
            <v>42655</v>
          </cell>
          <cell r="D3960">
            <v>9866604423</v>
          </cell>
          <cell r="E3960" t="str">
            <v>Verrechnet</v>
          </cell>
          <cell r="F3960">
            <v>1.6E-2</v>
          </cell>
          <cell r="G3960">
            <v>0.26</v>
          </cell>
          <cell r="H3960"/>
          <cell r="I3960"/>
          <cell r="J3960" t="str">
            <v>Messung HW Wärme NT</v>
          </cell>
          <cell r="K3960" t="str">
            <v>19.09.2016</v>
          </cell>
          <cell r="L3960" t="str">
            <v>W3 020161</v>
          </cell>
          <cell r="M3960"/>
          <cell r="N3960" t="str">
            <v>Ablesung</v>
          </cell>
          <cell r="O3960">
            <v>0.95899999999999996</v>
          </cell>
          <cell r="P3960">
            <v>23.050999999999998</v>
          </cell>
          <cell r="Q3960"/>
          <cell r="R3960"/>
          <cell r="S3960"/>
          <cell r="T3960"/>
          <cell r="U3960"/>
          <cell r="V3960"/>
          <cell r="W3960"/>
          <cell r="X3960"/>
          <cell r="Y3960">
            <v>35.771999999999998</v>
          </cell>
          <cell r="Z3960">
            <v>59.9375</v>
          </cell>
        </row>
        <row r="3961">
          <cell r="A3961" t="str">
            <v>N0734</v>
          </cell>
          <cell r="B3961" t="str">
            <v xml:space="preserve">Wallisellenstrasse 365 </v>
          </cell>
          <cell r="C3961">
            <v>42752</v>
          </cell>
          <cell r="D3961">
            <v>9866606362</v>
          </cell>
          <cell r="E3961" t="str">
            <v>Verrechnet</v>
          </cell>
          <cell r="F3961">
            <v>1.6E-2</v>
          </cell>
          <cell r="G3961">
            <v>0.26</v>
          </cell>
          <cell r="H3961"/>
          <cell r="I3961"/>
          <cell r="J3961" t="str">
            <v>Messung HW Wärme NT</v>
          </cell>
          <cell r="K3961" t="str">
            <v>12.12.2016</v>
          </cell>
          <cell r="L3961" t="str">
            <v>W3 020161</v>
          </cell>
          <cell r="M3961"/>
          <cell r="N3961" t="str">
            <v>Ablesung</v>
          </cell>
          <cell r="O3961">
            <v>6.9160000000000004</v>
          </cell>
          <cell r="P3961">
            <v>128.10599999999999</v>
          </cell>
          <cell r="Q3961"/>
          <cell r="R3961"/>
          <cell r="S3961"/>
          <cell r="T3961"/>
          <cell r="U3961"/>
          <cell r="V3961"/>
          <cell r="W3961"/>
          <cell r="X3961"/>
          <cell r="Y3961">
            <v>46.42</v>
          </cell>
          <cell r="Z3961">
            <v>432.25</v>
          </cell>
        </row>
        <row r="3962">
          <cell r="A3962" t="str">
            <v>N0735</v>
          </cell>
          <cell r="B3962" t="str">
            <v xml:space="preserve">Wallisellenstrasse 367 </v>
          </cell>
          <cell r="C3962">
            <v>42478</v>
          </cell>
          <cell r="D3962">
            <v>9866601028</v>
          </cell>
          <cell r="E3962" t="str">
            <v>Gemahnt</v>
          </cell>
          <cell r="F3962">
            <v>1.2999999999999999E-2</v>
          </cell>
          <cell r="G3962">
            <v>0.21</v>
          </cell>
          <cell r="H3962"/>
          <cell r="I3962"/>
          <cell r="J3962" t="str">
            <v>Messung HW Wärme NT</v>
          </cell>
          <cell r="K3962" t="str">
            <v>17.03.2016</v>
          </cell>
          <cell r="L3962" t="str">
            <v>W3 020140</v>
          </cell>
          <cell r="M3962"/>
          <cell r="N3962" t="str">
            <v>Ablesung</v>
          </cell>
          <cell r="O3962">
            <v>6.7880000000000003</v>
          </cell>
          <cell r="P3962">
            <v>112.414</v>
          </cell>
          <cell r="Q3962"/>
          <cell r="R3962"/>
          <cell r="S3962"/>
          <cell r="T3962"/>
          <cell r="U3962"/>
          <cell r="V3962"/>
          <cell r="W3962"/>
          <cell r="X3962"/>
          <cell r="Y3962">
            <v>51.920999999999999</v>
          </cell>
          <cell r="Z3962">
            <v>522.15384615384619</v>
          </cell>
        </row>
        <row r="3963">
          <cell r="A3963" t="str">
            <v>N0735</v>
          </cell>
          <cell r="B3963" t="str">
            <v xml:space="preserve">Wallisellenstrasse 367 </v>
          </cell>
          <cell r="C3963">
            <v>42566</v>
          </cell>
          <cell r="D3963">
            <v>9866603221</v>
          </cell>
          <cell r="E3963" t="str">
            <v>Verrechnet</v>
          </cell>
          <cell r="F3963">
            <v>1.2999999999999999E-2</v>
          </cell>
          <cell r="G3963">
            <v>0.21</v>
          </cell>
          <cell r="H3963"/>
          <cell r="I3963"/>
          <cell r="J3963" t="str">
            <v>Messung HW Wärme NT</v>
          </cell>
          <cell r="K3963" t="str">
            <v>30.06.2016</v>
          </cell>
          <cell r="L3963" t="str">
            <v>W3 020140</v>
          </cell>
          <cell r="M3963"/>
          <cell r="N3963" t="str">
            <v>Ablesung</v>
          </cell>
          <cell r="O3963">
            <v>4.25</v>
          </cell>
          <cell r="P3963">
            <v>73</v>
          </cell>
          <cell r="Q3963"/>
          <cell r="R3963"/>
          <cell r="S3963"/>
          <cell r="T3963"/>
          <cell r="U3963"/>
          <cell r="V3963"/>
          <cell r="W3963"/>
          <cell r="X3963"/>
          <cell r="Y3963">
            <v>50.058999999999997</v>
          </cell>
          <cell r="Z3963">
            <v>326.92307692307691</v>
          </cell>
        </row>
        <row r="3964">
          <cell r="A3964" t="str">
            <v>N0735</v>
          </cell>
          <cell r="B3964" t="str">
            <v xml:space="preserve">Wallisellenstrasse 367 </v>
          </cell>
          <cell r="C3964">
            <v>42655</v>
          </cell>
          <cell r="D3964">
            <v>9866605213</v>
          </cell>
          <cell r="E3964" t="str">
            <v>Verrechnet</v>
          </cell>
          <cell r="F3964">
            <v>1.2999999999999999E-2</v>
          </cell>
          <cell r="G3964">
            <v>0.21</v>
          </cell>
          <cell r="H3964"/>
          <cell r="I3964"/>
          <cell r="J3964" t="str">
            <v>Messung HW Wärme NT</v>
          </cell>
          <cell r="K3964" t="str">
            <v>19.09.2016</v>
          </cell>
          <cell r="L3964" t="str">
            <v>W3 020140</v>
          </cell>
          <cell r="M3964"/>
          <cell r="N3964" t="str">
            <v>Ablesung</v>
          </cell>
          <cell r="O3964">
            <v>0.70199999999999996</v>
          </cell>
          <cell r="P3964">
            <v>37.856999999999999</v>
          </cell>
          <cell r="Q3964"/>
          <cell r="R3964"/>
          <cell r="S3964"/>
          <cell r="T3964"/>
          <cell r="U3964"/>
          <cell r="V3964"/>
          <cell r="W3964"/>
          <cell r="X3964"/>
          <cell r="Y3964">
            <v>15.945</v>
          </cell>
          <cell r="Z3964">
            <v>54</v>
          </cell>
        </row>
        <row r="3965">
          <cell r="A3965" t="str">
            <v>N0735</v>
          </cell>
          <cell r="B3965" t="str">
            <v xml:space="preserve">Wallisellenstrasse 367 </v>
          </cell>
          <cell r="C3965">
            <v>42752</v>
          </cell>
          <cell r="D3965">
            <v>9866607238</v>
          </cell>
          <cell r="E3965" t="str">
            <v>Verrechnet</v>
          </cell>
          <cell r="F3965">
            <v>1.2999999999999999E-2</v>
          </cell>
          <cell r="G3965">
            <v>0.21</v>
          </cell>
          <cell r="H3965"/>
          <cell r="I3965"/>
          <cell r="J3965" t="str">
            <v>Messung HW Wärme NT</v>
          </cell>
          <cell r="K3965" t="str">
            <v>28.12.2016</v>
          </cell>
          <cell r="L3965" t="str">
            <v>W3 020140</v>
          </cell>
          <cell r="M3965"/>
          <cell r="N3965" t="str">
            <v>Ablesung</v>
          </cell>
          <cell r="O3965">
            <v>5.2190000000000003</v>
          </cell>
          <cell r="P3965">
            <v>89.394999999999996</v>
          </cell>
          <cell r="Q3965"/>
          <cell r="R3965"/>
          <cell r="S3965"/>
          <cell r="T3965"/>
          <cell r="U3965"/>
          <cell r="V3965"/>
          <cell r="W3965"/>
          <cell r="X3965"/>
          <cell r="Y3965">
            <v>50.198999999999998</v>
          </cell>
          <cell r="Z3965">
            <v>401.46153846153845</v>
          </cell>
        </row>
        <row r="3966">
          <cell r="A3966" t="str">
            <v>N0736</v>
          </cell>
          <cell r="B3966" t="str">
            <v xml:space="preserve">Siewerdtstrasse 18 </v>
          </cell>
          <cell r="C3966">
            <v>42478</v>
          </cell>
          <cell r="D3966">
            <v>9866601878</v>
          </cell>
          <cell r="E3966" t="str">
            <v>Verrechnet</v>
          </cell>
          <cell r="F3966">
            <v>4.4999999999999998E-2</v>
          </cell>
          <cell r="G3966">
            <v>0.74</v>
          </cell>
          <cell r="H3966"/>
          <cell r="I3966"/>
          <cell r="J3966" t="str">
            <v>Messung HW Wärme NT</v>
          </cell>
          <cell r="K3966" t="str">
            <v>18.03.2016</v>
          </cell>
          <cell r="L3966" t="str">
            <v>W1 020155</v>
          </cell>
          <cell r="M3966"/>
          <cell r="N3966" t="str">
            <v>Ablesung</v>
          </cell>
          <cell r="O3966">
            <v>28.652999999999999</v>
          </cell>
          <cell r="P3966">
            <v>462.77</v>
          </cell>
          <cell r="Q3966"/>
          <cell r="R3966"/>
          <cell r="S3966"/>
          <cell r="T3966"/>
          <cell r="U3966"/>
          <cell r="V3966"/>
          <cell r="W3966"/>
          <cell r="X3966"/>
          <cell r="Y3966">
            <v>53.238</v>
          </cell>
          <cell r="Z3966">
            <v>636.73333333333335</v>
          </cell>
        </row>
        <row r="3967">
          <cell r="A3967" t="str">
            <v>N0736</v>
          </cell>
          <cell r="B3967" t="str">
            <v xml:space="preserve">Siewerdtstrasse 18 </v>
          </cell>
          <cell r="C3967">
            <v>42566</v>
          </cell>
          <cell r="D3967">
            <v>9866603806</v>
          </cell>
          <cell r="E3967" t="str">
            <v>Verrechnet</v>
          </cell>
          <cell r="F3967">
            <v>4.4999999999999998E-2</v>
          </cell>
          <cell r="G3967">
            <v>0.74</v>
          </cell>
          <cell r="H3967"/>
          <cell r="I3967"/>
          <cell r="J3967" t="str">
            <v>Messung HW Wärme NT</v>
          </cell>
          <cell r="K3967" t="str">
            <v>21.06.2016</v>
          </cell>
          <cell r="L3967" t="str">
            <v>W1 020155</v>
          </cell>
          <cell r="M3967"/>
          <cell r="N3967" t="str">
            <v>Ablesung</v>
          </cell>
          <cell r="O3967">
            <v>15.641</v>
          </cell>
          <cell r="P3967">
            <v>311.73</v>
          </cell>
          <cell r="Q3967"/>
          <cell r="R3967"/>
          <cell r="S3967"/>
          <cell r="T3967"/>
          <cell r="U3967"/>
          <cell r="V3967"/>
          <cell r="W3967"/>
          <cell r="X3967"/>
          <cell r="Y3967">
            <v>43.143000000000001</v>
          </cell>
          <cell r="Z3967">
            <v>347.57777777777778</v>
          </cell>
        </row>
        <row r="3968">
          <cell r="A3968" t="str">
            <v>N0736</v>
          </cell>
          <cell r="B3968" t="str">
            <v xml:space="preserve">Siewerdtstrasse 18 </v>
          </cell>
          <cell r="C3968">
            <v>42655</v>
          </cell>
          <cell r="D3968">
            <v>9866605889</v>
          </cell>
          <cell r="E3968" t="str">
            <v>Verrechnet</v>
          </cell>
          <cell r="F3968">
            <v>4.4999999999999998E-2</v>
          </cell>
          <cell r="G3968">
            <v>0.74</v>
          </cell>
          <cell r="H3968"/>
          <cell r="I3968"/>
          <cell r="J3968" t="str">
            <v>Messung HW Wärme NT</v>
          </cell>
          <cell r="K3968" t="str">
            <v>20.09.2016</v>
          </cell>
          <cell r="L3968" t="str">
            <v>W1 020155</v>
          </cell>
          <cell r="M3968"/>
          <cell r="N3968" t="str">
            <v>Ablesung</v>
          </cell>
          <cell r="O3968">
            <v>5.3410000000000002</v>
          </cell>
          <cell r="P3968">
            <v>121.43</v>
          </cell>
          <cell r="Q3968"/>
          <cell r="R3968"/>
          <cell r="S3968"/>
          <cell r="T3968"/>
          <cell r="U3968"/>
          <cell r="V3968"/>
          <cell r="W3968"/>
          <cell r="X3968"/>
          <cell r="Y3968">
            <v>37.82</v>
          </cell>
          <cell r="Z3968">
            <v>118.68888888888888</v>
          </cell>
        </row>
        <row r="3969">
          <cell r="A3969" t="str">
            <v>N0736</v>
          </cell>
          <cell r="B3969" t="str">
            <v xml:space="preserve">Siewerdtstrasse 18 </v>
          </cell>
          <cell r="C3969">
            <v>42752</v>
          </cell>
          <cell r="D3969">
            <v>9866607992</v>
          </cell>
          <cell r="E3969" t="str">
            <v>Verrechnet</v>
          </cell>
          <cell r="F3969">
            <v>4.4999999999999998E-2</v>
          </cell>
          <cell r="G3969">
            <v>0.74</v>
          </cell>
          <cell r="H3969"/>
          <cell r="I3969"/>
          <cell r="J3969" t="str">
            <v>Messung HW Wärme NT</v>
          </cell>
          <cell r="K3969" t="str">
            <v>13.12.2016</v>
          </cell>
          <cell r="L3969" t="str">
            <v>W1 020155</v>
          </cell>
          <cell r="M3969"/>
          <cell r="N3969" t="str">
            <v>Ablesung</v>
          </cell>
          <cell r="O3969">
            <v>19.331</v>
          </cell>
          <cell r="P3969">
            <v>349.9</v>
          </cell>
          <cell r="Q3969"/>
          <cell r="R3969"/>
          <cell r="S3969"/>
          <cell r="T3969"/>
          <cell r="U3969"/>
          <cell r="V3969"/>
          <cell r="W3969"/>
          <cell r="X3969"/>
          <cell r="Y3969">
            <v>47.503999999999998</v>
          </cell>
          <cell r="Z3969">
            <v>429.57777777777778</v>
          </cell>
        </row>
        <row r="3970">
          <cell r="A3970" t="str">
            <v>N0737</v>
          </cell>
          <cell r="B3970" t="str">
            <v xml:space="preserve">Greifenseestrasse 47 </v>
          </cell>
          <cell r="C3970">
            <v>42478</v>
          </cell>
          <cell r="D3970">
            <v>9866601381</v>
          </cell>
          <cell r="E3970" t="str">
            <v>Verrechnet</v>
          </cell>
          <cell r="F3970">
            <v>0.03</v>
          </cell>
          <cell r="G3970">
            <v>0.5</v>
          </cell>
          <cell r="H3970"/>
          <cell r="I3970"/>
          <cell r="J3970" t="str">
            <v>Messung HW Wärme NT</v>
          </cell>
          <cell r="K3970" t="str">
            <v>17.03.2016</v>
          </cell>
          <cell r="L3970" t="str">
            <v>W1 020141</v>
          </cell>
          <cell r="M3970"/>
          <cell r="N3970" t="str">
            <v>Ablesung</v>
          </cell>
          <cell r="O3970">
            <v>22.216000000000001</v>
          </cell>
          <cell r="P3970">
            <v>412.14</v>
          </cell>
          <cell r="Q3970"/>
          <cell r="R3970"/>
          <cell r="S3970"/>
          <cell r="T3970"/>
          <cell r="U3970"/>
          <cell r="V3970"/>
          <cell r="W3970"/>
          <cell r="X3970"/>
          <cell r="Y3970">
            <v>46.348999999999997</v>
          </cell>
          <cell r="Z3970">
            <v>740.5333333333333</v>
          </cell>
        </row>
        <row r="3971">
          <cell r="A3971" t="str">
            <v>N0737</v>
          </cell>
          <cell r="B3971" t="str">
            <v xml:space="preserve">Greifenseestrasse 47 </v>
          </cell>
          <cell r="C3971">
            <v>42566</v>
          </cell>
          <cell r="D3971">
            <v>9866603499</v>
          </cell>
          <cell r="E3971" t="str">
            <v>Verrechnet</v>
          </cell>
          <cell r="F3971">
            <v>0.03</v>
          </cell>
          <cell r="G3971">
            <v>0.5</v>
          </cell>
          <cell r="H3971"/>
          <cell r="I3971"/>
          <cell r="J3971" t="str">
            <v>Messung HW Wärme NT</v>
          </cell>
          <cell r="K3971" t="str">
            <v>20.06.2016</v>
          </cell>
          <cell r="L3971" t="str">
            <v>W1 020141</v>
          </cell>
          <cell r="M3971"/>
          <cell r="N3971" t="str">
            <v>Ablesung</v>
          </cell>
          <cell r="O3971">
            <v>10.725</v>
          </cell>
          <cell r="P3971">
            <v>211.29</v>
          </cell>
          <cell r="Q3971"/>
          <cell r="R3971"/>
          <cell r="S3971"/>
          <cell r="T3971"/>
          <cell r="U3971"/>
          <cell r="V3971"/>
          <cell r="W3971"/>
          <cell r="X3971"/>
          <cell r="Y3971">
            <v>43.645000000000003</v>
          </cell>
          <cell r="Z3971">
            <v>357.5</v>
          </cell>
        </row>
        <row r="3972">
          <cell r="A3972" t="str">
            <v>N0737</v>
          </cell>
          <cell r="B3972" t="str">
            <v xml:space="preserve">Greifenseestrasse 47 </v>
          </cell>
          <cell r="C3972">
            <v>42655</v>
          </cell>
          <cell r="D3972">
            <v>9866605574</v>
          </cell>
          <cell r="E3972" t="str">
            <v>Verrechnet</v>
          </cell>
          <cell r="F3972">
            <v>0.03</v>
          </cell>
          <cell r="G3972">
            <v>0.5</v>
          </cell>
          <cell r="H3972"/>
          <cell r="I3972"/>
          <cell r="J3972" t="str">
            <v>Messung HW Wärme NT</v>
          </cell>
          <cell r="K3972" t="str">
            <v>19.09.2016</v>
          </cell>
          <cell r="L3972" t="str">
            <v>W1 020141</v>
          </cell>
          <cell r="M3972"/>
          <cell r="N3972" t="str">
            <v>Ablesung</v>
          </cell>
          <cell r="O3972">
            <v>3.069</v>
          </cell>
          <cell r="P3972">
            <v>75.64</v>
          </cell>
          <cell r="Q3972"/>
          <cell r="R3972"/>
          <cell r="S3972"/>
          <cell r="T3972"/>
          <cell r="U3972"/>
          <cell r="V3972"/>
          <cell r="W3972"/>
          <cell r="X3972"/>
          <cell r="Y3972">
            <v>34.887</v>
          </cell>
          <cell r="Z3972">
            <v>102.3</v>
          </cell>
        </row>
        <row r="3973">
          <cell r="A3973" t="str">
            <v>N0737</v>
          </cell>
          <cell r="B3973" t="str">
            <v xml:space="preserve">Greifenseestrasse 47 </v>
          </cell>
          <cell r="C3973">
            <v>42752</v>
          </cell>
          <cell r="D3973">
            <v>9866607602</v>
          </cell>
          <cell r="E3973" t="str">
            <v>Verrechnet</v>
          </cell>
          <cell r="F3973">
            <v>0.03</v>
          </cell>
          <cell r="G3973">
            <v>0.5</v>
          </cell>
          <cell r="H3973"/>
          <cell r="I3973"/>
          <cell r="J3973" t="str">
            <v>Messung HW Wärme NT</v>
          </cell>
          <cell r="K3973" t="str">
            <v>12.12.2016</v>
          </cell>
          <cell r="L3973" t="str">
            <v>W1 020141</v>
          </cell>
          <cell r="M3973"/>
          <cell r="N3973" t="str">
            <v>Ablesung</v>
          </cell>
          <cell r="O3973">
            <v>14.887</v>
          </cell>
          <cell r="P3973">
            <v>280.64999999999998</v>
          </cell>
          <cell r="Q3973"/>
          <cell r="R3973"/>
          <cell r="S3973"/>
          <cell r="T3973"/>
          <cell r="U3973"/>
          <cell r="V3973"/>
          <cell r="W3973"/>
          <cell r="X3973"/>
          <cell r="Y3973">
            <v>45.61</v>
          </cell>
          <cell r="Z3973">
            <v>496.23333333333335</v>
          </cell>
        </row>
        <row r="3974">
          <cell r="A3974" t="str">
            <v>N0738</v>
          </cell>
          <cell r="B3974" t="str">
            <v xml:space="preserve">Blütenstrasse 15 </v>
          </cell>
          <cell r="C3974">
            <v>42478</v>
          </cell>
          <cell r="D3974">
            <v>9866600830</v>
          </cell>
          <cell r="E3974" t="str">
            <v>Verrechnet</v>
          </cell>
          <cell r="F3974">
            <v>0.01</v>
          </cell>
          <cell r="G3974">
            <v>0.16</v>
          </cell>
          <cell r="H3974"/>
          <cell r="I3974"/>
          <cell r="J3974" t="str">
            <v>Messung HW Wärme NT</v>
          </cell>
          <cell r="K3974" t="str">
            <v>20.03.2016</v>
          </cell>
          <cell r="L3974" t="str">
            <v>R3 20099</v>
          </cell>
          <cell r="M3974"/>
          <cell r="N3974" t="str">
            <v>Ablesung</v>
          </cell>
          <cell r="O3974">
            <v>7.3579999999999997</v>
          </cell>
          <cell r="P3974">
            <v>143.172</v>
          </cell>
          <cell r="Q3974"/>
          <cell r="R3974"/>
          <cell r="S3974"/>
          <cell r="T3974"/>
          <cell r="U3974"/>
          <cell r="V3974"/>
          <cell r="W3974"/>
          <cell r="X3974"/>
          <cell r="Y3974">
            <v>44.19</v>
          </cell>
          <cell r="Z3974">
            <v>735.8</v>
          </cell>
        </row>
        <row r="3975">
          <cell r="A3975" t="str">
            <v>N0738</v>
          </cell>
          <cell r="B3975" t="str">
            <v xml:space="preserve">Blütenstrasse 15 </v>
          </cell>
          <cell r="C3975">
            <v>42566</v>
          </cell>
          <cell r="D3975">
            <v>9866602617</v>
          </cell>
          <cell r="E3975" t="str">
            <v>Verrechnet</v>
          </cell>
          <cell r="F3975">
            <v>0.01</v>
          </cell>
          <cell r="G3975">
            <v>0.16</v>
          </cell>
          <cell r="H3975"/>
          <cell r="I3975"/>
          <cell r="J3975" t="str">
            <v>Messung HW Wärme NT</v>
          </cell>
          <cell r="K3975" t="str">
            <v>28.06.2016</v>
          </cell>
          <cell r="L3975" t="str">
            <v>R3 20099</v>
          </cell>
          <cell r="M3975"/>
          <cell r="N3975" t="str">
            <v>Ablesung</v>
          </cell>
          <cell r="O3975">
            <v>3.2160000000000002</v>
          </cell>
          <cell r="P3975">
            <v>88.456999999999994</v>
          </cell>
          <cell r="Q3975"/>
          <cell r="R3975"/>
          <cell r="S3975"/>
          <cell r="T3975"/>
          <cell r="U3975"/>
          <cell r="V3975"/>
          <cell r="W3975"/>
          <cell r="X3975"/>
          <cell r="Y3975">
            <v>31.260999999999999</v>
          </cell>
          <cell r="Z3975">
            <v>321.60000000000002</v>
          </cell>
        </row>
        <row r="3976">
          <cell r="A3976" t="str">
            <v>N0738</v>
          </cell>
          <cell r="B3976" t="str">
            <v xml:space="preserve">Blütenstrasse 15 </v>
          </cell>
          <cell r="C3976">
            <v>42655</v>
          </cell>
          <cell r="D3976">
            <v>9866604741</v>
          </cell>
          <cell r="E3976" t="str">
            <v>Verrechnet</v>
          </cell>
          <cell r="F3976">
            <v>0.01</v>
          </cell>
          <cell r="G3976">
            <v>0.16</v>
          </cell>
          <cell r="H3976"/>
          <cell r="I3976"/>
          <cell r="J3976" t="str">
            <v>Messung HW Wärme NT</v>
          </cell>
          <cell r="K3976" t="str">
            <v>03.10.2016</v>
          </cell>
          <cell r="L3976" t="str">
            <v>R3 20099</v>
          </cell>
          <cell r="M3976"/>
          <cell r="N3976" t="str">
            <v>Ablesung</v>
          </cell>
          <cell r="O3976">
            <v>0.94</v>
          </cell>
          <cell r="P3976">
            <v>52.404000000000003</v>
          </cell>
          <cell r="Q3976"/>
          <cell r="R3976"/>
          <cell r="S3976"/>
          <cell r="T3976"/>
          <cell r="U3976"/>
          <cell r="V3976"/>
          <cell r="W3976"/>
          <cell r="X3976"/>
          <cell r="Y3976">
            <v>15.423999999999999</v>
          </cell>
          <cell r="Z3976">
            <v>94</v>
          </cell>
        </row>
        <row r="3977">
          <cell r="A3977" t="str">
            <v>N0738</v>
          </cell>
          <cell r="B3977" t="str">
            <v xml:space="preserve">Blütenstrasse 15 </v>
          </cell>
          <cell r="C3977">
            <v>42752</v>
          </cell>
          <cell r="D3977">
            <v>9866606886</v>
          </cell>
          <cell r="E3977" t="str">
            <v>Verrechnet</v>
          </cell>
          <cell r="F3977">
            <v>0.01</v>
          </cell>
          <cell r="G3977">
            <v>0.16</v>
          </cell>
          <cell r="H3977"/>
          <cell r="I3977"/>
          <cell r="J3977" t="str">
            <v>Messung HW Wärme NT</v>
          </cell>
          <cell r="K3977" t="str">
            <v>22.12.2016</v>
          </cell>
          <cell r="L3977" t="str">
            <v>R3 20099</v>
          </cell>
          <cell r="M3977"/>
          <cell r="N3977" t="str">
            <v>Ablesung</v>
          </cell>
          <cell r="O3977">
            <v>5.4480000000000004</v>
          </cell>
          <cell r="P3977">
            <v>109.91800000000001</v>
          </cell>
          <cell r="Q3977"/>
          <cell r="R3977"/>
          <cell r="S3977"/>
          <cell r="T3977"/>
          <cell r="U3977"/>
          <cell r="V3977"/>
          <cell r="W3977"/>
          <cell r="X3977"/>
          <cell r="Y3977">
            <v>42.618000000000002</v>
          </cell>
          <cell r="Z3977">
            <v>544.79999999999995</v>
          </cell>
        </row>
        <row r="3978">
          <cell r="A3978" t="str">
            <v>N0739</v>
          </cell>
          <cell r="B3978" t="str">
            <v xml:space="preserve">Friedheimstrasse 33 </v>
          </cell>
          <cell r="C3978">
            <v>42478</v>
          </cell>
          <cell r="D3978">
            <v>9866600329</v>
          </cell>
          <cell r="E3978" t="str">
            <v>Verrechnet</v>
          </cell>
          <cell r="F3978">
            <v>0.25</v>
          </cell>
          <cell r="G3978">
            <v>4.1100000000000003</v>
          </cell>
          <cell r="H3978"/>
          <cell r="I3978"/>
          <cell r="J3978" t="str">
            <v>Messung HW Wärme NT</v>
          </cell>
          <cell r="K3978" t="str">
            <v>17.03.2016</v>
          </cell>
          <cell r="L3978" t="str">
            <v>R1 1327</v>
          </cell>
          <cell r="M3978" t="str">
            <v>U1 040004</v>
          </cell>
          <cell r="N3978" t="str">
            <v>Ablesung</v>
          </cell>
          <cell r="O3978">
            <v>205.24299999999999</v>
          </cell>
          <cell r="P3978">
            <v>3572.84</v>
          </cell>
          <cell r="Q3978"/>
          <cell r="R3978">
            <v>3573</v>
          </cell>
          <cell r="S3978"/>
          <cell r="T3978"/>
          <cell r="U3978"/>
          <cell r="V3978"/>
          <cell r="W3978"/>
          <cell r="X3978"/>
          <cell r="Y3978">
            <v>49.393999999999998</v>
          </cell>
          <cell r="Z3978">
            <v>820.97199999999998</v>
          </cell>
        </row>
        <row r="3979">
          <cell r="A3979" t="str">
            <v>N0739</v>
          </cell>
          <cell r="B3979" t="str">
            <v xml:space="preserve">Friedheimstrasse 33 </v>
          </cell>
          <cell r="C3979">
            <v>42566</v>
          </cell>
          <cell r="D3979">
            <v>9866602348</v>
          </cell>
          <cell r="E3979" t="str">
            <v>Verrechnet</v>
          </cell>
          <cell r="F3979">
            <v>0.25</v>
          </cell>
          <cell r="G3979">
            <v>4.1100000000000003</v>
          </cell>
          <cell r="H3979"/>
          <cell r="I3979"/>
          <cell r="J3979" t="str">
            <v>Messung HW Wärme NT</v>
          </cell>
          <cell r="K3979" t="str">
            <v>21.06.2016</v>
          </cell>
          <cell r="L3979" t="str">
            <v>R1 1327</v>
          </cell>
          <cell r="M3979" t="str">
            <v>U1 040004</v>
          </cell>
          <cell r="N3979" t="str">
            <v>Ablesung</v>
          </cell>
          <cell r="O3979">
            <v>104.855</v>
          </cell>
          <cell r="P3979">
            <v>2151.6799999999998</v>
          </cell>
          <cell r="Q3979"/>
          <cell r="R3979">
            <v>2152</v>
          </cell>
          <cell r="S3979"/>
          <cell r="T3979"/>
          <cell r="U3979"/>
          <cell r="V3979"/>
          <cell r="W3979"/>
          <cell r="X3979"/>
          <cell r="Y3979">
            <v>41.902000000000001</v>
          </cell>
          <cell r="Z3979">
            <v>419.42</v>
          </cell>
        </row>
        <row r="3980">
          <cell r="A3980" t="str">
            <v>N0739</v>
          </cell>
          <cell r="B3980" t="str">
            <v xml:space="preserve">Friedheimstrasse 33 </v>
          </cell>
          <cell r="C3980">
            <v>42655</v>
          </cell>
          <cell r="D3980">
            <v>9866604298</v>
          </cell>
          <cell r="E3980" t="str">
            <v>Verrechnet</v>
          </cell>
          <cell r="F3980">
            <v>0.25</v>
          </cell>
          <cell r="G3980">
            <v>4.1100000000000003</v>
          </cell>
          <cell r="H3980"/>
          <cell r="I3980"/>
          <cell r="J3980" t="str">
            <v>Messung HW Wärme NT</v>
          </cell>
          <cell r="K3980" t="str">
            <v>15.09.2016</v>
          </cell>
          <cell r="L3980" t="str">
            <v>R1 1327</v>
          </cell>
          <cell r="M3980" t="str">
            <v>U1 040004</v>
          </cell>
          <cell r="N3980" t="str">
            <v>Ablesung</v>
          </cell>
          <cell r="O3980">
            <v>27.599</v>
          </cell>
          <cell r="P3980">
            <v>845.62</v>
          </cell>
          <cell r="Q3980"/>
          <cell r="R3980">
            <v>845</v>
          </cell>
          <cell r="S3980"/>
          <cell r="T3980"/>
          <cell r="U3980"/>
          <cell r="V3980"/>
          <cell r="W3980"/>
          <cell r="X3980"/>
          <cell r="Y3980">
            <v>28.062999999999999</v>
          </cell>
          <cell r="Z3980">
            <v>110.396</v>
          </cell>
        </row>
        <row r="3981">
          <cell r="A3981" t="str">
            <v>N0739</v>
          </cell>
          <cell r="B3981" t="str">
            <v xml:space="preserve">Friedheimstrasse 33 </v>
          </cell>
          <cell r="C3981">
            <v>42752</v>
          </cell>
          <cell r="D3981">
            <v>9866606363</v>
          </cell>
          <cell r="E3981" t="str">
            <v>Verrechnet</v>
          </cell>
          <cell r="F3981">
            <v>0.25</v>
          </cell>
          <cell r="G3981">
            <v>4.1100000000000003</v>
          </cell>
          <cell r="H3981"/>
          <cell r="I3981"/>
          <cell r="J3981" t="str">
            <v>Messung HW Wärme NT</v>
          </cell>
          <cell r="K3981" t="str">
            <v>13.12.2016</v>
          </cell>
          <cell r="L3981" t="str">
            <v>R1 1327</v>
          </cell>
          <cell r="M3981" t="str">
            <v>U1 040004</v>
          </cell>
          <cell r="N3981" t="str">
            <v>Ablesung</v>
          </cell>
          <cell r="O3981">
            <v>149.673</v>
          </cell>
          <cell r="P3981">
            <v>2836.62</v>
          </cell>
          <cell r="Q3981"/>
          <cell r="R3981">
            <v>2837</v>
          </cell>
          <cell r="S3981"/>
          <cell r="T3981"/>
          <cell r="U3981"/>
          <cell r="V3981"/>
          <cell r="W3981"/>
          <cell r="X3981"/>
          <cell r="Y3981">
            <v>45.369</v>
          </cell>
          <cell r="Z3981">
            <v>598.69200000000001</v>
          </cell>
        </row>
        <row r="3982">
          <cell r="A3982" t="str">
            <v>N0740</v>
          </cell>
          <cell r="B3982" t="str">
            <v xml:space="preserve">Ueberlandstrasse 387 </v>
          </cell>
          <cell r="C3982">
            <v>42478</v>
          </cell>
          <cell r="D3982">
            <v>9866601684</v>
          </cell>
          <cell r="E3982" t="str">
            <v>Verrechnet</v>
          </cell>
          <cell r="F3982">
            <v>0.12</v>
          </cell>
          <cell r="G3982">
            <v>1.94</v>
          </cell>
          <cell r="H3982"/>
          <cell r="I3982"/>
          <cell r="J3982" t="str">
            <v>Messung HW Wärme NT</v>
          </cell>
          <cell r="K3982" t="str">
            <v>16.03.2016</v>
          </cell>
          <cell r="L3982" t="str">
            <v>W1 025041</v>
          </cell>
          <cell r="M3982"/>
          <cell r="N3982" t="str">
            <v>Ablesung</v>
          </cell>
          <cell r="O3982">
            <v>92.566999999999993</v>
          </cell>
          <cell r="P3982">
            <v>1280.56</v>
          </cell>
          <cell r="Q3982"/>
          <cell r="R3982"/>
          <cell r="S3982"/>
          <cell r="T3982"/>
          <cell r="U3982"/>
          <cell r="V3982"/>
          <cell r="W3982"/>
          <cell r="X3982"/>
          <cell r="Y3982">
            <v>62.155000000000001</v>
          </cell>
          <cell r="Z3982">
            <v>771.39166666666677</v>
          </cell>
        </row>
        <row r="3983">
          <cell r="A3983" t="str">
            <v>N0740</v>
          </cell>
          <cell r="B3983" t="str">
            <v xml:space="preserve">Ueberlandstrasse 387 </v>
          </cell>
          <cell r="C3983">
            <v>42566</v>
          </cell>
          <cell r="D3983">
            <v>9866603500</v>
          </cell>
          <cell r="E3983" t="str">
            <v>Verrechnet</v>
          </cell>
          <cell r="F3983">
            <v>0.12</v>
          </cell>
          <cell r="G3983">
            <v>1.94</v>
          </cell>
          <cell r="H3983"/>
          <cell r="I3983"/>
          <cell r="J3983" t="str">
            <v>Messung HW Wärme NT</v>
          </cell>
          <cell r="K3983" t="str">
            <v>21.06.2016</v>
          </cell>
          <cell r="L3983" t="str">
            <v>W1 025041</v>
          </cell>
          <cell r="M3983"/>
          <cell r="N3983" t="str">
            <v>Ablesung</v>
          </cell>
          <cell r="O3983">
            <v>53.588000000000001</v>
          </cell>
          <cell r="P3983">
            <v>842.59</v>
          </cell>
          <cell r="Q3983"/>
          <cell r="R3983"/>
          <cell r="S3983"/>
          <cell r="T3983"/>
          <cell r="U3983"/>
          <cell r="V3983"/>
          <cell r="W3983"/>
          <cell r="X3983"/>
          <cell r="Y3983">
            <v>54.685000000000002</v>
          </cell>
          <cell r="Z3983">
            <v>446.56666666666666</v>
          </cell>
        </row>
        <row r="3984">
          <cell r="A3984" t="str">
            <v>N0740</v>
          </cell>
          <cell r="B3984" t="str">
            <v xml:space="preserve">Ueberlandstrasse 387 </v>
          </cell>
          <cell r="C3984">
            <v>42655</v>
          </cell>
          <cell r="D3984">
            <v>9866605575</v>
          </cell>
          <cell r="E3984" t="str">
            <v>Verrechnet</v>
          </cell>
          <cell r="F3984">
            <v>0.12</v>
          </cell>
          <cell r="G3984">
            <v>1.94</v>
          </cell>
          <cell r="H3984"/>
          <cell r="I3984"/>
          <cell r="J3984" t="str">
            <v>Messung HW Wärme NT</v>
          </cell>
          <cell r="K3984" t="str">
            <v>16.09.2016</v>
          </cell>
          <cell r="L3984" t="str">
            <v>W1 025041</v>
          </cell>
          <cell r="M3984"/>
          <cell r="N3984" t="str">
            <v>Ablesung</v>
          </cell>
          <cell r="O3984">
            <v>21.823</v>
          </cell>
          <cell r="P3984">
            <v>412.04</v>
          </cell>
          <cell r="Q3984"/>
          <cell r="R3984"/>
          <cell r="S3984"/>
          <cell r="T3984"/>
          <cell r="U3984"/>
          <cell r="V3984"/>
          <cell r="W3984"/>
          <cell r="X3984"/>
          <cell r="Y3984">
            <v>45.54</v>
          </cell>
          <cell r="Z3984">
            <v>181.85833333333332</v>
          </cell>
        </row>
        <row r="3985">
          <cell r="A3985" t="str">
            <v>N0740</v>
          </cell>
          <cell r="B3985" t="str">
            <v xml:space="preserve">Ueberlandstrasse 387 </v>
          </cell>
          <cell r="C3985">
            <v>42752</v>
          </cell>
          <cell r="D3985">
            <v>9866607789</v>
          </cell>
          <cell r="E3985" t="str">
            <v>Verrechnet</v>
          </cell>
          <cell r="F3985">
            <v>0.12</v>
          </cell>
          <cell r="G3985">
            <v>1.94</v>
          </cell>
          <cell r="H3985"/>
          <cell r="I3985"/>
          <cell r="J3985" t="str">
            <v>Messung HW Wärme NT</v>
          </cell>
          <cell r="K3985" t="str">
            <v>14.12.2016</v>
          </cell>
          <cell r="L3985" t="str">
            <v>W1 025041</v>
          </cell>
          <cell r="M3985"/>
          <cell r="N3985" t="str">
            <v>Ablesung</v>
          </cell>
          <cell r="O3985">
            <v>68.236000000000004</v>
          </cell>
          <cell r="P3985">
            <v>976.41</v>
          </cell>
          <cell r="Q3985"/>
          <cell r="R3985"/>
          <cell r="S3985"/>
          <cell r="T3985"/>
          <cell r="U3985"/>
          <cell r="V3985"/>
          <cell r="W3985"/>
          <cell r="X3985"/>
          <cell r="Y3985">
            <v>60.09</v>
          </cell>
          <cell r="Z3985">
            <v>568.63333333333333</v>
          </cell>
        </row>
        <row r="3986">
          <cell r="A3986" t="str">
            <v>N0741</v>
          </cell>
          <cell r="B3986" t="str">
            <v xml:space="preserve">Spielwiesenstrasse 6 </v>
          </cell>
          <cell r="C3986">
            <v>42478</v>
          </cell>
          <cell r="D3986">
            <v>9866600663</v>
          </cell>
          <cell r="E3986" t="str">
            <v>Verrechnet</v>
          </cell>
          <cell r="F3986">
            <v>0.01</v>
          </cell>
          <cell r="G3986">
            <v>0.16</v>
          </cell>
          <cell r="H3986"/>
          <cell r="I3986"/>
          <cell r="J3986" t="str">
            <v>Messung HW Wärme NT</v>
          </cell>
          <cell r="K3986" t="str">
            <v>17.03.2016</v>
          </cell>
          <cell r="L3986" t="str">
            <v>W3 020255</v>
          </cell>
          <cell r="M3986"/>
          <cell r="N3986" t="str">
            <v>Ablesung</v>
          </cell>
          <cell r="O3986">
            <v>7.407</v>
          </cell>
          <cell r="P3986">
            <v>114.901</v>
          </cell>
          <cell r="Q3986"/>
          <cell r="R3986"/>
          <cell r="S3986"/>
          <cell r="T3986"/>
          <cell r="U3986"/>
          <cell r="V3986"/>
          <cell r="W3986"/>
          <cell r="X3986"/>
          <cell r="Y3986">
            <v>55.429000000000002</v>
          </cell>
          <cell r="Z3986">
            <v>740.7</v>
          </cell>
        </row>
        <row r="3987">
          <cell r="A3987" t="str">
            <v>N0741</v>
          </cell>
          <cell r="B3987" t="str">
            <v xml:space="preserve">Spielwiesenstrasse 6 </v>
          </cell>
          <cell r="C3987">
            <v>42566</v>
          </cell>
          <cell r="D3987">
            <v>9866602618</v>
          </cell>
          <cell r="E3987" t="str">
            <v>Verrechnet</v>
          </cell>
          <cell r="F3987">
            <v>0.01</v>
          </cell>
          <cell r="G3987">
            <v>0.16</v>
          </cell>
          <cell r="H3987"/>
          <cell r="I3987"/>
          <cell r="J3987" t="str">
            <v>Messung HW Wärme NT</v>
          </cell>
          <cell r="K3987" t="str">
            <v>21.06.2016</v>
          </cell>
          <cell r="L3987" t="str">
            <v>W3 020255</v>
          </cell>
          <cell r="M3987"/>
          <cell r="N3987" t="str">
            <v>Ablesung</v>
          </cell>
          <cell r="O3987">
            <v>2.4390000000000001</v>
          </cell>
          <cell r="P3987">
            <v>45.618000000000002</v>
          </cell>
          <cell r="Q3987"/>
          <cell r="R3987"/>
          <cell r="S3987"/>
          <cell r="T3987"/>
          <cell r="U3987"/>
          <cell r="V3987"/>
          <cell r="W3987"/>
          <cell r="X3987"/>
          <cell r="Y3987">
            <v>45.972000000000001</v>
          </cell>
          <cell r="Z3987">
            <v>243.9</v>
          </cell>
        </row>
        <row r="3988">
          <cell r="A3988" t="str">
            <v>N0741</v>
          </cell>
          <cell r="B3988" t="str">
            <v xml:space="preserve">Spielwiesenstrasse 6 </v>
          </cell>
          <cell r="C3988">
            <v>42655</v>
          </cell>
          <cell r="D3988">
            <v>9866604502</v>
          </cell>
          <cell r="E3988" t="str">
            <v>Verrechnet</v>
          </cell>
          <cell r="F3988">
            <v>0.01</v>
          </cell>
          <cell r="G3988">
            <v>0.16</v>
          </cell>
          <cell r="H3988"/>
          <cell r="I3988"/>
          <cell r="J3988" t="str">
            <v>Messung HW Wärme NT</v>
          </cell>
          <cell r="K3988" t="str">
            <v>19.09.2016</v>
          </cell>
          <cell r="L3988" t="str">
            <v>W3 020255</v>
          </cell>
          <cell r="M3988"/>
          <cell r="N3988" t="str">
            <v>Ablesung</v>
          </cell>
          <cell r="O3988">
            <v>0.59599999999999997</v>
          </cell>
          <cell r="P3988">
            <v>18.756</v>
          </cell>
          <cell r="Q3988"/>
          <cell r="R3988"/>
          <cell r="S3988"/>
          <cell r="T3988"/>
          <cell r="U3988"/>
          <cell r="V3988"/>
          <cell r="W3988"/>
          <cell r="X3988"/>
          <cell r="Y3988">
            <v>27.323</v>
          </cell>
          <cell r="Z3988">
            <v>59.6</v>
          </cell>
        </row>
        <row r="3989">
          <cell r="A3989" t="str">
            <v>N0741</v>
          </cell>
          <cell r="B3989" t="str">
            <v xml:space="preserve">Spielwiesenstrasse 6 </v>
          </cell>
          <cell r="C3989">
            <v>42752</v>
          </cell>
          <cell r="D3989">
            <v>9866606699</v>
          </cell>
          <cell r="E3989" t="str">
            <v>Verrechnet</v>
          </cell>
          <cell r="F3989">
            <v>0.01</v>
          </cell>
          <cell r="G3989">
            <v>0.16</v>
          </cell>
          <cell r="H3989"/>
          <cell r="I3989"/>
          <cell r="J3989" t="str">
            <v>Messung HW Wärme NT</v>
          </cell>
          <cell r="K3989" t="str">
            <v>14.12.2016</v>
          </cell>
          <cell r="L3989" t="str">
            <v>W3 020255</v>
          </cell>
          <cell r="M3989"/>
          <cell r="N3989" t="str">
            <v>Ablesung</v>
          </cell>
          <cell r="O3989">
            <v>5.0250000000000004</v>
          </cell>
          <cell r="P3989">
            <v>84.997</v>
          </cell>
          <cell r="Q3989"/>
          <cell r="R3989"/>
          <cell r="S3989"/>
          <cell r="T3989"/>
          <cell r="U3989"/>
          <cell r="V3989"/>
          <cell r="W3989"/>
          <cell r="X3989"/>
          <cell r="Y3989">
            <v>50.834000000000003</v>
          </cell>
          <cell r="Z3989">
            <v>502.5</v>
          </cell>
        </row>
        <row r="3990">
          <cell r="A3990" t="str">
            <v>N0742</v>
          </cell>
          <cell r="B3990" t="str">
            <v xml:space="preserve">Funkwiesenstrasse 50 </v>
          </cell>
          <cell r="C3990">
            <v>42478</v>
          </cell>
          <cell r="D3990">
            <v>9866600664</v>
          </cell>
          <cell r="E3990" t="str">
            <v>Verrechnet</v>
          </cell>
          <cell r="F3990">
            <v>1.6E-2</v>
          </cell>
          <cell r="G3990">
            <v>0.26</v>
          </cell>
          <cell r="H3990"/>
          <cell r="I3990"/>
          <cell r="J3990" t="str">
            <v>Messung HW Wärme NT</v>
          </cell>
          <cell r="K3990" t="str">
            <v>18.03.2016</v>
          </cell>
          <cell r="L3990" t="str">
            <v>R3 20104</v>
          </cell>
          <cell r="M3990"/>
          <cell r="N3990" t="str">
            <v>Ablesung</v>
          </cell>
          <cell r="O3990">
            <v>15.269</v>
          </cell>
          <cell r="P3990">
            <v>282.37900000000002</v>
          </cell>
          <cell r="Q3990"/>
          <cell r="R3990"/>
          <cell r="S3990"/>
          <cell r="T3990"/>
          <cell r="U3990"/>
          <cell r="V3990"/>
          <cell r="W3990"/>
          <cell r="X3990"/>
          <cell r="Y3990">
            <v>46.494</v>
          </cell>
          <cell r="Z3990">
            <v>954.3125</v>
          </cell>
        </row>
        <row r="3991">
          <cell r="A3991" t="str">
            <v>N0742</v>
          </cell>
          <cell r="B3991" t="str">
            <v xml:space="preserve">Funkwiesenstrasse 50 </v>
          </cell>
          <cell r="C3991">
            <v>42566</v>
          </cell>
          <cell r="D3991">
            <v>9866602619</v>
          </cell>
          <cell r="E3991" t="str">
            <v>Verrechnet</v>
          </cell>
          <cell r="F3991">
            <v>1.6E-2</v>
          </cell>
          <cell r="G3991">
            <v>0.26</v>
          </cell>
          <cell r="H3991"/>
          <cell r="I3991"/>
          <cell r="J3991" t="str">
            <v>Messung HW Wärme NT</v>
          </cell>
          <cell r="K3991" t="str">
            <v>20.06.2016</v>
          </cell>
          <cell r="L3991" t="str">
            <v>R3 20104</v>
          </cell>
          <cell r="M3991"/>
          <cell r="N3991" t="str">
            <v>Ablesung</v>
          </cell>
          <cell r="O3991">
            <v>7.5419999999999998</v>
          </cell>
          <cell r="P3991">
            <v>147.18600000000001</v>
          </cell>
          <cell r="Q3991"/>
          <cell r="R3991"/>
          <cell r="S3991"/>
          <cell r="T3991"/>
          <cell r="U3991"/>
          <cell r="V3991"/>
          <cell r="W3991"/>
          <cell r="X3991"/>
          <cell r="Y3991">
            <v>44.06</v>
          </cell>
          <cell r="Z3991">
            <v>471.375</v>
          </cell>
        </row>
        <row r="3992">
          <cell r="A3992" t="str">
            <v>N0742</v>
          </cell>
          <cell r="B3992" t="str">
            <v xml:space="preserve">Funkwiesenstrasse 50 </v>
          </cell>
          <cell r="C3992">
            <v>42655</v>
          </cell>
          <cell r="D3992">
            <v>9866604503</v>
          </cell>
          <cell r="E3992" t="str">
            <v>Verrechnet</v>
          </cell>
          <cell r="F3992">
            <v>1.6E-2</v>
          </cell>
          <cell r="G3992">
            <v>0.26</v>
          </cell>
          <cell r="H3992"/>
          <cell r="I3992"/>
          <cell r="J3992" t="str">
            <v>Messung HW Wärme NT</v>
          </cell>
          <cell r="K3992" t="str">
            <v>20.09.2016</v>
          </cell>
          <cell r="L3992" t="str">
            <v>R3 20104</v>
          </cell>
          <cell r="M3992"/>
          <cell r="N3992" t="str">
            <v>Ablesung</v>
          </cell>
          <cell r="O3992">
            <v>0.89900000000000002</v>
          </cell>
          <cell r="P3992">
            <v>19.59</v>
          </cell>
          <cell r="Q3992"/>
          <cell r="R3992"/>
          <cell r="S3992"/>
          <cell r="T3992"/>
          <cell r="U3992"/>
          <cell r="V3992"/>
          <cell r="W3992"/>
          <cell r="X3992"/>
          <cell r="Y3992">
            <v>39.459000000000003</v>
          </cell>
          <cell r="Z3992">
            <v>56.1875</v>
          </cell>
        </row>
        <row r="3993">
          <cell r="A3993" t="str">
            <v>N0742</v>
          </cell>
          <cell r="B3993" t="str">
            <v xml:space="preserve">Funkwiesenstrasse 50 </v>
          </cell>
          <cell r="C3993">
            <v>42752</v>
          </cell>
          <cell r="D3993">
            <v>9866606700</v>
          </cell>
          <cell r="E3993" t="str">
            <v>Verrechnet</v>
          </cell>
          <cell r="F3993">
            <v>1.6E-2</v>
          </cell>
          <cell r="G3993">
            <v>0.26</v>
          </cell>
          <cell r="H3993"/>
          <cell r="I3993"/>
          <cell r="J3993" t="str">
            <v>Messung HW Wärme NT</v>
          </cell>
          <cell r="K3993" t="str">
            <v>18.12.2016</v>
          </cell>
          <cell r="L3993" t="str">
            <v>R3 20104</v>
          </cell>
          <cell r="M3993"/>
          <cell r="N3993" t="str">
            <v>Ablesung</v>
          </cell>
          <cell r="O3993">
            <v>10.834</v>
          </cell>
          <cell r="P3993">
            <v>194.45</v>
          </cell>
          <cell r="Q3993"/>
          <cell r="R3993"/>
          <cell r="S3993"/>
          <cell r="T3993"/>
          <cell r="U3993"/>
          <cell r="V3993"/>
          <cell r="W3993"/>
          <cell r="X3993"/>
          <cell r="Y3993">
            <v>47.906999999999996</v>
          </cell>
          <cell r="Z3993">
            <v>677.125</v>
          </cell>
        </row>
        <row r="3994">
          <cell r="A3994" t="str">
            <v>N0743</v>
          </cell>
          <cell r="B3994" t="str">
            <v xml:space="preserve">Hofwiesenstrasse 369 </v>
          </cell>
          <cell r="C3994">
            <v>42478</v>
          </cell>
          <cell r="D3994">
            <v>9866601382</v>
          </cell>
          <cell r="E3994" t="str">
            <v>Verrechnet</v>
          </cell>
          <cell r="F3994">
            <v>0.21</v>
          </cell>
          <cell r="G3994">
            <v>3.45</v>
          </cell>
          <cell r="H3994"/>
          <cell r="I3994"/>
          <cell r="J3994" t="str">
            <v>Messung HW Wärme NT</v>
          </cell>
          <cell r="K3994" t="str">
            <v>17.03.2016</v>
          </cell>
          <cell r="L3994" t="str">
            <v>W1 025088</v>
          </cell>
          <cell r="M3994"/>
          <cell r="N3994" t="str">
            <v>Ablesung</v>
          </cell>
          <cell r="O3994">
            <v>70.319999999999993</v>
          </cell>
          <cell r="P3994">
            <v>1175.4000000000001</v>
          </cell>
          <cell r="Q3994"/>
          <cell r="R3994">
            <v>1175</v>
          </cell>
          <cell r="S3994"/>
          <cell r="T3994"/>
          <cell r="U3994"/>
          <cell r="V3994"/>
          <cell r="W3994"/>
          <cell r="X3994"/>
          <cell r="Y3994">
            <v>51.441000000000003</v>
          </cell>
          <cell r="Z3994">
            <v>334.85714285714283</v>
          </cell>
        </row>
        <row r="3995">
          <cell r="A3995" t="str">
            <v>N0743</v>
          </cell>
          <cell r="B3995" t="str">
            <v xml:space="preserve">Hofwiesenstrasse 369 </v>
          </cell>
          <cell r="C3995">
            <v>42566</v>
          </cell>
          <cell r="D3995">
            <v>9866603669</v>
          </cell>
          <cell r="E3995" t="str">
            <v>Verrechnet</v>
          </cell>
          <cell r="F3995">
            <v>0.21</v>
          </cell>
          <cell r="G3995">
            <v>3.45</v>
          </cell>
          <cell r="H3995"/>
          <cell r="I3995"/>
          <cell r="J3995" t="str">
            <v>Messung HW Wärme NT</v>
          </cell>
          <cell r="K3995" t="str">
            <v>24.05.2016</v>
          </cell>
          <cell r="L3995" t="str">
            <v>W1 025088</v>
          </cell>
          <cell r="M3995"/>
          <cell r="N3995" t="str">
            <v>Ausbau</v>
          </cell>
          <cell r="O3995">
            <v>29.09</v>
          </cell>
          <cell r="P3995">
            <v>542.5</v>
          </cell>
          <cell r="Q3995"/>
          <cell r="R3995">
            <v>543</v>
          </cell>
          <cell r="S3995"/>
          <cell r="T3995"/>
          <cell r="U3995"/>
          <cell r="V3995"/>
          <cell r="W3995"/>
          <cell r="X3995"/>
          <cell r="Y3995">
            <v>46.106999999999999</v>
          </cell>
          <cell r="Z3995">
            <v>138.52380952380952</v>
          </cell>
        </row>
        <row r="3996">
          <cell r="A3996" t="str">
            <v>N0743</v>
          </cell>
          <cell r="B3996"/>
          <cell r="C3996"/>
          <cell r="D3996"/>
          <cell r="E3996"/>
          <cell r="F3996"/>
          <cell r="G3996"/>
          <cell r="H3996"/>
          <cell r="I3996"/>
          <cell r="J3996" t="str">
            <v>Messung HW Wärme NT</v>
          </cell>
          <cell r="K3996" t="str">
            <v>24.05.2016</v>
          </cell>
          <cell r="L3996" t="str">
            <v>W1 025088</v>
          </cell>
          <cell r="M3996"/>
          <cell r="N3996" t="str">
            <v>Einbau</v>
          </cell>
          <cell r="O3996">
            <v>0</v>
          </cell>
          <cell r="P3996">
            <v>0</v>
          </cell>
          <cell r="Q3996"/>
          <cell r="R3996"/>
          <cell r="S3996"/>
          <cell r="T3996"/>
          <cell r="U3996"/>
          <cell r="V3996"/>
          <cell r="W3996"/>
          <cell r="X3996"/>
          <cell r="Y3996">
            <v>0</v>
          </cell>
          <cell r="Z3996">
            <v>0</v>
          </cell>
        </row>
        <row r="3997">
          <cell r="A3997" t="str">
            <v>N0743</v>
          </cell>
          <cell r="B3997"/>
          <cell r="C3997"/>
          <cell r="D3997"/>
          <cell r="E3997"/>
          <cell r="F3997"/>
          <cell r="G3997"/>
          <cell r="H3997"/>
          <cell r="I3997"/>
          <cell r="J3997" t="str">
            <v>Messung HW Wärme NT</v>
          </cell>
          <cell r="K3997" t="str">
            <v>22.06.2016</v>
          </cell>
          <cell r="L3997" t="str">
            <v>W1 025088</v>
          </cell>
          <cell r="M3997"/>
          <cell r="N3997" t="str">
            <v>Ablesung</v>
          </cell>
          <cell r="O3997">
            <v>5.5410000000000004</v>
          </cell>
          <cell r="P3997">
            <v>95.58</v>
          </cell>
          <cell r="Q3997"/>
          <cell r="R3997"/>
          <cell r="S3997"/>
          <cell r="T3997"/>
          <cell r="U3997"/>
          <cell r="V3997"/>
          <cell r="W3997"/>
          <cell r="X3997"/>
          <cell r="Y3997">
            <v>49.847000000000001</v>
          </cell>
          <cell r="Z3997">
            <v>26.385714285714279</v>
          </cell>
        </row>
        <row r="3998">
          <cell r="A3998" t="str">
            <v>N0743</v>
          </cell>
          <cell r="B3998" t="str">
            <v xml:space="preserve">Hofwiesenstrasse 369 </v>
          </cell>
          <cell r="C3998">
            <v>42655</v>
          </cell>
          <cell r="D3998">
            <v>9866605723</v>
          </cell>
          <cell r="E3998" t="str">
            <v>Verrechnet</v>
          </cell>
          <cell r="F3998">
            <v>0.21</v>
          </cell>
          <cell r="G3998">
            <v>3.45</v>
          </cell>
          <cell r="H3998"/>
          <cell r="I3998"/>
          <cell r="J3998" t="str">
            <v>Messung HW Wärme NT</v>
          </cell>
          <cell r="K3998" t="str">
            <v>19.09.2016</v>
          </cell>
          <cell r="L3998" t="str">
            <v>W1 025088</v>
          </cell>
          <cell r="M3998"/>
          <cell r="N3998" t="str">
            <v>Ablesung</v>
          </cell>
          <cell r="O3998">
            <v>7.6520000000000001</v>
          </cell>
          <cell r="P3998">
            <v>146.63</v>
          </cell>
          <cell r="Q3998"/>
          <cell r="R3998"/>
          <cell r="S3998"/>
          <cell r="T3998"/>
          <cell r="U3998"/>
          <cell r="V3998"/>
          <cell r="W3998"/>
          <cell r="X3998"/>
          <cell r="Y3998">
            <v>44.872</v>
          </cell>
          <cell r="Z3998">
            <v>36.438095238095229</v>
          </cell>
        </row>
        <row r="3999">
          <cell r="A3999" t="str">
            <v>N0743</v>
          </cell>
          <cell r="B3999" t="str">
            <v xml:space="preserve">Hofwiesenstrasse 369 </v>
          </cell>
          <cell r="C3999">
            <v>42752</v>
          </cell>
          <cell r="D3999">
            <v>9866607603</v>
          </cell>
          <cell r="E3999" t="str">
            <v>Verrechnet</v>
          </cell>
          <cell r="F3999">
            <v>0.21</v>
          </cell>
          <cell r="G3999">
            <v>3.45</v>
          </cell>
          <cell r="H3999"/>
          <cell r="I3999"/>
          <cell r="J3999" t="str">
            <v>Messung HW Wärme NT</v>
          </cell>
          <cell r="K3999" t="str">
            <v>14.12.2016</v>
          </cell>
          <cell r="L3999" t="str">
            <v>W1 025088</v>
          </cell>
          <cell r="M3999"/>
          <cell r="N3999" t="str">
            <v>Ablesung</v>
          </cell>
          <cell r="O3999">
            <v>50.945</v>
          </cell>
          <cell r="P3999">
            <v>905.28</v>
          </cell>
          <cell r="Q3999"/>
          <cell r="R3999"/>
          <cell r="S3999"/>
          <cell r="T3999"/>
          <cell r="U3999"/>
          <cell r="V3999"/>
          <cell r="W3999"/>
          <cell r="X3999"/>
          <cell r="Y3999">
            <v>48.387999999999998</v>
          </cell>
          <cell r="Z3999">
            <v>242.59523809523807</v>
          </cell>
        </row>
        <row r="4000">
          <cell r="A4000" t="str">
            <v>N0744</v>
          </cell>
          <cell r="B4000" t="str">
            <v xml:space="preserve">Luchswiesenstrasse 201 </v>
          </cell>
          <cell r="C4000">
            <v>42478</v>
          </cell>
          <cell r="D4000">
            <v>9866601383</v>
          </cell>
          <cell r="E4000" t="str">
            <v>Verrechnet</v>
          </cell>
          <cell r="F4000">
            <v>0.33</v>
          </cell>
          <cell r="G4000">
            <v>5.43</v>
          </cell>
          <cell r="H4000"/>
          <cell r="I4000"/>
          <cell r="J4000" t="str">
            <v>Messung HW Wärme NT</v>
          </cell>
          <cell r="K4000" t="str">
            <v>17.03.2016</v>
          </cell>
          <cell r="L4000" t="str">
            <v>R3 1304</v>
          </cell>
          <cell r="M4000"/>
          <cell r="N4000" t="str">
            <v>Ablesung</v>
          </cell>
          <cell r="O4000">
            <v>280.339</v>
          </cell>
          <cell r="P4000">
            <v>4345.5200000000004</v>
          </cell>
          <cell r="Q4000"/>
          <cell r="R4000"/>
          <cell r="S4000"/>
          <cell r="T4000"/>
          <cell r="U4000"/>
          <cell r="V4000"/>
          <cell r="W4000"/>
          <cell r="X4000"/>
          <cell r="Y4000">
            <v>55.47</v>
          </cell>
          <cell r="Z4000">
            <v>849.51212121212131</v>
          </cell>
        </row>
        <row r="4001">
          <cell r="A4001" t="str">
            <v>N0744</v>
          </cell>
          <cell r="B4001" t="str">
            <v xml:space="preserve">Luchswiesenstrasse 201 </v>
          </cell>
          <cell r="C4001">
            <v>42566</v>
          </cell>
          <cell r="D4001">
            <v>9866603501</v>
          </cell>
          <cell r="E4001" t="str">
            <v>Verrechnet</v>
          </cell>
          <cell r="F4001">
            <v>0.33</v>
          </cell>
          <cell r="G4001">
            <v>5.43</v>
          </cell>
          <cell r="H4001"/>
          <cell r="I4001"/>
          <cell r="J4001" t="str">
            <v>Messung HW Wärme NT</v>
          </cell>
          <cell r="K4001" t="str">
            <v>20.06.2016</v>
          </cell>
          <cell r="L4001" t="str">
            <v>R3 1304</v>
          </cell>
          <cell r="M4001"/>
          <cell r="N4001" t="str">
            <v>Ablesung</v>
          </cell>
          <cell r="O4001">
            <v>167.792</v>
          </cell>
          <cell r="P4001">
            <v>2901.26</v>
          </cell>
          <cell r="Q4001"/>
          <cell r="R4001"/>
          <cell r="S4001"/>
          <cell r="T4001"/>
          <cell r="U4001"/>
          <cell r="V4001"/>
          <cell r="W4001"/>
          <cell r="X4001"/>
          <cell r="Y4001">
            <v>49.728000000000002</v>
          </cell>
          <cell r="Z4001">
            <v>508.4606060606061</v>
          </cell>
        </row>
        <row r="4002">
          <cell r="A4002" t="str">
            <v>N0744</v>
          </cell>
          <cell r="B4002" t="str">
            <v xml:space="preserve">Luchswiesenstrasse 201 </v>
          </cell>
          <cell r="C4002">
            <v>42655</v>
          </cell>
          <cell r="D4002">
            <v>9866605576</v>
          </cell>
          <cell r="E4002" t="str">
            <v>Verrechnet</v>
          </cell>
          <cell r="F4002">
            <v>0.33</v>
          </cell>
          <cell r="G4002">
            <v>5.43</v>
          </cell>
          <cell r="H4002"/>
          <cell r="I4002"/>
          <cell r="J4002" t="str">
            <v>Messung HW Wärme NT</v>
          </cell>
          <cell r="K4002" t="str">
            <v>19.09.2016</v>
          </cell>
          <cell r="L4002" t="str">
            <v>R3 1304</v>
          </cell>
          <cell r="M4002"/>
          <cell r="N4002" t="str">
            <v>Ablesung</v>
          </cell>
          <cell r="O4002">
            <v>60.18</v>
          </cell>
          <cell r="P4002">
            <v>1170.53</v>
          </cell>
          <cell r="Q4002"/>
          <cell r="R4002"/>
          <cell r="S4002"/>
          <cell r="T4002"/>
          <cell r="U4002"/>
          <cell r="V4002"/>
          <cell r="W4002"/>
          <cell r="X4002"/>
          <cell r="Y4002">
            <v>44.207000000000001</v>
          </cell>
          <cell r="Z4002">
            <v>182.36363636363637</v>
          </cell>
        </row>
        <row r="4003">
          <cell r="A4003" t="str">
            <v>N0744</v>
          </cell>
          <cell r="B4003" t="str">
            <v xml:space="preserve">Luchswiesenstrasse 201 </v>
          </cell>
          <cell r="C4003">
            <v>42752</v>
          </cell>
          <cell r="D4003">
            <v>9866607790</v>
          </cell>
          <cell r="E4003" t="str">
            <v>Verrechnet</v>
          </cell>
          <cell r="F4003">
            <v>0.33</v>
          </cell>
          <cell r="G4003">
            <v>5.43</v>
          </cell>
          <cell r="H4003"/>
          <cell r="I4003"/>
          <cell r="J4003" t="str">
            <v>Messung HW Wärme NT</v>
          </cell>
          <cell r="K4003" t="str">
            <v>14.12.2016</v>
          </cell>
          <cell r="L4003" t="str">
            <v>R3 1304</v>
          </cell>
          <cell r="M4003"/>
          <cell r="N4003" t="str">
            <v>Ablesung</v>
          </cell>
          <cell r="O4003">
            <v>216.59</v>
          </cell>
          <cell r="P4003">
            <v>3562.27</v>
          </cell>
          <cell r="Q4003"/>
          <cell r="R4003"/>
          <cell r="S4003"/>
          <cell r="T4003"/>
          <cell r="U4003"/>
          <cell r="V4003"/>
          <cell r="W4003"/>
          <cell r="X4003"/>
          <cell r="Y4003">
            <v>52.28</v>
          </cell>
          <cell r="Z4003">
            <v>656.33333333333337</v>
          </cell>
        </row>
        <row r="4004">
          <cell r="A4004" t="str">
            <v>N0745</v>
          </cell>
          <cell r="B4004" t="str">
            <v xml:space="preserve">Roswiesenstrasse 179 </v>
          </cell>
          <cell r="C4004">
            <v>42478</v>
          </cell>
          <cell r="D4004">
            <v>9866601879</v>
          </cell>
          <cell r="E4004" t="str">
            <v>Verrechnet</v>
          </cell>
          <cell r="F4004">
            <v>0.02</v>
          </cell>
          <cell r="G4004">
            <v>0.33</v>
          </cell>
          <cell r="H4004"/>
          <cell r="I4004"/>
          <cell r="J4004" t="str">
            <v>Messung HW Wärme NT</v>
          </cell>
          <cell r="K4004" t="str">
            <v>18.03.2016</v>
          </cell>
          <cell r="L4004" t="str">
            <v>W1 020212</v>
          </cell>
          <cell r="M4004"/>
          <cell r="N4004" t="str">
            <v>Ablesung</v>
          </cell>
          <cell r="O4004">
            <v>7.2430000000000003</v>
          </cell>
          <cell r="P4004">
            <v>102.03</v>
          </cell>
          <cell r="Q4004"/>
          <cell r="R4004"/>
          <cell r="S4004"/>
          <cell r="T4004"/>
          <cell r="U4004"/>
          <cell r="V4004"/>
          <cell r="W4004"/>
          <cell r="X4004"/>
          <cell r="Y4004">
            <v>61.039000000000001</v>
          </cell>
          <cell r="Z4004">
            <v>362.15</v>
          </cell>
        </row>
        <row r="4005">
          <cell r="A4005" t="str">
            <v>N0745</v>
          </cell>
          <cell r="B4005" t="str">
            <v xml:space="preserve">Roswiesenstrasse 179 </v>
          </cell>
          <cell r="C4005">
            <v>42566</v>
          </cell>
          <cell r="D4005">
            <v>9866603807</v>
          </cell>
          <cell r="E4005" t="str">
            <v>Verrechnet</v>
          </cell>
          <cell r="F4005">
            <v>0.02</v>
          </cell>
          <cell r="G4005">
            <v>0.33</v>
          </cell>
          <cell r="H4005"/>
          <cell r="I4005"/>
          <cell r="J4005" t="str">
            <v>Messung HW Wärme NT</v>
          </cell>
          <cell r="K4005" t="str">
            <v>21.06.2016</v>
          </cell>
          <cell r="L4005" t="str">
            <v>W1 020212</v>
          </cell>
          <cell r="M4005"/>
          <cell r="N4005" t="str">
            <v>Ablesung</v>
          </cell>
          <cell r="O4005">
            <v>6.6470000000000002</v>
          </cell>
          <cell r="P4005">
            <v>106.25</v>
          </cell>
          <cell r="Q4005"/>
          <cell r="R4005"/>
          <cell r="S4005"/>
          <cell r="T4005"/>
          <cell r="U4005"/>
          <cell r="V4005"/>
          <cell r="W4005"/>
          <cell r="X4005"/>
          <cell r="Y4005">
            <v>53.792000000000002</v>
          </cell>
          <cell r="Z4005">
            <v>332.35</v>
          </cell>
        </row>
        <row r="4006">
          <cell r="A4006" t="str">
            <v>N0745</v>
          </cell>
          <cell r="B4006" t="str">
            <v xml:space="preserve">Roswiesenstrasse 179 </v>
          </cell>
          <cell r="C4006">
            <v>42655</v>
          </cell>
          <cell r="D4006">
            <v>9866605890</v>
          </cell>
          <cell r="E4006" t="str">
            <v>Verrechnet</v>
          </cell>
          <cell r="F4006">
            <v>0.02</v>
          </cell>
          <cell r="G4006">
            <v>0.33</v>
          </cell>
          <cell r="H4006"/>
          <cell r="I4006"/>
          <cell r="J4006" t="str">
            <v>Messung HW Wärme NT</v>
          </cell>
          <cell r="K4006" t="str">
            <v>20.09.2016</v>
          </cell>
          <cell r="L4006" t="str">
            <v>W1 020212</v>
          </cell>
          <cell r="M4006"/>
          <cell r="N4006" t="str">
            <v>Ablesung</v>
          </cell>
          <cell r="O4006">
            <v>4.59</v>
          </cell>
          <cell r="P4006">
            <v>83.2</v>
          </cell>
          <cell r="Q4006"/>
          <cell r="R4006"/>
          <cell r="S4006"/>
          <cell r="T4006"/>
          <cell r="U4006"/>
          <cell r="V4006"/>
          <cell r="W4006"/>
          <cell r="X4006"/>
          <cell r="Y4006">
            <v>47.436</v>
          </cell>
          <cell r="Z4006">
            <v>229.5</v>
          </cell>
        </row>
        <row r="4007">
          <cell r="A4007" t="str">
            <v>N0745</v>
          </cell>
          <cell r="B4007" t="str">
            <v xml:space="preserve">Roswiesenstrasse 179 </v>
          </cell>
          <cell r="C4007">
            <v>42752</v>
          </cell>
          <cell r="D4007">
            <v>9866607993</v>
          </cell>
          <cell r="E4007" t="str">
            <v>Verrechnet</v>
          </cell>
          <cell r="F4007">
            <v>0.02</v>
          </cell>
          <cell r="G4007">
            <v>0.33</v>
          </cell>
          <cell r="H4007"/>
          <cell r="I4007"/>
          <cell r="J4007" t="str">
            <v>Messung HW Wärme NT</v>
          </cell>
          <cell r="K4007" t="str">
            <v>15.12.2016</v>
          </cell>
          <cell r="L4007" t="str">
            <v>W1 020212</v>
          </cell>
          <cell r="M4007"/>
          <cell r="N4007" t="str">
            <v>Ablesung</v>
          </cell>
          <cell r="O4007">
            <v>5.1319999999999997</v>
          </cell>
          <cell r="P4007">
            <v>80.040000000000006</v>
          </cell>
          <cell r="Q4007"/>
          <cell r="R4007"/>
          <cell r="S4007"/>
          <cell r="T4007"/>
          <cell r="U4007"/>
          <cell r="V4007"/>
          <cell r="W4007"/>
          <cell r="X4007"/>
          <cell r="Y4007">
            <v>55.131999999999998</v>
          </cell>
          <cell r="Z4007">
            <v>256.60000000000002</v>
          </cell>
        </row>
        <row r="4008">
          <cell r="A4008" t="str">
            <v>N0746</v>
          </cell>
          <cell r="B4008" t="str">
            <v xml:space="preserve">Roswiesenstrasse 114 </v>
          </cell>
          <cell r="C4008">
            <v>42478</v>
          </cell>
          <cell r="D4008">
            <v>9866600831</v>
          </cell>
          <cell r="E4008" t="str">
            <v>Gemahnt</v>
          </cell>
          <cell r="F4008">
            <v>0.01</v>
          </cell>
          <cell r="G4008">
            <v>0.16</v>
          </cell>
          <cell r="H4008"/>
          <cell r="I4008"/>
          <cell r="J4008" t="str">
            <v>Messung HW Wärme NT</v>
          </cell>
          <cell r="K4008" t="str">
            <v>17.03.2016</v>
          </cell>
          <cell r="L4008" t="str">
            <v>W1 020163</v>
          </cell>
          <cell r="M4008"/>
          <cell r="N4008" t="str">
            <v>Ablesung</v>
          </cell>
          <cell r="O4008">
            <v>4.3410000000000002</v>
          </cell>
          <cell r="P4008">
            <v>137.56</v>
          </cell>
          <cell r="Q4008"/>
          <cell r="R4008"/>
          <cell r="S4008"/>
          <cell r="T4008"/>
          <cell r="U4008"/>
          <cell r="V4008"/>
          <cell r="W4008"/>
          <cell r="X4008"/>
          <cell r="Y4008">
            <v>27.134</v>
          </cell>
          <cell r="Z4008">
            <v>434.1</v>
          </cell>
        </row>
        <row r="4009">
          <cell r="A4009" t="str">
            <v>N0746</v>
          </cell>
          <cell r="B4009" t="str">
            <v xml:space="preserve">Roswiesenstrasse 114 </v>
          </cell>
          <cell r="C4009">
            <v>42566</v>
          </cell>
          <cell r="D4009">
            <v>9866602901</v>
          </cell>
          <cell r="E4009" t="str">
            <v>Verrechnet</v>
          </cell>
          <cell r="F4009">
            <v>0.01</v>
          </cell>
          <cell r="G4009">
            <v>0.16</v>
          </cell>
          <cell r="H4009"/>
          <cell r="I4009"/>
          <cell r="J4009" t="str">
            <v>Messung HW Wärme NT</v>
          </cell>
          <cell r="K4009" t="str">
            <v>30.06.2016</v>
          </cell>
          <cell r="L4009" t="str">
            <v>W1 020163</v>
          </cell>
          <cell r="M4009"/>
          <cell r="N4009" t="str">
            <v>Ablesung</v>
          </cell>
          <cell r="O4009">
            <v>5.46</v>
          </cell>
          <cell r="P4009">
            <v>94</v>
          </cell>
          <cell r="Q4009"/>
          <cell r="R4009"/>
          <cell r="S4009"/>
          <cell r="T4009"/>
          <cell r="U4009"/>
          <cell r="V4009"/>
          <cell r="W4009"/>
          <cell r="X4009"/>
          <cell r="Y4009">
            <v>49.944000000000003</v>
          </cell>
          <cell r="Z4009">
            <v>546</v>
          </cell>
        </row>
        <row r="4010">
          <cell r="A4010" t="str">
            <v>N0746</v>
          </cell>
          <cell r="B4010" t="str">
            <v xml:space="preserve">Roswiesenstrasse 114 </v>
          </cell>
          <cell r="C4010">
            <v>42655</v>
          </cell>
          <cell r="D4010">
            <v>9866605002</v>
          </cell>
          <cell r="E4010" t="str">
            <v>Verrechnet</v>
          </cell>
          <cell r="F4010">
            <v>0.01</v>
          </cell>
          <cell r="G4010">
            <v>0.16</v>
          </cell>
          <cell r="H4010"/>
          <cell r="I4010"/>
          <cell r="J4010" t="str">
            <v>Messung HW Wärme NT</v>
          </cell>
          <cell r="K4010" t="str">
            <v>20.09.2016</v>
          </cell>
          <cell r="L4010" t="str">
            <v>W1 020163</v>
          </cell>
          <cell r="M4010"/>
          <cell r="N4010" t="str">
            <v>Ablesung</v>
          </cell>
          <cell r="O4010">
            <v>0</v>
          </cell>
          <cell r="P4010">
            <v>0</v>
          </cell>
          <cell r="Q4010"/>
          <cell r="R4010"/>
          <cell r="S4010"/>
          <cell r="T4010"/>
          <cell r="U4010"/>
          <cell r="V4010"/>
          <cell r="W4010"/>
          <cell r="X4010"/>
          <cell r="Y4010"/>
          <cell r="Z4010">
            <v>0</v>
          </cell>
        </row>
        <row r="4011">
          <cell r="A4011" t="str">
            <v>N0746</v>
          </cell>
          <cell r="B4011" t="str">
            <v xml:space="preserve">Roswiesenstrasse 114 </v>
          </cell>
          <cell r="C4011">
            <v>42752</v>
          </cell>
          <cell r="D4011">
            <v>9866606874</v>
          </cell>
          <cell r="E4011" t="str">
            <v>Verrechnet</v>
          </cell>
          <cell r="F4011">
            <v>0.01</v>
          </cell>
          <cell r="G4011">
            <v>0.16</v>
          </cell>
          <cell r="H4011"/>
          <cell r="I4011"/>
          <cell r="J4011" t="str">
            <v>Messung HW Wärme NT</v>
          </cell>
          <cell r="K4011" t="str">
            <v>31.12.2017</v>
          </cell>
          <cell r="L4011" t="str">
            <v>W1 020163</v>
          </cell>
          <cell r="M4011"/>
          <cell r="N4011" t="str">
            <v>Ablesung</v>
          </cell>
          <cell r="O4011">
            <v>2.6469999999999998</v>
          </cell>
          <cell r="P4011">
            <v>91.2</v>
          </cell>
          <cell r="Q4011"/>
          <cell r="R4011"/>
          <cell r="S4011"/>
          <cell r="T4011"/>
          <cell r="U4011"/>
          <cell r="V4011"/>
          <cell r="W4011"/>
          <cell r="X4011"/>
          <cell r="Y4011">
            <v>24.956</v>
          </cell>
          <cell r="Z4011">
            <v>264.7</v>
          </cell>
        </row>
        <row r="4012">
          <cell r="A4012" t="str">
            <v>N0747</v>
          </cell>
          <cell r="B4012" t="str">
            <v xml:space="preserve">Kreuzwiesen 1 </v>
          </cell>
          <cell r="C4012">
            <v>42478</v>
          </cell>
          <cell r="D4012">
            <v>9866601029</v>
          </cell>
          <cell r="E4012" t="str">
            <v>Verrechnet</v>
          </cell>
          <cell r="F4012">
            <v>0.06</v>
          </cell>
          <cell r="G4012">
            <v>1</v>
          </cell>
          <cell r="H4012"/>
          <cell r="I4012"/>
          <cell r="J4012" t="str">
            <v>Messung HW Wärme NT</v>
          </cell>
          <cell r="K4012" t="str">
            <v>18.03.2016</v>
          </cell>
          <cell r="L4012" t="str">
            <v>R3 20089</v>
          </cell>
          <cell r="M4012"/>
          <cell r="N4012" t="str">
            <v>Ablesung</v>
          </cell>
          <cell r="O4012">
            <v>32.779000000000003</v>
          </cell>
          <cell r="P4012">
            <v>884.08600000000001</v>
          </cell>
          <cell r="Q4012"/>
          <cell r="R4012"/>
          <cell r="S4012"/>
          <cell r="T4012"/>
          <cell r="U4012"/>
          <cell r="V4012"/>
          <cell r="W4012"/>
          <cell r="X4012"/>
          <cell r="Y4012">
            <v>31.88</v>
          </cell>
          <cell r="Z4012">
            <v>546.31666666666661</v>
          </cell>
        </row>
        <row r="4013">
          <cell r="A4013" t="str">
            <v>N0747</v>
          </cell>
          <cell r="B4013" t="str">
            <v xml:space="preserve">Kreuzwiesen 1 </v>
          </cell>
          <cell r="C4013">
            <v>42566</v>
          </cell>
          <cell r="D4013">
            <v>9866602902</v>
          </cell>
          <cell r="E4013" t="str">
            <v>Verrechnet</v>
          </cell>
          <cell r="F4013">
            <v>0.06</v>
          </cell>
          <cell r="G4013">
            <v>1</v>
          </cell>
          <cell r="H4013"/>
          <cell r="I4013"/>
          <cell r="J4013" t="str">
            <v>Messung HW Wärme NT</v>
          </cell>
          <cell r="K4013" t="str">
            <v>21.06.2016</v>
          </cell>
          <cell r="L4013" t="str">
            <v>R3 20089</v>
          </cell>
          <cell r="M4013"/>
          <cell r="N4013" t="str">
            <v>Ablesung</v>
          </cell>
          <cell r="O4013">
            <v>14.132999999999999</v>
          </cell>
          <cell r="P4013">
            <v>495.62599999999998</v>
          </cell>
          <cell r="Q4013"/>
          <cell r="R4013"/>
          <cell r="S4013"/>
          <cell r="T4013"/>
          <cell r="U4013"/>
          <cell r="V4013"/>
          <cell r="W4013"/>
          <cell r="X4013"/>
          <cell r="Y4013">
            <v>24.518999999999998</v>
          </cell>
          <cell r="Z4013">
            <v>235.55</v>
          </cell>
        </row>
        <row r="4014">
          <cell r="A4014" t="str">
            <v>N0747</v>
          </cell>
          <cell r="B4014" t="str">
            <v xml:space="preserve">Kreuzwiesen 1 </v>
          </cell>
          <cell r="C4014">
            <v>42669</v>
          </cell>
          <cell r="D4014">
            <v>9866606069</v>
          </cell>
          <cell r="E4014" t="str">
            <v>Verrechnet</v>
          </cell>
          <cell r="F4014">
            <v>0.06</v>
          </cell>
          <cell r="G4014">
            <v>1</v>
          </cell>
          <cell r="H4014"/>
          <cell r="I4014"/>
          <cell r="J4014" t="str">
            <v>Messung HW Wärme NT</v>
          </cell>
          <cell r="K4014" t="str">
            <v>20.09.2016</v>
          </cell>
          <cell r="L4014" t="str">
            <v>R3 20089</v>
          </cell>
          <cell r="M4014"/>
          <cell r="N4014" t="str">
            <v>Ablesung</v>
          </cell>
          <cell r="O4014">
            <v>5.0869999999999997</v>
          </cell>
          <cell r="P4014">
            <v>233.947</v>
          </cell>
          <cell r="Q4014"/>
          <cell r="R4014"/>
          <cell r="S4014"/>
          <cell r="T4014"/>
          <cell r="U4014"/>
          <cell r="V4014"/>
          <cell r="W4014"/>
          <cell r="X4014"/>
          <cell r="Y4014">
            <v>18.696999999999999</v>
          </cell>
          <cell r="Z4014">
            <v>84.783333333333331</v>
          </cell>
        </row>
        <row r="4015">
          <cell r="A4015" t="str">
            <v>N0747</v>
          </cell>
          <cell r="B4015" t="str">
            <v xml:space="preserve">Kreuzwiesen 1 </v>
          </cell>
          <cell r="C4015">
            <v>42752</v>
          </cell>
          <cell r="D4015">
            <v>9866607239</v>
          </cell>
          <cell r="E4015" t="str">
            <v>Verrechnet</v>
          </cell>
          <cell r="F4015">
            <v>0.06</v>
          </cell>
          <cell r="G4015">
            <v>1</v>
          </cell>
          <cell r="H4015"/>
          <cell r="I4015"/>
          <cell r="J4015" t="str">
            <v>Messung HW Wärme NT</v>
          </cell>
          <cell r="K4015" t="str">
            <v>15.12.2016</v>
          </cell>
          <cell r="L4015" t="str">
            <v>R3 20089</v>
          </cell>
          <cell r="M4015"/>
          <cell r="N4015" t="str">
            <v>Ablesung</v>
          </cell>
          <cell r="O4015">
            <v>26.314</v>
          </cell>
          <cell r="P4015">
            <v>761.88099999999997</v>
          </cell>
          <cell r="Q4015"/>
          <cell r="R4015"/>
          <cell r="S4015"/>
          <cell r="T4015"/>
          <cell r="U4015"/>
          <cell r="V4015"/>
          <cell r="W4015"/>
          <cell r="X4015"/>
          <cell r="Y4015">
            <v>29.698</v>
          </cell>
          <cell r="Z4015">
            <v>438.56666666666666</v>
          </cell>
        </row>
        <row r="4016">
          <cell r="A4016" t="str">
            <v>N0748</v>
          </cell>
          <cell r="B4016" t="str">
            <v xml:space="preserve">Dörflistrasse 60 </v>
          </cell>
          <cell r="C4016">
            <v>42478</v>
          </cell>
          <cell r="D4016">
            <v>9866601880</v>
          </cell>
          <cell r="E4016" t="str">
            <v>Verrechnet</v>
          </cell>
          <cell r="F4016">
            <v>6.5000000000000002E-2</v>
          </cell>
          <cell r="G4016">
            <v>1.07</v>
          </cell>
          <cell r="H4016"/>
          <cell r="I4016"/>
          <cell r="J4016" t="str">
            <v>Messung HW Wärme NT</v>
          </cell>
          <cell r="K4016" t="str">
            <v>17.03.2016</v>
          </cell>
          <cell r="L4016" t="str">
            <v>R3 20050</v>
          </cell>
          <cell r="M4016"/>
          <cell r="N4016" t="str">
            <v>Ablesung</v>
          </cell>
          <cell r="O4016">
            <v>41.356999999999999</v>
          </cell>
          <cell r="P4016">
            <v>697.64300000000003</v>
          </cell>
          <cell r="Q4016"/>
          <cell r="R4016"/>
          <cell r="S4016"/>
          <cell r="T4016"/>
          <cell r="U4016"/>
          <cell r="V4016"/>
          <cell r="W4016"/>
          <cell r="X4016"/>
          <cell r="Y4016">
            <v>50.972999999999999</v>
          </cell>
          <cell r="Z4016">
            <v>636.26153846153852</v>
          </cell>
        </row>
        <row r="4017">
          <cell r="A4017" t="str">
            <v>N0748</v>
          </cell>
          <cell r="B4017" t="str">
            <v xml:space="preserve">Dörflistrasse 60 </v>
          </cell>
          <cell r="C4017">
            <v>42566</v>
          </cell>
          <cell r="D4017">
            <v>9866603808</v>
          </cell>
          <cell r="E4017" t="str">
            <v>Verrechnet</v>
          </cell>
          <cell r="F4017">
            <v>6.5000000000000002E-2</v>
          </cell>
          <cell r="G4017">
            <v>1.07</v>
          </cell>
          <cell r="H4017"/>
          <cell r="I4017"/>
          <cell r="J4017" t="str">
            <v>Messung HW Wärme NT</v>
          </cell>
          <cell r="K4017" t="str">
            <v>20.06.2016</v>
          </cell>
          <cell r="L4017" t="str">
            <v>R3 20050</v>
          </cell>
          <cell r="M4017"/>
          <cell r="N4017" t="str">
            <v>Ablesung</v>
          </cell>
          <cell r="O4017">
            <v>22.245000000000001</v>
          </cell>
          <cell r="P4017">
            <v>384.62799999999999</v>
          </cell>
          <cell r="Q4017"/>
          <cell r="R4017"/>
          <cell r="S4017"/>
          <cell r="T4017"/>
          <cell r="U4017"/>
          <cell r="V4017"/>
          <cell r="W4017"/>
          <cell r="X4017"/>
          <cell r="Y4017">
            <v>49.728999999999999</v>
          </cell>
          <cell r="Z4017">
            <v>342.23076923076923</v>
          </cell>
        </row>
        <row r="4018">
          <cell r="A4018" t="str">
            <v>N0748</v>
          </cell>
          <cell r="B4018" t="str">
            <v xml:space="preserve">Dörflistrasse 60 </v>
          </cell>
          <cell r="C4018">
            <v>42655</v>
          </cell>
          <cell r="D4018">
            <v>9866605891</v>
          </cell>
          <cell r="E4018" t="str">
            <v>Verrechnet</v>
          </cell>
          <cell r="F4018">
            <v>6.5000000000000002E-2</v>
          </cell>
          <cell r="G4018">
            <v>1.07</v>
          </cell>
          <cell r="H4018"/>
          <cell r="I4018"/>
          <cell r="J4018" t="str">
            <v>Messung HW Wärme NT</v>
          </cell>
          <cell r="K4018" t="str">
            <v>16.09.2016</v>
          </cell>
          <cell r="L4018" t="str">
            <v>R3 20050</v>
          </cell>
          <cell r="M4018"/>
          <cell r="N4018" t="str">
            <v>Ablesung</v>
          </cell>
          <cell r="O4018">
            <v>8.0820000000000007</v>
          </cell>
          <cell r="P4018">
            <v>154.37799999999999</v>
          </cell>
          <cell r="Q4018"/>
          <cell r="R4018"/>
          <cell r="S4018"/>
          <cell r="T4018"/>
          <cell r="U4018"/>
          <cell r="V4018"/>
          <cell r="W4018"/>
          <cell r="X4018"/>
          <cell r="Y4018">
            <v>45.015000000000001</v>
          </cell>
          <cell r="Z4018">
            <v>124.33846153846152</v>
          </cell>
        </row>
        <row r="4019">
          <cell r="A4019" t="str">
            <v>N0748</v>
          </cell>
          <cell r="B4019" t="str">
            <v xml:space="preserve">Dörflistrasse 60 </v>
          </cell>
          <cell r="C4019">
            <v>42752</v>
          </cell>
          <cell r="D4019">
            <v>9866607994</v>
          </cell>
          <cell r="E4019" t="str">
            <v>Verrechnet</v>
          </cell>
          <cell r="F4019">
            <v>6.5000000000000002E-2</v>
          </cell>
          <cell r="G4019">
            <v>1.07</v>
          </cell>
          <cell r="H4019"/>
          <cell r="I4019"/>
          <cell r="J4019" t="str">
            <v>Messung HW Wärme NT</v>
          </cell>
          <cell r="K4019" t="str">
            <v>14.12.2016</v>
          </cell>
          <cell r="L4019" t="str">
            <v>R3 20050</v>
          </cell>
          <cell r="M4019"/>
          <cell r="N4019" t="str">
            <v>Ablesung</v>
          </cell>
          <cell r="O4019">
            <v>30.855</v>
          </cell>
          <cell r="P4019">
            <v>538.85199999999998</v>
          </cell>
          <cell r="Q4019"/>
          <cell r="R4019"/>
          <cell r="S4019"/>
          <cell r="T4019"/>
          <cell r="U4019"/>
          <cell r="V4019"/>
          <cell r="W4019"/>
          <cell r="X4019"/>
          <cell r="Y4019">
            <v>49.234999999999999</v>
          </cell>
          <cell r="Z4019">
            <v>474.69230769230768</v>
          </cell>
        </row>
        <row r="4020">
          <cell r="A4020" t="str">
            <v>N0749</v>
          </cell>
          <cell r="B4020" t="str">
            <v xml:space="preserve">Stettbachstrasse 58 </v>
          </cell>
          <cell r="C4020">
            <v>42478</v>
          </cell>
          <cell r="D4020">
            <v>9866600665</v>
          </cell>
          <cell r="E4020" t="str">
            <v>Verrechnet</v>
          </cell>
          <cell r="F4020">
            <v>0.13600000000000001</v>
          </cell>
          <cell r="G4020">
            <v>2.2400000000000002</v>
          </cell>
          <cell r="H4020"/>
          <cell r="I4020"/>
          <cell r="J4020" t="str">
            <v>Messung HW Wärme NT</v>
          </cell>
          <cell r="K4020" t="str">
            <v>17.03.2016</v>
          </cell>
          <cell r="L4020" t="str">
            <v>W1 25012</v>
          </cell>
          <cell r="M4020"/>
          <cell r="N4020" t="str">
            <v>Ablesung</v>
          </cell>
          <cell r="O4020">
            <v>126.071</v>
          </cell>
          <cell r="P4020">
            <v>2390.25</v>
          </cell>
          <cell r="Q4020"/>
          <cell r="R4020"/>
          <cell r="S4020"/>
          <cell r="T4020"/>
          <cell r="U4020"/>
          <cell r="V4020"/>
          <cell r="W4020"/>
          <cell r="X4020"/>
          <cell r="Y4020">
            <v>45.351999999999997</v>
          </cell>
          <cell r="Z4020">
            <v>926.99264705882354</v>
          </cell>
        </row>
        <row r="4021">
          <cell r="A4021" t="str">
            <v>N0749</v>
          </cell>
          <cell r="B4021" t="str">
            <v xml:space="preserve">Stettbachstrasse 58 </v>
          </cell>
          <cell r="C4021">
            <v>42566</v>
          </cell>
          <cell r="D4021">
            <v>9866602620</v>
          </cell>
          <cell r="E4021" t="str">
            <v>Gemahnt</v>
          </cell>
          <cell r="F4021">
            <v>0.13600000000000001</v>
          </cell>
          <cell r="G4021">
            <v>2.2400000000000002</v>
          </cell>
          <cell r="H4021"/>
          <cell r="I4021"/>
          <cell r="J4021" t="str">
            <v>Messung HW Wärme NT</v>
          </cell>
          <cell r="K4021" t="str">
            <v>23.06.2016</v>
          </cell>
          <cell r="L4021" t="str">
            <v>W1 25012</v>
          </cell>
          <cell r="M4021"/>
          <cell r="N4021" t="str">
            <v>Ablesung</v>
          </cell>
          <cell r="O4021">
            <v>60.570999999999998</v>
          </cell>
          <cell r="P4021">
            <v>1383.37</v>
          </cell>
          <cell r="Q4021"/>
          <cell r="R4021"/>
          <cell r="S4021"/>
          <cell r="T4021"/>
          <cell r="U4021"/>
          <cell r="V4021"/>
          <cell r="W4021"/>
          <cell r="X4021"/>
          <cell r="Y4021">
            <v>37.648000000000003</v>
          </cell>
          <cell r="Z4021">
            <v>445.375</v>
          </cell>
        </row>
        <row r="4022">
          <cell r="A4022" t="str">
            <v>N0749</v>
          </cell>
          <cell r="B4022" t="str">
            <v xml:space="preserve">Stettbachstrasse 58 </v>
          </cell>
          <cell r="C4022">
            <v>42655</v>
          </cell>
          <cell r="D4022">
            <v>9866604630</v>
          </cell>
          <cell r="E4022" t="str">
            <v>Verrechnet</v>
          </cell>
          <cell r="F4022">
            <v>0.13600000000000001</v>
          </cell>
          <cell r="G4022">
            <v>2.2400000000000002</v>
          </cell>
          <cell r="H4022"/>
          <cell r="I4022"/>
          <cell r="J4022" t="str">
            <v>Messung HW Wärme NT</v>
          </cell>
          <cell r="K4022" t="str">
            <v>16.09.2016</v>
          </cell>
          <cell r="L4022" t="str">
            <v>W1 25012</v>
          </cell>
          <cell r="M4022"/>
          <cell r="N4022" t="str">
            <v>Ablesung</v>
          </cell>
          <cell r="O4022">
            <v>11.071999999999999</v>
          </cell>
          <cell r="P4022">
            <v>418.78</v>
          </cell>
          <cell r="Q4022"/>
          <cell r="R4022"/>
          <cell r="S4022"/>
          <cell r="T4022"/>
          <cell r="U4022"/>
          <cell r="V4022"/>
          <cell r="W4022"/>
          <cell r="X4022"/>
          <cell r="Y4022">
            <v>22.733000000000001</v>
          </cell>
          <cell r="Z4022">
            <v>81.411764705882348</v>
          </cell>
        </row>
        <row r="4023">
          <cell r="A4023" t="str">
            <v>N0749</v>
          </cell>
          <cell r="B4023" t="str">
            <v xml:space="preserve">Stettbachstrasse 58 </v>
          </cell>
          <cell r="C4023">
            <v>42752</v>
          </cell>
          <cell r="D4023">
            <v>9866606701</v>
          </cell>
          <cell r="E4023" t="str">
            <v>Verrechnet</v>
          </cell>
          <cell r="F4023">
            <v>0.13600000000000001</v>
          </cell>
          <cell r="G4023">
            <v>2.2400000000000002</v>
          </cell>
          <cell r="H4023"/>
          <cell r="I4023"/>
          <cell r="J4023" t="str">
            <v>Messung HW Wärme NT</v>
          </cell>
          <cell r="K4023" t="str">
            <v>19.12.2016</v>
          </cell>
          <cell r="L4023" t="str">
            <v>W1 25012</v>
          </cell>
          <cell r="M4023"/>
          <cell r="N4023" t="str">
            <v>Ablesung</v>
          </cell>
          <cell r="O4023">
            <v>102.22499999999999</v>
          </cell>
          <cell r="P4023">
            <v>2104.4</v>
          </cell>
          <cell r="Q4023"/>
          <cell r="R4023"/>
          <cell r="S4023"/>
          <cell r="T4023"/>
          <cell r="U4023"/>
          <cell r="V4023"/>
          <cell r="W4023"/>
          <cell r="X4023"/>
          <cell r="Y4023">
            <v>41.768999999999998</v>
          </cell>
          <cell r="Z4023">
            <v>751.65441176470597</v>
          </cell>
        </row>
        <row r="4024">
          <cell r="A4024" t="str">
            <v>N0750</v>
          </cell>
          <cell r="B4024" t="str">
            <v xml:space="preserve">Binzwiesenstrasse 19 </v>
          </cell>
          <cell r="C4024">
            <v>42478</v>
          </cell>
          <cell r="D4024">
            <v>9866601030</v>
          </cell>
          <cell r="E4024" t="str">
            <v>Verrechnet</v>
          </cell>
          <cell r="F4024">
            <v>2.5000000000000001E-2</v>
          </cell>
          <cell r="G4024">
            <v>0.41</v>
          </cell>
          <cell r="H4024"/>
          <cell r="I4024"/>
          <cell r="J4024" t="str">
            <v>Messung HW Wärme NT</v>
          </cell>
          <cell r="K4024" t="str">
            <v>17.03.2016</v>
          </cell>
          <cell r="L4024" t="str">
            <v>W1 020139</v>
          </cell>
          <cell r="M4024"/>
          <cell r="N4024" t="str">
            <v>Ablesung</v>
          </cell>
          <cell r="O4024">
            <v>26.658999999999999</v>
          </cell>
          <cell r="P4024">
            <v>416.64</v>
          </cell>
          <cell r="Q4024"/>
          <cell r="R4024"/>
          <cell r="S4024"/>
          <cell r="T4024"/>
          <cell r="U4024"/>
          <cell r="V4024"/>
          <cell r="W4024"/>
          <cell r="X4024"/>
          <cell r="Y4024">
            <v>55.018000000000001</v>
          </cell>
          <cell r="Z4024">
            <v>1066.3599999999999</v>
          </cell>
        </row>
        <row r="4025">
          <cell r="A4025" t="str">
            <v>N0750</v>
          </cell>
          <cell r="B4025" t="str">
            <v xml:space="preserve">Binzwiesenstrasse 19 </v>
          </cell>
          <cell r="C4025">
            <v>42566</v>
          </cell>
          <cell r="D4025">
            <v>9866602903</v>
          </cell>
          <cell r="E4025" t="str">
            <v>Verrechnet</v>
          </cell>
          <cell r="F4025">
            <v>2.5000000000000001E-2</v>
          </cell>
          <cell r="G4025">
            <v>0.41</v>
          </cell>
          <cell r="H4025"/>
          <cell r="I4025"/>
          <cell r="J4025" t="str">
            <v>Messung HW Wärme NT</v>
          </cell>
          <cell r="K4025" t="str">
            <v>20.06.2016</v>
          </cell>
          <cell r="L4025" t="str">
            <v>W1 020139</v>
          </cell>
          <cell r="M4025"/>
          <cell r="N4025" t="str">
            <v>Ablesung</v>
          </cell>
          <cell r="O4025">
            <v>11.516</v>
          </cell>
          <cell r="P4025">
            <v>188.23</v>
          </cell>
          <cell r="Q4025"/>
          <cell r="R4025"/>
          <cell r="S4025"/>
          <cell r="T4025"/>
          <cell r="U4025"/>
          <cell r="V4025"/>
          <cell r="W4025"/>
          <cell r="X4025"/>
          <cell r="Y4025">
            <v>52.606000000000002</v>
          </cell>
          <cell r="Z4025">
            <v>460.64</v>
          </cell>
        </row>
        <row r="4026">
          <cell r="A4026" t="str">
            <v>N0750</v>
          </cell>
          <cell r="B4026" t="str">
            <v xml:space="preserve">Binzwiesenstrasse 19 </v>
          </cell>
          <cell r="C4026">
            <v>42655</v>
          </cell>
          <cell r="D4026">
            <v>9866605214</v>
          </cell>
          <cell r="E4026" t="str">
            <v>Verrechnet</v>
          </cell>
          <cell r="F4026">
            <v>2.5000000000000001E-2</v>
          </cell>
          <cell r="G4026">
            <v>0.41</v>
          </cell>
          <cell r="H4026"/>
          <cell r="I4026"/>
          <cell r="J4026" t="str">
            <v>Messung HW Wärme NT</v>
          </cell>
          <cell r="K4026" t="str">
            <v>15.09.2016</v>
          </cell>
          <cell r="L4026" t="str">
            <v>W1 020139</v>
          </cell>
          <cell r="M4026"/>
          <cell r="N4026" t="str">
            <v>Ablesung</v>
          </cell>
          <cell r="O4026">
            <v>1.883</v>
          </cell>
          <cell r="P4026">
            <v>39.950000000000003</v>
          </cell>
          <cell r="Q4026"/>
          <cell r="R4026"/>
          <cell r="S4026"/>
          <cell r="T4026"/>
          <cell r="U4026"/>
          <cell r="V4026"/>
          <cell r="W4026"/>
          <cell r="X4026"/>
          <cell r="Y4026">
            <v>40.527999999999999</v>
          </cell>
          <cell r="Z4026">
            <v>75.319999999999993</v>
          </cell>
        </row>
        <row r="4027">
          <cell r="A4027" t="str">
            <v>N0750</v>
          </cell>
          <cell r="B4027" t="str">
            <v xml:space="preserve">Binzwiesenstrasse 19 </v>
          </cell>
          <cell r="C4027">
            <v>42752</v>
          </cell>
          <cell r="D4027">
            <v>9866607071</v>
          </cell>
          <cell r="E4027" t="str">
            <v>Verrechnet</v>
          </cell>
          <cell r="F4027">
            <v>2.5000000000000001E-2</v>
          </cell>
          <cell r="G4027">
            <v>0.41</v>
          </cell>
          <cell r="H4027"/>
          <cell r="I4027"/>
          <cell r="J4027" t="str">
            <v>Messung HW Wärme NT</v>
          </cell>
          <cell r="K4027" t="str">
            <v>12.12.2016</v>
          </cell>
          <cell r="L4027" t="str">
            <v>W1 020139</v>
          </cell>
          <cell r="M4027"/>
          <cell r="N4027" t="str">
            <v>Ablesung</v>
          </cell>
          <cell r="O4027">
            <v>17.664000000000001</v>
          </cell>
          <cell r="P4027">
            <v>294.01</v>
          </cell>
          <cell r="Q4027"/>
          <cell r="R4027"/>
          <cell r="S4027"/>
          <cell r="T4027"/>
          <cell r="U4027"/>
          <cell r="V4027"/>
          <cell r="W4027"/>
          <cell r="X4027"/>
          <cell r="Y4027">
            <v>51.658999999999999</v>
          </cell>
          <cell r="Z4027">
            <v>706.56</v>
          </cell>
        </row>
        <row r="4028">
          <cell r="A4028" t="str">
            <v>N0751</v>
          </cell>
          <cell r="B4028" t="str">
            <v xml:space="preserve">Schaffhauserstrasse 430 </v>
          </cell>
          <cell r="C4028">
            <v>42478</v>
          </cell>
          <cell r="D4028">
            <v>9866600330</v>
          </cell>
          <cell r="E4028" t="str">
            <v>Verrechnet</v>
          </cell>
          <cell r="F4028">
            <v>0.1</v>
          </cell>
          <cell r="G4028">
            <v>1.65</v>
          </cell>
          <cell r="H4028"/>
          <cell r="I4028"/>
          <cell r="J4028" t="str">
            <v>Messung HW Wärme NT</v>
          </cell>
          <cell r="K4028" t="str">
            <v>21.03.2016</v>
          </cell>
          <cell r="L4028" t="str">
            <v>R1 1356</v>
          </cell>
          <cell r="M4028" t="str">
            <v>U1 025040</v>
          </cell>
          <cell r="N4028" t="str">
            <v>Ablesung</v>
          </cell>
          <cell r="O4028">
            <v>44.209000000000003</v>
          </cell>
          <cell r="P4028">
            <v>854.41</v>
          </cell>
          <cell r="Q4028"/>
          <cell r="R4028">
            <v>854</v>
          </cell>
          <cell r="S4028"/>
          <cell r="T4028"/>
          <cell r="U4028"/>
          <cell r="V4028"/>
          <cell r="W4028"/>
          <cell r="X4028"/>
          <cell r="Y4028">
            <v>44.49</v>
          </cell>
          <cell r="Z4028">
            <v>442.09</v>
          </cell>
        </row>
        <row r="4029">
          <cell r="A4029" t="str">
            <v>N0751</v>
          </cell>
          <cell r="B4029" t="str">
            <v xml:space="preserve">Schaffhauserstrasse 430 </v>
          </cell>
          <cell r="C4029">
            <v>42566</v>
          </cell>
          <cell r="D4029">
            <v>9866602349</v>
          </cell>
          <cell r="E4029" t="str">
            <v>Verrechnet</v>
          </cell>
          <cell r="F4029">
            <v>0.1</v>
          </cell>
          <cell r="G4029">
            <v>1.65</v>
          </cell>
          <cell r="H4029"/>
          <cell r="I4029"/>
          <cell r="J4029" t="str">
            <v>Messung HW Wärme NT</v>
          </cell>
          <cell r="K4029" t="str">
            <v>22.06.2016</v>
          </cell>
          <cell r="L4029" t="str">
            <v>R1 1356</v>
          </cell>
          <cell r="M4029" t="str">
            <v>U1 025040</v>
          </cell>
          <cell r="N4029" t="str">
            <v>Ablesung</v>
          </cell>
          <cell r="O4029">
            <v>14.420999999999999</v>
          </cell>
          <cell r="P4029">
            <v>347.35</v>
          </cell>
          <cell r="Q4029"/>
          <cell r="R4029">
            <v>348</v>
          </cell>
          <cell r="S4029"/>
          <cell r="T4029"/>
          <cell r="U4029"/>
          <cell r="V4029"/>
          <cell r="W4029"/>
          <cell r="X4029"/>
          <cell r="Y4029">
            <v>35.698</v>
          </cell>
          <cell r="Z4029">
            <v>144.21</v>
          </cell>
        </row>
        <row r="4030">
          <cell r="A4030" t="str">
            <v>N0751</v>
          </cell>
          <cell r="B4030" t="str">
            <v xml:space="preserve">Schaffhauserstrasse 430 </v>
          </cell>
          <cell r="C4030">
            <v>42655</v>
          </cell>
          <cell r="D4030">
            <v>9866604424</v>
          </cell>
          <cell r="E4030" t="str">
            <v>Verrechnet</v>
          </cell>
          <cell r="F4030">
            <v>0.1</v>
          </cell>
          <cell r="G4030">
            <v>1.65</v>
          </cell>
          <cell r="H4030"/>
          <cell r="I4030"/>
          <cell r="J4030" t="str">
            <v>Messung HW Wärme NT</v>
          </cell>
          <cell r="K4030" t="str">
            <v>21.09.2016</v>
          </cell>
          <cell r="L4030" t="str">
            <v>R1 1356</v>
          </cell>
          <cell r="M4030" t="str">
            <v>U1 025040</v>
          </cell>
          <cell r="N4030" t="str">
            <v>Ablesung</v>
          </cell>
          <cell r="O4030">
            <v>4.9139999999999997</v>
          </cell>
          <cell r="P4030">
            <v>167.66</v>
          </cell>
          <cell r="Q4030"/>
          <cell r="R4030">
            <v>167</v>
          </cell>
          <cell r="S4030"/>
          <cell r="T4030"/>
          <cell r="U4030"/>
          <cell r="V4030"/>
          <cell r="W4030"/>
          <cell r="X4030"/>
          <cell r="Y4030">
            <v>25.201000000000001</v>
          </cell>
          <cell r="Z4030">
            <v>49.14</v>
          </cell>
        </row>
        <row r="4031">
          <cell r="A4031" t="str">
            <v>N0751</v>
          </cell>
          <cell r="B4031" t="str">
            <v xml:space="preserve">Schaffhauserstrasse 430 </v>
          </cell>
          <cell r="C4031">
            <v>42752</v>
          </cell>
          <cell r="D4031">
            <v>9866606364</v>
          </cell>
          <cell r="E4031" t="str">
            <v>Verrechnet</v>
          </cell>
          <cell r="F4031">
            <v>0.1</v>
          </cell>
          <cell r="G4031">
            <v>1.65</v>
          </cell>
          <cell r="H4031"/>
          <cell r="I4031"/>
          <cell r="J4031" t="str">
            <v>Messung HW Wärme NT</v>
          </cell>
          <cell r="K4031" t="str">
            <v>14.12.2016</v>
          </cell>
          <cell r="L4031" t="str">
            <v>R1 1356</v>
          </cell>
          <cell r="M4031" t="str">
            <v>U1 025040</v>
          </cell>
          <cell r="N4031" t="str">
            <v>Ablesung</v>
          </cell>
          <cell r="O4031">
            <v>26.417000000000002</v>
          </cell>
          <cell r="P4031">
            <v>554.47</v>
          </cell>
          <cell r="Q4031"/>
          <cell r="R4031">
            <v>555</v>
          </cell>
          <cell r="S4031"/>
          <cell r="T4031"/>
          <cell r="U4031"/>
          <cell r="V4031"/>
          <cell r="W4031"/>
          <cell r="X4031"/>
          <cell r="Y4031">
            <v>40.966000000000001</v>
          </cell>
          <cell r="Z4031">
            <v>264.17</v>
          </cell>
        </row>
        <row r="4032">
          <cell r="A4032" t="str">
            <v>N0752</v>
          </cell>
          <cell r="B4032" t="str">
            <v xml:space="preserve">Eichacker 31 </v>
          </cell>
          <cell r="C4032">
            <v>42478</v>
          </cell>
          <cell r="D4032">
            <v>9866601182</v>
          </cell>
          <cell r="E4032" t="str">
            <v>Verrechnet</v>
          </cell>
          <cell r="F4032">
            <v>0.01</v>
          </cell>
          <cell r="G4032">
            <v>0.16</v>
          </cell>
          <cell r="H4032"/>
          <cell r="I4032"/>
          <cell r="J4032" t="str">
            <v>Messung HW Wärme NT</v>
          </cell>
          <cell r="K4032" t="str">
            <v>20.03.2016</v>
          </cell>
          <cell r="L4032" t="str">
            <v>R3 20076</v>
          </cell>
          <cell r="M4032"/>
          <cell r="N4032" t="str">
            <v>Ablesung</v>
          </cell>
          <cell r="O4032">
            <v>4.9880000000000004</v>
          </cell>
          <cell r="P4032">
            <v>99.6</v>
          </cell>
          <cell r="Q4032"/>
          <cell r="R4032"/>
          <cell r="S4032"/>
          <cell r="T4032"/>
          <cell r="U4032"/>
          <cell r="V4032"/>
          <cell r="W4032"/>
          <cell r="X4032"/>
          <cell r="Y4032">
            <v>43.061</v>
          </cell>
          <cell r="Z4032">
            <v>498.8</v>
          </cell>
        </row>
        <row r="4033">
          <cell r="A4033" t="str">
            <v>N0752</v>
          </cell>
          <cell r="B4033" t="str">
            <v xml:space="preserve">Eichacker 31 </v>
          </cell>
          <cell r="C4033">
            <v>42566</v>
          </cell>
          <cell r="D4033">
            <v>9866603222</v>
          </cell>
          <cell r="E4033" t="str">
            <v>Verrechnet</v>
          </cell>
          <cell r="F4033">
            <v>0.01</v>
          </cell>
          <cell r="G4033">
            <v>0.16</v>
          </cell>
          <cell r="H4033"/>
          <cell r="I4033"/>
          <cell r="J4033" t="str">
            <v>Messung HW Wärme NT</v>
          </cell>
          <cell r="K4033" t="str">
            <v>29.06.2016</v>
          </cell>
          <cell r="L4033" t="str">
            <v>R3 20076</v>
          </cell>
          <cell r="M4033"/>
          <cell r="N4033" t="str">
            <v>Ablesung</v>
          </cell>
          <cell r="O4033">
            <v>2.0670000000000002</v>
          </cell>
          <cell r="P4033">
            <v>11.391</v>
          </cell>
          <cell r="Q4033"/>
          <cell r="R4033"/>
          <cell r="S4033"/>
          <cell r="T4033"/>
          <cell r="U4033"/>
          <cell r="V4033"/>
          <cell r="W4033"/>
          <cell r="X4033"/>
          <cell r="Y4033">
            <v>156.02699999999999</v>
          </cell>
          <cell r="Z4033">
            <v>206.7</v>
          </cell>
        </row>
        <row r="4034">
          <cell r="A4034" t="str">
            <v>N0752</v>
          </cell>
          <cell r="B4034" t="str">
            <v xml:space="preserve">Eichacker 31 </v>
          </cell>
          <cell r="C4034">
            <v>42655</v>
          </cell>
          <cell r="D4034">
            <v>9866605108</v>
          </cell>
          <cell r="E4034" t="str">
            <v>Verrechnet</v>
          </cell>
          <cell r="F4034">
            <v>0.01</v>
          </cell>
          <cell r="G4034">
            <v>0.16</v>
          </cell>
          <cell r="H4034"/>
          <cell r="I4034"/>
          <cell r="J4034" t="str">
            <v>Messung HW Wärme NT</v>
          </cell>
          <cell r="K4034" t="str">
            <v>26.09.2016</v>
          </cell>
          <cell r="L4034" t="str">
            <v>R3 20076</v>
          </cell>
          <cell r="M4034"/>
          <cell r="N4034" t="str">
            <v>Ablesung</v>
          </cell>
          <cell r="O4034">
            <v>0.43099999999999999</v>
          </cell>
          <cell r="P4034">
            <v>15.702</v>
          </cell>
          <cell r="Q4034"/>
          <cell r="R4034"/>
          <cell r="S4034"/>
          <cell r="T4034"/>
          <cell r="U4034"/>
          <cell r="V4034"/>
          <cell r="W4034"/>
          <cell r="X4034"/>
          <cell r="Y4034">
            <v>23.602</v>
          </cell>
          <cell r="Z4034">
            <v>43.1</v>
          </cell>
        </row>
        <row r="4035">
          <cell r="A4035" t="str">
            <v>N0752</v>
          </cell>
          <cell r="B4035" t="str">
            <v xml:space="preserve">Eichacker 31 </v>
          </cell>
          <cell r="C4035">
            <v>42752</v>
          </cell>
          <cell r="D4035">
            <v>9866607240</v>
          </cell>
          <cell r="E4035" t="str">
            <v>Verrechnet</v>
          </cell>
          <cell r="F4035">
            <v>0.01</v>
          </cell>
          <cell r="G4035">
            <v>0.16</v>
          </cell>
          <cell r="H4035"/>
          <cell r="I4035"/>
          <cell r="J4035" t="str">
            <v>Messung HW Wärme NT</v>
          </cell>
          <cell r="K4035" t="str">
            <v>16.12.2016</v>
          </cell>
          <cell r="L4035" t="str">
            <v>R3 20076</v>
          </cell>
          <cell r="M4035"/>
          <cell r="N4035" t="str">
            <v>Ablesung</v>
          </cell>
          <cell r="O4035">
            <v>3.7949999999999999</v>
          </cell>
          <cell r="P4035">
            <v>64.418000000000006</v>
          </cell>
          <cell r="Q4035"/>
          <cell r="R4035"/>
          <cell r="S4035"/>
          <cell r="T4035"/>
          <cell r="U4035"/>
          <cell r="V4035"/>
          <cell r="W4035"/>
          <cell r="X4035"/>
          <cell r="Y4035">
            <v>50.655000000000001</v>
          </cell>
          <cell r="Z4035">
            <v>379.5</v>
          </cell>
        </row>
        <row r="4036">
          <cell r="A4036" t="str">
            <v>N0753</v>
          </cell>
          <cell r="B4036" t="str">
            <v xml:space="preserve">Winterthurerstrasse 294 </v>
          </cell>
          <cell r="C4036">
            <v>42478</v>
          </cell>
          <cell r="D4036">
            <v>9866600666</v>
          </cell>
          <cell r="E4036" t="str">
            <v>Verrechnet</v>
          </cell>
          <cell r="F4036">
            <v>6.5000000000000002E-2</v>
          </cell>
          <cell r="G4036">
            <v>1.07</v>
          </cell>
          <cell r="H4036"/>
          <cell r="I4036"/>
          <cell r="J4036" t="str">
            <v>Messung HW Wärme NT</v>
          </cell>
          <cell r="K4036" t="str">
            <v>17.03.2016</v>
          </cell>
          <cell r="L4036" t="str">
            <v>R3 20061</v>
          </cell>
          <cell r="M4036"/>
          <cell r="N4036" t="str">
            <v>Ablesung</v>
          </cell>
          <cell r="O4036">
            <v>36.234999999999999</v>
          </cell>
          <cell r="P4036">
            <v>579.125</v>
          </cell>
          <cell r="Q4036"/>
          <cell r="R4036"/>
          <cell r="S4036"/>
          <cell r="T4036"/>
          <cell r="U4036"/>
          <cell r="V4036"/>
          <cell r="W4036"/>
          <cell r="X4036"/>
          <cell r="Y4036">
            <v>53.798999999999999</v>
          </cell>
          <cell r="Z4036">
            <v>557.46153846153845</v>
          </cell>
        </row>
        <row r="4037">
          <cell r="A4037" t="str">
            <v>N0753</v>
          </cell>
          <cell r="B4037" t="str">
            <v xml:space="preserve">Winterthurerstrasse 294 </v>
          </cell>
          <cell r="C4037">
            <v>42566</v>
          </cell>
          <cell r="D4037">
            <v>9866602904</v>
          </cell>
          <cell r="E4037" t="str">
            <v>Verrechnet</v>
          </cell>
          <cell r="F4037">
            <v>6.5000000000000002E-2</v>
          </cell>
          <cell r="G4037">
            <v>1.07</v>
          </cell>
          <cell r="H4037"/>
          <cell r="I4037"/>
          <cell r="J4037" t="str">
            <v>Messung HW Wärme NT</v>
          </cell>
          <cell r="K4037" t="str">
            <v>20.06.2016</v>
          </cell>
          <cell r="L4037" t="str">
            <v>R3 20061</v>
          </cell>
          <cell r="M4037"/>
          <cell r="N4037" t="str">
            <v>Ablesung</v>
          </cell>
          <cell r="O4037">
            <v>22.224</v>
          </cell>
          <cell r="P4037">
            <v>385.54599999999999</v>
          </cell>
          <cell r="Q4037"/>
          <cell r="R4037"/>
          <cell r="S4037"/>
          <cell r="T4037"/>
          <cell r="U4037"/>
          <cell r="V4037"/>
          <cell r="W4037"/>
          <cell r="X4037"/>
          <cell r="Y4037">
            <v>49.564</v>
          </cell>
          <cell r="Z4037">
            <v>341.90769230769234</v>
          </cell>
        </row>
        <row r="4038">
          <cell r="A4038" t="str">
            <v>N0753</v>
          </cell>
          <cell r="B4038" t="str">
            <v xml:space="preserve">Winterthurerstrasse 294 </v>
          </cell>
          <cell r="C4038">
            <v>42655</v>
          </cell>
          <cell r="D4038">
            <v>9866604849</v>
          </cell>
          <cell r="E4038" t="str">
            <v>Verrechnet</v>
          </cell>
          <cell r="F4038">
            <v>6.5000000000000002E-2</v>
          </cell>
          <cell r="G4038">
            <v>1.07</v>
          </cell>
          <cell r="H4038"/>
          <cell r="I4038"/>
          <cell r="J4038" t="str">
            <v>Messung HW Wärme NT</v>
          </cell>
          <cell r="K4038" t="str">
            <v>15.09.2016</v>
          </cell>
          <cell r="L4038" t="str">
            <v>R3 20061</v>
          </cell>
          <cell r="M4038"/>
          <cell r="N4038" t="str">
            <v>Ablesung</v>
          </cell>
          <cell r="O4038">
            <v>6.9359999999999999</v>
          </cell>
          <cell r="P4038">
            <v>151.90199999999999</v>
          </cell>
          <cell r="Q4038"/>
          <cell r="R4038"/>
          <cell r="S4038"/>
          <cell r="T4038"/>
          <cell r="U4038"/>
          <cell r="V4038"/>
          <cell r="W4038"/>
          <cell r="X4038"/>
          <cell r="Y4038">
            <v>39.261000000000003</v>
          </cell>
          <cell r="Z4038">
            <v>106.7076923076923</v>
          </cell>
        </row>
        <row r="4039">
          <cell r="A4039" t="str">
            <v>N0753</v>
          </cell>
          <cell r="B4039" t="str">
            <v xml:space="preserve">Winterthurerstrasse 294 </v>
          </cell>
          <cell r="C4039">
            <v>42752</v>
          </cell>
          <cell r="D4039">
            <v>9866606702</v>
          </cell>
          <cell r="E4039" t="str">
            <v>Verrechnet</v>
          </cell>
          <cell r="F4039">
            <v>6.5000000000000002E-2</v>
          </cell>
          <cell r="G4039">
            <v>1.07</v>
          </cell>
          <cell r="H4039"/>
          <cell r="I4039"/>
          <cell r="J4039" t="str">
            <v>Messung HW Wärme NT</v>
          </cell>
          <cell r="K4039" t="str">
            <v>12.12.2016</v>
          </cell>
          <cell r="L4039" t="str">
            <v>R3 20061</v>
          </cell>
          <cell r="M4039"/>
          <cell r="N4039" t="str">
            <v>Ablesung</v>
          </cell>
          <cell r="O4039">
            <v>27.81</v>
          </cell>
          <cell r="P4039">
            <v>471.21</v>
          </cell>
          <cell r="Q4039"/>
          <cell r="R4039"/>
          <cell r="S4039"/>
          <cell r="T4039"/>
          <cell r="U4039"/>
          <cell r="V4039"/>
          <cell r="W4039"/>
          <cell r="X4039"/>
          <cell r="Y4039">
            <v>50.747</v>
          </cell>
          <cell r="Z4039">
            <v>427.84615384615387</v>
          </cell>
        </row>
        <row r="4040">
          <cell r="A4040" t="str">
            <v>N0754</v>
          </cell>
          <cell r="B4040" t="str">
            <v xml:space="preserve">Binzmühlestrasse 257 </v>
          </cell>
          <cell r="C4040">
            <v>42478</v>
          </cell>
          <cell r="D4040">
            <v>9866601031</v>
          </cell>
          <cell r="E4040" t="str">
            <v>Verrechnet</v>
          </cell>
          <cell r="F4040">
            <v>8.0000000000000002E-3</v>
          </cell>
          <cell r="G4040">
            <v>0.13</v>
          </cell>
          <cell r="H4040"/>
          <cell r="I4040"/>
          <cell r="J4040" t="str">
            <v>Messung HW Wärme NT</v>
          </cell>
          <cell r="K4040" t="str">
            <v>20.03.2016</v>
          </cell>
          <cell r="L4040" t="str">
            <v>W1 020040</v>
          </cell>
          <cell r="M4040"/>
          <cell r="N4040" t="str">
            <v>Ablesung</v>
          </cell>
          <cell r="O4040">
            <v>7.5369999999999999</v>
          </cell>
          <cell r="P4040">
            <v>145.88</v>
          </cell>
          <cell r="Q4040"/>
          <cell r="R4040"/>
          <cell r="S4040"/>
          <cell r="T4040"/>
          <cell r="U4040"/>
          <cell r="V4040"/>
          <cell r="W4040"/>
          <cell r="X4040"/>
          <cell r="Y4040">
            <v>44.424999999999997</v>
          </cell>
          <cell r="Z4040">
            <v>942.125</v>
          </cell>
        </row>
        <row r="4041">
          <cell r="A4041" t="str">
            <v>N0754</v>
          </cell>
          <cell r="B4041" t="str">
            <v xml:space="preserve">Binzmühlestrasse 257 </v>
          </cell>
          <cell r="C4041">
            <v>42566</v>
          </cell>
          <cell r="D4041">
            <v>9866602905</v>
          </cell>
          <cell r="E4041" t="str">
            <v>Gemahnt</v>
          </cell>
          <cell r="F4041">
            <v>8.0000000000000002E-3</v>
          </cell>
          <cell r="G4041">
            <v>0.13</v>
          </cell>
          <cell r="H4041"/>
          <cell r="I4041"/>
          <cell r="J4041" t="str">
            <v>Messung HW Wärme NT</v>
          </cell>
          <cell r="K4041" t="str">
            <v>21.06.2016</v>
          </cell>
          <cell r="L4041" t="str">
            <v>W1 020040</v>
          </cell>
          <cell r="M4041"/>
          <cell r="N4041" t="str">
            <v>Ablesung</v>
          </cell>
          <cell r="O4041">
            <v>3.8639999999999999</v>
          </cell>
          <cell r="P4041">
            <v>89.21</v>
          </cell>
          <cell r="Q4041"/>
          <cell r="R4041"/>
          <cell r="S4041"/>
          <cell r="T4041"/>
          <cell r="U4041"/>
          <cell r="V4041"/>
          <cell r="W4041"/>
          <cell r="X4041"/>
          <cell r="Y4041">
            <v>37.243000000000002</v>
          </cell>
          <cell r="Z4041">
            <v>483</v>
          </cell>
        </row>
        <row r="4042">
          <cell r="A4042" t="str">
            <v>N0754</v>
          </cell>
          <cell r="B4042" t="str">
            <v xml:space="preserve">Binzmühlestrasse 257 </v>
          </cell>
          <cell r="C4042">
            <v>42655</v>
          </cell>
          <cell r="D4042">
            <v>9866604850</v>
          </cell>
          <cell r="E4042" t="str">
            <v>Gemahnt</v>
          </cell>
          <cell r="F4042">
            <v>8.0000000000000002E-3</v>
          </cell>
          <cell r="G4042">
            <v>0.13</v>
          </cell>
          <cell r="H4042"/>
          <cell r="I4042"/>
          <cell r="J4042" t="str">
            <v>Messung HW Wärme NT</v>
          </cell>
          <cell r="K4042" t="str">
            <v>20.09.2016</v>
          </cell>
          <cell r="L4042" t="str">
            <v>W1 020040</v>
          </cell>
          <cell r="M4042"/>
          <cell r="N4042" t="str">
            <v>Ablesung</v>
          </cell>
          <cell r="O4042">
            <v>0.99299999999999999</v>
          </cell>
          <cell r="P4042">
            <v>37.24</v>
          </cell>
          <cell r="Q4042"/>
          <cell r="R4042"/>
          <cell r="S4042"/>
          <cell r="T4042"/>
          <cell r="U4042"/>
          <cell r="V4042"/>
          <cell r="W4042"/>
          <cell r="X4042"/>
          <cell r="Y4042">
            <v>22.928000000000001</v>
          </cell>
          <cell r="Z4042">
            <v>124.125</v>
          </cell>
        </row>
        <row r="4043">
          <cell r="A4043" t="str">
            <v>N0754</v>
          </cell>
          <cell r="B4043" t="str">
            <v xml:space="preserve">Binzmühlestrasse 257 </v>
          </cell>
          <cell r="C4043">
            <v>42752</v>
          </cell>
          <cell r="D4043">
            <v>9866606954</v>
          </cell>
          <cell r="E4043" t="str">
            <v>Verrechnet</v>
          </cell>
          <cell r="F4043">
            <v>8.0000000000000002E-3</v>
          </cell>
          <cell r="G4043">
            <v>0.13</v>
          </cell>
          <cell r="H4043"/>
          <cell r="I4043"/>
          <cell r="J4043" t="str">
            <v>Messung HW Wärme NT</v>
          </cell>
          <cell r="K4043" t="str">
            <v>19.12.2016</v>
          </cell>
          <cell r="L4043" t="str">
            <v>W1 020040</v>
          </cell>
          <cell r="M4043"/>
          <cell r="N4043" t="str">
            <v>Ablesung</v>
          </cell>
          <cell r="O4043">
            <v>5.91</v>
          </cell>
          <cell r="P4043">
            <v>123.34</v>
          </cell>
          <cell r="Q4043"/>
          <cell r="R4043"/>
          <cell r="S4043"/>
          <cell r="T4043"/>
          <cell r="U4043"/>
          <cell r="V4043"/>
          <cell r="W4043"/>
          <cell r="X4043"/>
          <cell r="Y4043">
            <v>41.201000000000001</v>
          </cell>
          <cell r="Z4043">
            <v>738.75</v>
          </cell>
        </row>
        <row r="4044">
          <cell r="A4044" t="str">
            <v>N0755</v>
          </cell>
          <cell r="B4044" t="str">
            <v xml:space="preserve">Friedackerstrasse 7 </v>
          </cell>
          <cell r="C4044">
            <v>42478</v>
          </cell>
          <cell r="D4044">
            <v>9866601384</v>
          </cell>
          <cell r="E4044" t="str">
            <v>Gemahnt</v>
          </cell>
          <cell r="F4044">
            <v>2.5000000000000001E-2</v>
          </cell>
          <cell r="G4044">
            <v>0.41</v>
          </cell>
          <cell r="H4044"/>
          <cell r="I4044"/>
          <cell r="J4044" t="str">
            <v>Messung HW Wärme NT</v>
          </cell>
          <cell r="K4044" t="str">
            <v>18.03.2016</v>
          </cell>
          <cell r="L4044" t="str">
            <v>W1 020138</v>
          </cell>
          <cell r="M4044"/>
          <cell r="N4044" t="str">
            <v>Ablesung</v>
          </cell>
          <cell r="O4044">
            <v>17.469000000000001</v>
          </cell>
          <cell r="P4044">
            <v>263.43</v>
          </cell>
          <cell r="Q4044"/>
          <cell r="R4044"/>
          <cell r="S4044"/>
          <cell r="T4044"/>
          <cell r="U4044"/>
          <cell r="V4044"/>
          <cell r="W4044"/>
          <cell r="X4044"/>
          <cell r="Y4044">
            <v>57.018999999999998</v>
          </cell>
          <cell r="Z4044">
            <v>698.76</v>
          </cell>
        </row>
        <row r="4045">
          <cell r="A4045" t="str">
            <v>N0755</v>
          </cell>
          <cell r="B4045" t="str">
            <v xml:space="preserve">Friedackerstrasse 7 </v>
          </cell>
          <cell r="C4045">
            <v>42566</v>
          </cell>
          <cell r="D4045">
            <v>9866603375</v>
          </cell>
          <cell r="E4045" t="str">
            <v>Verrechnet</v>
          </cell>
          <cell r="F4045">
            <v>2.5000000000000001E-2</v>
          </cell>
          <cell r="G4045">
            <v>0.41</v>
          </cell>
          <cell r="H4045"/>
          <cell r="I4045"/>
          <cell r="J4045" t="str">
            <v>Messung HW Wärme NT</v>
          </cell>
          <cell r="K4045" t="str">
            <v>20.06.2016</v>
          </cell>
          <cell r="L4045" t="str">
            <v>W1 020138</v>
          </cell>
          <cell r="M4045"/>
          <cell r="N4045" t="str">
            <v>Ablesung</v>
          </cell>
          <cell r="O4045">
            <v>11.394</v>
          </cell>
          <cell r="P4045">
            <v>224.38</v>
          </cell>
          <cell r="Q4045"/>
          <cell r="R4045"/>
          <cell r="S4045"/>
          <cell r="T4045"/>
          <cell r="U4045"/>
          <cell r="V4045"/>
          <cell r="W4045"/>
          <cell r="X4045"/>
          <cell r="Y4045">
            <v>43.662999999999997</v>
          </cell>
          <cell r="Z4045">
            <v>455.76</v>
          </cell>
        </row>
        <row r="4046">
          <cell r="A4046" t="str">
            <v>N0755</v>
          </cell>
          <cell r="B4046" t="str">
            <v xml:space="preserve">Friedackerstrasse 7 </v>
          </cell>
          <cell r="C4046">
            <v>42655</v>
          </cell>
          <cell r="D4046">
            <v>9866605435</v>
          </cell>
          <cell r="E4046" t="str">
            <v>Verrechnet</v>
          </cell>
          <cell r="F4046">
            <v>2.5000000000000001E-2</v>
          </cell>
          <cell r="G4046">
            <v>0.41</v>
          </cell>
          <cell r="H4046"/>
          <cell r="I4046"/>
          <cell r="J4046" t="str">
            <v>Messung HW Wärme NT</v>
          </cell>
          <cell r="K4046" t="str">
            <v>16.09.2016</v>
          </cell>
          <cell r="L4046" t="str">
            <v>W1 020138</v>
          </cell>
          <cell r="M4046"/>
          <cell r="N4046" t="str">
            <v>Ablesung</v>
          </cell>
          <cell r="O4046">
            <v>5.9950000000000001</v>
          </cell>
          <cell r="P4046">
            <v>151.85</v>
          </cell>
          <cell r="Q4046"/>
          <cell r="R4046"/>
          <cell r="S4046"/>
          <cell r="T4046"/>
          <cell r="U4046"/>
          <cell r="V4046"/>
          <cell r="W4046"/>
          <cell r="X4046"/>
          <cell r="Y4046">
            <v>33.945999999999998</v>
          </cell>
          <cell r="Z4046">
            <v>239.8</v>
          </cell>
        </row>
        <row r="4047">
          <cell r="A4047" t="str">
            <v>N0755</v>
          </cell>
          <cell r="B4047" t="str">
            <v xml:space="preserve">Friedackerstrasse 7 </v>
          </cell>
          <cell r="C4047">
            <v>42752</v>
          </cell>
          <cell r="D4047">
            <v>9866607523</v>
          </cell>
          <cell r="E4047" t="str">
            <v>Verrechnet</v>
          </cell>
          <cell r="F4047">
            <v>2.5000000000000001E-2</v>
          </cell>
          <cell r="G4047">
            <v>0.41</v>
          </cell>
          <cell r="H4047"/>
          <cell r="I4047"/>
          <cell r="J4047" t="str">
            <v>Messung HW Wärme NT</v>
          </cell>
          <cell r="K4047" t="str">
            <v>13.12.2016</v>
          </cell>
          <cell r="L4047" t="str">
            <v>W1 020138</v>
          </cell>
          <cell r="M4047"/>
          <cell r="N4047" t="str">
            <v>Ablesung</v>
          </cell>
          <cell r="O4047">
            <v>17.088000000000001</v>
          </cell>
          <cell r="P4047">
            <v>297.23</v>
          </cell>
          <cell r="Q4047"/>
          <cell r="R4047"/>
          <cell r="S4047"/>
          <cell r="T4047"/>
          <cell r="U4047"/>
          <cell r="V4047"/>
          <cell r="W4047"/>
          <cell r="X4047"/>
          <cell r="Y4047">
            <v>49.433</v>
          </cell>
          <cell r="Z4047">
            <v>683.52</v>
          </cell>
        </row>
        <row r="4048">
          <cell r="A4048" t="str">
            <v>N0756</v>
          </cell>
          <cell r="B4048" t="str">
            <v xml:space="preserve">Dübendorfstrasse 26 </v>
          </cell>
          <cell r="C4048">
            <v>42478</v>
          </cell>
          <cell r="D4048">
            <v>9866600667</v>
          </cell>
          <cell r="E4048" t="str">
            <v>Verrechnet</v>
          </cell>
          <cell r="F4048">
            <v>7.6999999999999999E-2</v>
          </cell>
          <cell r="G4048">
            <v>1.26</v>
          </cell>
          <cell r="H4048"/>
          <cell r="I4048"/>
          <cell r="J4048" t="str">
            <v>Messung HW Wärme NT</v>
          </cell>
          <cell r="K4048" t="str">
            <v>18.03.2016</v>
          </cell>
          <cell r="L4048" t="str">
            <v>R3 20053</v>
          </cell>
          <cell r="M4048"/>
          <cell r="N4048" t="str">
            <v>Ablesung</v>
          </cell>
          <cell r="O4048">
            <v>79.430000000000007</v>
          </cell>
          <cell r="P4048">
            <v>1378.9179999999999</v>
          </cell>
          <cell r="Q4048"/>
          <cell r="R4048"/>
          <cell r="S4048"/>
          <cell r="T4048"/>
          <cell r="U4048"/>
          <cell r="V4048"/>
          <cell r="W4048"/>
          <cell r="X4048"/>
          <cell r="Y4048">
            <v>49.53</v>
          </cell>
          <cell r="Z4048">
            <v>1031.5584415584417</v>
          </cell>
        </row>
        <row r="4049">
          <cell r="A4049" t="str">
            <v>N0756</v>
          </cell>
          <cell r="B4049" t="str">
            <v xml:space="preserve">Dübendorfstrasse 26 </v>
          </cell>
          <cell r="C4049">
            <v>42566</v>
          </cell>
          <cell r="D4049">
            <v>9866602621</v>
          </cell>
          <cell r="E4049" t="str">
            <v>Verrechnet</v>
          </cell>
          <cell r="F4049">
            <v>7.6999999999999999E-2</v>
          </cell>
          <cell r="G4049">
            <v>1.26</v>
          </cell>
          <cell r="H4049"/>
          <cell r="I4049"/>
          <cell r="J4049" t="str">
            <v>Messung HW Wärme NT</v>
          </cell>
          <cell r="K4049" t="str">
            <v>22.06.2016</v>
          </cell>
          <cell r="L4049" t="str">
            <v>R3 20053</v>
          </cell>
          <cell r="M4049"/>
          <cell r="N4049" t="str">
            <v>Ablesung</v>
          </cell>
          <cell r="O4049">
            <v>40.405999999999999</v>
          </cell>
          <cell r="P4049">
            <v>990.726</v>
          </cell>
          <cell r="Q4049"/>
          <cell r="R4049"/>
          <cell r="S4049"/>
          <cell r="T4049"/>
          <cell r="U4049"/>
          <cell r="V4049"/>
          <cell r="W4049"/>
          <cell r="X4049"/>
          <cell r="Y4049">
            <v>35.067999999999998</v>
          </cell>
          <cell r="Z4049">
            <v>524.75324675324669</v>
          </cell>
        </row>
        <row r="4050">
          <cell r="A4050" t="str">
            <v>N0756</v>
          </cell>
          <cell r="B4050" t="str">
            <v xml:space="preserve">Dübendorfstrasse 26 </v>
          </cell>
          <cell r="C4050">
            <v>42655</v>
          </cell>
          <cell r="D4050">
            <v>9866604631</v>
          </cell>
          <cell r="E4050" t="str">
            <v>Gemahnt</v>
          </cell>
          <cell r="F4050">
            <v>7.6999999999999999E-2</v>
          </cell>
          <cell r="G4050">
            <v>1.26</v>
          </cell>
          <cell r="H4050"/>
          <cell r="I4050"/>
          <cell r="J4050" t="str">
            <v>Messung HW Wärme NT</v>
          </cell>
          <cell r="K4050" t="str">
            <v>16.09.2016</v>
          </cell>
          <cell r="L4050" t="str">
            <v>R3 20053</v>
          </cell>
          <cell r="M4050"/>
          <cell r="N4050" t="str">
            <v>Ablesung</v>
          </cell>
          <cell r="O4050">
            <v>12.391</v>
          </cell>
          <cell r="P4050">
            <v>511.97899999999998</v>
          </cell>
          <cell r="Q4050"/>
          <cell r="R4050"/>
          <cell r="S4050"/>
          <cell r="T4050"/>
          <cell r="U4050"/>
          <cell r="V4050"/>
          <cell r="W4050"/>
          <cell r="X4050"/>
          <cell r="Y4050">
            <v>20.81</v>
          </cell>
          <cell r="Z4050">
            <v>160.92207792207793</v>
          </cell>
        </row>
        <row r="4051">
          <cell r="A4051" t="str">
            <v>N0756</v>
          </cell>
          <cell r="B4051" t="str">
            <v xml:space="preserve">Dübendorfstrasse 26 </v>
          </cell>
          <cell r="C4051">
            <v>42752</v>
          </cell>
          <cell r="D4051">
            <v>9866606365</v>
          </cell>
          <cell r="E4051" t="str">
            <v>Verrechnet</v>
          </cell>
          <cell r="F4051">
            <v>7.6999999999999999E-2</v>
          </cell>
          <cell r="G4051">
            <v>1.26</v>
          </cell>
          <cell r="H4051"/>
          <cell r="I4051"/>
          <cell r="J4051" t="str">
            <v>Messung HW Wärme NT</v>
          </cell>
          <cell r="K4051" t="str">
            <v>19.12.2016</v>
          </cell>
          <cell r="L4051" t="str">
            <v>R3 20053</v>
          </cell>
          <cell r="M4051"/>
          <cell r="N4051" t="str">
            <v>Ablesung</v>
          </cell>
          <cell r="O4051">
            <v>65.003</v>
          </cell>
          <cell r="P4051">
            <v>1257.961</v>
          </cell>
          <cell r="Q4051"/>
          <cell r="R4051"/>
          <cell r="S4051"/>
          <cell r="T4051"/>
          <cell r="U4051"/>
          <cell r="V4051"/>
          <cell r="W4051"/>
          <cell r="X4051"/>
          <cell r="Y4051">
            <v>44.430999999999997</v>
          </cell>
          <cell r="Z4051">
            <v>844.1948051948051</v>
          </cell>
        </row>
        <row r="4052">
          <cell r="A4052" t="str">
            <v>N0757</v>
          </cell>
          <cell r="B4052" t="str">
            <v xml:space="preserve">Ringstrasse 35 </v>
          </cell>
          <cell r="C4052">
            <v>42478</v>
          </cell>
          <cell r="D4052">
            <v>9866600331</v>
          </cell>
          <cell r="E4052" t="str">
            <v>Verrechnet</v>
          </cell>
          <cell r="F4052">
            <v>0.02</v>
          </cell>
          <cell r="G4052">
            <v>0.33</v>
          </cell>
          <cell r="H4052"/>
          <cell r="I4052"/>
          <cell r="J4052" t="str">
            <v>Messung HW Wärme NT</v>
          </cell>
          <cell r="K4052" t="str">
            <v>15.03.2016</v>
          </cell>
          <cell r="L4052" t="str">
            <v>W1 020060</v>
          </cell>
          <cell r="M4052"/>
          <cell r="N4052" t="str">
            <v>Ablesung</v>
          </cell>
          <cell r="O4052">
            <v>21.760999999999999</v>
          </cell>
          <cell r="P4052">
            <v>345.29</v>
          </cell>
          <cell r="Q4052"/>
          <cell r="R4052"/>
          <cell r="S4052"/>
          <cell r="T4052"/>
          <cell r="U4052"/>
          <cell r="V4052"/>
          <cell r="W4052"/>
          <cell r="X4052"/>
          <cell r="Y4052">
            <v>54.189</v>
          </cell>
          <cell r="Z4052">
            <v>1088.05</v>
          </cell>
        </row>
        <row r="4053">
          <cell r="A4053" t="str">
            <v>N0757</v>
          </cell>
          <cell r="B4053" t="str">
            <v xml:space="preserve">Ringstrasse 35 </v>
          </cell>
          <cell r="C4053">
            <v>42566</v>
          </cell>
          <cell r="D4053">
            <v>9866602485</v>
          </cell>
          <cell r="E4053" t="str">
            <v>Verrechnet</v>
          </cell>
          <cell r="F4053">
            <v>0.02</v>
          </cell>
          <cell r="G4053">
            <v>0.33</v>
          </cell>
          <cell r="H4053"/>
          <cell r="I4053"/>
          <cell r="J4053" t="str">
            <v>Messung HW Wärme NT</v>
          </cell>
          <cell r="K4053" t="str">
            <v>22.06.2016</v>
          </cell>
          <cell r="L4053" t="str">
            <v>W1 020060</v>
          </cell>
          <cell r="M4053"/>
          <cell r="N4053" t="str">
            <v>Ablesung</v>
          </cell>
          <cell r="O4053">
            <v>11.554</v>
          </cell>
          <cell r="P4053">
            <v>196.89</v>
          </cell>
          <cell r="Q4053"/>
          <cell r="R4053"/>
          <cell r="S4053"/>
          <cell r="T4053"/>
          <cell r="U4053"/>
          <cell r="V4053"/>
          <cell r="W4053"/>
          <cell r="X4053"/>
          <cell r="Y4053">
            <v>50.457999999999998</v>
          </cell>
          <cell r="Z4053">
            <v>577.70000000000005</v>
          </cell>
        </row>
        <row r="4054">
          <cell r="A4054" t="str">
            <v>N0757</v>
          </cell>
          <cell r="B4054" t="str">
            <v xml:space="preserve">Ringstrasse 35 </v>
          </cell>
          <cell r="C4054">
            <v>42655</v>
          </cell>
          <cell r="D4054">
            <v>9866604425</v>
          </cell>
          <cell r="E4054" t="str">
            <v>Verrechnet</v>
          </cell>
          <cell r="F4054">
            <v>0.02</v>
          </cell>
          <cell r="G4054">
            <v>0.33</v>
          </cell>
          <cell r="H4054"/>
          <cell r="I4054"/>
          <cell r="J4054" t="str">
            <v>Messung HW Wärme NT</v>
          </cell>
          <cell r="K4054" t="str">
            <v>20.09.2016</v>
          </cell>
          <cell r="L4054" t="str">
            <v>W1 020060</v>
          </cell>
          <cell r="M4054"/>
          <cell r="N4054" t="str">
            <v>Ablesung</v>
          </cell>
          <cell r="O4054">
            <v>1.9019999999999999</v>
          </cell>
          <cell r="P4054">
            <v>49.33</v>
          </cell>
          <cell r="Q4054"/>
          <cell r="R4054"/>
          <cell r="S4054"/>
          <cell r="T4054"/>
          <cell r="U4054"/>
          <cell r="V4054"/>
          <cell r="W4054"/>
          <cell r="X4054"/>
          <cell r="Y4054">
            <v>33.152999999999999</v>
          </cell>
          <cell r="Z4054">
            <v>95.1</v>
          </cell>
        </row>
        <row r="4055">
          <cell r="A4055" t="str">
            <v>N0757</v>
          </cell>
          <cell r="B4055" t="str">
            <v xml:space="preserve">Ringstrasse 35 </v>
          </cell>
          <cell r="C4055">
            <v>42752</v>
          </cell>
          <cell r="D4055">
            <v>9866606366</v>
          </cell>
          <cell r="E4055" t="str">
            <v>Verrechnet</v>
          </cell>
          <cell r="F4055">
            <v>0.02</v>
          </cell>
          <cell r="G4055">
            <v>0.33</v>
          </cell>
          <cell r="H4055"/>
          <cell r="I4055"/>
          <cell r="J4055" t="str">
            <v>Messung HW Wärme NT</v>
          </cell>
          <cell r="K4055" t="str">
            <v>14.12.2016</v>
          </cell>
          <cell r="L4055" t="str">
            <v>W1 020060</v>
          </cell>
          <cell r="M4055"/>
          <cell r="N4055" t="str">
            <v>Ablesung</v>
          </cell>
          <cell r="O4055">
            <v>15.683</v>
          </cell>
          <cell r="P4055">
            <v>255.7</v>
          </cell>
          <cell r="Q4055"/>
          <cell r="R4055"/>
          <cell r="S4055"/>
          <cell r="T4055"/>
          <cell r="U4055"/>
          <cell r="V4055"/>
          <cell r="W4055"/>
          <cell r="X4055"/>
          <cell r="Y4055">
            <v>52.737000000000002</v>
          </cell>
          <cell r="Z4055">
            <v>784.15</v>
          </cell>
        </row>
        <row r="4056">
          <cell r="A4056" t="str">
            <v>N0758</v>
          </cell>
          <cell r="B4056" t="str">
            <v xml:space="preserve">Schürgistrasse 66 </v>
          </cell>
          <cell r="C4056">
            <v>42478</v>
          </cell>
          <cell r="D4056">
            <v>9866601385</v>
          </cell>
          <cell r="E4056" t="str">
            <v>Verrechnet</v>
          </cell>
          <cell r="F4056">
            <v>3.9E-2</v>
          </cell>
          <cell r="G4056">
            <v>0.64</v>
          </cell>
          <cell r="H4056"/>
          <cell r="I4056"/>
          <cell r="J4056" t="str">
            <v>Messung HW Wärme NT</v>
          </cell>
          <cell r="K4056" t="str">
            <v>18.03.2016</v>
          </cell>
          <cell r="L4056" t="str">
            <v>W1 020147</v>
          </cell>
          <cell r="M4056"/>
          <cell r="N4056" t="str">
            <v>Ablesung</v>
          </cell>
          <cell r="O4056">
            <v>28.302</v>
          </cell>
          <cell r="P4056">
            <v>464.39</v>
          </cell>
          <cell r="Q4056"/>
          <cell r="R4056"/>
          <cell r="S4056"/>
          <cell r="T4056"/>
          <cell r="U4056"/>
          <cell r="V4056"/>
          <cell r="W4056"/>
          <cell r="X4056"/>
          <cell r="Y4056">
            <v>52.402999999999999</v>
          </cell>
          <cell r="Z4056">
            <v>725.69230769230774</v>
          </cell>
        </row>
        <row r="4057">
          <cell r="A4057" t="str">
            <v>N0758</v>
          </cell>
          <cell r="B4057" t="str">
            <v xml:space="preserve">Schürgistrasse 66 </v>
          </cell>
          <cell r="C4057">
            <v>42566</v>
          </cell>
          <cell r="D4057">
            <v>9866603502</v>
          </cell>
          <cell r="E4057" t="str">
            <v>Verrechnet</v>
          </cell>
          <cell r="F4057">
            <v>3.9E-2</v>
          </cell>
          <cell r="G4057">
            <v>0.64</v>
          </cell>
          <cell r="H4057"/>
          <cell r="I4057"/>
          <cell r="J4057" t="str">
            <v>Messung HW Wärme NT</v>
          </cell>
          <cell r="K4057" t="str">
            <v>21.06.2016</v>
          </cell>
          <cell r="L4057" t="str">
            <v>W1 020147</v>
          </cell>
          <cell r="M4057"/>
          <cell r="N4057" t="str">
            <v>Ablesung</v>
          </cell>
          <cell r="O4057">
            <v>16.667999999999999</v>
          </cell>
          <cell r="P4057">
            <v>316.55</v>
          </cell>
          <cell r="Q4057"/>
          <cell r="R4057"/>
          <cell r="S4057"/>
          <cell r="T4057"/>
          <cell r="U4057"/>
          <cell r="V4057"/>
          <cell r="W4057"/>
          <cell r="X4057"/>
          <cell r="Y4057">
            <v>45.274999999999999</v>
          </cell>
          <cell r="Z4057">
            <v>427.38461538461536</v>
          </cell>
        </row>
        <row r="4058">
          <cell r="A4058" t="str">
            <v>N0758</v>
          </cell>
          <cell r="B4058" t="str">
            <v xml:space="preserve">Schürgistrasse 66 </v>
          </cell>
          <cell r="C4058">
            <v>42655</v>
          </cell>
          <cell r="D4058">
            <v>9866605577</v>
          </cell>
          <cell r="E4058" t="str">
            <v>Verrechnet</v>
          </cell>
          <cell r="F4058">
            <v>3.9E-2</v>
          </cell>
          <cell r="G4058">
            <v>0.64</v>
          </cell>
          <cell r="H4058"/>
          <cell r="I4058"/>
          <cell r="J4058" t="str">
            <v>Messung HW Wärme NT</v>
          </cell>
          <cell r="K4058" t="str">
            <v>20.09.2016</v>
          </cell>
          <cell r="L4058" t="str">
            <v>W1 020147</v>
          </cell>
          <cell r="M4058"/>
          <cell r="N4058" t="str">
            <v>Ablesung</v>
          </cell>
          <cell r="O4058">
            <v>6.5039999999999996</v>
          </cell>
          <cell r="P4058">
            <v>153.15</v>
          </cell>
          <cell r="Q4058"/>
          <cell r="R4058"/>
          <cell r="S4058"/>
          <cell r="T4058"/>
          <cell r="U4058"/>
          <cell r="V4058"/>
          <cell r="W4058"/>
          <cell r="X4058"/>
          <cell r="Y4058">
            <v>36.515999999999998</v>
          </cell>
          <cell r="Z4058">
            <v>166.76923076923077</v>
          </cell>
        </row>
        <row r="4059">
          <cell r="A4059" t="str">
            <v>N0758</v>
          </cell>
          <cell r="B4059" t="str">
            <v xml:space="preserve">Schürgistrasse 66 </v>
          </cell>
          <cell r="C4059">
            <v>42752</v>
          </cell>
          <cell r="D4059">
            <v>9866607604</v>
          </cell>
          <cell r="E4059" t="str">
            <v>Verrechnet</v>
          </cell>
          <cell r="F4059">
            <v>3.9E-2</v>
          </cell>
          <cell r="G4059">
            <v>0.64</v>
          </cell>
          <cell r="H4059"/>
          <cell r="I4059"/>
          <cell r="J4059" t="str">
            <v>Messung HW Wärme NT</v>
          </cell>
          <cell r="K4059" t="str">
            <v>15.12.2016</v>
          </cell>
          <cell r="L4059" t="str">
            <v>W1 020147</v>
          </cell>
          <cell r="M4059"/>
          <cell r="N4059" t="str">
            <v>Ablesung</v>
          </cell>
          <cell r="O4059">
            <v>21.356999999999999</v>
          </cell>
          <cell r="P4059">
            <v>362.97</v>
          </cell>
          <cell r="Q4059"/>
          <cell r="R4059"/>
          <cell r="S4059"/>
          <cell r="T4059"/>
          <cell r="U4059"/>
          <cell r="V4059"/>
          <cell r="W4059"/>
          <cell r="X4059"/>
          <cell r="Y4059">
            <v>50.593000000000004</v>
          </cell>
          <cell r="Z4059">
            <v>547.61538461538464</v>
          </cell>
        </row>
        <row r="4060">
          <cell r="A4060" t="str">
            <v>N0759</v>
          </cell>
          <cell r="B4060" t="str">
            <v xml:space="preserve">Riedgrabenweg 35 </v>
          </cell>
          <cell r="C4060">
            <v>42478</v>
          </cell>
          <cell r="D4060">
            <v>9866600332</v>
          </cell>
          <cell r="E4060" t="str">
            <v>Verrechnet</v>
          </cell>
          <cell r="F4060">
            <v>1.2E-2</v>
          </cell>
          <cell r="G4060">
            <v>0.2</v>
          </cell>
          <cell r="H4060"/>
          <cell r="I4060"/>
          <cell r="J4060" t="str">
            <v>Messung HW Wärme NT</v>
          </cell>
          <cell r="K4060" t="str">
            <v>17.03.2016</v>
          </cell>
          <cell r="L4060" t="str">
            <v>W1 020070</v>
          </cell>
          <cell r="M4060"/>
          <cell r="N4060" t="str">
            <v>Ablesung</v>
          </cell>
          <cell r="O4060">
            <v>10.818</v>
          </cell>
          <cell r="P4060">
            <v>185.74</v>
          </cell>
          <cell r="Q4060"/>
          <cell r="R4060"/>
          <cell r="S4060"/>
          <cell r="T4060"/>
          <cell r="U4060"/>
          <cell r="V4060"/>
          <cell r="W4060"/>
          <cell r="X4060"/>
          <cell r="Y4060">
            <v>50.08</v>
          </cell>
          <cell r="Z4060">
            <v>901.5</v>
          </cell>
        </row>
        <row r="4061">
          <cell r="A4061" t="str">
            <v>N0759</v>
          </cell>
          <cell r="B4061" t="str">
            <v xml:space="preserve">Riedgrabenweg 35 </v>
          </cell>
          <cell r="C4061">
            <v>42566</v>
          </cell>
          <cell r="D4061">
            <v>9866602486</v>
          </cell>
          <cell r="E4061" t="str">
            <v>Verrechnet</v>
          </cell>
          <cell r="F4061">
            <v>1.2E-2</v>
          </cell>
          <cell r="G4061">
            <v>0.2</v>
          </cell>
          <cell r="H4061"/>
          <cell r="I4061"/>
          <cell r="J4061" t="str">
            <v>Messung HW Wärme NT</v>
          </cell>
          <cell r="K4061" t="str">
            <v>30.06.2016</v>
          </cell>
          <cell r="L4061" t="str">
            <v>W1 020070</v>
          </cell>
          <cell r="M4061"/>
          <cell r="N4061" t="str">
            <v>Ablesung</v>
          </cell>
          <cell r="O4061">
            <v>12.081</v>
          </cell>
          <cell r="P4061">
            <v>220.33</v>
          </cell>
          <cell r="Q4061"/>
          <cell r="R4061"/>
          <cell r="S4061"/>
          <cell r="T4061"/>
          <cell r="U4061"/>
          <cell r="V4061"/>
          <cell r="W4061"/>
          <cell r="X4061"/>
          <cell r="Y4061">
            <v>47.146999999999998</v>
          </cell>
          <cell r="Z4061">
            <v>1006.75</v>
          </cell>
        </row>
        <row r="4062">
          <cell r="A4062" t="str">
            <v>N0759</v>
          </cell>
          <cell r="B4062" t="str">
            <v xml:space="preserve">Riedgrabenweg 35 </v>
          </cell>
          <cell r="C4062">
            <v>42655</v>
          </cell>
          <cell r="D4062">
            <v>9866604456</v>
          </cell>
          <cell r="E4062" t="str">
            <v>Verrechnet</v>
          </cell>
          <cell r="F4062">
            <v>1.2E-2</v>
          </cell>
          <cell r="G4062">
            <v>0.2</v>
          </cell>
          <cell r="H4062"/>
          <cell r="I4062"/>
          <cell r="J4062" t="str">
            <v>Messung HW Wärme NT</v>
          </cell>
          <cell r="K4062" t="str">
            <v>25.09.2016</v>
          </cell>
          <cell r="L4062" t="str">
            <v>W1 020070</v>
          </cell>
          <cell r="M4062"/>
          <cell r="N4062" t="str">
            <v>Ablesung</v>
          </cell>
          <cell r="O4062">
            <v>0</v>
          </cell>
          <cell r="P4062">
            <v>0</v>
          </cell>
          <cell r="Q4062"/>
          <cell r="R4062"/>
          <cell r="S4062"/>
          <cell r="T4062"/>
          <cell r="U4062"/>
          <cell r="V4062"/>
          <cell r="W4062"/>
          <cell r="X4062"/>
          <cell r="Y4062"/>
          <cell r="Z4062">
            <v>0</v>
          </cell>
        </row>
        <row r="4063">
          <cell r="A4063" t="str">
            <v>N0759</v>
          </cell>
          <cell r="B4063" t="str">
            <v xml:space="preserve">Riedgrabenweg 35 </v>
          </cell>
          <cell r="C4063">
            <v>42752</v>
          </cell>
          <cell r="D4063">
            <v>9866606497</v>
          </cell>
          <cell r="E4063" t="str">
            <v>Verrechnet</v>
          </cell>
          <cell r="F4063">
            <v>1.2E-2</v>
          </cell>
          <cell r="G4063">
            <v>0.2</v>
          </cell>
          <cell r="H4063"/>
          <cell r="I4063"/>
          <cell r="J4063" t="str">
            <v>Messung HW Wärme NT</v>
          </cell>
          <cell r="K4063" t="str">
            <v>15.12.2016</v>
          </cell>
          <cell r="L4063" t="str">
            <v>W1 020070</v>
          </cell>
          <cell r="M4063"/>
          <cell r="N4063" t="str">
            <v>Ablesung</v>
          </cell>
          <cell r="O4063">
            <v>3.0840000000000001</v>
          </cell>
          <cell r="P4063">
            <v>97.96</v>
          </cell>
          <cell r="Q4063"/>
          <cell r="R4063"/>
          <cell r="S4063"/>
          <cell r="T4063"/>
          <cell r="U4063"/>
          <cell r="V4063"/>
          <cell r="W4063"/>
          <cell r="X4063"/>
          <cell r="Y4063">
            <v>27.07</v>
          </cell>
          <cell r="Z4063">
            <v>257</v>
          </cell>
        </row>
        <row r="4064">
          <cell r="A4064" t="str">
            <v>N0760</v>
          </cell>
          <cell r="B4064" t="str">
            <v xml:space="preserve">Hegnauweg 20 </v>
          </cell>
          <cell r="C4064">
            <v>42478</v>
          </cell>
          <cell r="D4064">
            <v>9866600668</v>
          </cell>
          <cell r="E4064" t="str">
            <v>Gemahnt</v>
          </cell>
          <cell r="F4064">
            <v>1.0999999999999999E-2</v>
          </cell>
          <cell r="G4064">
            <v>0.18</v>
          </cell>
          <cell r="H4064"/>
          <cell r="I4064"/>
          <cell r="J4064" t="str">
            <v>- HW Wärme NT</v>
          </cell>
          <cell r="K4064" t="str">
            <v>15.03.2016</v>
          </cell>
          <cell r="L4064" t="str">
            <v>W1 020279</v>
          </cell>
          <cell r="M4064"/>
          <cell r="N4064" t="str">
            <v>Ablesung</v>
          </cell>
          <cell r="O4064">
            <v>9.5549999999999997</v>
          </cell>
          <cell r="P4064">
            <v>357.89</v>
          </cell>
          <cell r="Q4064"/>
          <cell r="R4064"/>
          <cell r="S4064"/>
          <cell r="T4064"/>
          <cell r="U4064"/>
          <cell r="V4064"/>
          <cell r="W4064"/>
          <cell r="X4064"/>
          <cell r="Y4064">
            <v>22.956</v>
          </cell>
          <cell r="Z4064">
            <v>868.63636363636363</v>
          </cell>
        </row>
        <row r="4065">
          <cell r="A4065" t="str">
            <v>N0760</v>
          </cell>
          <cell r="B4065" t="str">
            <v xml:space="preserve">Hegnauweg 20 </v>
          </cell>
          <cell r="C4065">
            <v>42566</v>
          </cell>
          <cell r="D4065">
            <v>9866602906</v>
          </cell>
          <cell r="E4065" t="str">
            <v>Gemahnt</v>
          </cell>
          <cell r="F4065">
            <v>1.0999999999999999E-2</v>
          </cell>
          <cell r="G4065">
            <v>0.18</v>
          </cell>
          <cell r="H4065"/>
          <cell r="I4065"/>
          <cell r="J4065" t="str">
            <v>- HW Wärme NT</v>
          </cell>
          <cell r="K4065" t="str">
            <v>21.06.2016</v>
          </cell>
          <cell r="L4065" t="str">
            <v>W1 020279</v>
          </cell>
          <cell r="M4065"/>
          <cell r="N4065" t="str">
            <v>Ablesung</v>
          </cell>
          <cell r="O4065">
            <v>5.8360000000000003</v>
          </cell>
          <cell r="P4065">
            <v>426.56</v>
          </cell>
          <cell r="Q4065"/>
          <cell r="R4065"/>
          <cell r="S4065"/>
          <cell r="T4065"/>
          <cell r="U4065"/>
          <cell r="V4065"/>
          <cell r="W4065"/>
          <cell r="X4065"/>
          <cell r="Y4065">
            <v>11.763999999999999</v>
          </cell>
          <cell r="Z4065">
            <v>530.5454545454545</v>
          </cell>
        </row>
        <row r="4066">
          <cell r="A4066" t="str">
            <v>N0760</v>
          </cell>
          <cell r="B4066" t="str">
            <v xml:space="preserve">Hegnauweg 20 </v>
          </cell>
          <cell r="C4066">
            <v>42655</v>
          </cell>
          <cell r="D4066">
            <v>9866605215</v>
          </cell>
          <cell r="E4066" t="str">
            <v>Gemahnt</v>
          </cell>
          <cell r="F4066">
            <v>1.0999999999999999E-2</v>
          </cell>
          <cell r="G4066">
            <v>0.18</v>
          </cell>
          <cell r="H4066"/>
          <cell r="I4066"/>
          <cell r="J4066" t="str">
            <v>- HW Wärme NT</v>
          </cell>
          <cell r="K4066" t="str">
            <v>15.09.2016</v>
          </cell>
          <cell r="L4066" t="str">
            <v>W1 020279</v>
          </cell>
          <cell r="M4066"/>
          <cell r="N4066" t="str">
            <v>Ablesung</v>
          </cell>
          <cell r="O4066">
            <v>1.226</v>
          </cell>
          <cell r="P4066">
            <v>105.57</v>
          </cell>
          <cell r="Q4066"/>
          <cell r="R4066"/>
          <cell r="S4066"/>
          <cell r="T4066"/>
          <cell r="U4066"/>
          <cell r="V4066"/>
          <cell r="W4066"/>
          <cell r="X4066"/>
          <cell r="Y4066">
            <v>9.9860000000000007</v>
          </cell>
          <cell r="Z4066">
            <v>111.45454545454544</v>
          </cell>
        </row>
        <row r="4067">
          <cell r="A4067" t="str">
            <v>N0760</v>
          </cell>
          <cell r="B4067" t="str">
            <v xml:space="preserve">Hegnauweg 20 </v>
          </cell>
          <cell r="C4067">
            <v>42752</v>
          </cell>
          <cell r="D4067">
            <v>9866606919</v>
          </cell>
          <cell r="E4067" t="str">
            <v>Verrechnet</v>
          </cell>
          <cell r="F4067">
            <v>1.0999999999999999E-2</v>
          </cell>
          <cell r="G4067">
            <v>0.18</v>
          </cell>
          <cell r="H4067"/>
          <cell r="I4067"/>
          <cell r="J4067" t="str">
            <v>- HW Wärme NT</v>
          </cell>
          <cell r="K4067" t="str">
            <v>07.01.2017</v>
          </cell>
          <cell r="L4067" t="str">
            <v>W1 020279</v>
          </cell>
          <cell r="M4067"/>
          <cell r="N4067" t="str">
            <v>Ablesung</v>
          </cell>
          <cell r="O4067">
            <v>13.352</v>
          </cell>
          <cell r="P4067">
            <v>342.36</v>
          </cell>
          <cell r="Q4067"/>
          <cell r="R4067"/>
          <cell r="S4067"/>
          <cell r="T4067"/>
          <cell r="U4067"/>
          <cell r="V4067"/>
          <cell r="W4067"/>
          <cell r="X4067"/>
          <cell r="Y4067">
            <v>33.533999999999999</v>
          </cell>
          <cell r="Z4067">
            <v>1213.8181818181818</v>
          </cell>
        </row>
        <row r="4068">
          <cell r="A4068" t="str">
            <v>N0761</v>
          </cell>
          <cell r="B4068" t="str">
            <v xml:space="preserve">Funkwiesenstrasse 27 </v>
          </cell>
          <cell r="C4068">
            <v>42478</v>
          </cell>
          <cell r="D4068">
            <v>9866601386</v>
          </cell>
          <cell r="E4068" t="str">
            <v>Verrechnet</v>
          </cell>
          <cell r="F4068">
            <v>0.03</v>
          </cell>
          <cell r="G4068">
            <v>0.5</v>
          </cell>
          <cell r="H4068"/>
          <cell r="I4068"/>
          <cell r="J4068" t="str">
            <v>Messung HW Wärme NT</v>
          </cell>
          <cell r="K4068" t="str">
            <v>16.03.2016</v>
          </cell>
          <cell r="L4068" t="str">
            <v>W1 020481</v>
          </cell>
          <cell r="M4068"/>
          <cell r="N4068" t="str">
            <v>Ablesung</v>
          </cell>
          <cell r="O4068">
            <v>9.5809999999999995</v>
          </cell>
          <cell r="P4068">
            <v>173.79</v>
          </cell>
          <cell r="Q4068"/>
          <cell r="R4068"/>
          <cell r="S4068"/>
          <cell r="T4068"/>
          <cell r="U4068"/>
          <cell r="V4068"/>
          <cell r="W4068"/>
          <cell r="X4068"/>
          <cell r="Y4068">
            <v>47.402999999999999</v>
          </cell>
          <cell r="Z4068">
            <v>319.36666666666662</v>
          </cell>
        </row>
        <row r="4069">
          <cell r="A4069" t="str">
            <v>N0761</v>
          </cell>
          <cell r="B4069" t="str">
            <v xml:space="preserve">Funkwiesenstrasse 27 </v>
          </cell>
          <cell r="C4069">
            <v>42566</v>
          </cell>
          <cell r="D4069">
            <v>9866603223</v>
          </cell>
          <cell r="E4069" t="str">
            <v>Verrechnet</v>
          </cell>
          <cell r="F4069">
            <v>0.03</v>
          </cell>
          <cell r="G4069">
            <v>0.5</v>
          </cell>
          <cell r="H4069"/>
          <cell r="I4069"/>
          <cell r="J4069" t="str">
            <v>Messung HW Wärme NT</v>
          </cell>
          <cell r="K4069" t="str">
            <v>20.06.2016</v>
          </cell>
          <cell r="L4069" t="str">
            <v>W1 020481</v>
          </cell>
          <cell r="M4069"/>
          <cell r="N4069" t="str">
            <v>Ablesung</v>
          </cell>
          <cell r="O4069">
            <v>4.024</v>
          </cell>
          <cell r="P4069">
            <v>92.79</v>
          </cell>
          <cell r="Q4069"/>
          <cell r="R4069"/>
          <cell r="S4069"/>
          <cell r="T4069"/>
          <cell r="U4069"/>
          <cell r="V4069"/>
          <cell r="W4069"/>
          <cell r="X4069"/>
          <cell r="Y4069">
            <v>37.289000000000001</v>
          </cell>
          <cell r="Z4069">
            <v>134.13333333333333</v>
          </cell>
        </row>
        <row r="4070">
          <cell r="A4070" t="str">
            <v>N0761</v>
          </cell>
          <cell r="B4070" t="str">
            <v xml:space="preserve">Funkwiesenstrasse 27 </v>
          </cell>
          <cell r="C4070">
            <v>42655</v>
          </cell>
          <cell r="D4070">
            <v>9866605345</v>
          </cell>
          <cell r="E4070" t="str">
            <v>Verrechnet</v>
          </cell>
          <cell r="F4070">
            <v>0.03</v>
          </cell>
          <cell r="G4070">
            <v>0.5</v>
          </cell>
          <cell r="H4070"/>
          <cell r="I4070"/>
          <cell r="J4070" t="str">
            <v>Messung HW Wärme NT</v>
          </cell>
          <cell r="K4070" t="str">
            <v>20.09.2016</v>
          </cell>
          <cell r="L4070" t="str">
            <v>W1 020481</v>
          </cell>
          <cell r="M4070"/>
          <cell r="N4070" t="str">
            <v>Ablesung</v>
          </cell>
          <cell r="O4070">
            <v>0.98099999999999998</v>
          </cell>
          <cell r="P4070">
            <v>40.43</v>
          </cell>
          <cell r="Q4070"/>
          <cell r="R4070"/>
          <cell r="S4070"/>
          <cell r="T4070"/>
          <cell r="U4070"/>
          <cell r="V4070"/>
          <cell r="W4070"/>
          <cell r="X4070"/>
          <cell r="Y4070">
            <v>20.863</v>
          </cell>
          <cell r="Z4070">
            <v>32.700000000000003</v>
          </cell>
        </row>
        <row r="4071">
          <cell r="A4071" t="str">
            <v>N0761</v>
          </cell>
          <cell r="B4071" t="str">
            <v xml:space="preserve">Funkwiesenstrasse 27 </v>
          </cell>
          <cell r="C4071">
            <v>42752</v>
          </cell>
          <cell r="D4071">
            <v>9866607441</v>
          </cell>
          <cell r="E4071" t="str">
            <v>Verrechnet</v>
          </cell>
          <cell r="F4071">
            <v>0.03</v>
          </cell>
          <cell r="G4071">
            <v>0.5</v>
          </cell>
          <cell r="H4071"/>
          <cell r="I4071"/>
          <cell r="J4071" t="str">
            <v>Messung HW Wärme NT</v>
          </cell>
          <cell r="K4071" t="str">
            <v>15.12.2016</v>
          </cell>
          <cell r="L4071" t="str">
            <v>W1 020481</v>
          </cell>
          <cell r="M4071"/>
          <cell r="N4071" t="str">
            <v>Ablesung</v>
          </cell>
          <cell r="O4071">
            <v>6.5090000000000003</v>
          </cell>
          <cell r="P4071">
            <v>131.87</v>
          </cell>
          <cell r="Q4071"/>
          <cell r="R4071"/>
          <cell r="S4071"/>
          <cell r="T4071"/>
          <cell r="U4071"/>
          <cell r="V4071"/>
          <cell r="W4071"/>
          <cell r="X4071"/>
          <cell r="Y4071">
            <v>42.441000000000003</v>
          </cell>
          <cell r="Z4071">
            <v>216.96666666666664</v>
          </cell>
        </row>
        <row r="4072">
          <cell r="A4072" t="str">
            <v>N0762</v>
          </cell>
          <cell r="B4072" t="str">
            <v xml:space="preserve">Föhrenstrasse 9 </v>
          </cell>
          <cell r="C4072">
            <v>42478</v>
          </cell>
          <cell r="D4072">
            <v>9866600669</v>
          </cell>
          <cell r="E4072" t="str">
            <v>Verrechnet</v>
          </cell>
          <cell r="F4072">
            <v>2.7E-2</v>
          </cell>
          <cell r="G4072">
            <v>0.45</v>
          </cell>
          <cell r="H4072"/>
          <cell r="I4072"/>
          <cell r="J4072" t="str">
            <v>Messung HW Wärme NT</v>
          </cell>
          <cell r="K4072" t="str">
            <v>16.03.2016</v>
          </cell>
          <cell r="L4072" t="str">
            <v>W3 020271</v>
          </cell>
          <cell r="M4072"/>
          <cell r="N4072" t="str">
            <v>Ablesung</v>
          </cell>
          <cell r="O4072">
            <v>23.853000000000002</v>
          </cell>
          <cell r="P4072">
            <v>412.21600000000001</v>
          </cell>
          <cell r="Q4072"/>
          <cell r="R4072"/>
          <cell r="S4072"/>
          <cell r="T4072"/>
          <cell r="U4072"/>
          <cell r="V4072"/>
          <cell r="W4072"/>
          <cell r="X4072"/>
          <cell r="Y4072">
            <v>49.755000000000003</v>
          </cell>
          <cell r="Z4072">
            <v>883.44444444444446</v>
          </cell>
        </row>
        <row r="4073">
          <cell r="A4073" t="str">
            <v>N0762</v>
          </cell>
          <cell r="B4073" t="str">
            <v xml:space="preserve">Föhrenstrasse 9 </v>
          </cell>
          <cell r="C4073">
            <v>42566</v>
          </cell>
          <cell r="D4073">
            <v>9866602622</v>
          </cell>
          <cell r="E4073" t="str">
            <v>Verrechnet</v>
          </cell>
          <cell r="F4073">
            <v>2.7E-2</v>
          </cell>
          <cell r="G4073">
            <v>0.45</v>
          </cell>
          <cell r="H4073"/>
          <cell r="I4073"/>
          <cell r="J4073" t="str">
            <v>Messung HW Wärme NT</v>
          </cell>
          <cell r="K4073" t="str">
            <v>21.06.2016</v>
          </cell>
          <cell r="L4073" t="str">
            <v>W3 020271</v>
          </cell>
          <cell r="M4073"/>
          <cell r="N4073" t="str">
            <v>Ablesung</v>
          </cell>
          <cell r="O4073">
            <v>8.5719999999999992</v>
          </cell>
          <cell r="P4073">
            <v>156.071</v>
          </cell>
          <cell r="Q4073"/>
          <cell r="R4073"/>
          <cell r="S4073"/>
          <cell r="T4073"/>
          <cell r="U4073"/>
          <cell r="V4073"/>
          <cell r="W4073"/>
          <cell r="X4073"/>
          <cell r="Y4073">
            <v>47.225999999999999</v>
          </cell>
          <cell r="Z4073">
            <v>317.48148148148147</v>
          </cell>
        </row>
        <row r="4074">
          <cell r="A4074" t="str">
            <v>N0762</v>
          </cell>
          <cell r="B4074" t="str">
            <v xml:space="preserve">Föhrenstrasse 9 </v>
          </cell>
          <cell r="C4074">
            <v>42655</v>
          </cell>
          <cell r="D4074">
            <v>9866604742</v>
          </cell>
          <cell r="E4074" t="str">
            <v>Verrechnet</v>
          </cell>
          <cell r="F4074">
            <v>2.7E-2</v>
          </cell>
          <cell r="G4074">
            <v>0.45</v>
          </cell>
          <cell r="H4074"/>
          <cell r="I4074"/>
          <cell r="J4074" t="str">
            <v>Messung HW Wärme NT</v>
          </cell>
          <cell r="K4074" t="str">
            <v>19.09.2016</v>
          </cell>
          <cell r="L4074" t="str">
            <v>W3 020271</v>
          </cell>
          <cell r="M4074"/>
          <cell r="N4074" t="str">
            <v>Ablesung</v>
          </cell>
          <cell r="O4074">
            <v>0</v>
          </cell>
          <cell r="P4074">
            <v>3.9E-2</v>
          </cell>
          <cell r="Q4074"/>
          <cell r="R4074"/>
          <cell r="S4074"/>
          <cell r="T4074"/>
          <cell r="U4074"/>
          <cell r="V4074"/>
          <cell r="W4074"/>
          <cell r="X4074"/>
          <cell r="Y4074"/>
          <cell r="Z4074">
            <v>0</v>
          </cell>
        </row>
        <row r="4075">
          <cell r="A4075" t="str">
            <v>N0762</v>
          </cell>
          <cell r="B4075" t="str">
            <v xml:space="preserve">Föhrenstrasse 9 </v>
          </cell>
          <cell r="C4075">
            <v>42752</v>
          </cell>
          <cell r="D4075">
            <v>9866606703</v>
          </cell>
          <cell r="E4075" t="str">
            <v>Verrechnet</v>
          </cell>
          <cell r="F4075">
            <v>2.7E-2</v>
          </cell>
          <cell r="G4075">
            <v>0.45</v>
          </cell>
          <cell r="H4075"/>
          <cell r="I4075"/>
          <cell r="J4075" t="str">
            <v>Messung HW Wärme NT</v>
          </cell>
          <cell r="K4075" t="str">
            <v>14.12.2016</v>
          </cell>
          <cell r="L4075" t="str">
            <v>W3 020271</v>
          </cell>
          <cell r="M4075"/>
          <cell r="N4075" t="str">
            <v>Ablesung</v>
          </cell>
          <cell r="O4075">
            <v>15.728</v>
          </cell>
          <cell r="P4075">
            <v>285.77199999999999</v>
          </cell>
          <cell r="Q4075"/>
          <cell r="R4075"/>
          <cell r="S4075"/>
          <cell r="T4075"/>
          <cell r="U4075"/>
          <cell r="V4075"/>
          <cell r="W4075"/>
          <cell r="X4075"/>
          <cell r="Y4075">
            <v>47.323</v>
          </cell>
          <cell r="Z4075">
            <v>582.51851851851848</v>
          </cell>
        </row>
        <row r="4076">
          <cell r="A4076" t="str">
            <v>N0763</v>
          </cell>
          <cell r="B4076" t="str">
            <v xml:space="preserve">Kügeliloostrasse 50 </v>
          </cell>
          <cell r="C4076">
            <v>42478</v>
          </cell>
          <cell r="D4076">
            <v>9866600670</v>
          </cell>
          <cell r="E4076" t="str">
            <v>Verrechnet</v>
          </cell>
          <cell r="F4076">
            <v>8.5000000000000006E-2</v>
          </cell>
          <cell r="G4076">
            <v>1.4</v>
          </cell>
          <cell r="H4076"/>
          <cell r="I4076"/>
          <cell r="J4076" t="str">
            <v>Messung HW Wärme NT</v>
          </cell>
          <cell r="K4076" t="str">
            <v>17.03.2016</v>
          </cell>
          <cell r="L4076" t="str">
            <v>R1 1378</v>
          </cell>
          <cell r="M4076" t="str">
            <v>U2 020049</v>
          </cell>
          <cell r="N4076" t="str">
            <v>Ablesung</v>
          </cell>
          <cell r="O4076">
            <v>52.55</v>
          </cell>
          <cell r="P4076">
            <v>1011.3</v>
          </cell>
          <cell r="Q4076"/>
          <cell r="R4076">
            <v>1011.25</v>
          </cell>
          <cell r="S4076"/>
          <cell r="T4076"/>
          <cell r="U4076"/>
          <cell r="V4076"/>
          <cell r="W4076"/>
          <cell r="X4076"/>
          <cell r="Y4076">
            <v>44.68</v>
          </cell>
          <cell r="Z4076">
            <v>618.23529411764707</v>
          </cell>
        </row>
        <row r="4077">
          <cell r="A4077" t="str">
            <v>N0763</v>
          </cell>
          <cell r="B4077" t="str">
            <v xml:space="preserve">Kügeliloostrasse 50 </v>
          </cell>
          <cell r="C4077">
            <v>42566</v>
          </cell>
          <cell r="D4077">
            <v>9866602907</v>
          </cell>
          <cell r="E4077" t="str">
            <v>Verrechnet</v>
          </cell>
          <cell r="F4077">
            <v>8.5000000000000006E-2</v>
          </cell>
          <cell r="G4077">
            <v>1.4</v>
          </cell>
          <cell r="H4077"/>
          <cell r="I4077"/>
          <cell r="J4077" t="str">
            <v>Messung HW Wärme NT</v>
          </cell>
          <cell r="K4077" t="str">
            <v>21.06.2016</v>
          </cell>
          <cell r="L4077" t="str">
            <v>R1 1378</v>
          </cell>
          <cell r="M4077" t="str">
            <v>U2 020049</v>
          </cell>
          <cell r="N4077" t="str">
            <v>Ablesung</v>
          </cell>
          <cell r="O4077">
            <v>24.62</v>
          </cell>
          <cell r="P4077">
            <v>770.7</v>
          </cell>
          <cell r="Q4077"/>
          <cell r="R4077">
            <v>770.73</v>
          </cell>
          <cell r="S4077"/>
          <cell r="T4077"/>
          <cell r="U4077"/>
          <cell r="V4077"/>
          <cell r="W4077"/>
          <cell r="X4077"/>
          <cell r="Y4077">
            <v>27.468</v>
          </cell>
          <cell r="Z4077">
            <v>289.64705882352939</v>
          </cell>
        </row>
        <row r="4078">
          <cell r="A4078" t="str">
            <v>N0763</v>
          </cell>
          <cell r="B4078" t="str">
            <v xml:space="preserve">Kügeliloostrasse 50 </v>
          </cell>
          <cell r="C4078">
            <v>42655</v>
          </cell>
          <cell r="D4078">
            <v>9866604851</v>
          </cell>
          <cell r="E4078" t="str">
            <v>Verrechnet</v>
          </cell>
          <cell r="F4078">
            <v>8.5000000000000006E-2</v>
          </cell>
          <cell r="G4078">
            <v>1.4</v>
          </cell>
          <cell r="H4078"/>
          <cell r="I4078"/>
          <cell r="J4078" t="str">
            <v>Messung HW Wärme NT</v>
          </cell>
          <cell r="K4078" t="str">
            <v>20.09.2016</v>
          </cell>
          <cell r="L4078" t="str">
            <v>R1 1378</v>
          </cell>
          <cell r="M4078" t="str">
            <v>U2 020049</v>
          </cell>
          <cell r="N4078" t="str">
            <v>Ablesung</v>
          </cell>
          <cell r="O4078">
            <v>7.71</v>
          </cell>
          <cell r="P4078">
            <v>482.2</v>
          </cell>
          <cell r="Q4078"/>
          <cell r="R4078">
            <v>482.19</v>
          </cell>
          <cell r="S4078"/>
          <cell r="T4078"/>
          <cell r="U4078"/>
          <cell r="V4078"/>
          <cell r="W4078"/>
          <cell r="X4078"/>
          <cell r="Y4078">
            <v>13.747999999999999</v>
          </cell>
          <cell r="Z4078">
            <v>90.70588235294116</v>
          </cell>
        </row>
        <row r="4079">
          <cell r="A4079" t="str">
            <v>N0763</v>
          </cell>
          <cell r="B4079" t="str">
            <v xml:space="preserve">Kügeliloostrasse 50 </v>
          </cell>
          <cell r="C4079">
            <v>42752</v>
          </cell>
          <cell r="D4079">
            <v>9866606704</v>
          </cell>
          <cell r="E4079" t="str">
            <v>Verrechnet</v>
          </cell>
          <cell r="F4079">
            <v>8.5000000000000006E-2</v>
          </cell>
          <cell r="G4079">
            <v>1.4</v>
          </cell>
          <cell r="H4079"/>
          <cell r="I4079"/>
          <cell r="J4079" t="str">
            <v>Messung HW Wärme NT</v>
          </cell>
          <cell r="K4079" t="str">
            <v>16.12.2016</v>
          </cell>
          <cell r="L4079" t="str">
            <v>R1 1378</v>
          </cell>
          <cell r="M4079" t="str">
            <v>U2 020049</v>
          </cell>
          <cell r="N4079" t="str">
            <v>Ablesung</v>
          </cell>
          <cell r="O4079">
            <v>40.81</v>
          </cell>
          <cell r="P4079">
            <v>1088.9000000000001</v>
          </cell>
          <cell r="Q4079"/>
          <cell r="R4079">
            <v>1088.95</v>
          </cell>
          <cell r="S4079"/>
          <cell r="T4079"/>
          <cell r="U4079"/>
          <cell r="V4079"/>
          <cell r="W4079"/>
          <cell r="X4079"/>
          <cell r="Y4079">
            <v>32.225000000000001</v>
          </cell>
          <cell r="Z4079">
            <v>480.11764705882354</v>
          </cell>
        </row>
        <row r="4080">
          <cell r="A4080" t="str">
            <v>N0764</v>
          </cell>
          <cell r="B4080" t="str">
            <v xml:space="preserve">Hegnauweg 16 </v>
          </cell>
          <cell r="C4080">
            <v>42478</v>
          </cell>
          <cell r="D4080">
            <v>9866601032</v>
          </cell>
          <cell r="E4080" t="str">
            <v>Verrechnet</v>
          </cell>
          <cell r="F4080">
            <v>1.0999999999999999E-2</v>
          </cell>
          <cell r="G4080">
            <v>0.18</v>
          </cell>
          <cell r="H4080"/>
          <cell r="I4080"/>
          <cell r="J4080" t="str">
            <v>Messung HW Wärme NT</v>
          </cell>
          <cell r="K4080" t="str">
            <v>15.03.2016</v>
          </cell>
          <cell r="L4080" t="str">
            <v>R3 20079</v>
          </cell>
          <cell r="M4080"/>
          <cell r="N4080" t="str">
            <v>Ablesung</v>
          </cell>
          <cell r="O4080">
            <v>11.492000000000001</v>
          </cell>
          <cell r="P4080">
            <v>189.089</v>
          </cell>
          <cell r="Q4080"/>
          <cell r="R4080"/>
          <cell r="S4080"/>
          <cell r="T4080"/>
          <cell r="U4080"/>
          <cell r="V4080"/>
          <cell r="W4080"/>
          <cell r="X4080"/>
          <cell r="Y4080">
            <v>52.258000000000003</v>
          </cell>
          <cell r="Z4080">
            <v>1044.7272727272727</v>
          </cell>
        </row>
        <row r="4081">
          <cell r="A4081" t="str">
            <v>N0764</v>
          </cell>
          <cell r="B4081" t="str">
            <v xml:space="preserve">Hegnauweg 16 </v>
          </cell>
          <cell r="C4081">
            <v>42566</v>
          </cell>
          <cell r="D4081">
            <v>9866603082</v>
          </cell>
          <cell r="E4081" t="str">
            <v>Verrechnet</v>
          </cell>
          <cell r="F4081">
            <v>1.0999999999999999E-2</v>
          </cell>
          <cell r="G4081">
            <v>0.18</v>
          </cell>
          <cell r="H4081"/>
          <cell r="I4081"/>
          <cell r="J4081" t="str">
            <v>Messung HW Wärme NT</v>
          </cell>
          <cell r="K4081" t="str">
            <v>21.06.2016</v>
          </cell>
          <cell r="L4081" t="str">
            <v>R3 20079</v>
          </cell>
          <cell r="M4081"/>
          <cell r="N4081" t="str">
            <v>Ablesung</v>
          </cell>
          <cell r="O4081">
            <v>5.4059999999999997</v>
          </cell>
          <cell r="P4081">
            <v>93.784999999999997</v>
          </cell>
          <cell r="Q4081"/>
          <cell r="R4081"/>
          <cell r="S4081"/>
          <cell r="T4081"/>
          <cell r="U4081"/>
          <cell r="V4081"/>
          <cell r="W4081"/>
          <cell r="X4081"/>
          <cell r="Y4081">
            <v>49.564</v>
          </cell>
          <cell r="Z4081">
            <v>491.45454545454544</v>
          </cell>
        </row>
        <row r="4082">
          <cell r="A4082" t="str">
            <v>N0764</v>
          </cell>
          <cell r="B4082" t="str">
            <v xml:space="preserve">Hegnauweg 16 </v>
          </cell>
          <cell r="C4082">
            <v>42655</v>
          </cell>
          <cell r="D4082">
            <v>9866605216</v>
          </cell>
          <cell r="E4082" t="str">
            <v>Verrechnet</v>
          </cell>
          <cell r="F4082">
            <v>1.0999999999999999E-2</v>
          </cell>
          <cell r="G4082">
            <v>0.18</v>
          </cell>
          <cell r="H4082"/>
          <cell r="I4082"/>
          <cell r="J4082" t="str">
            <v>Messung HW Wärme NT</v>
          </cell>
          <cell r="K4082" t="str">
            <v>15.09.2016</v>
          </cell>
          <cell r="L4082" t="str">
            <v>R3 20079</v>
          </cell>
          <cell r="M4082"/>
          <cell r="N4082" t="str">
            <v>Ablesung</v>
          </cell>
          <cell r="O4082">
            <v>0.313</v>
          </cell>
          <cell r="P4082">
            <v>7.9939999999999998</v>
          </cell>
          <cell r="Q4082"/>
          <cell r="R4082"/>
          <cell r="S4082"/>
          <cell r="T4082"/>
          <cell r="U4082"/>
          <cell r="V4082"/>
          <cell r="W4082"/>
          <cell r="X4082"/>
          <cell r="Y4082">
            <v>33.667000000000002</v>
          </cell>
          <cell r="Z4082">
            <v>28.45454545454545</v>
          </cell>
        </row>
        <row r="4083">
          <cell r="A4083" t="str">
            <v>N0764</v>
          </cell>
          <cell r="B4083" t="str">
            <v xml:space="preserve">Hegnauweg 16 </v>
          </cell>
          <cell r="C4083">
            <v>42752</v>
          </cell>
          <cell r="D4083">
            <v>9866607072</v>
          </cell>
          <cell r="E4083" t="str">
            <v>Verrechnet</v>
          </cell>
          <cell r="F4083">
            <v>1.0999999999999999E-2</v>
          </cell>
          <cell r="G4083">
            <v>0.18</v>
          </cell>
          <cell r="H4083"/>
          <cell r="I4083"/>
          <cell r="J4083" t="str">
            <v>Messung HW Wärme NT</v>
          </cell>
          <cell r="K4083" t="str">
            <v>13.12.2016</v>
          </cell>
          <cell r="L4083" t="str">
            <v>R3 20079</v>
          </cell>
          <cell r="M4083"/>
          <cell r="N4083" t="str">
            <v>Ablesung</v>
          </cell>
          <cell r="O4083">
            <v>8.43</v>
          </cell>
          <cell r="P4083">
            <v>144.52099999999999</v>
          </cell>
          <cell r="Q4083"/>
          <cell r="R4083"/>
          <cell r="S4083"/>
          <cell r="T4083"/>
          <cell r="U4083"/>
          <cell r="V4083"/>
          <cell r="W4083"/>
          <cell r="X4083"/>
          <cell r="Y4083">
            <v>50.155000000000001</v>
          </cell>
          <cell r="Z4083">
            <v>766.36363636363637</v>
          </cell>
        </row>
        <row r="4084">
          <cell r="A4084" t="str">
            <v>N0765</v>
          </cell>
          <cell r="B4084" t="str">
            <v xml:space="preserve">Langfurren 10 </v>
          </cell>
          <cell r="C4084">
            <v>42478</v>
          </cell>
          <cell r="D4084">
            <v>9866601387</v>
          </cell>
          <cell r="E4084" t="str">
            <v>Verrechnet</v>
          </cell>
          <cell r="F4084">
            <v>4.7E-2</v>
          </cell>
          <cell r="G4084">
            <v>0.77</v>
          </cell>
          <cell r="H4084"/>
          <cell r="I4084"/>
          <cell r="J4084" t="str">
            <v>Messung HW Wärme NT</v>
          </cell>
          <cell r="K4084" t="str">
            <v>17.03.2016</v>
          </cell>
          <cell r="L4084" t="str">
            <v>R3 20060</v>
          </cell>
          <cell r="M4084"/>
          <cell r="N4084" t="str">
            <v>Ablesung</v>
          </cell>
          <cell r="O4084">
            <v>31.065000000000001</v>
          </cell>
          <cell r="P4084">
            <v>499.517</v>
          </cell>
          <cell r="Q4084"/>
          <cell r="R4084"/>
          <cell r="S4084"/>
          <cell r="T4084"/>
          <cell r="U4084"/>
          <cell r="V4084"/>
          <cell r="W4084"/>
          <cell r="X4084"/>
          <cell r="Y4084">
            <v>53.473999999999997</v>
          </cell>
          <cell r="Z4084">
            <v>660.95744680851067</v>
          </cell>
        </row>
        <row r="4085">
          <cell r="A4085" t="str">
            <v>N0765</v>
          </cell>
          <cell r="B4085" t="str">
            <v xml:space="preserve">Langfurren 10 </v>
          </cell>
          <cell r="C4085">
            <v>42566</v>
          </cell>
          <cell r="D4085">
            <v>9866603224</v>
          </cell>
          <cell r="E4085" t="str">
            <v>Verrechnet</v>
          </cell>
          <cell r="F4085">
            <v>4.7E-2</v>
          </cell>
          <cell r="G4085">
            <v>0.77</v>
          </cell>
          <cell r="H4085"/>
          <cell r="I4085"/>
          <cell r="J4085" t="str">
            <v>Messung HW Wärme NT</v>
          </cell>
          <cell r="K4085" t="str">
            <v>23.06.2016</v>
          </cell>
          <cell r="L4085" t="str">
            <v>R3 20060</v>
          </cell>
          <cell r="M4085"/>
          <cell r="N4085" t="str">
            <v>Ablesung</v>
          </cell>
          <cell r="O4085">
            <v>16.757999999999999</v>
          </cell>
          <cell r="P4085">
            <v>291.976</v>
          </cell>
          <cell r="Q4085"/>
          <cell r="R4085"/>
          <cell r="S4085"/>
          <cell r="T4085"/>
          <cell r="U4085"/>
          <cell r="V4085"/>
          <cell r="W4085"/>
          <cell r="X4085"/>
          <cell r="Y4085">
            <v>49.350999999999999</v>
          </cell>
          <cell r="Z4085">
            <v>356.55319148936167</v>
          </cell>
        </row>
        <row r="4086">
          <cell r="A4086" t="str">
            <v>N0765</v>
          </cell>
          <cell r="B4086" t="str">
            <v xml:space="preserve">Langfurren 10 </v>
          </cell>
          <cell r="C4086">
            <v>42655</v>
          </cell>
          <cell r="D4086">
            <v>9866605346</v>
          </cell>
          <cell r="E4086" t="str">
            <v>Verrechnet</v>
          </cell>
          <cell r="F4086">
            <v>4.7E-2</v>
          </cell>
          <cell r="G4086">
            <v>0.77</v>
          </cell>
          <cell r="H4086"/>
          <cell r="I4086"/>
          <cell r="J4086" t="str">
            <v>Messung HW Wärme NT</v>
          </cell>
          <cell r="K4086" t="str">
            <v>16.09.2016</v>
          </cell>
          <cell r="L4086" t="str">
            <v>R3 20060</v>
          </cell>
          <cell r="M4086"/>
          <cell r="N4086" t="str">
            <v>Ablesung</v>
          </cell>
          <cell r="O4086">
            <v>4.7789999999999999</v>
          </cell>
          <cell r="P4086">
            <v>106.559</v>
          </cell>
          <cell r="Q4086"/>
          <cell r="R4086"/>
          <cell r="S4086"/>
          <cell r="T4086"/>
          <cell r="U4086"/>
          <cell r="V4086"/>
          <cell r="W4086"/>
          <cell r="X4086"/>
          <cell r="Y4086">
            <v>38.563000000000002</v>
          </cell>
          <cell r="Z4086">
            <v>101.68085106382978</v>
          </cell>
        </row>
        <row r="4087">
          <cell r="A4087" t="str">
            <v>N0765</v>
          </cell>
          <cell r="B4087" t="str">
            <v xml:space="preserve">Langfurren 10 </v>
          </cell>
          <cell r="C4087">
            <v>42752</v>
          </cell>
          <cell r="D4087">
            <v>9866607442</v>
          </cell>
          <cell r="E4087" t="str">
            <v>Verrechnet</v>
          </cell>
          <cell r="F4087">
            <v>4.7E-2</v>
          </cell>
          <cell r="G4087">
            <v>0.77</v>
          </cell>
          <cell r="H4087"/>
          <cell r="I4087"/>
          <cell r="J4087" t="str">
            <v>Messung HW Wärme NT</v>
          </cell>
          <cell r="K4087" t="str">
            <v>15.12.2016</v>
          </cell>
          <cell r="L4087" t="str">
            <v>R3 20060</v>
          </cell>
          <cell r="M4087"/>
          <cell r="N4087" t="str">
            <v>Ablesung</v>
          </cell>
          <cell r="O4087">
            <v>25.042999999999999</v>
          </cell>
          <cell r="P4087">
            <v>419.673</v>
          </cell>
          <cell r="Q4087"/>
          <cell r="R4087"/>
          <cell r="S4087"/>
          <cell r="T4087"/>
          <cell r="U4087"/>
          <cell r="V4087"/>
          <cell r="W4087"/>
          <cell r="X4087"/>
          <cell r="Y4087">
            <v>51.308999999999997</v>
          </cell>
          <cell r="Z4087">
            <v>532.82978723404256</v>
          </cell>
        </row>
        <row r="4088">
          <cell r="A4088" t="str">
            <v>N0766</v>
          </cell>
          <cell r="B4088" t="str">
            <v xml:space="preserve">Tulpenstrasse 18 </v>
          </cell>
          <cell r="C4088">
            <v>42478</v>
          </cell>
          <cell r="D4088">
            <v>9866601388</v>
          </cell>
          <cell r="E4088" t="str">
            <v>Verrechnet</v>
          </cell>
          <cell r="F4088">
            <v>0.17</v>
          </cell>
          <cell r="G4088">
            <v>2.8</v>
          </cell>
          <cell r="H4088"/>
          <cell r="I4088"/>
          <cell r="J4088" t="str">
            <v>Messung HW Wärme NT</v>
          </cell>
          <cell r="K4088" t="str">
            <v>21.03.2016</v>
          </cell>
          <cell r="L4088" t="str">
            <v>W1 025061</v>
          </cell>
          <cell r="M4088"/>
          <cell r="N4088" t="str">
            <v>Ablesung</v>
          </cell>
          <cell r="O4088">
            <v>107.89100000000001</v>
          </cell>
          <cell r="P4088">
            <v>2491.64</v>
          </cell>
          <cell r="Q4088"/>
          <cell r="R4088"/>
          <cell r="S4088"/>
          <cell r="T4088"/>
          <cell r="U4088"/>
          <cell r="V4088"/>
          <cell r="W4088"/>
          <cell r="X4088"/>
          <cell r="Y4088">
            <v>37.231999999999999</v>
          </cell>
          <cell r="Z4088">
            <v>634.65294117647056</v>
          </cell>
        </row>
        <row r="4089">
          <cell r="A4089" t="str">
            <v>N0766</v>
          </cell>
          <cell r="B4089" t="str">
            <v xml:space="preserve">Tulpenstrasse 18 </v>
          </cell>
          <cell r="C4089">
            <v>42566</v>
          </cell>
          <cell r="D4089">
            <v>9866603503</v>
          </cell>
          <cell r="E4089" t="str">
            <v>Verrechnet</v>
          </cell>
          <cell r="F4089">
            <v>0.17</v>
          </cell>
          <cell r="G4089">
            <v>2.8</v>
          </cell>
          <cell r="H4089"/>
          <cell r="I4089"/>
          <cell r="J4089" t="str">
            <v>Messung HW Wärme NT</v>
          </cell>
          <cell r="K4089" t="str">
            <v>22.06.2016</v>
          </cell>
          <cell r="L4089" t="str">
            <v>W1 025061</v>
          </cell>
          <cell r="M4089"/>
          <cell r="N4089" t="str">
            <v>Ablesung</v>
          </cell>
          <cell r="O4089">
            <v>44.555</v>
          </cell>
          <cell r="P4089">
            <v>1131.67</v>
          </cell>
          <cell r="Q4089"/>
          <cell r="R4089"/>
          <cell r="S4089"/>
          <cell r="T4089"/>
          <cell r="U4089"/>
          <cell r="V4089"/>
          <cell r="W4089"/>
          <cell r="X4089"/>
          <cell r="Y4089">
            <v>33.853000000000002</v>
          </cell>
          <cell r="Z4089">
            <v>262.08823529411762</v>
          </cell>
        </row>
        <row r="4090">
          <cell r="A4090" t="str">
            <v>N0766</v>
          </cell>
          <cell r="B4090" t="str">
            <v xml:space="preserve">Tulpenstrasse 18 </v>
          </cell>
          <cell r="C4090">
            <v>42655</v>
          </cell>
          <cell r="D4090">
            <v>9866605578</v>
          </cell>
          <cell r="E4090" t="str">
            <v>Verrechnet</v>
          </cell>
          <cell r="F4090">
            <v>0.17</v>
          </cell>
          <cell r="G4090">
            <v>2.8</v>
          </cell>
          <cell r="H4090"/>
          <cell r="I4090"/>
          <cell r="J4090" t="str">
            <v>Messung HW Wärme NT</v>
          </cell>
          <cell r="K4090" t="str">
            <v>15.09.2016</v>
          </cell>
          <cell r="L4090" t="str">
            <v>W1 025061</v>
          </cell>
          <cell r="M4090"/>
          <cell r="N4090" t="str">
            <v>Ablesung</v>
          </cell>
          <cell r="O4090">
            <v>10.388</v>
          </cell>
          <cell r="P4090">
            <v>358.47</v>
          </cell>
          <cell r="Q4090"/>
          <cell r="R4090"/>
          <cell r="S4090"/>
          <cell r="T4090"/>
          <cell r="U4090"/>
          <cell r="V4090"/>
          <cell r="W4090"/>
          <cell r="X4090"/>
          <cell r="Y4090">
            <v>24.917000000000002</v>
          </cell>
          <cell r="Z4090">
            <v>61.105882352941173</v>
          </cell>
        </row>
        <row r="4091">
          <cell r="A4091" t="str">
            <v>N0766</v>
          </cell>
          <cell r="B4091" t="str">
            <v xml:space="preserve">Tulpenstrasse 18 </v>
          </cell>
          <cell r="C4091">
            <v>42752</v>
          </cell>
          <cell r="D4091">
            <v>9866607605</v>
          </cell>
          <cell r="E4091" t="str">
            <v>Verrechnet</v>
          </cell>
          <cell r="F4091">
            <v>0.17</v>
          </cell>
          <cell r="G4091">
            <v>2.8</v>
          </cell>
          <cell r="H4091"/>
          <cell r="I4091"/>
          <cell r="J4091" t="str">
            <v>Messung HW Wärme NT</v>
          </cell>
          <cell r="K4091" t="str">
            <v>15.12.2016</v>
          </cell>
          <cell r="L4091" t="str">
            <v>W1 025061</v>
          </cell>
          <cell r="M4091"/>
          <cell r="N4091" t="str">
            <v>Ablesung</v>
          </cell>
          <cell r="O4091">
            <v>71.671000000000006</v>
          </cell>
          <cell r="P4091">
            <v>1731.67</v>
          </cell>
          <cell r="Q4091"/>
          <cell r="R4091"/>
          <cell r="S4091"/>
          <cell r="T4091"/>
          <cell r="U4091"/>
          <cell r="V4091"/>
          <cell r="W4091"/>
          <cell r="X4091"/>
          <cell r="Y4091">
            <v>35.588000000000001</v>
          </cell>
          <cell r="Z4091">
            <v>421.59411764705879</v>
          </cell>
        </row>
        <row r="4092">
          <cell r="A4092" t="str">
            <v>N0767</v>
          </cell>
          <cell r="B4092" t="str">
            <v xml:space="preserve">Winterthurerstrasse 408 </v>
          </cell>
          <cell r="C4092">
            <v>42478</v>
          </cell>
          <cell r="D4092">
            <v>9866601033</v>
          </cell>
          <cell r="E4092" t="str">
            <v>Verrechnet</v>
          </cell>
          <cell r="F4092">
            <v>1.4999999999999999E-2</v>
          </cell>
          <cell r="G4092">
            <v>0.25</v>
          </cell>
          <cell r="H4092"/>
          <cell r="I4092"/>
          <cell r="J4092" t="str">
            <v>Messung HW Wärme NT</v>
          </cell>
          <cell r="K4092" t="str">
            <v>29.03.2016</v>
          </cell>
          <cell r="L4092" t="str">
            <v>W1 020066</v>
          </cell>
          <cell r="M4092"/>
          <cell r="N4092" t="str">
            <v>Ablesung</v>
          </cell>
          <cell r="O4092">
            <v>15.712</v>
          </cell>
          <cell r="P4092">
            <v>248.77</v>
          </cell>
          <cell r="Q4092"/>
          <cell r="R4092"/>
          <cell r="S4092"/>
          <cell r="T4092"/>
          <cell r="U4092"/>
          <cell r="V4092"/>
          <cell r="W4092"/>
          <cell r="X4092"/>
          <cell r="Y4092">
            <v>54.307000000000002</v>
          </cell>
          <cell r="Z4092">
            <v>1047.4666666666667</v>
          </cell>
        </row>
        <row r="4093">
          <cell r="A4093" t="str">
            <v>N0767</v>
          </cell>
          <cell r="B4093" t="str">
            <v xml:space="preserve">Winterthurerstrasse 408 </v>
          </cell>
          <cell r="C4093">
            <v>42566</v>
          </cell>
          <cell r="D4093">
            <v>9866603225</v>
          </cell>
          <cell r="E4093" t="str">
            <v>Gemahnt</v>
          </cell>
          <cell r="F4093">
            <v>1.4999999999999999E-2</v>
          </cell>
          <cell r="G4093">
            <v>0.25</v>
          </cell>
          <cell r="H4093"/>
          <cell r="I4093"/>
          <cell r="J4093" t="str">
            <v>Messung HW Wärme NT</v>
          </cell>
          <cell r="K4093" t="str">
            <v>23.06.2016</v>
          </cell>
          <cell r="L4093" t="str">
            <v>W1 020066</v>
          </cell>
          <cell r="M4093"/>
          <cell r="N4093" t="str">
            <v>Ablesung</v>
          </cell>
          <cell r="O4093">
            <v>5.96</v>
          </cell>
          <cell r="P4093">
            <v>136.35</v>
          </cell>
          <cell r="Q4093"/>
          <cell r="R4093"/>
          <cell r="S4093"/>
          <cell r="T4093"/>
          <cell r="U4093"/>
          <cell r="V4093"/>
          <cell r="W4093"/>
          <cell r="X4093"/>
          <cell r="Y4093">
            <v>37.585000000000001</v>
          </cell>
          <cell r="Z4093">
            <v>397.33333333333337</v>
          </cell>
        </row>
        <row r="4094">
          <cell r="A4094" t="str">
            <v>N0767</v>
          </cell>
          <cell r="B4094" t="str">
            <v xml:space="preserve">Winterthurerstrasse 408 </v>
          </cell>
          <cell r="C4094">
            <v>42655</v>
          </cell>
          <cell r="D4094">
            <v>9866605217</v>
          </cell>
          <cell r="E4094" t="str">
            <v>Verrechnet</v>
          </cell>
          <cell r="F4094">
            <v>1.4999999999999999E-2</v>
          </cell>
          <cell r="G4094">
            <v>0.25</v>
          </cell>
          <cell r="H4094"/>
          <cell r="I4094"/>
          <cell r="J4094" t="str">
            <v>Messung HW Wärme NT</v>
          </cell>
          <cell r="K4094" t="str">
            <v>29.09.2016</v>
          </cell>
          <cell r="L4094" t="str">
            <v>W1 020066</v>
          </cell>
          <cell r="M4094"/>
          <cell r="N4094" t="str">
            <v>Ablesung</v>
          </cell>
          <cell r="O4094">
            <v>3.0179999999999998</v>
          </cell>
          <cell r="P4094">
            <v>62.87</v>
          </cell>
          <cell r="Q4094"/>
          <cell r="R4094"/>
          <cell r="S4094"/>
          <cell r="T4094"/>
          <cell r="U4094"/>
          <cell r="V4094"/>
          <cell r="W4094"/>
          <cell r="X4094"/>
          <cell r="Y4094">
            <v>41.276000000000003</v>
          </cell>
          <cell r="Z4094">
            <v>201.2</v>
          </cell>
        </row>
        <row r="4095">
          <cell r="A4095" t="str">
            <v>N0767</v>
          </cell>
          <cell r="B4095" t="str">
            <v xml:space="preserve">Winterthurerstrasse 408 </v>
          </cell>
          <cell r="C4095">
            <v>42752</v>
          </cell>
          <cell r="D4095">
            <v>9866607241</v>
          </cell>
          <cell r="E4095" t="str">
            <v>Verrechnet</v>
          </cell>
          <cell r="F4095">
            <v>1.4999999999999999E-2</v>
          </cell>
          <cell r="G4095">
            <v>0.25</v>
          </cell>
          <cell r="H4095"/>
          <cell r="I4095"/>
          <cell r="J4095" t="str">
            <v>Messung HW Wärme NT</v>
          </cell>
          <cell r="K4095" t="str">
            <v>15.12.2016</v>
          </cell>
          <cell r="L4095" t="str">
            <v>W1 020066</v>
          </cell>
          <cell r="M4095"/>
          <cell r="N4095" t="str">
            <v>Ablesung</v>
          </cell>
          <cell r="O4095">
            <v>10.871</v>
          </cell>
          <cell r="P4095">
            <v>196.31</v>
          </cell>
          <cell r="Q4095"/>
          <cell r="R4095"/>
          <cell r="S4095"/>
          <cell r="T4095"/>
          <cell r="U4095"/>
          <cell r="V4095"/>
          <cell r="W4095"/>
          <cell r="X4095"/>
          <cell r="Y4095">
            <v>47.615000000000002</v>
          </cell>
          <cell r="Z4095">
            <v>724.73333333333323</v>
          </cell>
        </row>
        <row r="4096">
          <cell r="A4096" t="str">
            <v>N0768</v>
          </cell>
          <cell r="B4096" t="str">
            <v xml:space="preserve">Felsenrainweg 17 </v>
          </cell>
          <cell r="C4096">
            <v>42478</v>
          </cell>
          <cell r="D4096">
            <v>9866601562</v>
          </cell>
          <cell r="E4096" t="str">
            <v>Verrechnet</v>
          </cell>
          <cell r="F4096">
            <v>0.128</v>
          </cell>
          <cell r="G4096">
            <v>2.1</v>
          </cell>
          <cell r="H4096"/>
          <cell r="I4096"/>
          <cell r="J4096" t="str">
            <v>Messung HW Wärme NT</v>
          </cell>
          <cell r="K4096" t="str">
            <v>18.03.2016</v>
          </cell>
          <cell r="L4096" t="str">
            <v>W3 020172</v>
          </cell>
          <cell r="M4096"/>
          <cell r="N4096" t="str">
            <v>Ablesung</v>
          </cell>
          <cell r="O4096">
            <v>70.45</v>
          </cell>
          <cell r="P4096">
            <v>1513.2750000000001</v>
          </cell>
          <cell r="Q4096"/>
          <cell r="R4096"/>
          <cell r="S4096"/>
          <cell r="T4096"/>
          <cell r="U4096"/>
          <cell r="V4096"/>
          <cell r="W4096"/>
          <cell r="X4096"/>
          <cell r="Y4096">
            <v>40.03</v>
          </cell>
          <cell r="Z4096">
            <v>550.390625</v>
          </cell>
        </row>
        <row r="4097">
          <cell r="A4097" t="str">
            <v>N0768</v>
          </cell>
          <cell r="B4097" t="str">
            <v xml:space="preserve">Felsenrainweg 17 </v>
          </cell>
          <cell r="C4097">
            <v>42566</v>
          </cell>
          <cell r="D4097">
            <v>9866603504</v>
          </cell>
          <cell r="E4097" t="str">
            <v>Verrechnet</v>
          </cell>
          <cell r="F4097">
            <v>0.128</v>
          </cell>
          <cell r="G4097">
            <v>2.1</v>
          </cell>
          <cell r="H4097"/>
          <cell r="I4097"/>
          <cell r="J4097" t="str">
            <v>Messung HW Wärme NT</v>
          </cell>
          <cell r="K4097" t="str">
            <v>22.06.2016</v>
          </cell>
          <cell r="L4097" t="str">
            <v>W3 020172</v>
          </cell>
          <cell r="M4097"/>
          <cell r="N4097" t="str">
            <v>Ablesung</v>
          </cell>
          <cell r="O4097">
            <v>41.424999999999997</v>
          </cell>
          <cell r="P4097">
            <v>1041.2339999999999</v>
          </cell>
          <cell r="Q4097"/>
          <cell r="R4097"/>
          <cell r="S4097"/>
          <cell r="T4097"/>
          <cell r="U4097"/>
          <cell r="V4097"/>
          <cell r="W4097"/>
          <cell r="X4097"/>
          <cell r="Y4097">
            <v>34.209000000000003</v>
          </cell>
          <cell r="Z4097">
            <v>323.6328125</v>
          </cell>
        </row>
        <row r="4098">
          <cell r="A4098" t="str">
            <v>N0768</v>
          </cell>
          <cell r="B4098" t="str">
            <v xml:space="preserve">Felsenrainweg 17 </v>
          </cell>
          <cell r="C4098">
            <v>42655</v>
          </cell>
          <cell r="D4098">
            <v>9866605724</v>
          </cell>
          <cell r="E4098" t="str">
            <v>Verrechnet</v>
          </cell>
          <cell r="F4098">
            <v>0.128</v>
          </cell>
          <cell r="G4098">
            <v>2.1</v>
          </cell>
          <cell r="H4098"/>
          <cell r="I4098"/>
          <cell r="J4098" t="str">
            <v>Messung HW Wärme NT</v>
          </cell>
          <cell r="K4098" t="str">
            <v>21.09.2016</v>
          </cell>
          <cell r="L4098" t="str">
            <v>W3 020172</v>
          </cell>
          <cell r="M4098"/>
          <cell r="N4098" t="str">
            <v>Ablesung</v>
          </cell>
          <cell r="O4098">
            <v>24.178999999999998</v>
          </cell>
          <cell r="P4098">
            <v>716.11199999999997</v>
          </cell>
          <cell r="Q4098"/>
          <cell r="R4098"/>
          <cell r="S4098"/>
          <cell r="T4098"/>
          <cell r="U4098"/>
          <cell r="V4098"/>
          <cell r="W4098"/>
          <cell r="X4098"/>
          <cell r="Y4098">
            <v>29.032</v>
          </cell>
          <cell r="Z4098">
            <v>188.8984375</v>
          </cell>
        </row>
        <row r="4099">
          <cell r="A4099" t="str">
            <v>N0768</v>
          </cell>
          <cell r="B4099" t="str">
            <v xml:space="preserve">Felsenrainweg 17 </v>
          </cell>
          <cell r="C4099">
            <v>42752</v>
          </cell>
          <cell r="D4099">
            <v>9866607606</v>
          </cell>
          <cell r="E4099" t="str">
            <v>Verrechnet</v>
          </cell>
          <cell r="F4099">
            <v>0.128</v>
          </cell>
          <cell r="G4099">
            <v>2.1</v>
          </cell>
          <cell r="H4099"/>
          <cell r="I4099"/>
          <cell r="J4099" t="str">
            <v>Messung HW Wärme NT</v>
          </cell>
          <cell r="K4099" t="str">
            <v>14.12.2016</v>
          </cell>
          <cell r="L4099" t="str">
            <v>W3 020172</v>
          </cell>
          <cell r="M4099"/>
          <cell r="N4099" t="str">
            <v>Ablesung</v>
          </cell>
          <cell r="O4099">
            <v>56.767000000000003</v>
          </cell>
          <cell r="P4099">
            <v>1468.3810000000001</v>
          </cell>
          <cell r="Q4099"/>
          <cell r="R4099"/>
          <cell r="S4099"/>
          <cell r="T4099"/>
          <cell r="U4099"/>
          <cell r="V4099"/>
          <cell r="W4099"/>
          <cell r="X4099"/>
          <cell r="Y4099">
            <v>33.241</v>
          </cell>
          <cell r="Z4099">
            <v>443.4921875</v>
          </cell>
        </row>
        <row r="4100">
          <cell r="A4100" t="str">
            <v>N0769</v>
          </cell>
          <cell r="B4100" t="str">
            <v xml:space="preserve">Dübendorfstrasse 192 </v>
          </cell>
          <cell r="C4100">
            <v>42478</v>
          </cell>
          <cell r="D4100">
            <v>9866601389</v>
          </cell>
          <cell r="E4100" t="str">
            <v>Verrechnet</v>
          </cell>
          <cell r="F4100">
            <v>0.498</v>
          </cell>
          <cell r="G4100">
            <v>8.1999999999999993</v>
          </cell>
          <cell r="H4100"/>
          <cell r="I4100"/>
          <cell r="J4100" t="str">
            <v>Messung HW Wärme NT</v>
          </cell>
          <cell r="K4100" t="str">
            <v>21.03.2016</v>
          </cell>
          <cell r="L4100" t="str">
            <v>R1 1340</v>
          </cell>
          <cell r="M4100" t="str">
            <v>U1 40030</v>
          </cell>
          <cell r="N4100" t="str">
            <v>Ablesung</v>
          </cell>
          <cell r="O4100">
            <v>393.42899999999997</v>
          </cell>
          <cell r="P4100">
            <v>7233.32</v>
          </cell>
          <cell r="Q4100"/>
          <cell r="R4100">
            <v>7234</v>
          </cell>
          <cell r="S4100"/>
          <cell r="T4100"/>
          <cell r="U4100"/>
          <cell r="V4100"/>
          <cell r="W4100"/>
          <cell r="X4100"/>
          <cell r="Y4100">
            <v>46.768000000000001</v>
          </cell>
          <cell r="Z4100">
            <v>790.01807228915663</v>
          </cell>
        </row>
        <row r="4101">
          <cell r="A4101" t="str">
            <v>N0769</v>
          </cell>
          <cell r="B4101" t="str">
            <v xml:space="preserve">Dübendorfstrasse 192 </v>
          </cell>
          <cell r="C4101">
            <v>42566</v>
          </cell>
          <cell r="D4101">
            <v>9866603505</v>
          </cell>
          <cell r="E4101" t="str">
            <v>Verrechnet</v>
          </cell>
          <cell r="F4101">
            <v>0.498</v>
          </cell>
          <cell r="G4101">
            <v>8.1999999999999993</v>
          </cell>
          <cell r="H4101"/>
          <cell r="I4101"/>
          <cell r="J4101" t="str">
            <v>Messung HW Wärme NT</v>
          </cell>
          <cell r="K4101" t="str">
            <v>22.06.2016</v>
          </cell>
          <cell r="L4101" t="str">
            <v>R1 1340</v>
          </cell>
          <cell r="M4101" t="str">
            <v>U1 40030</v>
          </cell>
          <cell r="N4101" t="str">
            <v>Ablesung</v>
          </cell>
          <cell r="O4101">
            <v>230.16399999999999</v>
          </cell>
          <cell r="P4101">
            <v>4963.6099999999997</v>
          </cell>
          <cell r="Q4101"/>
          <cell r="R4101">
            <v>4963</v>
          </cell>
          <cell r="S4101"/>
          <cell r="T4101"/>
          <cell r="U4101"/>
          <cell r="V4101"/>
          <cell r="W4101"/>
          <cell r="X4101"/>
          <cell r="Y4101">
            <v>39.871000000000002</v>
          </cell>
          <cell r="Z4101">
            <v>462.1767068273092</v>
          </cell>
        </row>
        <row r="4102">
          <cell r="A4102" t="str">
            <v>N0769</v>
          </cell>
          <cell r="B4102" t="str">
            <v xml:space="preserve">Dübendorfstrasse 192 </v>
          </cell>
          <cell r="C4102">
            <v>42655</v>
          </cell>
          <cell r="D4102">
            <v>9866605579</v>
          </cell>
          <cell r="E4102" t="str">
            <v>Verrechnet</v>
          </cell>
          <cell r="F4102">
            <v>0.498</v>
          </cell>
          <cell r="G4102">
            <v>8.1999999999999993</v>
          </cell>
          <cell r="H4102"/>
          <cell r="I4102"/>
          <cell r="J4102" t="str">
            <v>Messung HW Wärme NT</v>
          </cell>
          <cell r="K4102" t="str">
            <v>19.09.2016</v>
          </cell>
          <cell r="L4102" t="str">
            <v>R1 1340</v>
          </cell>
          <cell r="M4102" t="str">
            <v>U1 40030</v>
          </cell>
          <cell r="N4102" t="str">
            <v>Ablesung</v>
          </cell>
          <cell r="O4102">
            <v>78.896000000000001</v>
          </cell>
          <cell r="P4102">
            <v>2344.62</v>
          </cell>
          <cell r="Q4102"/>
          <cell r="R4102">
            <v>2345</v>
          </cell>
          <cell r="S4102"/>
          <cell r="T4102"/>
          <cell r="U4102"/>
          <cell r="V4102"/>
          <cell r="W4102"/>
          <cell r="X4102"/>
          <cell r="Y4102">
            <v>28.934000000000001</v>
          </cell>
          <cell r="Z4102">
            <v>158.42570281124495</v>
          </cell>
        </row>
        <row r="4103">
          <cell r="A4103" t="str">
            <v>N0769</v>
          </cell>
          <cell r="B4103" t="str">
            <v xml:space="preserve">Dübendorfstrasse 192 </v>
          </cell>
          <cell r="C4103">
            <v>42752</v>
          </cell>
          <cell r="D4103">
            <v>9866607607</v>
          </cell>
          <cell r="E4103" t="str">
            <v>Verrechnet</v>
          </cell>
          <cell r="F4103">
            <v>0.498</v>
          </cell>
          <cell r="G4103">
            <v>8.1999999999999993</v>
          </cell>
          <cell r="H4103"/>
          <cell r="I4103"/>
          <cell r="J4103" t="str">
            <v>Messung HW Wärme NT</v>
          </cell>
          <cell r="K4103" t="str">
            <v>19.12.2016</v>
          </cell>
          <cell r="L4103" t="str">
            <v>R1 1340</v>
          </cell>
          <cell r="M4103" t="str">
            <v>U1 40030</v>
          </cell>
          <cell r="N4103" t="str">
            <v>Ablesung</v>
          </cell>
          <cell r="O4103">
            <v>323.916</v>
          </cell>
          <cell r="P4103">
            <v>6437.03</v>
          </cell>
          <cell r="Q4103"/>
          <cell r="R4103">
            <v>6437</v>
          </cell>
          <cell r="S4103"/>
          <cell r="T4103"/>
          <cell r="U4103"/>
          <cell r="V4103"/>
          <cell r="W4103"/>
          <cell r="X4103"/>
          <cell r="Y4103">
            <v>43.268000000000001</v>
          </cell>
          <cell r="Z4103">
            <v>650.43373493975901</v>
          </cell>
        </row>
        <row r="4104">
          <cell r="A4104" t="str">
            <v>N0770</v>
          </cell>
          <cell r="B4104" t="str">
            <v xml:space="preserve">Friedackerstrasse 14 </v>
          </cell>
          <cell r="C4104">
            <v>42478</v>
          </cell>
          <cell r="D4104">
            <v>9866601685</v>
          </cell>
          <cell r="E4104" t="str">
            <v>Verrechnet</v>
          </cell>
          <cell r="F4104">
            <v>2.5000000000000001E-2</v>
          </cell>
          <cell r="G4104">
            <v>0.4</v>
          </cell>
          <cell r="H4104"/>
          <cell r="I4104"/>
          <cell r="J4104" t="str">
            <v>Messung HW Wärme NT</v>
          </cell>
          <cell r="K4104" t="str">
            <v>18.03.2016</v>
          </cell>
          <cell r="L4104">
            <v>20356</v>
          </cell>
          <cell r="M4104"/>
          <cell r="N4104" t="str">
            <v>Ablesung</v>
          </cell>
          <cell r="O4104">
            <v>22.696999999999999</v>
          </cell>
          <cell r="P4104">
            <v>384.28</v>
          </cell>
          <cell r="Q4104"/>
          <cell r="R4104"/>
          <cell r="S4104"/>
          <cell r="T4104"/>
          <cell r="U4104"/>
          <cell r="V4104"/>
          <cell r="W4104"/>
          <cell r="X4104"/>
          <cell r="Y4104">
            <v>50.786000000000001</v>
          </cell>
          <cell r="Z4104">
            <v>907.88</v>
          </cell>
        </row>
        <row r="4105">
          <cell r="A4105" t="str">
            <v>N0770</v>
          </cell>
          <cell r="B4105" t="str">
            <v xml:space="preserve">Friedackerstrasse 14 </v>
          </cell>
          <cell r="C4105">
            <v>42566</v>
          </cell>
          <cell r="D4105">
            <v>9866603809</v>
          </cell>
          <cell r="E4105" t="str">
            <v>Verrechnet</v>
          </cell>
          <cell r="F4105">
            <v>2.5000000000000001E-2</v>
          </cell>
          <cell r="G4105">
            <v>0.4</v>
          </cell>
          <cell r="H4105"/>
          <cell r="I4105"/>
          <cell r="J4105" t="str">
            <v>Messung HW Wärme NT</v>
          </cell>
          <cell r="K4105" t="str">
            <v>22.06.2016</v>
          </cell>
          <cell r="L4105">
            <v>20356</v>
          </cell>
          <cell r="M4105"/>
          <cell r="N4105" t="str">
            <v>Ablesung</v>
          </cell>
          <cell r="O4105">
            <v>9.8689999999999998</v>
          </cell>
          <cell r="P4105">
            <v>182.97</v>
          </cell>
          <cell r="Q4105"/>
          <cell r="R4105"/>
          <cell r="S4105"/>
          <cell r="T4105"/>
          <cell r="U4105"/>
          <cell r="V4105"/>
          <cell r="W4105"/>
          <cell r="X4105"/>
          <cell r="Y4105">
            <v>46.378</v>
          </cell>
          <cell r="Z4105">
            <v>394.76</v>
          </cell>
        </row>
        <row r="4106">
          <cell r="A4106" t="str">
            <v>N0770</v>
          </cell>
          <cell r="B4106" t="str">
            <v xml:space="preserve">Friedackerstrasse 14 </v>
          </cell>
          <cell r="C4106">
            <v>42655</v>
          </cell>
          <cell r="D4106">
            <v>9866605580</v>
          </cell>
          <cell r="E4106" t="str">
            <v>Verrechnet</v>
          </cell>
          <cell r="F4106">
            <v>2.5000000000000001E-2</v>
          </cell>
          <cell r="G4106">
            <v>0.4</v>
          </cell>
          <cell r="H4106"/>
          <cell r="I4106"/>
          <cell r="J4106" t="str">
            <v>Messung HW Wärme NT</v>
          </cell>
          <cell r="K4106" t="str">
            <v>16.09.2016</v>
          </cell>
          <cell r="L4106">
            <v>20356</v>
          </cell>
          <cell r="M4106"/>
          <cell r="N4106" t="str">
            <v>Ablesung</v>
          </cell>
          <cell r="O4106">
            <v>2.802</v>
          </cell>
          <cell r="P4106">
            <v>81.17</v>
          </cell>
          <cell r="Q4106"/>
          <cell r="R4106"/>
          <cell r="S4106"/>
          <cell r="T4106"/>
          <cell r="U4106"/>
          <cell r="V4106"/>
          <cell r="W4106"/>
          <cell r="X4106"/>
          <cell r="Y4106">
            <v>29.681999999999999</v>
          </cell>
          <cell r="Z4106">
            <v>112.08</v>
          </cell>
        </row>
        <row r="4107">
          <cell r="A4107" t="str">
            <v>N0770</v>
          </cell>
          <cell r="B4107" t="str">
            <v xml:space="preserve">Friedackerstrasse 14 </v>
          </cell>
          <cell r="C4107">
            <v>42752</v>
          </cell>
          <cell r="D4107">
            <v>9866607791</v>
          </cell>
          <cell r="E4107" t="str">
            <v>Verrechnet</v>
          </cell>
          <cell r="F4107">
            <v>2.5000000000000001E-2</v>
          </cell>
          <cell r="G4107">
            <v>0.4</v>
          </cell>
          <cell r="H4107"/>
          <cell r="I4107"/>
          <cell r="J4107" t="str">
            <v>Messung HW Wärme NT</v>
          </cell>
          <cell r="K4107" t="str">
            <v>13.12.2016</v>
          </cell>
          <cell r="L4107">
            <v>20356</v>
          </cell>
          <cell r="M4107"/>
          <cell r="N4107" t="str">
            <v>Ablesung</v>
          </cell>
          <cell r="O4107">
            <v>14.351000000000001</v>
          </cell>
          <cell r="P4107">
            <v>250.68</v>
          </cell>
          <cell r="Q4107"/>
          <cell r="R4107"/>
          <cell r="S4107"/>
          <cell r="T4107"/>
          <cell r="U4107"/>
          <cell r="V4107"/>
          <cell r="W4107"/>
          <cell r="X4107"/>
          <cell r="Y4107">
            <v>49.225000000000001</v>
          </cell>
          <cell r="Z4107">
            <v>574.04</v>
          </cell>
        </row>
        <row r="4108">
          <cell r="A4108" t="str">
            <v>N0771</v>
          </cell>
          <cell r="B4108" t="str">
            <v xml:space="preserve">Viktoriastrasse 31 </v>
          </cell>
          <cell r="C4108">
            <v>42478</v>
          </cell>
          <cell r="D4108">
            <v>9866601686</v>
          </cell>
          <cell r="E4108" t="str">
            <v>Verrechnet</v>
          </cell>
          <cell r="F4108">
            <v>0.01</v>
          </cell>
          <cell r="G4108">
            <v>0.16</v>
          </cell>
          <cell r="H4108"/>
          <cell r="I4108"/>
          <cell r="J4108" t="str">
            <v>Messung HW Wärme NT</v>
          </cell>
          <cell r="K4108" t="str">
            <v>17.03.2016</v>
          </cell>
          <cell r="L4108" t="str">
            <v>W1 020728</v>
          </cell>
          <cell r="M4108"/>
          <cell r="N4108" t="str">
            <v>Ablesung</v>
          </cell>
          <cell r="O4108">
            <v>12.212</v>
          </cell>
          <cell r="P4108">
            <v>189.76</v>
          </cell>
          <cell r="Q4108"/>
          <cell r="R4108"/>
          <cell r="S4108"/>
          <cell r="T4108"/>
          <cell r="U4108"/>
          <cell r="V4108"/>
          <cell r="W4108"/>
          <cell r="X4108"/>
          <cell r="Y4108">
            <v>55.335000000000001</v>
          </cell>
          <cell r="Z4108">
            <v>1221.2</v>
          </cell>
        </row>
        <row r="4109">
          <cell r="A4109" t="str">
            <v>N0771</v>
          </cell>
          <cell r="B4109" t="str">
            <v xml:space="preserve">Viktoriastrasse 31 </v>
          </cell>
          <cell r="C4109">
            <v>42566</v>
          </cell>
          <cell r="D4109">
            <v>9866603810</v>
          </cell>
          <cell r="E4109" t="str">
            <v>Verrechnet</v>
          </cell>
          <cell r="F4109">
            <v>0.01</v>
          </cell>
          <cell r="G4109">
            <v>0.16</v>
          </cell>
          <cell r="H4109"/>
          <cell r="I4109"/>
          <cell r="J4109" t="str">
            <v>Messung HW Wärme NT</v>
          </cell>
          <cell r="K4109" t="str">
            <v>21.06.2016</v>
          </cell>
          <cell r="L4109" t="str">
            <v>W1 020728</v>
          </cell>
          <cell r="M4109"/>
          <cell r="N4109" t="str">
            <v>Ablesung</v>
          </cell>
          <cell r="O4109">
            <v>5.0910000000000002</v>
          </cell>
          <cell r="P4109">
            <v>113.85299999999999</v>
          </cell>
          <cell r="Q4109"/>
          <cell r="R4109"/>
          <cell r="S4109"/>
          <cell r="T4109"/>
          <cell r="U4109"/>
          <cell r="V4109"/>
          <cell r="W4109"/>
          <cell r="X4109"/>
          <cell r="Y4109">
            <v>38.448</v>
          </cell>
          <cell r="Z4109">
            <v>509.1</v>
          </cell>
        </row>
        <row r="4110">
          <cell r="A4110" t="str">
            <v>N0771</v>
          </cell>
          <cell r="B4110" t="str">
            <v xml:space="preserve">Viktoriastrasse 31 </v>
          </cell>
          <cell r="C4110">
            <v>42655</v>
          </cell>
          <cell r="D4110">
            <v>9866605581</v>
          </cell>
          <cell r="E4110" t="str">
            <v>Verrechnet</v>
          </cell>
          <cell r="F4110">
            <v>0.01</v>
          </cell>
          <cell r="G4110">
            <v>0.16</v>
          </cell>
          <cell r="H4110"/>
          <cell r="I4110"/>
          <cell r="J4110" t="str">
            <v>Messung HW Wärme NT</v>
          </cell>
          <cell r="K4110" t="str">
            <v>04.08.2016</v>
          </cell>
          <cell r="L4110" t="str">
            <v>W1 020728</v>
          </cell>
          <cell r="M4110"/>
          <cell r="N4110" t="str">
            <v>Ausbau</v>
          </cell>
          <cell r="O4110">
            <v>1.018</v>
          </cell>
          <cell r="P4110">
            <v>41.713999999999999</v>
          </cell>
          <cell r="Q4110"/>
          <cell r="R4110"/>
          <cell r="S4110"/>
          <cell r="T4110"/>
          <cell r="U4110"/>
          <cell r="V4110"/>
          <cell r="W4110"/>
          <cell r="X4110"/>
          <cell r="Y4110">
            <v>20.984000000000002</v>
          </cell>
          <cell r="Z4110">
            <v>101.8</v>
          </cell>
        </row>
        <row r="4111">
          <cell r="A4111" t="str">
            <v>N0771</v>
          </cell>
          <cell r="B4111"/>
          <cell r="C4111"/>
          <cell r="D4111"/>
          <cell r="E4111"/>
          <cell r="F4111"/>
          <cell r="G4111"/>
          <cell r="H4111"/>
          <cell r="I4111"/>
          <cell r="J4111" t="str">
            <v>Messung HW Wärme NT</v>
          </cell>
          <cell r="K4111" t="str">
            <v>04.08.2016</v>
          </cell>
          <cell r="L4111" t="str">
            <v>W1 020728</v>
          </cell>
          <cell r="M4111"/>
          <cell r="N4111" t="str">
            <v>Einbau</v>
          </cell>
          <cell r="O4111">
            <v>0</v>
          </cell>
          <cell r="P4111">
            <v>0</v>
          </cell>
          <cell r="Q4111"/>
          <cell r="R4111"/>
          <cell r="S4111"/>
          <cell r="T4111"/>
          <cell r="U4111"/>
          <cell r="V4111"/>
          <cell r="W4111"/>
          <cell r="X4111"/>
          <cell r="Y4111">
            <v>0</v>
          </cell>
          <cell r="Z4111">
            <v>0</v>
          </cell>
        </row>
        <row r="4112">
          <cell r="A4112" t="str">
            <v>N0771</v>
          </cell>
          <cell r="B4112"/>
          <cell r="C4112"/>
          <cell r="D4112"/>
          <cell r="E4112"/>
          <cell r="F4112"/>
          <cell r="G4112"/>
          <cell r="H4112"/>
          <cell r="I4112"/>
          <cell r="J4112" t="str">
            <v>Messung HW Wärme NT</v>
          </cell>
          <cell r="K4112" t="str">
            <v>16.09.2016</v>
          </cell>
          <cell r="L4112" t="str">
            <v>W1 020728</v>
          </cell>
          <cell r="M4112"/>
          <cell r="N4112" t="str">
            <v>Ablesung</v>
          </cell>
          <cell r="O4112">
            <v>0.29099999999999998</v>
          </cell>
          <cell r="P4112">
            <v>7.78</v>
          </cell>
          <cell r="Q4112"/>
          <cell r="R4112"/>
          <cell r="S4112"/>
          <cell r="T4112"/>
          <cell r="U4112"/>
          <cell r="V4112"/>
          <cell r="W4112"/>
          <cell r="X4112"/>
          <cell r="Y4112">
            <v>32.161000000000001</v>
          </cell>
          <cell r="Z4112">
            <v>29.1</v>
          </cell>
        </row>
        <row r="4113">
          <cell r="A4113" t="str">
            <v>N0771</v>
          </cell>
          <cell r="B4113" t="str">
            <v xml:space="preserve">Viktoriastrasse 31 </v>
          </cell>
          <cell r="C4113">
            <v>42752</v>
          </cell>
          <cell r="D4113">
            <v>9866607792</v>
          </cell>
          <cell r="E4113" t="str">
            <v>Verrechnet</v>
          </cell>
          <cell r="F4113">
            <v>0.01</v>
          </cell>
          <cell r="G4113">
            <v>0.16</v>
          </cell>
          <cell r="H4113"/>
          <cell r="I4113"/>
          <cell r="J4113" t="str">
            <v>Messung HW Wärme NT</v>
          </cell>
          <cell r="K4113" t="str">
            <v>13.12.2016</v>
          </cell>
          <cell r="L4113" t="str">
            <v>W1 020728</v>
          </cell>
          <cell r="M4113"/>
          <cell r="N4113" t="str">
            <v>Ablesung</v>
          </cell>
          <cell r="O4113">
            <v>6.085</v>
          </cell>
          <cell r="P4113">
            <v>100.33</v>
          </cell>
          <cell r="Q4113"/>
          <cell r="R4113"/>
          <cell r="S4113"/>
          <cell r="T4113"/>
          <cell r="U4113"/>
          <cell r="V4113"/>
          <cell r="W4113"/>
          <cell r="X4113"/>
          <cell r="Y4113">
            <v>52.149000000000001</v>
          </cell>
          <cell r="Z4113">
            <v>608.5</v>
          </cell>
        </row>
        <row r="4114">
          <cell r="A4114" t="str">
            <v>N0772</v>
          </cell>
          <cell r="B4114" t="str">
            <v xml:space="preserve">Bucheggstrasse 103 </v>
          </cell>
          <cell r="C4114">
            <v>42478</v>
          </cell>
          <cell r="D4114">
            <v>9866600333</v>
          </cell>
          <cell r="E4114" t="str">
            <v>Verrechnet</v>
          </cell>
          <cell r="F4114">
            <v>0.34699999999999998</v>
          </cell>
          <cell r="G4114">
            <v>5.7</v>
          </cell>
          <cell r="H4114"/>
          <cell r="I4114"/>
          <cell r="J4114" t="str">
            <v>Messung HW Wärme NT</v>
          </cell>
          <cell r="K4114" t="str">
            <v>18.03.2016</v>
          </cell>
          <cell r="L4114" t="str">
            <v>W1 040018</v>
          </cell>
          <cell r="M4114"/>
          <cell r="N4114" t="str">
            <v>Ablesung</v>
          </cell>
          <cell r="O4114">
            <v>268.41399999999999</v>
          </cell>
          <cell r="P4114">
            <v>5730.29</v>
          </cell>
          <cell r="Q4114"/>
          <cell r="R4114"/>
          <cell r="S4114"/>
          <cell r="T4114"/>
          <cell r="U4114"/>
          <cell r="V4114"/>
          <cell r="W4114"/>
          <cell r="X4114"/>
          <cell r="Y4114">
            <v>40.276000000000003</v>
          </cell>
          <cell r="Z4114">
            <v>773.52737752161374</v>
          </cell>
        </row>
        <row r="4115">
          <cell r="A4115" t="str">
            <v>N0772</v>
          </cell>
          <cell r="B4115" t="str">
            <v xml:space="preserve">Bucheggstrasse 103 </v>
          </cell>
          <cell r="C4115">
            <v>42566</v>
          </cell>
          <cell r="D4115">
            <v>9866602350</v>
          </cell>
          <cell r="E4115" t="str">
            <v>Verrechnet</v>
          </cell>
          <cell r="F4115">
            <v>0.34699999999999998</v>
          </cell>
          <cell r="G4115">
            <v>5.7</v>
          </cell>
          <cell r="H4115"/>
          <cell r="I4115"/>
          <cell r="J4115" t="str">
            <v>Messung HW Wärme NT</v>
          </cell>
          <cell r="K4115" t="str">
            <v>23.06.2016</v>
          </cell>
          <cell r="L4115" t="str">
            <v>W1 040018</v>
          </cell>
          <cell r="M4115"/>
          <cell r="N4115" t="str">
            <v>Ablesung</v>
          </cell>
          <cell r="O4115">
            <v>159.465</v>
          </cell>
          <cell r="P4115">
            <v>4183.67</v>
          </cell>
          <cell r="Q4115"/>
          <cell r="R4115"/>
          <cell r="S4115"/>
          <cell r="T4115"/>
          <cell r="U4115"/>
          <cell r="V4115"/>
          <cell r="W4115"/>
          <cell r="X4115"/>
          <cell r="Y4115">
            <v>32.774000000000001</v>
          </cell>
          <cell r="Z4115">
            <v>459.55331412103743</v>
          </cell>
        </row>
        <row r="4116">
          <cell r="A4116" t="str">
            <v>N0772</v>
          </cell>
          <cell r="B4116" t="str">
            <v xml:space="preserve">Bucheggstrasse 103 </v>
          </cell>
          <cell r="C4116">
            <v>42655</v>
          </cell>
          <cell r="D4116">
            <v>9866604299</v>
          </cell>
          <cell r="E4116" t="str">
            <v>Verrechnet</v>
          </cell>
          <cell r="F4116">
            <v>0.34699999999999998</v>
          </cell>
          <cell r="G4116">
            <v>5.7</v>
          </cell>
          <cell r="H4116"/>
          <cell r="I4116"/>
          <cell r="J4116" t="str">
            <v>Messung HW Wärme NT</v>
          </cell>
          <cell r="K4116" t="str">
            <v>16.09.2016</v>
          </cell>
          <cell r="L4116" t="str">
            <v>W1 040018</v>
          </cell>
          <cell r="M4116"/>
          <cell r="N4116" t="str">
            <v>Ablesung</v>
          </cell>
          <cell r="O4116">
            <v>47.087000000000003</v>
          </cell>
          <cell r="P4116">
            <v>1550.41</v>
          </cell>
          <cell r="Q4116"/>
          <cell r="R4116"/>
          <cell r="S4116"/>
          <cell r="T4116"/>
          <cell r="U4116"/>
          <cell r="V4116"/>
          <cell r="W4116"/>
          <cell r="X4116"/>
          <cell r="Y4116">
            <v>26.114000000000001</v>
          </cell>
          <cell r="Z4116">
            <v>135.69740634005765</v>
          </cell>
        </row>
        <row r="4117">
          <cell r="A4117" t="str">
            <v>N0772</v>
          </cell>
          <cell r="B4117" t="str">
            <v xml:space="preserve">Bucheggstrasse 103 </v>
          </cell>
          <cell r="C4117">
            <v>42752</v>
          </cell>
          <cell r="D4117">
            <v>9866606367</v>
          </cell>
          <cell r="E4117" t="str">
            <v>Verrechnet</v>
          </cell>
          <cell r="F4117">
            <v>0.34699999999999998</v>
          </cell>
          <cell r="G4117">
            <v>5.7</v>
          </cell>
          <cell r="H4117"/>
          <cell r="I4117"/>
          <cell r="J4117" t="str">
            <v>Messung HW Wärme NT</v>
          </cell>
          <cell r="K4117" t="str">
            <v>16.12.2016</v>
          </cell>
          <cell r="L4117" t="str">
            <v>W1 040018</v>
          </cell>
          <cell r="M4117"/>
          <cell r="N4117" t="str">
            <v>Ablesung</v>
          </cell>
          <cell r="O4117">
            <v>221.62299999999999</v>
          </cell>
          <cell r="P4117">
            <v>5160.9799999999996</v>
          </cell>
          <cell r="Q4117"/>
          <cell r="R4117"/>
          <cell r="S4117"/>
          <cell r="T4117"/>
          <cell r="U4117"/>
          <cell r="V4117"/>
          <cell r="W4117"/>
          <cell r="X4117"/>
          <cell r="Y4117">
            <v>36.923999999999999</v>
          </cell>
          <cell r="Z4117">
            <v>638.68299711815564</v>
          </cell>
        </row>
        <row r="4118">
          <cell r="A4118" t="str">
            <v>N0773</v>
          </cell>
          <cell r="B4118" t="str">
            <v xml:space="preserve">Wehntalerstrasse 326 </v>
          </cell>
          <cell r="C4118">
            <v>42478</v>
          </cell>
          <cell r="D4118">
            <v>9866600671</v>
          </cell>
          <cell r="E4118" t="str">
            <v>Verrechnet</v>
          </cell>
          <cell r="F4118">
            <v>0.08</v>
          </cell>
          <cell r="G4118">
            <v>1.32</v>
          </cell>
          <cell r="H4118"/>
          <cell r="I4118"/>
          <cell r="J4118" t="str">
            <v>Messung HW Wärme NT</v>
          </cell>
          <cell r="K4118" t="str">
            <v>16.03.2016</v>
          </cell>
          <cell r="L4118" t="str">
            <v>W1 020368</v>
          </cell>
          <cell r="M4118"/>
          <cell r="N4118" t="str">
            <v>Ablesung</v>
          </cell>
          <cell r="O4118">
            <v>63.005000000000003</v>
          </cell>
          <cell r="P4118">
            <v>1152.07</v>
          </cell>
          <cell r="Q4118"/>
          <cell r="R4118"/>
          <cell r="S4118"/>
          <cell r="T4118"/>
          <cell r="U4118"/>
          <cell r="V4118"/>
          <cell r="W4118"/>
          <cell r="X4118"/>
          <cell r="Y4118">
            <v>47.024000000000001</v>
          </cell>
          <cell r="Z4118">
            <v>787.5625</v>
          </cell>
        </row>
        <row r="4119">
          <cell r="A4119" t="str">
            <v>N0773</v>
          </cell>
          <cell r="B4119" t="str">
            <v xml:space="preserve">Wehntalerstrasse 326 </v>
          </cell>
          <cell r="C4119">
            <v>42566</v>
          </cell>
          <cell r="D4119">
            <v>9866602623</v>
          </cell>
          <cell r="E4119" t="str">
            <v>Verrechnet</v>
          </cell>
          <cell r="F4119">
            <v>0.08</v>
          </cell>
          <cell r="G4119">
            <v>1.32</v>
          </cell>
          <cell r="H4119"/>
          <cell r="I4119"/>
          <cell r="J4119" t="str">
            <v>Messung HW Wärme NT</v>
          </cell>
          <cell r="K4119" t="str">
            <v>20.06.2016</v>
          </cell>
          <cell r="L4119" t="str">
            <v>W1 020368</v>
          </cell>
          <cell r="M4119"/>
          <cell r="N4119" t="str">
            <v>Ablesung</v>
          </cell>
          <cell r="O4119">
            <v>30.827999999999999</v>
          </cell>
          <cell r="P4119">
            <v>739.81</v>
          </cell>
          <cell r="Q4119"/>
          <cell r="R4119"/>
          <cell r="S4119"/>
          <cell r="T4119"/>
          <cell r="U4119"/>
          <cell r="V4119"/>
          <cell r="W4119"/>
          <cell r="X4119"/>
          <cell r="Y4119">
            <v>35.83</v>
          </cell>
          <cell r="Z4119">
            <v>385.35</v>
          </cell>
        </row>
        <row r="4120">
          <cell r="A4120" t="str">
            <v>N0773</v>
          </cell>
          <cell r="B4120" t="str">
            <v xml:space="preserve">Wehntalerstrasse 326 </v>
          </cell>
          <cell r="C4120">
            <v>42655</v>
          </cell>
          <cell r="D4120">
            <v>9866604705</v>
          </cell>
          <cell r="E4120" t="str">
            <v>Verrechnet</v>
          </cell>
          <cell r="F4120">
            <v>0.08</v>
          </cell>
          <cell r="G4120">
            <v>1.32</v>
          </cell>
          <cell r="H4120"/>
          <cell r="I4120"/>
          <cell r="J4120" t="str">
            <v>Messung HW Wärme NT</v>
          </cell>
          <cell r="K4120" t="str">
            <v>19.09.2016</v>
          </cell>
          <cell r="L4120" t="str">
            <v>W1 020368</v>
          </cell>
          <cell r="M4120"/>
          <cell r="N4120" t="str">
            <v>Ablesung</v>
          </cell>
          <cell r="O4120">
            <v>5.7539999999999996</v>
          </cell>
          <cell r="P4120">
            <v>307.58</v>
          </cell>
          <cell r="Q4120"/>
          <cell r="R4120"/>
          <cell r="S4120"/>
          <cell r="T4120"/>
          <cell r="U4120"/>
          <cell r="V4120"/>
          <cell r="W4120"/>
          <cell r="X4120"/>
          <cell r="Y4120">
            <v>16.085000000000001</v>
          </cell>
          <cell r="Z4120">
            <v>71.924999999999997</v>
          </cell>
        </row>
        <row r="4121">
          <cell r="A4121" t="str">
            <v>N0773</v>
          </cell>
          <cell r="B4121" t="str">
            <v xml:space="preserve">Wehntalerstrasse 326 </v>
          </cell>
          <cell r="C4121">
            <v>42752</v>
          </cell>
          <cell r="D4121">
            <v>9866606705</v>
          </cell>
          <cell r="E4121" t="str">
            <v>Verrechnet</v>
          </cell>
          <cell r="F4121">
            <v>0.08</v>
          </cell>
          <cell r="G4121">
            <v>1.32</v>
          </cell>
          <cell r="H4121"/>
          <cell r="I4121"/>
          <cell r="J4121" t="str">
            <v>Messung HW Wärme NT</v>
          </cell>
          <cell r="K4121" t="str">
            <v>14.12.2016</v>
          </cell>
          <cell r="L4121" t="str">
            <v>W1 020368</v>
          </cell>
          <cell r="M4121"/>
          <cell r="N4121" t="str">
            <v>Ablesung</v>
          </cell>
          <cell r="O4121">
            <v>47.823999999999998</v>
          </cell>
          <cell r="P4121">
            <v>950.41</v>
          </cell>
          <cell r="Q4121"/>
          <cell r="R4121"/>
          <cell r="S4121"/>
          <cell r="T4121"/>
          <cell r="U4121"/>
          <cell r="V4121"/>
          <cell r="W4121"/>
          <cell r="X4121"/>
          <cell r="Y4121">
            <v>43.267000000000003</v>
          </cell>
          <cell r="Z4121">
            <v>597.79999999999995</v>
          </cell>
        </row>
        <row r="4122">
          <cell r="A4122" t="str">
            <v>N0774</v>
          </cell>
          <cell r="B4122" t="str">
            <v xml:space="preserve">Kirchenfeld 51 </v>
          </cell>
          <cell r="C4122">
            <v>42478</v>
          </cell>
          <cell r="D4122">
            <v>9866601687</v>
          </cell>
          <cell r="E4122" t="str">
            <v>Verrechnet</v>
          </cell>
          <cell r="F4122">
            <v>4.4999999999999998E-2</v>
          </cell>
          <cell r="G4122">
            <v>0.74</v>
          </cell>
          <cell r="H4122"/>
          <cell r="I4122"/>
          <cell r="J4122" t="str">
            <v>Messung HW Wärme NT</v>
          </cell>
          <cell r="K4122" t="str">
            <v>18.03.2016</v>
          </cell>
          <cell r="L4122" t="str">
            <v>R3 20088</v>
          </cell>
          <cell r="M4122"/>
          <cell r="N4122" t="str">
            <v>Ablesung</v>
          </cell>
          <cell r="O4122">
            <v>19.448</v>
          </cell>
          <cell r="P4122">
            <v>443.726</v>
          </cell>
          <cell r="Q4122"/>
          <cell r="R4122"/>
          <cell r="S4122"/>
          <cell r="T4122"/>
          <cell r="U4122"/>
          <cell r="V4122"/>
          <cell r="W4122"/>
          <cell r="X4122"/>
          <cell r="Y4122">
            <v>37.686</v>
          </cell>
          <cell r="Z4122">
            <v>432.17777777777775</v>
          </cell>
        </row>
        <row r="4123">
          <cell r="A4123" t="str">
            <v>N0774</v>
          </cell>
          <cell r="B4123" t="str">
            <v xml:space="preserve">Kirchenfeld 51 </v>
          </cell>
          <cell r="C4123">
            <v>42566</v>
          </cell>
          <cell r="D4123">
            <v>9866603506</v>
          </cell>
          <cell r="E4123" t="str">
            <v>Verrechnet</v>
          </cell>
          <cell r="F4123">
            <v>4.4999999999999998E-2</v>
          </cell>
          <cell r="G4123">
            <v>0.74</v>
          </cell>
          <cell r="H4123"/>
          <cell r="I4123"/>
          <cell r="J4123" t="str">
            <v>Messung HW Wärme NT</v>
          </cell>
          <cell r="K4123" t="str">
            <v>23.06.2016</v>
          </cell>
          <cell r="L4123" t="str">
            <v>R3 20088</v>
          </cell>
          <cell r="M4123"/>
          <cell r="N4123" t="str">
            <v>Ablesung</v>
          </cell>
          <cell r="O4123">
            <v>9.6910000000000007</v>
          </cell>
          <cell r="P4123">
            <v>252.88200000000001</v>
          </cell>
          <cell r="Q4123"/>
          <cell r="R4123"/>
          <cell r="S4123"/>
          <cell r="T4123"/>
          <cell r="U4123"/>
          <cell r="V4123"/>
          <cell r="W4123"/>
          <cell r="X4123"/>
          <cell r="Y4123">
            <v>32.951000000000001</v>
          </cell>
          <cell r="Z4123">
            <v>215.35555555555555</v>
          </cell>
        </row>
        <row r="4124">
          <cell r="A4124" t="str">
            <v>N0774</v>
          </cell>
          <cell r="B4124" t="str">
            <v xml:space="preserve">Kirchenfeld 51 </v>
          </cell>
          <cell r="C4124">
            <v>42655</v>
          </cell>
          <cell r="D4124">
            <v>9866605582</v>
          </cell>
          <cell r="E4124" t="str">
            <v>Verrechnet</v>
          </cell>
          <cell r="F4124">
            <v>4.4999999999999998E-2</v>
          </cell>
          <cell r="G4124">
            <v>0.74</v>
          </cell>
          <cell r="H4124"/>
          <cell r="I4124"/>
          <cell r="J4124" t="str">
            <v>Messung HW Wärme NT</v>
          </cell>
          <cell r="K4124" t="str">
            <v>16.09.2016</v>
          </cell>
          <cell r="L4124" t="str">
            <v>R3 20088</v>
          </cell>
          <cell r="M4124"/>
          <cell r="N4124" t="str">
            <v>Ablesung</v>
          </cell>
          <cell r="O4124">
            <v>3.8290000000000002</v>
          </cell>
          <cell r="P4124">
            <v>117.075</v>
          </cell>
          <cell r="Q4124"/>
          <cell r="R4124"/>
          <cell r="S4124"/>
          <cell r="T4124"/>
          <cell r="U4124"/>
          <cell r="V4124"/>
          <cell r="W4124"/>
          <cell r="X4124"/>
          <cell r="Y4124">
            <v>28.122</v>
          </cell>
          <cell r="Z4124">
            <v>85.088888888888874</v>
          </cell>
        </row>
        <row r="4125">
          <cell r="A4125" t="str">
            <v>N0774</v>
          </cell>
          <cell r="B4125" t="str">
            <v xml:space="preserve">Kirchenfeld 51 </v>
          </cell>
          <cell r="C4125">
            <v>42752</v>
          </cell>
          <cell r="D4125">
            <v>9866607793</v>
          </cell>
          <cell r="E4125" t="str">
            <v>Verrechnet</v>
          </cell>
          <cell r="F4125">
            <v>4.4999999999999998E-2</v>
          </cell>
          <cell r="G4125">
            <v>0.74</v>
          </cell>
          <cell r="H4125"/>
          <cell r="I4125"/>
          <cell r="J4125" t="str">
            <v>Messung HW Wärme NT</v>
          </cell>
          <cell r="K4125" t="str">
            <v>14.12.2016</v>
          </cell>
          <cell r="L4125" t="str">
            <v>R3 20088</v>
          </cell>
          <cell r="M4125"/>
          <cell r="N4125" t="str">
            <v>Ablesung</v>
          </cell>
          <cell r="O4125">
            <v>14.715999999999999</v>
          </cell>
          <cell r="P4125">
            <v>358.62</v>
          </cell>
          <cell r="Q4125"/>
          <cell r="R4125"/>
          <cell r="S4125"/>
          <cell r="T4125"/>
          <cell r="U4125"/>
          <cell r="V4125"/>
          <cell r="W4125"/>
          <cell r="X4125"/>
          <cell r="Y4125">
            <v>35.283999999999999</v>
          </cell>
          <cell r="Z4125">
            <v>327.02222222222224</v>
          </cell>
        </row>
        <row r="4126">
          <cell r="A4126" t="str">
            <v>N0775</v>
          </cell>
          <cell r="B4126" t="str">
            <v xml:space="preserve">Berninastrasse 100 </v>
          </cell>
          <cell r="C4126">
            <v>42478</v>
          </cell>
          <cell r="D4126">
            <v>9866601688</v>
          </cell>
          <cell r="E4126" t="str">
            <v>Verrechnet</v>
          </cell>
          <cell r="F4126">
            <v>4.5999999999999999E-2</v>
          </cell>
          <cell r="G4126">
            <v>0.76</v>
          </cell>
          <cell r="H4126"/>
          <cell r="I4126"/>
          <cell r="J4126" t="str">
            <v>Messung HW Wärme NT</v>
          </cell>
          <cell r="K4126" t="str">
            <v>17.03.2016</v>
          </cell>
          <cell r="L4126" t="str">
            <v>W3 020209</v>
          </cell>
          <cell r="M4126"/>
          <cell r="N4126" t="str">
            <v>Ablesung</v>
          </cell>
          <cell r="O4126">
            <v>25.198</v>
          </cell>
          <cell r="P4126">
            <v>475.10599999999999</v>
          </cell>
          <cell r="Q4126"/>
          <cell r="R4126"/>
          <cell r="S4126"/>
          <cell r="T4126"/>
          <cell r="U4126"/>
          <cell r="V4126"/>
          <cell r="W4126"/>
          <cell r="X4126"/>
          <cell r="Y4126">
            <v>45.603000000000002</v>
          </cell>
          <cell r="Z4126">
            <v>547.78260869565213</v>
          </cell>
        </row>
        <row r="4127">
          <cell r="A4127" t="str">
            <v>N0775</v>
          </cell>
          <cell r="B4127" t="str">
            <v xml:space="preserve">Berninastrasse 100 </v>
          </cell>
          <cell r="C4127">
            <v>42566</v>
          </cell>
          <cell r="D4127">
            <v>9866603507</v>
          </cell>
          <cell r="E4127" t="str">
            <v>Verrechnet</v>
          </cell>
          <cell r="F4127">
            <v>4.5999999999999999E-2</v>
          </cell>
          <cell r="G4127">
            <v>0.76</v>
          </cell>
          <cell r="H4127"/>
          <cell r="I4127"/>
          <cell r="J4127" t="str">
            <v>Messung HW Wärme NT</v>
          </cell>
          <cell r="K4127" t="str">
            <v>22.06.2016</v>
          </cell>
          <cell r="L4127" t="str">
            <v>W3 020209</v>
          </cell>
          <cell r="M4127"/>
          <cell r="N4127" t="str">
            <v>Ablesung</v>
          </cell>
          <cell r="O4127">
            <v>13.212</v>
          </cell>
          <cell r="P4127">
            <v>328.69299999999998</v>
          </cell>
          <cell r="Q4127"/>
          <cell r="R4127"/>
          <cell r="S4127"/>
          <cell r="T4127"/>
          <cell r="U4127"/>
          <cell r="V4127"/>
          <cell r="W4127"/>
          <cell r="X4127"/>
          <cell r="Y4127">
            <v>34.561999999999998</v>
          </cell>
          <cell r="Z4127">
            <v>287.21739130434781</v>
          </cell>
        </row>
        <row r="4128">
          <cell r="A4128" t="str">
            <v>N0775</v>
          </cell>
          <cell r="B4128" t="str">
            <v xml:space="preserve">Berninastrasse 100 </v>
          </cell>
          <cell r="C4128">
            <v>42655</v>
          </cell>
          <cell r="D4128">
            <v>9866605583</v>
          </cell>
          <cell r="E4128" t="str">
            <v>Verrechnet</v>
          </cell>
          <cell r="F4128">
            <v>4.5999999999999999E-2</v>
          </cell>
          <cell r="G4128">
            <v>0.76</v>
          </cell>
          <cell r="H4128"/>
          <cell r="I4128"/>
          <cell r="J4128" t="str">
            <v>Messung HW Wärme NT</v>
          </cell>
          <cell r="K4128" t="str">
            <v>20.09.2016</v>
          </cell>
          <cell r="L4128" t="str">
            <v>W3 020209</v>
          </cell>
          <cell r="M4128"/>
          <cell r="N4128" t="str">
            <v>Ablesung</v>
          </cell>
          <cell r="O4128">
            <v>4.2670000000000003</v>
          </cell>
          <cell r="P4128">
            <v>162.53899999999999</v>
          </cell>
          <cell r="Q4128"/>
          <cell r="R4128"/>
          <cell r="S4128"/>
          <cell r="T4128"/>
          <cell r="U4128"/>
          <cell r="V4128"/>
          <cell r="W4128"/>
          <cell r="X4128"/>
          <cell r="Y4128">
            <v>22.573</v>
          </cell>
          <cell r="Z4128">
            <v>92.760869565217405</v>
          </cell>
        </row>
        <row r="4129">
          <cell r="A4129" t="str">
            <v>N0775</v>
          </cell>
          <cell r="B4129" t="str">
            <v xml:space="preserve">Berninastrasse 100 </v>
          </cell>
          <cell r="C4129">
            <v>42752</v>
          </cell>
          <cell r="D4129">
            <v>9866607794</v>
          </cell>
          <cell r="E4129" t="str">
            <v>Verrechnet</v>
          </cell>
          <cell r="F4129">
            <v>4.5999999999999999E-2</v>
          </cell>
          <cell r="G4129">
            <v>0.76</v>
          </cell>
          <cell r="H4129"/>
          <cell r="I4129"/>
          <cell r="J4129" t="str">
            <v>Messung HW Wärme NT</v>
          </cell>
          <cell r="K4129" t="str">
            <v>14.12.2016</v>
          </cell>
          <cell r="L4129" t="str">
            <v>W3 020209</v>
          </cell>
          <cell r="M4129"/>
          <cell r="N4129" t="str">
            <v>Ablesung</v>
          </cell>
          <cell r="O4129">
            <v>19.298999999999999</v>
          </cell>
          <cell r="P4129">
            <v>407.41399999999999</v>
          </cell>
          <cell r="Q4129"/>
          <cell r="R4129"/>
          <cell r="S4129"/>
          <cell r="T4129"/>
          <cell r="U4129"/>
          <cell r="V4129"/>
          <cell r="W4129"/>
          <cell r="X4129"/>
          <cell r="Y4129">
            <v>40.729999999999997</v>
          </cell>
          <cell r="Z4129">
            <v>419.54347826086962</v>
          </cell>
        </row>
        <row r="4130">
          <cell r="A4130" t="str">
            <v>N0776</v>
          </cell>
          <cell r="B4130" t="str">
            <v xml:space="preserve">Friesstrasse 32 </v>
          </cell>
          <cell r="C4130">
            <v>42478</v>
          </cell>
          <cell r="D4130">
            <v>9866600672</v>
          </cell>
          <cell r="E4130" t="str">
            <v>Verrechnet</v>
          </cell>
          <cell r="F4130">
            <v>0.15</v>
          </cell>
          <cell r="G4130">
            <v>2.4700000000000002</v>
          </cell>
          <cell r="H4130"/>
          <cell r="I4130"/>
          <cell r="J4130" t="str">
            <v>Messung HW Wärme NT</v>
          </cell>
          <cell r="K4130" t="str">
            <v>21.03.2016</v>
          </cell>
          <cell r="L4130" t="str">
            <v>W1 020096</v>
          </cell>
          <cell r="M4130"/>
          <cell r="N4130" t="str">
            <v>Ablesung</v>
          </cell>
          <cell r="O4130">
            <v>137.797</v>
          </cell>
          <cell r="P4130">
            <v>2282.12</v>
          </cell>
          <cell r="Q4130"/>
          <cell r="R4130"/>
          <cell r="S4130"/>
          <cell r="T4130"/>
          <cell r="U4130"/>
          <cell r="V4130"/>
          <cell r="W4130"/>
          <cell r="X4130"/>
          <cell r="Y4130">
            <v>51.917999999999999</v>
          </cell>
          <cell r="Z4130">
            <v>918.64666666666676</v>
          </cell>
        </row>
        <row r="4131">
          <cell r="A4131" t="str">
            <v>N0776</v>
          </cell>
          <cell r="B4131" t="str">
            <v xml:space="preserve">Friesstrasse 32 </v>
          </cell>
          <cell r="C4131">
            <v>42566</v>
          </cell>
          <cell r="D4131">
            <v>9866602908</v>
          </cell>
          <cell r="E4131" t="str">
            <v>Verrechnet</v>
          </cell>
          <cell r="F4131">
            <v>0.15</v>
          </cell>
          <cell r="G4131">
            <v>2.4700000000000002</v>
          </cell>
          <cell r="H4131"/>
          <cell r="I4131"/>
          <cell r="J4131" t="str">
            <v>Messung HW Wärme NT</v>
          </cell>
          <cell r="K4131" t="str">
            <v>22.06.2016</v>
          </cell>
          <cell r="L4131" t="str">
            <v>W1 020096</v>
          </cell>
          <cell r="M4131"/>
          <cell r="N4131" t="str">
            <v>Ablesung</v>
          </cell>
          <cell r="O4131">
            <v>39.704000000000001</v>
          </cell>
          <cell r="P4131">
            <v>662.56</v>
          </cell>
          <cell r="Q4131"/>
          <cell r="R4131"/>
          <cell r="S4131"/>
          <cell r="T4131"/>
          <cell r="U4131"/>
          <cell r="V4131"/>
          <cell r="W4131"/>
          <cell r="X4131"/>
          <cell r="Y4131">
            <v>51.526000000000003</v>
          </cell>
          <cell r="Z4131">
            <v>264.69333333333333</v>
          </cell>
        </row>
        <row r="4132">
          <cell r="A4132" t="str">
            <v>N0776</v>
          </cell>
          <cell r="B4132" t="str">
            <v xml:space="preserve">Friesstrasse 32 </v>
          </cell>
          <cell r="C4132">
            <v>42655</v>
          </cell>
          <cell r="D4132">
            <v>9866604966</v>
          </cell>
          <cell r="E4132" t="str">
            <v>Verrechnet</v>
          </cell>
          <cell r="F4132">
            <v>0.15</v>
          </cell>
          <cell r="G4132">
            <v>2.4700000000000002</v>
          </cell>
          <cell r="H4132"/>
          <cell r="I4132"/>
          <cell r="J4132" t="str">
            <v>Messung HW Wärme NT</v>
          </cell>
          <cell r="K4132" t="str">
            <v>21.09.2016</v>
          </cell>
          <cell r="L4132" t="str">
            <v>W1 020096</v>
          </cell>
          <cell r="M4132"/>
          <cell r="N4132" t="str">
            <v>Ablesung</v>
          </cell>
          <cell r="O4132">
            <v>1.349</v>
          </cell>
          <cell r="P4132">
            <v>23.15</v>
          </cell>
          <cell r="Q4132"/>
          <cell r="R4132"/>
          <cell r="S4132"/>
          <cell r="T4132"/>
          <cell r="U4132"/>
          <cell r="V4132"/>
          <cell r="W4132"/>
          <cell r="X4132"/>
          <cell r="Y4132">
            <v>50.104999999999997</v>
          </cell>
          <cell r="Z4132">
            <v>8.9933333333333305</v>
          </cell>
        </row>
        <row r="4133">
          <cell r="A4133" t="str">
            <v>N0776</v>
          </cell>
          <cell r="B4133" t="str">
            <v xml:space="preserve">Friesstrasse 32 </v>
          </cell>
          <cell r="C4133">
            <v>42752</v>
          </cell>
          <cell r="D4133">
            <v>9866606706</v>
          </cell>
          <cell r="E4133" t="str">
            <v>Verrechnet</v>
          </cell>
          <cell r="F4133">
            <v>0.15</v>
          </cell>
          <cell r="G4133">
            <v>2.4700000000000002</v>
          </cell>
          <cell r="H4133"/>
          <cell r="I4133"/>
          <cell r="J4133" t="str">
            <v>Messung HW Wärme NT</v>
          </cell>
          <cell r="K4133" t="str">
            <v>14.12.2016</v>
          </cell>
          <cell r="L4133" t="str">
            <v>W1 020096</v>
          </cell>
          <cell r="M4133"/>
          <cell r="N4133" t="str">
            <v>Ablesung</v>
          </cell>
          <cell r="O4133">
            <v>85.945999999999998</v>
          </cell>
          <cell r="P4133">
            <v>1469.17</v>
          </cell>
          <cell r="Q4133"/>
          <cell r="R4133"/>
          <cell r="S4133"/>
          <cell r="T4133"/>
          <cell r="U4133"/>
          <cell r="V4133"/>
          <cell r="W4133"/>
          <cell r="X4133"/>
          <cell r="Y4133">
            <v>50.301000000000002</v>
          </cell>
          <cell r="Z4133">
            <v>572.97333333333336</v>
          </cell>
        </row>
        <row r="4134">
          <cell r="A4134" t="str">
            <v>N0777</v>
          </cell>
          <cell r="B4134" t="str">
            <v xml:space="preserve">Buhnstrasse 11 </v>
          </cell>
          <cell r="C4134">
            <v>42478</v>
          </cell>
          <cell r="D4134">
            <v>9866601034</v>
          </cell>
          <cell r="E4134" t="str">
            <v>Verrechnet</v>
          </cell>
          <cell r="F4134">
            <v>0.03</v>
          </cell>
          <cell r="G4134">
            <v>0.49</v>
          </cell>
          <cell r="H4134"/>
          <cell r="I4134"/>
          <cell r="J4134" t="str">
            <v>Messung HW Wärme NT</v>
          </cell>
          <cell r="K4134" t="str">
            <v>17.03.2016</v>
          </cell>
          <cell r="L4134" t="str">
            <v>W1 020291</v>
          </cell>
          <cell r="M4134"/>
          <cell r="N4134" t="str">
            <v>Ablesung</v>
          </cell>
          <cell r="O4134">
            <v>24.565999999999999</v>
          </cell>
          <cell r="P4134">
            <v>365.66</v>
          </cell>
          <cell r="Q4134"/>
          <cell r="R4134"/>
          <cell r="S4134"/>
          <cell r="T4134"/>
          <cell r="U4134"/>
          <cell r="V4134"/>
          <cell r="W4134"/>
          <cell r="X4134"/>
          <cell r="Y4134">
            <v>57.767000000000003</v>
          </cell>
          <cell r="Z4134">
            <v>818.86666666666667</v>
          </cell>
        </row>
        <row r="4135">
          <cell r="A4135" t="str">
            <v>N0777</v>
          </cell>
          <cell r="B4135" t="str">
            <v xml:space="preserve">Buhnstrasse 11 </v>
          </cell>
          <cell r="C4135">
            <v>42566</v>
          </cell>
          <cell r="D4135">
            <v>9866603226</v>
          </cell>
          <cell r="E4135" t="str">
            <v>Verrechnet</v>
          </cell>
          <cell r="F4135">
            <v>0.03</v>
          </cell>
          <cell r="G4135">
            <v>0.49</v>
          </cell>
          <cell r="H4135"/>
          <cell r="I4135"/>
          <cell r="J4135" t="str">
            <v>Messung HW Wärme NT</v>
          </cell>
          <cell r="K4135" t="str">
            <v>20.06.2016</v>
          </cell>
          <cell r="L4135" t="str">
            <v>W1 020291</v>
          </cell>
          <cell r="M4135"/>
          <cell r="N4135" t="str">
            <v>Ablesung</v>
          </cell>
          <cell r="O4135">
            <v>13.791</v>
          </cell>
          <cell r="P4135">
            <v>237.38</v>
          </cell>
          <cell r="Q4135"/>
          <cell r="R4135"/>
          <cell r="S4135"/>
          <cell r="T4135"/>
          <cell r="U4135"/>
          <cell r="V4135"/>
          <cell r="W4135"/>
          <cell r="X4135"/>
          <cell r="Y4135">
            <v>49.954000000000001</v>
          </cell>
          <cell r="Z4135">
            <v>459.7</v>
          </cell>
        </row>
        <row r="4136">
          <cell r="A4136" t="str">
            <v>N0777</v>
          </cell>
          <cell r="B4136" t="str">
            <v xml:space="preserve">Buhnstrasse 11 </v>
          </cell>
          <cell r="C4136">
            <v>42655</v>
          </cell>
          <cell r="D4136">
            <v>9866605109</v>
          </cell>
          <cell r="E4136" t="str">
            <v>Verrechnet</v>
          </cell>
          <cell r="F4136">
            <v>0.03</v>
          </cell>
          <cell r="G4136">
            <v>0.49</v>
          </cell>
          <cell r="H4136"/>
          <cell r="I4136"/>
          <cell r="J4136" t="str">
            <v>Messung HW Wärme NT</v>
          </cell>
          <cell r="K4136" t="str">
            <v>19.09.2016</v>
          </cell>
          <cell r="L4136" t="str">
            <v>W1 020291</v>
          </cell>
          <cell r="M4136"/>
          <cell r="N4136" t="str">
            <v>Ablesung</v>
          </cell>
          <cell r="O4136">
            <v>3.6930000000000001</v>
          </cell>
          <cell r="P4136">
            <v>87.53</v>
          </cell>
          <cell r="Q4136"/>
          <cell r="R4136"/>
          <cell r="S4136"/>
          <cell r="T4136"/>
          <cell r="U4136"/>
          <cell r="V4136"/>
          <cell r="W4136"/>
          <cell r="X4136"/>
          <cell r="Y4136">
            <v>36.277999999999999</v>
          </cell>
          <cell r="Z4136">
            <v>123.1</v>
          </cell>
        </row>
        <row r="4137">
          <cell r="A4137" t="str">
            <v>N0777</v>
          </cell>
          <cell r="B4137" t="str">
            <v xml:space="preserve">Buhnstrasse 11 </v>
          </cell>
          <cell r="C4137">
            <v>42752</v>
          </cell>
          <cell r="D4137">
            <v>9866607242</v>
          </cell>
          <cell r="E4137" t="str">
            <v>Verrechnet</v>
          </cell>
          <cell r="F4137">
            <v>0.03</v>
          </cell>
          <cell r="G4137">
            <v>0.49</v>
          </cell>
          <cell r="H4137"/>
          <cell r="I4137"/>
          <cell r="J4137" t="str">
            <v>Messung HW Wärme NT</v>
          </cell>
          <cell r="K4137" t="str">
            <v>13.12.2016</v>
          </cell>
          <cell r="L4137" t="str">
            <v>W1 020291</v>
          </cell>
          <cell r="M4137"/>
          <cell r="N4137" t="str">
            <v>Ablesung</v>
          </cell>
          <cell r="O4137">
            <v>18.978000000000002</v>
          </cell>
          <cell r="P4137">
            <v>302.93</v>
          </cell>
          <cell r="Q4137"/>
          <cell r="R4137"/>
          <cell r="S4137"/>
          <cell r="T4137"/>
          <cell r="U4137"/>
          <cell r="V4137"/>
          <cell r="W4137"/>
          <cell r="X4137"/>
          <cell r="Y4137">
            <v>53.868000000000002</v>
          </cell>
          <cell r="Z4137">
            <v>632.6</v>
          </cell>
        </row>
        <row r="4138">
          <cell r="A4138" t="str">
            <v>N0793</v>
          </cell>
          <cell r="B4138" t="str">
            <v xml:space="preserve">Schwamendingenstrasse 56 </v>
          </cell>
          <cell r="C4138">
            <v>42478</v>
          </cell>
          <cell r="D4138">
            <v>9866601390</v>
          </cell>
          <cell r="E4138" t="str">
            <v>Verrechnet</v>
          </cell>
          <cell r="F4138">
            <v>0.04</v>
          </cell>
          <cell r="G4138">
            <v>0.65</v>
          </cell>
          <cell r="H4138"/>
          <cell r="I4138"/>
          <cell r="J4138" t="str">
            <v>Messung HW Wärme NT</v>
          </cell>
          <cell r="K4138" t="str">
            <v>18.03.2016</v>
          </cell>
          <cell r="L4138" t="str">
            <v>W1 020152</v>
          </cell>
          <cell r="M4138"/>
          <cell r="N4138" t="str">
            <v>Ablesung</v>
          </cell>
          <cell r="O4138">
            <v>42.412999999999997</v>
          </cell>
          <cell r="P4138">
            <v>691.04</v>
          </cell>
          <cell r="Q4138"/>
          <cell r="R4138"/>
          <cell r="S4138"/>
          <cell r="T4138"/>
          <cell r="U4138"/>
          <cell r="V4138"/>
          <cell r="W4138"/>
          <cell r="X4138"/>
          <cell r="Y4138">
            <v>52.774000000000001</v>
          </cell>
          <cell r="Z4138">
            <v>1060.325</v>
          </cell>
        </row>
        <row r="4139">
          <cell r="A4139" t="str">
            <v>N0793</v>
          </cell>
          <cell r="B4139" t="str">
            <v xml:space="preserve">Schwamendingenstrasse 56 </v>
          </cell>
          <cell r="C4139">
            <v>42566</v>
          </cell>
          <cell r="D4139">
            <v>9866603227</v>
          </cell>
          <cell r="E4139" t="str">
            <v>Verrechnet</v>
          </cell>
          <cell r="F4139">
            <v>0.04</v>
          </cell>
          <cell r="G4139">
            <v>0.65</v>
          </cell>
          <cell r="H4139"/>
          <cell r="I4139"/>
          <cell r="J4139" t="str">
            <v>Messung HW Wärme NT</v>
          </cell>
          <cell r="K4139" t="str">
            <v>22.06.2016</v>
          </cell>
          <cell r="L4139" t="str">
            <v>W1 020152</v>
          </cell>
          <cell r="M4139"/>
          <cell r="N4139" t="str">
            <v>Ablesung</v>
          </cell>
          <cell r="O4139">
            <v>20.215</v>
          </cell>
          <cell r="P4139">
            <v>352.53</v>
          </cell>
          <cell r="Q4139"/>
          <cell r="R4139"/>
          <cell r="S4139"/>
          <cell r="T4139"/>
          <cell r="U4139"/>
          <cell r="V4139"/>
          <cell r="W4139"/>
          <cell r="X4139"/>
          <cell r="Y4139">
            <v>49.305999999999997</v>
          </cell>
          <cell r="Z4139">
            <v>505.375</v>
          </cell>
        </row>
        <row r="4140">
          <cell r="A4140" t="str">
            <v>N0793</v>
          </cell>
          <cell r="B4140" t="str">
            <v xml:space="preserve">Schwamendingenstrasse 56 </v>
          </cell>
          <cell r="C4140">
            <v>42662</v>
          </cell>
          <cell r="D4140">
            <v>9866606041</v>
          </cell>
          <cell r="E4140" t="str">
            <v>Verrechnet</v>
          </cell>
          <cell r="F4140">
            <v>0.04</v>
          </cell>
          <cell r="G4140">
            <v>0.65</v>
          </cell>
          <cell r="H4140"/>
          <cell r="I4140"/>
          <cell r="J4140" t="str">
            <v>Messung HW Wärme NT</v>
          </cell>
          <cell r="K4140" t="str">
            <v>19.09.2016</v>
          </cell>
          <cell r="L4140" t="str">
            <v>W1 020152</v>
          </cell>
          <cell r="M4140"/>
          <cell r="N4140" t="str">
            <v>Ablesung</v>
          </cell>
          <cell r="O4140">
            <v>4.7530000000000001</v>
          </cell>
          <cell r="P4140">
            <v>99.07</v>
          </cell>
          <cell r="Q4140"/>
          <cell r="R4140"/>
          <cell r="S4140"/>
          <cell r="T4140"/>
          <cell r="U4140"/>
          <cell r="V4140"/>
          <cell r="W4140"/>
          <cell r="X4140"/>
          <cell r="Y4140">
            <v>41.252000000000002</v>
          </cell>
          <cell r="Z4140">
            <v>118.825</v>
          </cell>
        </row>
        <row r="4141">
          <cell r="A4141" t="str">
            <v>N0793</v>
          </cell>
          <cell r="B4141" t="str">
            <v xml:space="preserve">Schwamendingenstrasse 56 </v>
          </cell>
          <cell r="C4141">
            <v>42752</v>
          </cell>
          <cell r="D4141">
            <v>9866607443</v>
          </cell>
          <cell r="E4141" t="str">
            <v>Verrechnet</v>
          </cell>
          <cell r="F4141">
            <v>0.04</v>
          </cell>
          <cell r="G4141">
            <v>0.65</v>
          </cell>
          <cell r="H4141"/>
          <cell r="I4141"/>
          <cell r="J4141" t="str">
            <v>Messung HW Wärme NT</v>
          </cell>
          <cell r="K4141" t="str">
            <v>13.12.2016</v>
          </cell>
          <cell r="L4141" t="str">
            <v>W1 020152</v>
          </cell>
          <cell r="M4141"/>
          <cell r="N4141" t="str">
            <v>Ablesung</v>
          </cell>
          <cell r="O4141">
            <v>30.007999999999999</v>
          </cell>
          <cell r="P4141">
            <v>515.91</v>
          </cell>
          <cell r="Q4141"/>
          <cell r="R4141"/>
          <cell r="S4141"/>
          <cell r="T4141"/>
          <cell r="U4141"/>
          <cell r="V4141"/>
          <cell r="W4141"/>
          <cell r="X4141"/>
          <cell r="Y4141">
            <v>50.012999999999998</v>
          </cell>
          <cell r="Z4141">
            <v>750.2</v>
          </cell>
        </row>
        <row r="4142">
          <cell r="A4142" t="str">
            <v>N0794</v>
          </cell>
          <cell r="B4142" t="str">
            <v xml:space="preserve">Gubelstrasse 6 </v>
          </cell>
          <cell r="C4142">
            <v>42478</v>
          </cell>
          <cell r="D4142">
            <v>9866600334</v>
          </cell>
          <cell r="E4142" t="str">
            <v>Verrechnet</v>
          </cell>
          <cell r="F4142">
            <v>7.6999999999999999E-2</v>
          </cell>
          <cell r="G4142">
            <v>1.26</v>
          </cell>
          <cell r="H4142"/>
          <cell r="I4142"/>
          <cell r="J4142" t="str">
            <v>Messung HW Wärme NT</v>
          </cell>
          <cell r="K4142" t="str">
            <v>18.03.2016</v>
          </cell>
          <cell r="L4142" t="str">
            <v>R4 20052</v>
          </cell>
          <cell r="M4142"/>
          <cell r="N4142" t="str">
            <v>Ablesung</v>
          </cell>
          <cell r="O4142">
            <v>48.423000000000002</v>
          </cell>
          <cell r="P4142">
            <v>758.91600000000005</v>
          </cell>
          <cell r="Q4142"/>
          <cell r="R4142"/>
          <cell r="S4142"/>
          <cell r="T4142"/>
          <cell r="U4142"/>
          <cell r="V4142"/>
          <cell r="W4142"/>
          <cell r="X4142"/>
          <cell r="Y4142">
            <v>54.863</v>
          </cell>
          <cell r="Z4142">
            <v>628.87012987012986</v>
          </cell>
        </row>
        <row r="4143">
          <cell r="A4143" t="str">
            <v>N0794</v>
          </cell>
          <cell r="B4143" t="str">
            <v xml:space="preserve">Gubelstrasse 6 </v>
          </cell>
          <cell r="C4143">
            <v>42566</v>
          </cell>
          <cell r="D4143">
            <v>9866602351</v>
          </cell>
          <cell r="E4143" t="str">
            <v>Verrechnet</v>
          </cell>
          <cell r="F4143">
            <v>7.6999999999999999E-2</v>
          </cell>
          <cell r="G4143">
            <v>1.26</v>
          </cell>
          <cell r="H4143"/>
          <cell r="I4143"/>
          <cell r="J4143" t="str">
            <v>Messung HW Wärme NT</v>
          </cell>
          <cell r="K4143" t="str">
            <v>22.06.2016</v>
          </cell>
          <cell r="L4143" t="str">
            <v>R4 20052</v>
          </cell>
          <cell r="M4143"/>
          <cell r="N4143" t="str">
            <v>Ablesung</v>
          </cell>
          <cell r="O4143">
            <v>21.391999999999999</v>
          </cell>
          <cell r="P4143">
            <v>365.03899999999999</v>
          </cell>
          <cell r="Q4143"/>
          <cell r="R4143"/>
          <cell r="S4143"/>
          <cell r="T4143"/>
          <cell r="U4143"/>
          <cell r="V4143"/>
          <cell r="W4143"/>
          <cell r="X4143"/>
          <cell r="Y4143">
            <v>50.389000000000003</v>
          </cell>
          <cell r="Z4143">
            <v>277.81818181818181</v>
          </cell>
        </row>
        <row r="4144">
          <cell r="A4144" t="str">
            <v>N0794</v>
          </cell>
          <cell r="B4144" t="str">
            <v xml:space="preserve">Gubelstrasse 6 </v>
          </cell>
          <cell r="C4144">
            <v>42655</v>
          </cell>
          <cell r="D4144">
            <v>9866604300</v>
          </cell>
          <cell r="E4144" t="str">
            <v>Gemahnt</v>
          </cell>
          <cell r="F4144">
            <v>7.6999999999999999E-2</v>
          </cell>
          <cell r="G4144">
            <v>1.26</v>
          </cell>
          <cell r="H4144"/>
          <cell r="I4144"/>
          <cell r="J4144" t="str">
            <v>Messung HW Wärme NT</v>
          </cell>
          <cell r="K4144" t="str">
            <v>20.09.2016</v>
          </cell>
          <cell r="L4144" t="str">
            <v>R4 20052</v>
          </cell>
          <cell r="M4144"/>
          <cell r="N4144" t="str">
            <v>Ablesung</v>
          </cell>
          <cell r="O4144">
            <v>6.7320000000000002</v>
          </cell>
          <cell r="P4144">
            <v>146.351</v>
          </cell>
          <cell r="Q4144"/>
          <cell r="R4144"/>
          <cell r="S4144"/>
          <cell r="T4144"/>
          <cell r="U4144"/>
          <cell r="V4144"/>
          <cell r="W4144"/>
          <cell r="X4144"/>
          <cell r="Y4144">
            <v>39.552</v>
          </cell>
          <cell r="Z4144">
            <v>87.428571428571416</v>
          </cell>
        </row>
        <row r="4145">
          <cell r="A4145" t="str">
            <v>N0794</v>
          </cell>
          <cell r="B4145" t="str">
            <v xml:space="preserve">Gubelstrasse 6 </v>
          </cell>
          <cell r="C4145">
            <v>42752</v>
          </cell>
          <cell r="D4145">
            <v>9866606368</v>
          </cell>
          <cell r="E4145" t="str">
            <v>Verrechnet</v>
          </cell>
          <cell r="F4145">
            <v>7.6999999999999999E-2</v>
          </cell>
          <cell r="G4145">
            <v>1.26</v>
          </cell>
          <cell r="H4145"/>
          <cell r="I4145"/>
          <cell r="J4145" t="str">
            <v>Messung HW Wärme NT</v>
          </cell>
          <cell r="K4145" t="str">
            <v>15.12.2016</v>
          </cell>
          <cell r="L4145" t="str">
            <v>R4 20052</v>
          </cell>
          <cell r="M4145"/>
          <cell r="N4145" t="str">
            <v>Ablesung</v>
          </cell>
          <cell r="O4145">
            <v>32.853000000000002</v>
          </cell>
          <cell r="P4145">
            <v>539.80499999999995</v>
          </cell>
          <cell r="Q4145"/>
          <cell r="R4145"/>
          <cell r="S4145"/>
          <cell r="T4145"/>
          <cell r="U4145"/>
          <cell r="V4145"/>
          <cell r="W4145"/>
          <cell r="X4145"/>
          <cell r="Y4145">
            <v>52.331000000000003</v>
          </cell>
          <cell r="Z4145">
            <v>426.66233766233768</v>
          </cell>
        </row>
        <row r="4146">
          <cell r="A4146" t="str">
            <v>N0796</v>
          </cell>
          <cell r="B4146" t="str">
            <v xml:space="preserve">Regensbergstrasse 304 </v>
          </cell>
          <cell r="C4146">
            <v>42478</v>
          </cell>
          <cell r="D4146">
            <v>9866601035</v>
          </cell>
          <cell r="E4146" t="str">
            <v>Verrechnet</v>
          </cell>
          <cell r="F4146">
            <v>0.04</v>
          </cell>
          <cell r="G4146">
            <v>0.66</v>
          </cell>
          <cell r="H4146"/>
          <cell r="I4146"/>
          <cell r="J4146" t="str">
            <v>Messung HW Wärme NT</v>
          </cell>
          <cell r="K4146" t="str">
            <v>16.03.2016</v>
          </cell>
          <cell r="L4146" t="str">
            <v>W1 020296</v>
          </cell>
          <cell r="M4146"/>
          <cell r="N4146" t="str">
            <v>Ablesung</v>
          </cell>
          <cell r="O4146">
            <v>28.812999999999999</v>
          </cell>
          <cell r="P4146">
            <v>453.49</v>
          </cell>
          <cell r="Q4146"/>
          <cell r="R4146"/>
          <cell r="S4146"/>
          <cell r="T4146"/>
          <cell r="U4146"/>
          <cell r="V4146"/>
          <cell r="W4146"/>
          <cell r="X4146"/>
          <cell r="Y4146">
            <v>54.631</v>
          </cell>
          <cell r="Z4146">
            <v>720.32500000000005</v>
          </cell>
        </row>
        <row r="4147">
          <cell r="A4147" t="str">
            <v>N0796</v>
          </cell>
          <cell r="B4147" t="str">
            <v xml:space="preserve">Regensbergstrasse 304 </v>
          </cell>
          <cell r="C4147">
            <v>42566</v>
          </cell>
          <cell r="D4147">
            <v>9866603228</v>
          </cell>
          <cell r="E4147" t="str">
            <v>Verrechnet</v>
          </cell>
          <cell r="F4147">
            <v>0.04</v>
          </cell>
          <cell r="G4147">
            <v>0.66</v>
          </cell>
          <cell r="H4147"/>
          <cell r="I4147"/>
          <cell r="J4147" t="str">
            <v>Messung HW Wärme NT</v>
          </cell>
          <cell r="K4147" t="str">
            <v>20.06.2016</v>
          </cell>
          <cell r="L4147" t="str">
            <v>W1 020296</v>
          </cell>
          <cell r="M4147"/>
          <cell r="N4147" t="str">
            <v>Ablesung</v>
          </cell>
          <cell r="O4147">
            <v>17.954999999999998</v>
          </cell>
          <cell r="P4147">
            <v>304.61</v>
          </cell>
          <cell r="Q4147"/>
          <cell r="R4147"/>
          <cell r="S4147"/>
          <cell r="T4147"/>
          <cell r="U4147"/>
          <cell r="V4147"/>
          <cell r="W4147"/>
          <cell r="X4147"/>
          <cell r="Y4147">
            <v>50.683</v>
          </cell>
          <cell r="Z4147">
            <v>448.875</v>
          </cell>
        </row>
        <row r="4148">
          <cell r="A4148" t="str">
            <v>N0796</v>
          </cell>
          <cell r="B4148" t="str">
            <v xml:space="preserve">Regensbergstrasse 304 </v>
          </cell>
          <cell r="C4148">
            <v>42655</v>
          </cell>
          <cell r="D4148">
            <v>9866605110</v>
          </cell>
          <cell r="E4148" t="str">
            <v>Verrechnet</v>
          </cell>
          <cell r="F4148">
            <v>0.04</v>
          </cell>
          <cell r="G4148">
            <v>0.66</v>
          </cell>
          <cell r="H4148"/>
          <cell r="I4148"/>
          <cell r="J4148" t="str">
            <v>Messung HW Wärme NT</v>
          </cell>
          <cell r="K4148" t="str">
            <v>19.09.2016</v>
          </cell>
          <cell r="L4148" t="str">
            <v>W1 020296</v>
          </cell>
          <cell r="M4148"/>
          <cell r="N4148" t="str">
            <v>Ablesung</v>
          </cell>
          <cell r="O4148">
            <v>6.6470000000000002</v>
          </cell>
          <cell r="P4148">
            <v>130.78</v>
          </cell>
          <cell r="Q4148"/>
          <cell r="R4148"/>
          <cell r="S4148"/>
          <cell r="T4148"/>
          <cell r="U4148"/>
          <cell r="V4148"/>
          <cell r="W4148"/>
          <cell r="X4148"/>
          <cell r="Y4148">
            <v>43.701999999999998</v>
          </cell>
          <cell r="Z4148">
            <v>166.17500000000001</v>
          </cell>
        </row>
        <row r="4149">
          <cell r="A4149" t="str">
            <v>N0796</v>
          </cell>
          <cell r="B4149" t="str">
            <v xml:space="preserve">Regensbergstrasse 304 </v>
          </cell>
          <cell r="C4149">
            <v>42752</v>
          </cell>
          <cell r="D4149">
            <v>9866607243</v>
          </cell>
          <cell r="E4149" t="str">
            <v>Verrechnet</v>
          </cell>
          <cell r="F4149">
            <v>0.04</v>
          </cell>
          <cell r="G4149">
            <v>0.66</v>
          </cell>
          <cell r="H4149"/>
          <cell r="I4149"/>
          <cell r="J4149" t="str">
            <v>Messung HW Wärme NT</v>
          </cell>
          <cell r="K4149" t="str">
            <v>14.12.2016</v>
          </cell>
          <cell r="L4149" t="str">
            <v>W1 020296</v>
          </cell>
          <cell r="M4149"/>
          <cell r="N4149" t="str">
            <v>Ablesung</v>
          </cell>
          <cell r="O4149">
            <v>22.814</v>
          </cell>
          <cell r="P4149">
            <v>369.87</v>
          </cell>
          <cell r="Q4149"/>
          <cell r="R4149"/>
          <cell r="S4149"/>
          <cell r="T4149"/>
          <cell r="U4149"/>
          <cell r="V4149"/>
          <cell r="W4149"/>
          <cell r="X4149"/>
          <cell r="Y4149">
            <v>53.036000000000001</v>
          </cell>
          <cell r="Z4149">
            <v>570.35</v>
          </cell>
        </row>
        <row r="4150">
          <cell r="A4150" t="str">
            <v>N0797</v>
          </cell>
          <cell r="B4150" t="str">
            <v xml:space="preserve">Schaffhauserstrasse 223 </v>
          </cell>
          <cell r="C4150">
            <v>42478</v>
          </cell>
          <cell r="D4150">
            <v>9866601036</v>
          </cell>
          <cell r="E4150" t="str">
            <v>Verrechnet</v>
          </cell>
          <cell r="F4150">
            <v>2.7E-2</v>
          </cell>
          <cell r="G4150">
            <v>0.44</v>
          </cell>
          <cell r="H4150"/>
          <cell r="I4150"/>
          <cell r="J4150" t="str">
            <v>Messung HW Wärme NT</v>
          </cell>
          <cell r="K4150" t="str">
            <v>16.03.2016</v>
          </cell>
          <cell r="L4150" t="str">
            <v>W1 020148</v>
          </cell>
          <cell r="M4150"/>
          <cell r="N4150" t="str">
            <v>Ablesung</v>
          </cell>
          <cell r="O4150">
            <v>26.492999999999999</v>
          </cell>
          <cell r="P4150">
            <v>445.13</v>
          </cell>
          <cell r="Q4150"/>
          <cell r="R4150"/>
          <cell r="S4150"/>
          <cell r="T4150"/>
          <cell r="U4150"/>
          <cell r="V4150"/>
          <cell r="W4150"/>
          <cell r="X4150"/>
          <cell r="Y4150">
            <v>51.176000000000002</v>
          </cell>
          <cell r="Z4150">
            <v>981.22222222222229</v>
          </cell>
        </row>
        <row r="4151">
          <cell r="A4151" t="str">
            <v>N0797</v>
          </cell>
          <cell r="B4151" t="str">
            <v xml:space="preserve">Schaffhauserstrasse 223 </v>
          </cell>
          <cell r="C4151">
            <v>42566</v>
          </cell>
          <cell r="D4151">
            <v>9866602909</v>
          </cell>
          <cell r="E4151" t="str">
            <v>Verrechnet</v>
          </cell>
          <cell r="F4151">
            <v>2.7E-2</v>
          </cell>
          <cell r="G4151">
            <v>0.44</v>
          </cell>
          <cell r="H4151"/>
          <cell r="I4151"/>
          <cell r="J4151" t="str">
            <v>Messung HW Wärme NT</v>
          </cell>
          <cell r="K4151" t="str">
            <v>22.06.2016</v>
          </cell>
          <cell r="L4151" t="str">
            <v>W1 020148</v>
          </cell>
          <cell r="M4151"/>
          <cell r="N4151" t="str">
            <v>Ablesung</v>
          </cell>
          <cell r="O4151">
            <v>13.919</v>
          </cell>
          <cell r="P4151">
            <v>246.79</v>
          </cell>
          <cell r="Q4151"/>
          <cell r="R4151"/>
          <cell r="S4151"/>
          <cell r="T4151"/>
          <cell r="U4151"/>
          <cell r="V4151"/>
          <cell r="W4151"/>
          <cell r="X4151"/>
          <cell r="Y4151">
            <v>48.494999999999997</v>
          </cell>
          <cell r="Z4151">
            <v>515.51851851851848</v>
          </cell>
        </row>
        <row r="4152">
          <cell r="A4152" t="str">
            <v>N0797</v>
          </cell>
          <cell r="B4152" t="str">
            <v xml:space="preserve">Schaffhauserstrasse 223 </v>
          </cell>
          <cell r="C4152">
            <v>42655</v>
          </cell>
          <cell r="D4152">
            <v>9866604852</v>
          </cell>
          <cell r="E4152" t="str">
            <v>Verrechnet</v>
          </cell>
          <cell r="F4152">
            <v>2.7E-2</v>
          </cell>
          <cell r="G4152">
            <v>0.44</v>
          </cell>
          <cell r="H4152"/>
          <cell r="I4152"/>
          <cell r="J4152" t="str">
            <v>Messung HW Wärme NT</v>
          </cell>
          <cell r="K4152" t="str">
            <v>20.09.2016</v>
          </cell>
          <cell r="L4152" t="str">
            <v>W1 020148</v>
          </cell>
          <cell r="M4152"/>
          <cell r="N4152" t="str">
            <v>Ablesung</v>
          </cell>
          <cell r="O4152">
            <v>3.262</v>
          </cell>
          <cell r="P4152">
            <v>68.900000000000006</v>
          </cell>
          <cell r="Q4152"/>
          <cell r="R4152"/>
          <cell r="S4152"/>
          <cell r="T4152"/>
          <cell r="U4152"/>
          <cell r="V4152"/>
          <cell r="W4152"/>
          <cell r="X4152"/>
          <cell r="Y4152">
            <v>40.707999999999998</v>
          </cell>
          <cell r="Z4152">
            <v>120.8148148148148</v>
          </cell>
        </row>
        <row r="4153">
          <cell r="A4153" t="str">
            <v>N0797</v>
          </cell>
          <cell r="B4153" t="str">
            <v xml:space="preserve">Schaffhauserstrasse 223 </v>
          </cell>
          <cell r="C4153">
            <v>42752</v>
          </cell>
          <cell r="D4153">
            <v>9866607073</v>
          </cell>
          <cell r="E4153" t="str">
            <v>Verrechnet</v>
          </cell>
          <cell r="F4153">
            <v>2.7E-2</v>
          </cell>
          <cell r="G4153">
            <v>0.44</v>
          </cell>
          <cell r="H4153"/>
          <cell r="I4153"/>
          <cell r="J4153" t="str">
            <v>Messung HW Wärme NT</v>
          </cell>
          <cell r="K4153" t="str">
            <v>14.12.2016</v>
          </cell>
          <cell r="L4153" t="str">
            <v>W1 020148</v>
          </cell>
          <cell r="M4153"/>
          <cell r="N4153" t="str">
            <v>Ablesung</v>
          </cell>
          <cell r="O4153">
            <v>21.446000000000002</v>
          </cell>
          <cell r="P4153">
            <v>374.13</v>
          </cell>
          <cell r="Q4153"/>
          <cell r="R4153"/>
          <cell r="S4153"/>
          <cell r="T4153"/>
          <cell r="U4153"/>
          <cell r="V4153"/>
          <cell r="W4153"/>
          <cell r="X4153"/>
          <cell r="Y4153">
            <v>49.287999999999997</v>
          </cell>
          <cell r="Z4153">
            <v>794.2962962962963</v>
          </cell>
        </row>
        <row r="4154">
          <cell r="A4154" t="str">
            <v>N0798</v>
          </cell>
          <cell r="B4154" t="str">
            <v xml:space="preserve">Winterthurerstrasse 563 </v>
          </cell>
          <cell r="C4154">
            <v>42485</v>
          </cell>
          <cell r="D4154">
            <v>9866602032</v>
          </cell>
          <cell r="E4154" t="str">
            <v>Verrechnet</v>
          </cell>
          <cell r="F4154">
            <v>0.48599999999999999</v>
          </cell>
          <cell r="G4154">
            <v>8</v>
          </cell>
          <cell r="H4154"/>
          <cell r="I4154"/>
          <cell r="J4154" t="str">
            <v>Messung HW Wärme NT</v>
          </cell>
          <cell r="K4154" t="str">
            <v>17.03.2016</v>
          </cell>
          <cell r="L4154" t="str">
            <v>W1 040010</v>
          </cell>
          <cell r="M4154"/>
          <cell r="N4154" t="str">
            <v>Ablesung</v>
          </cell>
          <cell r="O4154">
            <v>445.33</v>
          </cell>
          <cell r="P4154">
            <v>8228.65</v>
          </cell>
          <cell r="Q4154"/>
          <cell r="R4154"/>
          <cell r="S4154"/>
          <cell r="T4154"/>
          <cell r="U4154"/>
          <cell r="V4154"/>
          <cell r="W4154"/>
          <cell r="X4154"/>
          <cell r="Y4154">
            <v>46.533999999999999</v>
          </cell>
          <cell r="Z4154">
            <v>916.31687242798353</v>
          </cell>
        </row>
        <row r="4155">
          <cell r="A4155" t="str">
            <v>N0798</v>
          </cell>
          <cell r="B4155" t="str">
            <v xml:space="preserve">Winterthurerstrasse 563 </v>
          </cell>
          <cell r="C4155">
            <v>42566</v>
          </cell>
          <cell r="D4155">
            <v>9866603508</v>
          </cell>
          <cell r="E4155" t="str">
            <v>Verrechnet</v>
          </cell>
          <cell r="F4155">
            <v>0.48599999999999999</v>
          </cell>
          <cell r="G4155">
            <v>8</v>
          </cell>
          <cell r="H4155"/>
          <cell r="I4155"/>
          <cell r="J4155" t="str">
            <v>Messung HW Wärme NT</v>
          </cell>
          <cell r="K4155" t="str">
            <v>20.06.2016</v>
          </cell>
          <cell r="L4155" t="str">
            <v>W1 040010</v>
          </cell>
          <cell r="M4155"/>
          <cell r="N4155" t="str">
            <v>Ablesung</v>
          </cell>
          <cell r="O4155">
            <v>235.03100000000001</v>
          </cell>
          <cell r="P4155">
            <v>5135.67</v>
          </cell>
          <cell r="Q4155"/>
          <cell r="R4155"/>
          <cell r="S4155"/>
          <cell r="T4155"/>
          <cell r="U4155"/>
          <cell r="V4155"/>
          <cell r="W4155"/>
          <cell r="X4155"/>
          <cell r="Y4155">
            <v>39.35</v>
          </cell>
          <cell r="Z4155">
            <v>483.60288065843622</v>
          </cell>
        </row>
        <row r="4156">
          <cell r="A4156" t="str">
            <v>N0798</v>
          </cell>
          <cell r="B4156" t="str">
            <v xml:space="preserve">Winterthurerstrasse 563 </v>
          </cell>
          <cell r="C4156">
            <v>42655</v>
          </cell>
          <cell r="D4156">
            <v>9866605584</v>
          </cell>
          <cell r="E4156" t="str">
            <v>Verrechnet</v>
          </cell>
          <cell r="F4156">
            <v>0.48599999999999999</v>
          </cell>
          <cell r="G4156">
            <v>8</v>
          </cell>
          <cell r="H4156"/>
          <cell r="I4156"/>
          <cell r="J4156" t="str">
            <v>Messung HW Wärme NT</v>
          </cell>
          <cell r="K4156" t="str">
            <v>19.09.2016</v>
          </cell>
          <cell r="L4156" t="str">
            <v>W1 040010</v>
          </cell>
          <cell r="M4156"/>
          <cell r="N4156" t="str">
            <v>Ablesung</v>
          </cell>
          <cell r="O4156">
            <v>82.826999999999998</v>
          </cell>
          <cell r="P4156">
            <v>2444.35</v>
          </cell>
          <cell r="Q4156"/>
          <cell r="R4156"/>
          <cell r="S4156"/>
          <cell r="T4156"/>
          <cell r="U4156"/>
          <cell r="V4156"/>
          <cell r="W4156"/>
          <cell r="X4156"/>
          <cell r="Y4156">
            <v>29.135999999999999</v>
          </cell>
          <cell r="Z4156">
            <v>170.42592592592592</v>
          </cell>
        </row>
        <row r="4157">
          <cell r="A4157" t="str">
            <v>N0798</v>
          </cell>
          <cell r="B4157" t="str">
            <v xml:space="preserve">Winterthurerstrasse 563 </v>
          </cell>
          <cell r="C4157">
            <v>42752</v>
          </cell>
          <cell r="D4157">
            <v>9866607608</v>
          </cell>
          <cell r="E4157" t="str">
            <v>Verrechnet</v>
          </cell>
          <cell r="F4157">
            <v>0.48599999999999999</v>
          </cell>
          <cell r="G4157">
            <v>8</v>
          </cell>
          <cell r="H4157"/>
          <cell r="I4157"/>
          <cell r="J4157" t="str">
            <v>Messung HW Wärme NT</v>
          </cell>
          <cell r="K4157" t="str">
            <v>14.12.2016</v>
          </cell>
          <cell r="L4157" t="str">
            <v>W1 040010</v>
          </cell>
          <cell r="M4157"/>
          <cell r="N4157" t="str">
            <v>Ablesung</v>
          </cell>
          <cell r="O4157">
            <v>328.55200000000002</v>
          </cell>
          <cell r="P4157">
            <v>6800.56</v>
          </cell>
          <cell r="Q4157"/>
          <cell r="R4157"/>
          <cell r="S4157"/>
          <cell r="T4157"/>
          <cell r="U4157"/>
          <cell r="V4157"/>
          <cell r="W4157"/>
          <cell r="X4157"/>
          <cell r="Y4157">
            <v>41.540999999999997</v>
          </cell>
          <cell r="Z4157">
            <v>676.03292181069958</v>
          </cell>
        </row>
        <row r="4158">
          <cell r="A4158" t="str">
            <v>N0799</v>
          </cell>
          <cell r="B4158" t="str">
            <v xml:space="preserve">Friedheimstrasse 24 </v>
          </cell>
          <cell r="C4158">
            <v>42478</v>
          </cell>
          <cell r="D4158">
            <v>9866601881</v>
          </cell>
          <cell r="E4158" t="str">
            <v>Verrechnet</v>
          </cell>
          <cell r="F4158">
            <v>0.10299999999999999</v>
          </cell>
          <cell r="G4158">
            <v>1.7</v>
          </cell>
          <cell r="H4158"/>
          <cell r="I4158"/>
          <cell r="J4158" t="str">
            <v>Messung HW Wärme NT</v>
          </cell>
          <cell r="K4158" t="str">
            <v>17.03.2016</v>
          </cell>
          <cell r="L4158" t="str">
            <v>R1 1398</v>
          </cell>
          <cell r="M4158" t="str">
            <v>U2 020115</v>
          </cell>
          <cell r="N4158" t="str">
            <v>Ablesung</v>
          </cell>
          <cell r="O4158">
            <v>89.82</v>
          </cell>
          <cell r="P4158">
            <v>1425.8</v>
          </cell>
          <cell r="Q4158"/>
          <cell r="R4158">
            <v>1426</v>
          </cell>
          <cell r="S4158"/>
          <cell r="T4158"/>
          <cell r="U4158"/>
          <cell r="V4158"/>
          <cell r="W4158"/>
          <cell r="X4158"/>
          <cell r="Y4158">
            <v>54.167000000000002</v>
          </cell>
          <cell r="Z4158">
            <v>872.03883495145635</v>
          </cell>
        </row>
        <row r="4159">
          <cell r="A4159" t="str">
            <v>N0799</v>
          </cell>
          <cell r="B4159" t="str">
            <v xml:space="preserve">Friedheimstrasse 24 </v>
          </cell>
          <cell r="C4159">
            <v>42566</v>
          </cell>
          <cell r="D4159">
            <v>9866603811</v>
          </cell>
          <cell r="E4159" t="str">
            <v>Verrechnet</v>
          </cell>
          <cell r="F4159">
            <v>0.10299999999999999</v>
          </cell>
          <cell r="G4159">
            <v>1.7</v>
          </cell>
          <cell r="H4159"/>
          <cell r="I4159"/>
          <cell r="J4159" t="str">
            <v>Messung HW Wärme NT</v>
          </cell>
          <cell r="K4159" t="str">
            <v>21.06.2016</v>
          </cell>
          <cell r="L4159" t="str">
            <v>R1 1398</v>
          </cell>
          <cell r="M4159" t="str">
            <v>U2 020115</v>
          </cell>
          <cell r="N4159" t="str">
            <v>Ablesung</v>
          </cell>
          <cell r="O4159">
            <v>49.15</v>
          </cell>
          <cell r="P4159">
            <v>937</v>
          </cell>
          <cell r="Q4159"/>
          <cell r="R4159">
            <v>937</v>
          </cell>
          <cell r="S4159"/>
          <cell r="T4159"/>
          <cell r="U4159"/>
          <cell r="V4159"/>
          <cell r="W4159"/>
          <cell r="X4159"/>
          <cell r="Y4159">
            <v>45.103000000000002</v>
          </cell>
          <cell r="Z4159">
            <v>477.18446601941741</v>
          </cell>
        </row>
        <row r="4160">
          <cell r="A4160" t="str">
            <v>N0799</v>
          </cell>
          <cell r="B4160" t="str">
            <v xml:space="preserve">Friedheimstrasse 24 </v>
          </cell>
          <cell r="C4160">
            <v>42655</v>
          </cell>
          <cell r="D4160">
            <v>9866605892</v>
          </cell>
          <cell r="E4160" t="str">
            <v>Verrechnet</v>
          </cell>
          <cell r="F4160">
            <v>0.10299999999999999</v>
          </cell>
          <cell r="G4160">
            <v>1.7</v>
          </cell>
          <cell r="H4160"/>
          <cell r="I4160"/>
          <cell r="J4160" t="str">
            <v>Messung HW Wärme NT</v>
          </cell>
          <cell r="K4160" t="str">
            <v>15.09.2016</v>
          </cell>
          <cell r="L4160" t="str">
            <v>R1 1398</v>
          </cell>
          <cell r="M4160" t="str">
            <v>U2 020115</v>
          </cell>
          <cell r="N4160" t="str">
            <v>Ablesung</v>
          </cell>
          <cell r="O4160">
            <v>15.18</v>
          </cell>
          <cell r="P4160">
            <v>503.9</v>
          </cell>
          <cell r="Q4160"/>
          <cell r="R4160">
            <v>503</v>
          </cell>
          <cell r="S4160"/>
          <cell r="T4160"/>
          <cell r="U4160"/>
          <cell r="V4160"/>
          <cell r="W4160"/>
          <cell r="X4160"/>
          <cell r="Y4160">
            <v>25.902999999999999</v>
          </cell>
          <cell r="Z4160">
            <v>147.37864077669903</v>
          </cell>
        </row>
        <row r="4161">
          <cell r="A4161" t="str">
            <v>N0799</v>
          </cell>
          <cell r="B4161" t="str">
            <v xml:space="preserve">Friedheimstrasse 24 </v>
          </cell>
          <cell r="C4161">
            <v>42752</v>
          </cell>
          <cell r="D4161">
            <v>9866607995</v>
          </cell>
          <cell r="E4161" t="str">
            <v>Verrechnet</v>
          </cell>
          <cell r="F4161">
            <v>0.10299999999999999</v>
          </cell>
          <cell r="G4161">
            <v>1.7</v>
          </cell>
          <cell r="H4161"/>
          <cell r="I4161"/>
          <cell r="J4161" t="str">
            <v>Messung HW Wärme NT</v>
          </cell>
          <cell r="K4161" t="str">
            <v>13.12.2016</v>
          </cell>
          <cell r="L4161" t="str">
            <v>R1 1398</v>
          </cell>
          <cell r="M4161" t="str">
            <v>U2 020115</v>
          </cell>
          <cell r="N4161" t="str">
            <v>Ablesung</v>
          </cell>
          <cell r="O4161">
            <v>63.57</v>
          </cell>
          <cell r="P4161">
            <v>1090</v>
          </cell>
          <cell r="Q4161"/>
          <cell r="R4161">
            <v>1090</v>
          </cell>
          <cell r="S4161"/>
          <cell r="T4161"/>
          <cell r="U4161"/>
          <cell r="V4161"/>
          <cell r="W4161"/>
          <cell r="X4161"/>
          <cell r="Y4161">
            <v>50.146999999999998</v>
          </cell>
          <cell r="Z4161">
            <v>617.18446601941741</v>
          </cell>
        </row>
        <row r="4162">
          <cell r="A4162" t="str">
            <v>N0800</v>
          </cell>
          <cell r="B4162" t="str">
            <v xml:space="preserve">Viktoriastrasse 11 </v>
          </cell>
          <cell r="C4162">
            <v>42478</v>
          </cell>
          <cell r="D4162">
            <v>9866600673</v>
          </cell>
          <cell r="E4162" t="str">
            <v>Verrechnet</v>
          </cell>
          <cell r="F4162">
            <v>3.2000000000000001E-2</v>
          </cell>
          <cell r="G4162">
            <v>0.52</v>
          </cell>
          <cell r="H4162"/>
          <cell r="I4162"/>
          <cell r="J4162" t="str">
            <v>Messung HW Wärme NT</v>
          </cell>
          <cell r="K4162" t="str">
            <v>18.03.2016</v>
          </cell>
          <cell r="L4162" t="str">
            <v>W1 020154</v>
          </cell>
          <cell r="M4162"/>
          <cell r="N4162" t="str">
            <v>Ablesung</v>
          </cell>
          <cell r="O4162">
            <v>26.803999999999998</v>
          </cell>
          <cell r="P4162">
            <v>491.11</v>
          </cell>
          <cell r="Q4162"/>
          <cell r="R4162"/>
          <cell r="S4162"/>
          <cell r="T4162"/>
          <cell r="U4162"/>
          <cell r="V4162"/>
          <cell r="W4162"/>
          <cell r="X4162"/>
          <cell r="Y4162">
            <v>46.929000000000002</v>
          </cell>
          <cell r="Z4162">
            <v>837.625</v>
          </cell>
        </row>
        <row r="4163">
          <cell r="A4163" t="str">
            <v>N0800</v>
          </cell>
          <cell r="B4163" t="str">
            <v xml:space="preserve">Viktoriastrasse 11 </v>
          </cell>
          <cell r="C4163">
            <v>42566</v>
          </cell>
          <cell r="D4163">
            <v>9866602624</v>
          </cell>
          <cell r="E4163" t="str">
            <v>Verrechnet</v>
          </cell>
          <cell r="F4163">
            <v>3.2000000000000001E-2</v>
          </cell>
          <cell r="G4163">
            <v>0.52</v>
          </cell>
          <cell r="H4163"/>
          <cell r="I4163"/>
          <cell r="J4163" t="str">
            <v>Messung HW Wärme NT</v>
          </cell>
          <cell r="K4163" t="str">
            <v>21.06.2016</v>
          </cell>
          <cell r="L4163" t="str">
            <v>W1 020154</v>
          </cell>
          <cell r="M4163"/>
          <cell r="N4163" t="str">
            <v>Ablesung</v>
          </cell>
          <cell r="O4163">
            <v>12.673</v>
          </cell>
          <cell r="P4163">
            <v>228.54</v>
          </cell>
          <cell r="Q4163"/>
          <cell r="R4163"/>
          <cell r="S4163"/>
          <cell r="T4163"/>
          <cell r="U4163"/>
          <cell r="V4163"/>
          <cell r="W4163"/>
          <cell r="X4163"/>
          <cell r="Y4163">
            <v>47.68</v>
          </cell>
          <cell r="Z4163">
            <v>396.03125</v>
          </cell>
        </row>
        <row r="4164">
          <cell r="A4164" t="str">
            <v>N0800</v>
          </cell>
          <cell r="B4164" t="str">
            <v xml:space="preserve">Viktoriastrasse 11 </v>
          </cell>
          <cell r="C4164">
            <v>42655</v>
          </cell>
          <cell r="D4164">
            <v>9866604632</v>
          </cell>
          <cell r="E4164" t="str">
            <v>Verrechnet</v>
          </cell>
          <cell r="F4164">
            <v>3.2000000000000001E-2</v>
          </cell>
          <cell r="G4164">
            <v>0.52</v>
          </cell>
          <cell r="H4164"/>
          <cell r="I4164"/>
          <cell r="J4164" t="str">
            <v>Messung HW Wärme NT</v>
          </cell>
          <cell r="K4164" t="str">
            <v>16.09.2016</v>
          </cell>
          <cell r="L4164" t="str">
            <v>W1 020154</v>
          </cell>
          <cell r="M4164"/>
          <cell r="N4164" t="str">
            <v>Ablesung</v>
          </cell>
          <cell r="O4164">
            <v>2.1219999999999999</v>
          </cell>
          <cell r="P4164">
            <v>49.94</v>
          </cell>
          <cell r="Q4164"/>
          <cell r="R4164"/>
          <cell r="S4164"/>
          <cell r="T4164"/>
          <cell r="U4164"/>
          <cell r="V4164"/>
          <cell r="W4164"/>
          <cell r="X4164"/>
          <cell r="Y4164">
            <v>36.536000000000001</v>
          </cell>
          <cell r="Z4164">
            <v>66.3125</v>
          </cell>
        </row>
        <row r="4165">
          <cell r="A4165" t="str">
            <v>N0800</v>
          </cell>
          <cell r="B4165" t="str">
            <v xml:space="preserve">Viktoriastrasse 11 </v>
          </cell>
          <cell r="C4165">
            <v>42752</v>
          </cell>
          <cell r="D4165">
            <v>9866606707</v>
          </cell>
          <cell r="E4165" t="str">
            <v>Verrechnet</v>
          </cell>
          <cell r="F4165">
            <v>3.2000000000000001E-2</v>
          </cell>
          <cell r="G4165">
            <v>0.52</v>
          </cell>
          <cell r="H4165"/>
          <cell r="I4165"/>
          <cell r="J4165" t="str">
            <v>Messung HW Wärme NT</v>
          </cell>
          <cell r="K4165" t="str">
            <v>12.12.2016</v>
          </cell>
          <cell r="L4165" t="str">
            <v>W1 020154</v>
          </cell>
          <cell r="M4165"/>
          <cell r="N4165" t="str">
            <v>Ablesung</v>
          </cell>
          <cell r="O4165">
            <v>18.79</v>
          </cell>
          <cell r="P4165">
            <v>327.22000000000003</v>
          </cell>
          <cell r="Q4165"/>
          <cell r="R4165"/>
          <cell r="S4165"/>
          <cell r="T4165"/>
          <cell r="U4165"/>
          <cell r="V4165"/>
          <cell r="W4165"/>
          <cell r="X4165"/>
          <cell r="Y4165">
            <v>49.375</v>
          </cell>
          <cell r="Z4165">
            <v>587.1875</v>
          </cell>
        </row>
        <row r="4166">
          <cell r="A4166" t="str">
            <v>N0801</v>
          </cell>
          <cell r="B4166" t="str">
            <v xml:space="preserve">Stettbachstrasse 33 </v>
          </cell>
          <cell r="C4166">
            <v>42478</v>
          </cell>
          <cell r="D4166">
            <v>9866601392</v>
          </cell>
          <cell r="E4166" t="str">
            <v>Verrechnet</v>
          </cell>
          <cell r="F4166">
            <v>0.105</v>
          </cell>
          <cell r="G4166">
            <v>1.73</v>
          </cell>
          <cell r="H4166"/>
          <cell r="I4166"/>
          <cell r="J4166" t="str">
            <v>Messung HW Wärme NT</v>
          </cell>
          <cell r="K4166" t="str">
            <v>17.03.2016</v>
          </cell>
          <cell r="L4166" t="str">
            <v>W1 020659</v>
          </cell>
          <cell r="M4166"/>
          <cell r="N4166" t="str">
            <v>Ablesung</v>
          </cell>
          <cell r="O4166">
            <v>100.93</v>
          </cell>
          <cell r="P4166">
            <v>1721.4</v>
          </cell>
          <cell r="Q4166"/>
          <cell r="R4166">
            <v>1721</v>
          </cell>
          <cell r="S4166"/>
          <cell r="T4166"/>
          <cell r="U4166"/>
          <cell r="V4166"/>
          <cell r="W4166"/>
          <cell r="X4166"/>
          <cell r="Y4166">
            <v>50.414999999999999</v>
          </cell>
          <cell r="Z4166">
            <v>961.23809523809518</v>
          </cell>
        </row>
        <row r="4167">
          <cell r="A4167" t="str">
            <v>N0801</v>
          </cell>
          <cell r="B4167" t="str">
            <v xml:space="preserve">Stettbachstrasse 33 </v>
          </cell>
          <cell r="C4167">
            <v>42566</v>
          </cell>
          <cell r="D4167">
            <v>9866603509</v>
          </cell>
          <cell r="E4167" t="str">
            <v>Verrechnet</v>
          </cell>
          <cell r="F4167">
            <v>0.105</v>
          </cell>
          <cell r="G4167">
            <v>1.73</v>
          </cell>
          <cell r="H4167"/>
          <cell r="I4167"/>
          <cell r="J4167" t="str">
            <v>Messung HW Wärme NT</v>
          </cell>
          <cell r="K4167" t="str">
            <v>11.05.2016</v>
          </cell>
          <cell r="L4167" t="str">
            <v>W1 020659</v>
          </cell>
          <cell r="M4167"/>
          <cell r="N4167" t="str">
            <v>Ausbau</v>
          </cell>
          <cell r="O4167">
            <v>40.26</v>
          </cell>
          <cell r="P4167">
            <v>767.7</v>
          </cell>
          <cell r="Q4167"/>
          <cell r="R4167">
            <v>769</v>
          </cell>
          <cell r="S4167"/>
          <cell r="T4167"/>
          <cell r="U4167"/>
          <cell r="V4167"/>
          <cell r="W4167"/>
          <cell r="X4167"/>
          <cell r="Y4167">
            <v>45.091999999999999</v>
          </cell>
          <cell r="Z4167">
            <v>383.42857142857144</v>
          </cell>
        </row>
        <row r="4168">
          <cell r="A4168" t="str">
            <v>N0801</v>
          </cell>
          <cell r="B4168"/>
          <cell r="C4168"/>
          <cell r="D4168"/>
          <cell r="E4168"/>
          <cell r="F4168"/>
          <cell r="G4168"/>
          <cell r="H4168"/>
          <cell r="I4168"/>
          <cell r="J4168" t="str">
            <v>Messung HW Wärme NT</v>
          </cell>
          <cell r="K4168" t="str">
            <v>11.05.2016</v>
          </cell>
          <cell r="L4168" t="str">
            <v>W1 020659</v>
          </cell>
          <cell r="M4168"/>
          <cell r="N4168" t="str">
            <v>Einbau</v>
          </cell>
          <cell r="O4168">
            <v>0</v>
          </cell>
          <cell r="P4168">
            <v>0</v>
          </cell>
          <cell r="Q4168"/>
          <cell r="R4168"/>
          <cell r="S4168"/>
          <cell r="T4168"/>
          <cell r="U4168"/>
          <cell r="V4168"/>
          <cell r="W4168"/>
          <cell r="X4168"/>
          <cell r="Y4168">
            <v>0</v>
          </cell>
          <cell r="Z4168">
            <v>0</v>
          </cell>
        </row>
        <row r="4169">
          <cell r="A4169" t="str">
            <v>N0801</v>
          </cell>
          <cell r="B4169"/>
          <cell r="C4169"/>
          <cell r="D4169"/>
          <cell r="E4169"/>
          <cell r="F4169"/>
          <cell r="G4169"/>
          <cell r="H4169"/>
          <cell r="I4169"/>
          <cell r="J4169" t="str">
            <v>Messung HW Wärme NT</v>
          </cell>
          <cell r="K4169" t="str">
            <v>23.06.2016</v>
          </cell>
          <cell r="L4169" t="str">
            <v>W1 020659</v>
          </cell>
          <cell r="M4169"/>
          <cell r="N4169" t="str">
            <v>Ablesung</v>
          </cell>
          <cell r="O4169">
            <v>19.297999999999998</v>
          </cell>
          <cell r="P4169">
            <v>388.72</v>
          </cell>
          <cell r="Q4169"/>
          <cell r="R4169"/>
          <cell r="S4169"/>
          <cell r="T4169"/>
          <cell r="U4169"/>
          <cell r="V4169"/>
          <cell r="W4169"/>
          <cell r="X4169"/>
          <cell r="Y4169">
            <v>42.686999999999998</v>
          </cell>
          <cell r="Z4169">
            <v>183.7904761904762</v>
          </cell>
        </row>
        <row r="4170">
          <cell r="A4170" t="str">
            <v>N0801</v>
          </cell>
          <cell r="B4170" t="str">
            <v xml:space="preserve">Stettbachstrasse 33 </v>
          </cell>
          <cell r="C4170">
            <v>42655</v>
          </cell>
          <cell r="D4170">
            <v>9866605348</v>
          </cell>
          <cell r="E4170" t="str">
            <v>Verrechnet</v>
          </cell>
          <cell r="F4170">
            <v>0.105</v>
          </cell>
          <cell r="G4170">
            <v>1.73</v>
          </cell>
          <cell r="H4170"/>
          <cell r="I4170"/>
          <cell r="J4170" t="str">
            <v>Messung HW Wärme NT</v>
          </cell>
          <cell r="K4170" t="str">
            <v>16.09.2016</v>
          </cell>
          <cell r="L4170" t="str">
            <v>W1 020659</v>
          </cell>
          <cell r="M4170"/>
          <cell r="N4170" t="str">
            <v>Ablesung</v>
          </cell>
          <cell r="O4170">
            <v>21.42</v>
          </cell>
          <cell r="P4170">
            <v>501.78</v>
          </cell>
          <cell r="Q4170"/>
          <cell r="R4170"/>
          <cell r="S4170"/>
          <cell r="T4170"/>
          <cell r="U4170"/>
          <cell r="V4170"/>
          <cell r="W4170"/>
          <cell r="X4170"/>
          <cell r="Y4170">
            <v>36.704999999999998</v>
          </cell>
          <cell r="Z4170">
            <v>204</v>
          </cell>
        </row>
        <row r="4171">
          <cell r="A4171" t="str">
            <v>N0801</v>
          </cell>
          <cell r="B4171" t="str">
            <v xml:space="preserve">Stettbachstrasse 33 </v>
          </cell>
          <cell r="C4171">
            <v>42752</v>
          </cell>
          <cell r="D4171">
            <v>9866607444</v>
          </cell>
          <cell r="E4171" t="str">
            <v>Verrechnet</v>
          </cell>
          <cell r="F4171">
            <v>0.105</v>
          </cell>
          <cell r="G4171">
            <v>1.73</v>
          </cell>
          <cell r="H4171"/>
          <cell r="I4171"/>
          <cell r="J4171" t="str">
            <v>Messung HW Wärme NT</v>
          </cell>
          <cell r="K4171" t="str">
            <v>16.12.2016</v>
          </cell>
          <cell r="L4171" t="str">
            <v>W1 020659</v>
          </cell>
          <cell r="M4171"/>
          <cell r="N4171" t="str">
            <v>Ablesung</v>
          </cell>
          <cell r="O4171">
            <v>75.674000000000007</v>
          </cell>
          <cell r="P4171">
            <v>1363.17</v>
          </cell>
          <cell r="Q4171"/>
          <cell r="R4171"/>
          <cell r="S4171"/>
          <cell r="T4171"/>
          <cell r="U4171"/>
          <cell r="V4171"/>
          <cell r="W4171"/>
          <cell r="X4171"/>
          <cell r="Y4171">
            <v>47.732999999999997</v>
          </cell>
          <cell r="Z4171">
            <v>720.70476190476188</v>
          </cell>
        </row>
        <row r="4172">
          <cell r="A4172" t="str">
            <v>N0802</v>
          </cell>
          <cell r="B4172" t="str">
            <v xml:space="preserve">Frohbühlstrasse 7 </v>
          </cell>
          <cell r="C4172">
            <v>42478</v>
          </cell>
          <cell r="D4172">
            <v>9866601393</v>
          </cell>
          <cell r="E4172" t="str">
            <v>Verrechnet</v>
          </cell>
          <cell r="F4172">
            <v>0.09</v>
          </cell>
          <cell r="G4172">
            <v>1.48</v>
          </cell>
          <cell r="H4172"/>
          <cell r="I4172"/>
          <cell r="J4172" t="str">
            <v>Messung HW Wärme NT</v>
          </cell>
          <cell r="K4172" t="str">
            <v>18.03.2016</v>
          </cell>
          <cell r="L4172" t="str">
            <v>W1 020476</v>
          </cell>
          <cell r="M4172" t="str">
            <v>U1 020047</v>
          </cell>
          <cell r="N4172" t="str">
            <v>Ablesung</v>
          </cell>
          <cell r="O4172">
            <v>66.906999999999996</v>
          </cell>
          <cell r="P4172">
            <v>1210.6099999999999</v>
          </cell>
          <cell r="Q4172"/>
          <cell r="R4172"/>
          <cell r="S4172"/>
          <cell r="T4172"/>
          <cell r="U4172"/>
          <cell r="V4172"/>
          <cell r="W4172"/>
          <cell r="X4172"/>
          <cell r="Y4172">
            <v>47.521000000000001</v>
          </cell>
          <cell r="Z4172">
            <v>743.41111111111104</v>
          </cell>
        </row>
        <row r="4173">
          <cell r="A4173" t="str">
            <v>N0802</v>
          </cell>
          <cell r="B4173" t="str">
            <v xml:space="preserve">Frohbühlstrasse 7 </v>
          </cell>
          <cell r="C4173">
            <v>42566</v>
          </cell>
          <cell r="D4173">
            <v>9866603347</v>
          </cell>
          <cell r="E4173" t="str">
            <v>Verrechnet</v>
          </cell>
          <cell r="F4173">
            <v>0.09</v>
          </cell>
          <cell r="G4173">
            <v>1.48</v>
          </cell>
          <cell r="H4173"/>
          <cell r="I4173"/>
          <cell r="J4173" t="str">
            <v>Messung HW Wärme NT</v>
          </cell>
          <cell r="K4173" t="str">
            <v>22.06.2016</v>
          </cell>
          <cell r="L4173" t="str">
            <v>W1 020476</v>
          </cell>
          <cell r="M4173" t="str">
            <v>U1 020047</v>
          </cell>
          <cell r="N4173" t="str">
            <v>Ablesung</v>
          </cell>
          <cell r="O4173">
            <v>34.81</v>
          </cell>
          <cell r="P4173">
            <v>866.43</v>
          </cell>
          <cell r="Q4173"/>
          <cell r="R4173"/>
          <cell r="S4173"/>
          <cell r="T4173"/>
          <cell r="U4173"/>
          <cell r="V4173"/>
          <cell r="W4173"/>
          <cell r="X4173"/>
          <cell r="Y4173">
            <v>34.545000000000002</v>
          </cell>
          <cell r="Z4173">
            <v>386.77777777777777</v>
          </cell>
        </row>
        <row r="4174">
          <cell r="A4174" t="str">
            <v>N0802</v>
          </cell>
          <cell r="B4174" t="str">
            <v xml:space="preserve">Frohbühlstrasse 7 </v>
          </cell>
          <cell r="C4174">
            <v>42655</v>
          </cell>
          <cell r="D4174">
            <v>9866605349</v>
          </cell>
          <cell r="E4174" t="str">
            <v>Verrechnet</v>
          </cell>
          <cell r="F4174">
            <v>0.09</v>
          </cell>
          <cell r="G4174">
            <v>1.48</v>
          </cell>
          <cell r="H4174"/>
          <cell r="I4174"/>
          <cell r="J4174" t="str">
            <v>Messung HW Wärme NT</v>
          </cell>
          <cell r="K4174" t="str">
            <v>22.09.2016</v>
          </cell>
          <cell r="L4174" t="str">
            <v>W1 020476</v>
          </cell>
          <cell r="M4174" t="str">
            <v>U1 020047</v>
          </cell>
          <cell r="N4174" t="str">
            <v>Ablesung</v>
          </cell>
          <cell r="O4174">
            <v>10.866</v>
          </cell>
          <cell r="P4174">
            <v>420.49</v>
          </cell>
          <cell r="Q4174"/>
          <cell r="R4174"/>
          <cell r="S4174"/>
          <cell r="T4174"/>
          <cell r="U4174"/>
          <cell r="V4174"/>
          <cell r="W4174"/>
          <cell r="X4174"/>
          <cell r="Y4174">
            <v>22.22</v>
          </cell>
          <cell r="Z4174">
            <v>120.73333333333332</v>
          </cell>
        </row>
        <row r="4175">
          <cell r="A4175" t="str">
            <v>N0802</v>
          </cell>
          <cell r="B4175" t="str">
            <v xml:space="preserve">Frohbühlstrasse 7 </v>
          </cell>
          <cell r="C4175">
            <v>42752</v>
          </cell>
          <cell r="D4175">
            <v>9866607445</v>
          </cell>
          <cell r="E4175" t="str">
            <v>Verrechnet</v>
          </cell>
          <cell r="F4175">
            <v>0.09</v>
          </cell>
          <cell r="G4175">
            <v>1.48</v>
          </cell>
          <cell r="H4175"/>
          <cell r="I4175"/>
          <cell r="J4175" t="str">
            <v>Messung HW Wärme NT</v>
          </cell>
          <cell r="K4175" t="str">
            <v>20.12.2016</v>
          </cell>
          <cell r="L4175" t="str">
            <v>W1 020476</v>
          </cell>
          <cell r="M4175" t="str">
            <v>U1 020047</v>
          </cell>
          <cell r="N4175" t="str">
            <v>Ablesung</v>
          </cell>
          <cell r="O4175">
            <v>54.722999999999999</v>
          </cell>
          <cell r="P4175">
            <v>1073.72</v>
          </cell>
          <cell r="Q4175"/>
          <cell r="R4175"/>
          <cell r="S4175"/>
          <cell r="T4175"/>
          <cell r="U4175"/>
          <cell r="V4175"/>
          <cell r="W4175"/>
          <cell r="X4175"/>
          <cell r="Y4175">
            <v>43.823</v>
          </cell>
          <cell r="Z4175">
            <v>608.03333333333342</v>
          </cell>
        </row>
        <row r="4176">
          <cell r="A4176" t="str">
            <v>N0803</v>
          </cell>
          <cell r="B4176" t="str">
            <v xml:space="preserve">Regensbergstrasse 145 </v>
          </cell>
          <cell r="C4176">
            <v>42474</v>
          </cell>
          <cell r="D4176">
            <v>9866601998</v>
          </cell>
          <cell r="E4176" t="str">
            <v>Verrechnet</v>
          </cell>
          <cell r="F4176">
            <v>2.5000000000000001E-2</v>
          </cell>
          <cell r="G4176">
            <v>0.41</v>
          </cell>
          <cell r="H4176"/>
          <cell r="I4176"/>
          <cell r="J4176" t="str">
            <v>Messung HW Wärme NT</v>
          </cell>
          <cell r="K4176" t="str">
            <v>16.03.2016</v>
          </cell>
          <cell r="L4176" t="str">
            <v>R1 968</v>
          </cell>
          <cell r="M4176" t="str">
            <v>U1 20474</v>
          </cell>
          <cell r="N4176" t="str">
            <v>Ablesung</v>
          </cell>
          <cell r="O4176">
            <v>13.62</v>
          </cell>
          <cell r="P4176">
            <v>230.88</v>
          </cell>
          <cell r="Q4176"/>
          <cell r="R4176">
            <v>231</v>
          </cell>
          <cell r="S4176"/>
          <cell r="T4176"/>
          <cell r="U4176"/>
          <cell r="V4176"/>
          <cell r="W4176"/>
          <cell r="X4176"/>
          <cell r="Y4176">
            <v>50.723999999999997</v>
          </cell>
          <cell r="Z4176">
            <v>544.79999999999995</v>
          </cell>
        </row>
        <row r="4177">
          <cell r="A4177" t="str">
            <v>N0803</v>
          </cell>
          <cell r="B4177" t="str">
            <v xml:space="preserve">Regensbergstrasse 145 </v>
          </cell>
          <cell r="C4177">
            <v>42566</v>
          </cell>
          <cell r="D4177">
            <v>9866604035</v>
          </cell>
          <cell r="E4177" t="str">
            <v>Verrechnet</v>
          </cell>
          <cell r="F4177">
            <v>2.5000000000000001E-2</v>
          </cell>
          <cell r="G4177">
            <v>0.41</v>
          </cell>
          <cell r="H4177"/>
          <cell r="I4177"/>
          <cell r="J4177" t="str">
            <v>Messung HW Wärme NT</v>
          </cell>
          <cell r="K4177" t="str">
            <v>21.06.2016</v>
          </cell>
          <cell r="L4177" t="str">
            <v>R1 968</v>
          </cell>
          <cell r="M4177" t="str">
            <v>U1 20474</v>
          </cell>
          <cell r="N4177" t="str">
            <v>Ablesung</v>
          </cell>
          <cell r="O4177">
            <v>7.8609999999999998</v>
          </cell>
          <cell r="P4177">
            <v>148.97</v>
          </cell>
          <cell r="Q4177"/>
          <cell r="R4177">
            <v>149</v>
          </cell>
          <cell r="S4177"/>
          <cell r="T4177"/>
          <cell r="U4177"/>
          <cell r="V4177"/>
          <cell r="W4177"/>
          <cell r="X4177"/>
          <cell r="Y4177">
            <v>45.372999999999998</v>
          </cell>
          <cell r="Z4177">
            <v>314.44</v>
          </cell>
        </row>
        <row r="4178">
          <cell r="A4178" t="str">
            <v>N0803</v>
          </cell>
          <cell r="B4178" t="str">
            <v xml:space="preserve">Regensbergstrasse 145 </v>
          </cell>
          <cell r="C4178">
            <v>42655</v>
          </cell>
          <cell r="D4178">
            <v>9866605805</v>
          </cell>
          <cell r="E4178" t="str">
            <v>Verrechnet</v>
          </cell>
          <cell r="F4178">
            <v>2.5000000000000001E-2</v>
          </cell>
          <cell r="G4178">
            <v>0.41</v>
          </cell>
          <cell r="H4178"/>
          <cell r="I4178"/>
          <cell r="J4178" t="str">
            <v>Messung HW Wärme NT</v>
          </cell>
          <cell r="K4178" t="str">
            <v>19.09.2016</v>
          </cell>
          <cell r="L4178" t="str">
            <v>R1 968</v>
          </cell>
          <cell r="M4178" t="str">
            <v>U1 20474</v>
          </cell>
          <cell r="N4178" t="str">
            <v>Ablesung</v>
          </cell>
          <cell r="O4178">
            <v>2.2690000000000001</v>
          </cell>
          <cell r="P4178">
            <v>54.73</v>
          </cell>
          <cell r="Q4178"/>
          <cell r="R4178">
            <v>54</v>
          </cell>
          <cell r="S4178"/>
          <cell r="T4178"/>
          <cell r="U4178"/>
          <cell r="V4178"/>
          <cell r="W4178"/>
          <cell r="X4178"/>
          <cell r="Y4178">
            <v>35.648000000000003</v>
          </cell>
          <cell r="Z4178">
            <v>90.76</v>
          </cell>
        </row>
        <row r="4179">
          <cell r="A4179" t="str">
            <v>N0803</v>
          </cell>
          <cell r="B4179" t="str">
            <v xml:space="preserve">Regensbergstrasse 145 </v>
          </cell>
          <cell r="C4179">
            <v>42752</v>
          </cell>
          <cell r="D4179">
            <v>9866607353</v>
          </cell>
          <cell r="E4179" t="str">
            <v>Verrechnet</v>
          </cell>
          <cell r="F4179">
            <v>2.5000000000000001E-2</v>
          </cell>
          <cell r="G4179">
            <v>0.41</v>
          </cell>
          <cell r="H4179"/>
          <cell r="I4179"/>
          <cell r="J4179" t="str">
            <v>Messung HW Wärme NT</v>
          </cell>
          <cell r="K4179" t="str">
            <v>14.12.2016</v>
          </cell>
          <cell r="L4179" t="str">
            <v>R1 968</v>
          </cell>
          <cell r="M4179" t="str">
            <v>U1 20474</v>
          </cell>
          <cell r="N4179" t="str">
            <v>Ablesung</v>
          </cell>
          <cell r="O4179">
            <v>10.241</v>
          </cell>
          <cell r="P4179">
            <v>188.98</v>
          </cell>
          <cell r="Q4179"/>
          <cell r="R4179">
            <v>189</v>
          </cell>
          <cell r="S4179"/>
          <cell r="T4179"/>
          <cell r="U4179"/>
          <cell r="V4179"/>
          <cell r="W4179"/>
          <cell r="X4179"/>
          <cell r="Y4179">
            <v>46.595999999999997</v>
          </cell>
          <cell r="Z4179">
            <v>409.64</v>
          </cell>
        </row>
        <row r="4180">
          <cell r="A4180" t="str">
            <v>N0804</v>
          </cell>
          <cell r="B4180" t="str">
            <v xml:space="preserve">Schwamendingenstrasse 46 </v>
          </cell>
          <cell r="C4180">
            <v>42478</v>
          </cell>
          <cell r="D4180">
            <v>9866601394</v>
          </cell>
          <cell r="E4180" t="str">
            <v>Verrechnet</v>
          </cell>
          <cell r="F4180">
            <v>3.5000000000000003E-2</v>
          </cell>
          <cell r="G4180">
            <v>0.56999999999999995</v>
          </cell>
          <cell r="H4180"/>
          <cell r="I4180"/>
          <cell r="J4180" t="str">
            <v>Messung HW Wärme NT</v>
          </cell>
          <cell r="K4180" t="str">
            <v>21.03.2016</v>
          </cell>
          <cell r="L4180" t="str">
            <v>W1 020150</v>
          </cell>
          <cell r="M4180"/>
          <cell r="N4180" t="str">
            <v>Ablesung</v>
          </cell>
          <cell r="O4180">
            <v>37.052999999999997</v>
          </cell>
          <cell r="P4180">
            <v>682.66</v>
          </cell>
          <cell r="Q4180"/>
          <cell r="R4180"/>
          <cell r="S4180"/>
          <cell r="T4180"/>
          <cell r="U4180"/>
          <cell r="V4180"/>
          <cell r="W4180"/>
          <cell r="X4180"/>
          <cell r="Y4180">
            <v>46.67</v>
          </cell>
          <cell r="Z4180">
            <v>1058.6571428571428</v>
          </cell>
        </row>
        <row r="4181">
          <cell r="A4181" t="str">
            <v>N0804</v>
          </cell>
          <cell r="B4181" t="str">
            <v xml:space="preserve">Schwamendingenstrasse 46 </v>
          </cell>
          <cell r="C4181">
            <v>42566</v>
          </cell>
          <cell r="D4181">
            <v>9866603229</v>
          </cell>
          <cell r="E4181" t="str">
            <v>Verrechnet</v>
          </cell>
          <cell r="F4181">
            <v>3.5000000000000003E-2</v>
          </cell>
          <cell r="G4181">
            <v>0.56999999999999995</v>
          </cell>
          <cell r="H4181"/>
          <cell r="I4181"/>
          <cell r="J4181" t="str">
            <v>Messung HW Wärme NT</v>
          </cell>
          <cell r="K4181" t="str">
            <v>23.06.2016</v>
          </cell>
          <cell r="L4181" t="str">
            <v>W1 020150</v>
          </cell>
          <cell r="M4181"/>
          <cell r="N4181" t="str">
            <v>Ablesung</v>
          </cell>
          <cell r="O4181">
            <v>18.759</v>
          </cell>
          <cell r="P4181">
            <v>462.78</v>
          </cell>
          <cell r="Q4181"/>
          <cell r="R4181"/>
          <cell r="S4181"/>
          <cell r="T4181"/>
          <cell r="U4181"/>
          <cell r="V4181"/>
          <cell r="W4181"/>
          <cell r="X4181"/>
          <cell r="Y4181">
            <v>34.853999999999999</v>
          </cell>
          <cell r="Z4181">
            <v>535.97142857142853</v>
          </cell>
        </row>
        <row r="4182">
          <cell r="A4182" t="str">
            <v>N0804</v>
          </cell>
          <cell r="B4182" t="str">
            <v xml:space="preserve">Schwamendingenstrasse 46 </v>
          </cell>
          <cell r="C4182">
            <v>42655</v>
          </cell>
          <cell r="D4182">
            <v>9866605350</v>
          </cell>
          <cell r="E4182" t="str">
            <v>Verrechnet</v>
          </cell>
          <cell r="F4182">
            <v>3.5000000000000003E-2</v>
          </cell>
          <cell r="G4182">
            <v>0.56999999999999995</v>
          </cell>
          <cell r="H4182"/>
          <cell r="I4182"/>
          <cell r="J4182" t="str">
            <v>Messung HW Wärme NT</v>
          </cell>
          <cell r="K4182" t="str">
            <v>21.09.2016</v>
          </cell>
          <cell r="L4182" t="str">
            <v>W1 020150</v>
          </cell>
          <cell r="M4182"/>
          <cell r="N4182" t="str">
            <v>Ablesung</v>
          </cell>
          <cell r="O4182">
            <v>6.4050000000000002</v>
          </cell>
          <cell r="P4182">
            <v>288.7</v>
          </cell>
          <cell r="Q4182"/>
          <cell r="R4182"/>
          <cell r="S4182"/>
          <cell r="T4182"/>
          <cell r="U4182"/>
          <cell r="V4182"/>
          <cell r="W4182"/>
          <cell r="X4182"/>
          <cell r="Y4182">
            <v>19.076000000000001</v>
          </cell>
          <cell r="Z4182">
            <v>183</v>
          </cell>
        </row>
        <row r="4183">
          <cell r="A4183" t="str">
            <v>N0804</v>
          </cell>
          <cell r="B4183" t="str">
            <v xml:space="preserve">Schwamendingenstrasse 46 </v>
          </cell>
          <cell r="C4183">
            <v>42752</v>
          </cell>
          <cell r="D4183">
            <v>9866607446</v>
          </cell>
          <cell r="E4183" t="str">
            <v>Verrechnet</v>
          </cell>
          <cell r="F4183">
            <v>3.5000000000000003E-2</v>
          </cell>
          <cell r="G4183">
            <v>0.56999999999999995</v>
          </cell>
          <cell r="H4183"/>
          <cell r="I4183"/>
          <cell r="J4183" t="str">
            <v>Messung HW Wärme NT</v>
          </cell>
          <cell r="K4183" t="str">
            <v>16.12.2016</v>
          </cell>
          <cell r="L4183" t="str">
            <v>W1 020150</v>
          </cell>
          <cell r="M4183"/>
          <cell r="N4183" t="str">
            <v>Ablesung</v>
          </cell>
          <cell r="O4183">
            <v>26.175000000000001</v>
          </cell>
          <cell r="P4183">
            <v>526.85</v>
          </cell>
          <cell r="Q4183"/>
          <cell r="R4183"/>
          <cell r="S4183"/>
          <cell r="T4183"/>
          <cell r="U4183"/>
          <cell r="V4183"/>
          <cell r="W4183"/>
          <cell r="X4183"/>
          <cell r="Y4183">
            <v>42.719000000000001</v>
          </cell>
          <cell r="Z4183">
            <v>747.85714285714289</v>
          </cell>
        </row>
        <row r="4184">
          <cell r="A4184" t="str">
            <v>N0805</v>
          </cell>
          <cell r="B4184" t="str">
            <v xml:space="preserve">Gorwiden 39 </v>
          </cell>
          <cell r="C4184">
            <v>42478</v>
          </cell>
          <cell r="D4184">
            <v>9866601395</v>
          </cell>
          <cell r="E4184" t="str">
            <v>Verrechnet</v>
          </cell>
          <cell r="F4184">
            <v>4.3999999999999997E-2</v>
          </cell>
          <cell r="G4184">
            <v>0.72</v>
          </cell>
          <cell r="H4184"/>
          <cell r="I4184"/>
          <cell r="J4184" t="str">
            <v>Messung HW Wärme NT</v>
          </cell>
          <cell r="K4184" t="str">
            <v>17.03.2016</v>
          </cell>
          <cell r="L4184" t="str">
            <v>W1 020092</v>
          </cell>
          <cell r="M4184"/>
          <cell r="N4184" t="str">
            <v>Ablesung</v>
          </cell>
          <cell r="O4184">
            <v>40.573</v>
          </cell>
          <cell r="P4184">
            <v>732.67</v>
          </cell>
          <cell r="Q4184"/>
          <cell r="R4184"/>
          <cell r="S4184"/>
          <cell r="T4184"/>
          <cell r="U4184"/>
          <cell r="V4184"/>
          <cell r="W4184"/>
          <cell r="X4184"/>
          <cell r="Y4184">
            <v>47.616</v>
          </cell>
          <cell r="Z4184">
            <v>922.11363636363637</v>
          </cell>
        </row>
        <row r="4185">
          <cell r="A4185" t="str">
            <v>N0805</v>
          </cell>
          <cell r="B4185" t="str">
            <v xml:space="preserve">Gorwiden 39 </v>
          </cell>
          <cell r="C4185">
            <v>42566</v>
          </cell>
          <cell r="D4185">
            <v>9866603230</v>
          </cell>
          <cell r="E4185" t="str">
            <v>Verrechnet</v>
          </cell>
          <cell r="F4185">
            <v>4.3999999999999997E-2</v>
          </cell>
          <cell r="G4185">
            <v>0.72</v>
          </cell>
          <cell r="H4185"/>
          <cell r="I4185"/>
          <cell r="J4185" t="str">
            <v>Messung HW Wärme NT</v>
          </cell>
          <cell r="K4185" t="str">
            <v>20.06.2016</v>
          </cell>
          <cell r="L4185" t="str">
            <v>W1 020092</v>
          </cell>
          <cell r="M4185"/>
          <cell r="N4185" t="str">
            <v>Ablesung</v>
          </cell>
          <cell r="O4185">
            <v>20.132000000000001</v>
          </cell>
          <cell r="P4185">
            <v>357.41</v>
          </cell>
          <cell r="Q4185"/>
          <cell r="R4185"/>
          <cell r="S4185"/>
          <cell r="T4185"/>
          <cell r="U4185"/>
          <cell r="V4185"/>
          <cell r="W4185"/>
          <cell r="X4185"/>
          <cell r="Y4185">
            <v>48.433</v>
          </cell>
          <cell r="Z4185">
            <v>457.54545454545456</v>
          </cell>
        </row>
        <row r="4186">
          <cell r="A4186" t="str">
            <v>N0805</v>
          </cell>
          <cell r="B4186" t="str">
            <v xml:space="preserve">Gorwiden 39 </v>
          </cell>
          <cell r="C4186">
            <v>42655</v>
          </cell>
          <cell r="D4186">
            <v>9866605218</v>
          </cell>
          <cell r="E4186" t="str">
            <v>Verrechnet</v>
          </cell>
          <cell r="F4186">
            <v>4.3999999999999997E-2</v>
          </cell>
          <cell r="G4186">
            <v>0.72</v>
          </cell>
          <cell r="H4186"/>
          <cell r="I4186"/>
          <cell r="J4186" t="str">
            <v>Messung HW Wärme NT</v>
          </cell>
          <cell r="K4186" t="str">
            <v>16.09.2016</v>
          </cell>
          <cell r="L4186" t="str">
            <v>W1 020092</v>
          </cell>
          <cell r="M4186"/>
          <cell r="N4186" t="str">
            <v>Ablesung</v>
          </cell>
          <cell r="O4186">
            <v>2.383</v>
          </cell>
          <cell r="P4186">
            <v>40.56</v>
          </cell>
          <cell r="Q4186"/>
          <cell r="R4186"/>
          <cell r="S4186"/>
          <cell r="T4186"/>
          <cell r="U4186"/>
          <cell r="V4186"/>
          <cell r="W4186"/>
          <cell r="X4186"/>
          <cell r="Y4186">
            <v>50.518000000000001</v>
          </cell>
          <cell r="Z4186">
            <v>54.159090909090899</v>
          </cell>
        </row>
        <row r="4187">
          <cell r="A4187" t="str">
            <v>N0805</v>
          </cell>
          <cell r="B4187" t="str">
            <v xml:space="preserve">Gorwiden 39 </v>
          </cell>
          <cell r="C4187">
            <v>42752</v>
          </cell>
          <cell r="D4187">
            <v>9866607244</v>
          </cell>
          <cell r="E4187" t="str">
            <v>Verrechnet</v>
          </cell>
          <cell r="F4187">
            <v>4.3999999999999997E-2</v>
          </cell>
          <cell r="G4187">
            <v>0.72</v>
          </cell>
          <cell r="H4187"/>
          <cell r="I4187"/>
          <cell r="J4187" t="str">
            <v>Messung HW Wärme NT</v>
          </cell>
          <cell r="K4187" t="str">
            <v>12.12.2016</v>
          </cell>
          <cell r="L4187" t="str">
            <v>W1 020092</v>
          </cell>
          <cell r="M4187"/>
          <cell r="N4187" t="str">
            <v>Ablesung</v>
          </cell>
          <cell r="O4187">
            <v>29.619</v>
          </cell>
          <cell r="P4187">
            <v>554.12</v>
          </cell>
          <cell r="Q4187"/>
          <cell r="R4187"/>
          <cell r="S4187"/>
          <cell r="T4187"/>
          <cell r="U4187"/>
          <cell r="V4187"/>
          <cell r="W4187"/>
          <cell r="X4187"/>
          <cell r="Y4187">
            <v>45.960999999999999</v>
          </cell>
          <cell r="Z4187">
            <v>673.15909090909088</v>
          </cell>
        </row>
        <row r="4188">
          <cell r="A4188" t="str">
            <v>N0806</v>
          </cell>
          <cell r="B4188" t="str">
            <v xml:space="preserve">Winterthurerstrasse 483 </v>
          </cell>
          <cell r="C4188">
            <v>42478</v>
          </cell>
          <cell r="D4188">
            <v>9866601037</v>
          </cell>
          <cell r="E4188" t="str">
            <v>Verrechnet</v>
          </cell>
          <cell r="F4188">
            <v>2.7E-2</v>
          </cell>
          <cell r="G4188">
            <v>0.45</v>
          </cell>
          <cell r="H4188"/>
          <cell r="I4188"/>
          <cell r="J4188" t="str">
            <v>Messung HW Wärme NT</v>
          </cell>
          <cell r="K4188" t="str">
            <v>18.03.2016</v>
          </cell>
          <cell r="L4188" t="str">
            <v>W1 020156</v>
          </cell>
          <cell r="M4188"/>
          <cell r="N4188" t="str">
            <v>Ablesung</v>
          </cell>
          <cell r="O4188">
            <v>15.936999999999999</v>
          </cell>
          <cell r="P4188">
            <v>270.95999999999998</v>
          </cell>
          <cell r="Q4188"/>
          <cell r="R4188"/>
          <cell r="S4188"/>
          <cell r="T4188"/>
          <cell r="U4188"/>
          <cell r="V4188"/>
          <cell r="W4188"/>
          <cell r="X4188"/>
          <cell r="Y4188">
            <v>50.573</v>
          </cell>
          <cell r="Z4188">
            <v>590.25925925925924</v>
          </cell>
        </row>
        <row r="4189">
          <cell r="A4189" t="str">
            <v>N0806</v>
          </cell>
          <cell r="B4189" t="str">
            <v xml:space="preserve">Winterthurerstrasse 483 </v>
          </cell>
          <cell r="C4189">
            <v>42566</v>
          </cell>
          <cell r="D4189">
            <v>9866602910</v>
          </cell>
          <cell r="E4189" t="str">
            <v>Verrechnet</v>
          </cell>
          <cell r="F4189">
            <v>2.7E-2</v>
          </cell>
          <cell r="G4189">
            <v>0.45</v>
          </cell>
          <cell r="H4189"/>
          <cell r="I4189"/>
          <cell r="J4189" t="str">
            <v>Messung HW Wärme NT</v>
          </cell>
          <cell r="K4189" t="str">
            <v>23.06.2016</v>
          </cell>
          <cell r="L4189" t="str">
            <v>W1 020156</v>
          </cell>
          <cell r="M4189"/>
          <cell r="N4189" t="str">
            <v>Ablesung</v>
          </cell>
          <cell r="O4189">
            <v>6.0780000000000003</v>
          </cell>
          <cell r="P4189">
            <v>220.96</v>
          </cell>
          <cell r="Q4189"/>
          <cell r="R4189"/>
          <cell r="S4189"/>
          <cell r="T4189"/>
          <cell r="U4189"/>
          <cell r="V4189"/>
          <cell r="W4189"/>
          <cell r="X4189"/>
          <cell r="Y4189">
            <v>23.652000000000001</v>
          </cell>
          <cell r="Z4189">
            <v>225.11111111111111</v>
          </cell>
        </row>
        <row r="4190">
          <cell r="A4190" t="str">
            <v>N0806</v>
          </cell>
          <cell r="B4190" t="str">
            <v xml:space="preserve">Winterthurerstrasse 483 </v>
          </cell>
          <cell r="C4190">
            <v>42655</v>
          </cell>
          <cell r="D4190">
            <v>9866604853</v>
          </cell>
          <cell r="E4190" t="str">
            <v>Verrechnet</v>
          </cell>
          <cell r="F4190">
            <v>2.7E-2</v>
          </cell>
          <cell r="G4190">
            <v>0.45</v>
          </cell>
          <cell r="H4190"/>
          <cell r="I4190"/>
          <cell r="J4190" t="str">
            <v>Messung HW Wärme NT</v>
          </cell>
          <cell r="K4190" t="str">
            <v>16.09.2016</v>
          </cell>
          <cell r="L4190" t="str">
            <v>W1 020156</v>
          </cell>
          <cell r="M4190"/>
          <cell r="N4190" t="str">
            <v>Ablesung</v>
          </cell>
          <cell r="O4190">
            <v>1.2390000000000001</v>
          </cell>
          <cell r="P4190">
            <v>277.77</v>
          </cell>
          <cell r="Q4190"/>
          <cell r="R4190"/>
          <cell r="S4190"/>
          <cell r="T4190"/>
          <cell r="U4190"/>
          <cell r="V4190"/>
          <cell r="W4190"/>
          <cell r="X4190"/>
          <cell r="Y4190">
            <v>3.835</v>
          </cell>
          <cell r="Z4190">
            <v>45.888888888888879</v>
          </cell>
        </row>
        <row r="4191">
          <cell r="A4191" t="str">
            <v>N0806</v>
          </cell>
          <cell r="B4191" t="str">
            <v xml:space="preserve">Winterthurerstrasse 483 </v>
          </cell>
          <cell r="C4191">
            <v>42752</v>
          </cell>
          <cell r="D4191">
            <v>9866606955</v>
          </cell>
          <cell r="E4191" t="str">
            <v>Verrechnet</v>
          </cell>
          <cell r="F4191">
            <v>2.7E-2</v>
          </cell>
          <cell r="G4191">
            <v>0.45</v>
          </cell>
          <cell r="H4191"/>
          <cell r="I4191"/>
          <cell r="J4191" t="str">
            <v>Messung HW Wärme NT</v>
          </cell>
          <cell r="K4191" t="str">
            <v>16.12.2016</v>
          </cell>
          <cell r="L4191" t="str">
            <v>W1 020156</v>
          </cell>
          <cell r="M4191"/>
          <cell r="N4191" t="str">
            <v>Ablesung</v>
          </cell>
          <cell r="O4191">
            <v>11.19</v>
          </cell>
          <cell r="P4191">
            <v>262.54000000000002</v>
          </cell>
          <cell r="Q4191"/>
          <cell r="R4191"/>
          <cell r="S4191"/>
          <cell r="T4191"/>
          <cell r="U4191"/>
          <cell r="V4191"/>
          <cell r="W4191"/>
          <cell r="X4191"/>
          <cell r="Y4191">
            <v>36.648000000000003</v>
          </cell>
          <cell r="Z4191">
            <v>414.44444444444446</v>
          </cell>
        </row>
        <row r="4192">
          <cell r="A4192" t="str">
            <v>N0807</v>
          </cell>
          <cell r="B4192" t="str">
            <v xml:space="preserve">Winterthurerstrasse 420 </v>
          </cell>
          <cell r="C4192">
            <v>42478</v>
          </cell>
          <cell r="D4192">
            <v>9866601038</v>
          </cell>
          <cell r="E4192" t="str">
            <v>Verrechnet</v>
          </cell>
          <cell r="F4192">
            <v>0.01</v>
          </cell>
          <cell r="G4192">
            <v>0.16</v>
          </cell>
          <cell r="H4192"/>
          <cell r="I4192"/>
          <cell r="J4192" t="str">
            <v>Messung HW Wärme NT</v>
          </cell>
          <cell r="K4192" t="str">
            <v>17.03.2016</v>
          </cell>
          <cell r="L4192" t="str">
            <v>W1 020065</v>
          </cell>
          <cell r="M4192"/>
          <cell r="N4192" t="str">
            <v>Ablesung</v>
          </cell>
          <cell r="O4192">
            <v>9.5649999999999995</v>
          </cell>
          <cell r="P4192">
            <v>141.5</v>
          </cell>
          <cell r="Q4192"/>
          <cell r="R4192"/>
          <cell r="S4192"/>
          <cell r="T4192"/>
          <cell r="U4192"/>
          <cell r="V4192"/>
          <cell r="W4192"/>
          <cell r="X4192"/>
          <cell r="Y4192">
            <v>58.122999999999998</v>
          </cell>
          <cell r="Z4192">
            <v>956.5</v>
          </cell>
        </row>
        <row r="4193">
          <cell r="A4193" t="str">
            <v>N0807</v>
          </cell>
          <cell r="B4193" t="str">
            <v xml:space="preserve">Winterthurerstrasse 420 </v>
          </cell>
          <cell r="C4193">
            <v>42566</v>
          </cell>
          <cell r="D4193">
            <v>9866603083</v>
          </cell>
          <cell r="E4193" t="str">
            <v>Verrechnet</v>
          </cell>
          <cell r="F4193">
            <v>0.01</v>
          </cell>
          <cell r="G4193">
            <v>0.16</v>
          </cell>
          <cell r="H4193"/>
          <cell r="I4193"/>
          <cell r="J4193" t="str">
            <v>Messung HW Wärme NT</v>
          </cell>
          <cell r="K4193" t="str">
            <v>23.06.2016</v>
          </cell>
          <cell r="L4193" t="str">
            <v>W1 020065</v>
          </cell>
          <cell r="M4193"/>
          <cell r="N4193" t="str">
            <v>Ablesung</v>
          </cell>
          <cell r="O4193">
            <v>3.3580000000000001</v>
          </cell>
          <cell r="P4193">
            <v>56.54</v>
          </cell>
          <cell r="Q4193"/>
          <cell r="R4193"/>
          <cell r="S4193"/>
          <cell r="T4193"/>
          <cell r="U4193"/>
          <cell r="V4193"/>
          <cell r="W4193"/>
          <cell r="X4193"/>
          <cell r="Y4193">
            <v>51.067999999999998</v>
          </cell>
          <cell r="Z4193">
            <v>335.8</v>
          </cell>
        </row>
        <row r="4194">
          <cell r="A4194" t="str">
            <v>N0807</v>
          </cell>
          <cell r="B4194" t="str">
            <v xml:space="preserve">Winterthurerstrasse 420 </v>
          </cell>
          <cell r="C4194">
            <v>42655</v>
          </cell>
          <cell r="D4194">
            <v>9866604967</v>
          </cell>
          <cell r="E4194" t="str">
            <v>Verrechnet</v>
          </cell>
          <cell r="F4194">
            <v>0.01</v>
          </cell>
          <cell r="G4194">
            <v>0.16</v>
          </cell>
          <cell r="H4194"/>
          <cell r="I4194"/>
          <cell r="J4194" t="str">
            <v>Messung HW Wärme NT</v>
          </cell>
          <cell r="K4194" t="str">
            <v>30.09.2016</v>
          </cell>
          <cell r="L4194" t="str">
            <v>W1 020065</v>
          </cell>
          <cell r="M4194"/>
          <cell r="N4194" t="str">
            <v>Ablesung</v>
          </cell>
          <cell r="O4194">
            <v>0.99299999999999999</v>
          </cell>
          <cell r="P4194">
            <v>23.56</v>
          </cell>
          <cell r="Q4194"/>
          <cell r="R4194"/>
          <cell r="S4194"/>
          <cell r="T4194"/>
          <cell r="U4194"/>
          <cell r="V4194"/>
          <cell r="W4194"/>
          <cell r="X4194"/>
          <cell r="Y4194">
            <v>36.241</v>
          </cell>
          <cell r="Z4194">
            <v>99.3</v>
          </cell>
        </row>
        <row r="4195">
          <cell r="A4195" t="str">
            <v>N0807</v>
          </cell>
          <cell r="B4195" t="str">
            <v xml:space="preserve">Winterthurerstrasse 420 </v>
          </cell>
          <cell r="C4195">
            <v>42752</v>
          </cell>
          <cell r="D4195">
            <v>9866606956</v>
          </cell>
          <cell r="E4195" t="str">
            <v>Verrechnet</v>
          </cell>
          <cell r="F4195">
            <v>0.01</v>
          </cell>
          <cell r="G4195">
            <v>0.16</v>
          </cell>
          <cell r="H4195"/>
          <cell r="I4195"/>
          <cell r="J4195" t="str">
            <v>Messung HW Wärme NT</v>
          </cell>
          <cell r="K4195" t="str">
            <v>19.12.2016</v>
          </cell>
          <cell r="L4195" t="str">
            <v>W1 020065</v>
          </cell>
          <cell r="M4195"/>
          <cell r="N4195" t="str">
            <v>Ablesung</v>
          </cell>
          <cell r="O4195">
            <v>6.891</v>
          </cell>
          <cell r="P4195">
            <v>118</v>
          </cell>
          <cell r="Q4195"/>
          <cell r="R4195"/>
          <cell r="S4195"/>
          <cell r="T4195"/>
          <cell r="U4195"/>
          <cell r="V4195"/>
          <cell r="W4195"/>
          <cell r="X4195"/>
          <cell r="Y4195">
            <v>50.213999999999999</v>
          </cell>
          <cell r="Z4195">
            <v>689.1</v>
          </cell>
        </row>
        <row r="4196">
          <cell r="A4196" t="str">
            <v>N0808</v>
          </cell>
          <cell r="B4196" t="str">
            <v xml:space="preserve">Edisonstrasse 12 </v>
          </cell>
          <cell r="C4196">
            <v>42478</v>
          </cell>
          <cell r="D4196">
            <v>9866601689</v>
          </cell>
          <cell r="E4196" t="str">
            <v>Verrechnet</v>
          </cell>
          <cell r="F4196">
            <v>0.04</v>
          </cell>
          <cell r="G4196">
            <v>0.66</v>
          </cell>
          <cell r="H4196"/>
          <cell r="I4196"/>
          <cell r="J4196" t="str">
            <v>Messung HW Wärme NT</v>
          </cell>
          <cell r="K4196" t="str">
            <v>17.03.2016</v>
          </cell>
          <cell r="L4196" t="str">
            <v>R3 20105</v>
          </cell>
          <cell r="M4196"/>
          <cell r="N4196" t="str">
            <v>Ablesung</v>
          </cell>
          <cell r="O4196">
            <v>24.728000000000002</v>
          </cell>
          <cell r="P4196">
            <v>439.19900000000001</v>
          </cell>
          <cell r="Q4196"/>
          <cell r="R4196"/>
          <cell r="S4196"/>
          <cell r="T4196"/>
          <cell r="U4196"/>
          <cell r="V4196"/>
          <cell r="W4196"/>
          <cell r="X4196"/>
          <cell r="Y4196">
            <v>48.411000000000001</v>
          </cell>
          <cell r="Z4196">
            <v>618.20000000000005</v>
          </cell>
        </row>
        <row r="4197">
          <cell r="A4197" t="str">
            <v>N0808</v>
          </cell>
          <cell r="B4197" t="str">
            <v xml:space="preserve">Edisonstrasse 12 </v>
          </cell>
          <cell r="C4197">
            <v>42566</v>
          </cell>
          <cell r="D4197">
            <v>9866603812</v>
          </cell>
          <cell r="E4197" t="str">
            <v>Verrechnet</v>
          </cell>
          <cell r="F4197">
            <v>0.04</v>
          </cell>
          <cell r="G4197">
            <v>0.66</v>
          </cell>
          <cell r="H4197"/>
          <cell r="I4197"/>
          <cell r="J4197" t="str">
            <v>Messung HW Wärme NT</v>
          </cell>
          <cell r="K4197" t="str">
            <v>21.06.2016</v>
          </cell>
          <cell r="L4197" t="str">
            <v>R3 20105</v>
          </cell>
          <cell r="M4197"/>
          <cell r="N4197" t="str">
            <v>Ablesung</v>
          </cell>
          <cell r="O4197">
            <v>12.131</v>
          </cell>
          <cell r="P4197">
            <v>256.77499999999998</v>
          </cell>
          <cell r="Q4197"/>
          <cell r="R4197"/>
          <cell r="S4197"/>
          <cell r="T4197"/>
          <cell r="U4197"/>
          <cell r="V4197"/>
          <cell r="W4197"/>
          <cell r="X4197"/>
          <cell r="Y4197">
            <v>40.622</v>
          </cell>
          <cell r="Z4197">
            <v>303.27499999999998</v>
          </cell>
        </row>
        <row r="4198">
          <cell r="A4198" t="str">
            <v>N0808</v>
          </cell>
          <cell r="B4198" t="str">
            <v xml:space="preserve">Edisonstrasse 12 </v>
          </cell>
          <cell r="C4198">
            <v>42655</v>
          </cell>
          <cell r="D4198">
            <v>9866605725</v>
          </cell>
          <cell r="E4198" t="str">
            <v>Verrechnet</v>
          </cell>
          <cell r="F4198">
            <v>0.04</v>
          </cell>
          <cell r="G4198">
            <v>0.66</v>
          </cell>
          <cell r="H4198"/>
          <cell r="I4198"/>
          <cell r="J4198" t="str">
            <v>Messung HW Wärme NT</v>
          </cell>
          <cell r="K4198" t="str">
            <v>19.09.2016</v>
          </cell>
          <cell r="L4198" t="str">
            <v>R3 20105</v>
          </cell>
          <cell r="M4198"/>
          <cell r="N4198" t="str">
            <v>Ablesung</v>
          </cell>
          <cell r="O4198">
            <v>3.581</v>
          </cell>
          <cell r="P4198">
            <v>87.781000000000006</v>
          </cell>
          <cell r="Q4198"/>
          <cell r="R4198"/>
          <cell r="S4198"/>
          <cell r="T4198"/>
          <cell r="U4198"/>
          <cell r="V4198"/>
          <cell r="W4198"/>
          <cell r="X4198"/>
          <cell r="Y4198">
            <v>35.076999999999998</v>
          </cell>
          <cell r="Z4198">
            <v>89.525000000000006</v>
          </cell>
        </row>
        <row r="4199">
          <cell r="A4199" t="str">
            <v>N0808</v>
          </cell>
          <cell r="B4199" t="str">
            <v xml:space="preserve">Edisonstrasse 12 </v>
          </cell>
          <cell r="C4199">
            <v>42752</v>
          </cell>
          <cell r="D4199">
            <v>9866607795</v>
          </cell>
          <cell r="E4199" t="str">
            <v>Verrechnet</v>
          </cell>
          <cell r="F4199">
            <v>0.04</v>
          </cell>
          <cell r="G4199">
            <v>0.66</v>
          </cell>
          <cell r="H4199"/>
          <cell r="I4199"/>
          <cell r="J4199" t="str">
            <v>Messung HW Wärme NT</v>
          </cell>
          <cell r="K4199" t="str">
            <v>14.12.2016</v>
          </cell>
          <cell r="L4199" t="str">
            <v>R3 20105</v>
          </cell>
          <cell r="M4199"/>
          <cell r="N4199" t="str">
            <v>Ablesung</v>
          </cell>
          <cell r="O4199">
            <v>17.401</v>
          </cell>
          <cell r="P4199">
            <v>335.92200000000003</v>
          </cell>
          <cell r="Q4199"/>
          <cell r="R4199"/>
          <cell r="S4199"/>
          <cell r="T4199"/>
          <cell r="U4199"/>
          <cell r="V4199"/>
          <cell r="W4199"/>
          <cell r="X4199"/>
          <cell r="Y4199">
            <v>44.540999999999997</v>
          </cell>
          <cell r="Z4199">
            <v>435.02499999999998</v>
          </cell>
        </row>
        <row r="4200">
          <cell r="A4200" t="str">
            <v>N0809</v>
          </cell>
          <cell r="B4200" t="str">
            <v xml:space="preserve">Herbstweg 77 </v>
          </cell>
          <cell r="C4200">
            <v>42478</v>
          </cell>
          <cell r="D4200">
            <v>9866601882</v>
          </cell>
          <cell r="E4200" t="str">
            <v>Verrechnet</v>
          </cell>
          <cell r="F4200">
            <v>7.0000000000000007E-2</v>
          </cell>
          <cell r="G4200">
            <v>1.1499999999999999</v>
          </cell>
          <cell r="H4200"/>
          <cell r="I4200"/>
          <cell r="J4200" t="str">
            <v>Messung HW Wärme NT</v>
          </cell>
          <cell r="K4200" t="str">
            <v>17.03.2016</v>
          </cell>
          <cell r="L4200" t="str">
            <v>R3 20058</v>
          </cell>
          <cell r="M4200"/>
          <cell r="N4200" t="str">
            <v>Ablesung</v>
          </cell>
          <cell r="O4200">
            <v>50.64</v>
          </cell>
          <cell r="P4200">
            <v>1019.204</v>
          </cell>
          <cell r="Q4200"/>
          <cell r="R4200"/>
          <cell r="S4200"/>
          <cell r="T4200"/>
          <cell r="U4200"/>
          <cell r="V4200"/>
          <cell r="W4200"/>
          <cell r="X4200"/>
          <cell r="Y4200">
            <v>42.722000000000001</v>
          </cell>
          <cell r="Z4200">
            <v>723.42857142857133</v>
          </cell>
        </row>
        <row r="4201">
          <cell r="A4201" t="str">
            <v>N0809</v>
          </cell>
          <cell r="B4201" t="str">
            <v xml:space="preserve">Herbstweg 77 </v>
          </cell>
          <cell r="C4201">
            <v>42566</v>
          </cell>
          <cell r="D4201">
            <v>9866603813</v>
          </cell>
          <cell r="E4201" t="str">
            <v>Verrechnet</v>
          </cell>
          <cell r="F4201">
            <v>7.0000000000000007E-2</v>
          </cell>
          <cell r="G4201">
            <v>1.1499999999999999</v>
          </cell>
          <cell r="H4201"/>
          <cell r="I4201"/>
          <cell r="J4201" t="str">
            <v>Messung HW Wärme NT</v>
          </cell>
          <cell r="K4201" t="str">
            <v>21.06.2016</v>
          </cell>
          <cell r="L4201" t="str">
            <v>R3 20058</v>
          </cell>
          <cell r="M4201"/>
          <cell r="N4201" t="str">
            <v>Ablesung</v>
          </cell>
          <cell r="O4201">
            <v>33.363</v>
          </cell>
          <cell r="P4201">
            <v>798.19899999999996</v>
          </cell>
          <cell r="Q4201"/>
          <cell r="R4201"/>
          <cell r="S4201"/>
          <cell r="T4201"/>
          <cell r="U4201"/>
          <cell r="V4201"/>
          <cell r="W4201"/>
          <cell r="X4201"/>
          <cell r="Y4201">
            <v>35.94</v>
          </cell>
          <cell r="Z4201">
            <v>476.6142857142857</v>
          </cell>
        </row>
        <row r="4202">
          <cell r="A4202" t="str">
            <v>N0809</v>
          </cell>
          <cell r="B4202" t="str">
            <v xml:space="preserve">Herbstweg 77 </v>
          </cell>
          <cell r="C4202">
            <v>42655</v>
          </cell>
          <cell r="D4202">
            <v>9866605972</v>
          </cell>
          <cell r="E4202" t="str">
            <v>Verrechnet</v>
          </cell>
          <cell r="F4202">
            <v>7.0000000000000007E-2</v>
          </cell>
          <cell r="G4202">
            <v>1.1499999999999999</v>
          </cell>
          <cell r="H4202"/>
          <cell r="I4202"/>
          <cell r="J4202" t="str">
            <v>Messung HW Wärme NT</v>
          </cell>
          <cell r="K4202" t="str">
            <v>20.09.2016</v>
          </cell>
          <cell r="L4202" t="str">
            <v>R3 20058</v>
          </cell>
          <cell r="M4202"/>
          <cell r="N4202" t="str">
            <v>Ablesung</v>
          </cell>
          <cell r="O4202">
            <v>15.525</v>
          </cell>
          <cell r="P4202">
            <v>409.488</v>
          </cell>
          <cell r="Q4202"/>
          <cell r="R4202"/>
          <cell r="S4202"/>
          <cell r="T4202"/>
          <cell r="U4202"/>
          <cell r="V4202"/>
          <cell r="W4202"/>
          <cell r="X4202"/>
          <cell r="Y4202">
            <v>32.598999999999997</v>
          </cell>
          <cell r="Z4202">
            <v>221.78571428571428</v>
          </cell>
        </row>
        <row r="4203">
          <cell r="A4203" t="str">
            <v>N0809</v>
          </cell>
          <cell r="B4203" t="str">
            <v xml:space="preserve">Herbstweg 77 </v>
          </cell>
          <cell r="C4203">
            <v>42752</v>
          </cell>
          <cell r="D4203">
            <v>9866607996</v>
          </cell>
          <cell r="E4203" t="str">
            <v>Verrechnet</v>
          </cell>
          <cell r="F4203">
            <v>7.0000000000000007E-2</v>
          </cell>
          <cell r="G4203">
            <v>1.1499999999999999</v>
          </cell>
          <cell r="H4203"/>
          <cell r="I4203"/>
          <cell r="J4203" t="str">
            <v>Messung HW Wärme NT</v>
          </cell>
          <cell r="K4203" t="str">
            <v>16.12.2016</v>
          </cell>
          <cell r="L4203" t="str">
            <v>R3 20058</v>
          </cell>
          <cell r="M4203"/>
          <cell r="N4203" t="str">
            <v>Ablesung</v>
          </cell>
          <cell r="O4203">
            <v>38.069000000000003</v>
          </cell>
          <cell r="P4203">
            <v>829.553</v>
          </cell>
          <cell r="Q4203"/>
          <cell r="R4203"/>
          <cell r="S4203"/>
          <cell r="T4203"/>
          <cell r="U4203"/>
          <cell r="V4203"/>
          <cell r="W4203"/>
          <cell r="X4203"/>
          <cell r="Y4203">
            <v>39.459000000000003</v>
          </cell>
          <cell r="Z4203">
            <v>543.84285714285716</v>
          </cell>
        </row>
        <row r="4204">
          <cell r="A4204" t="str">
            <v>N0810</v>
          </cell>
          <cell r="B4204" t="str">
            <v xml:space="preserve">Allenmoosstrasse 128 </v>
          </cell>
          <cell r="C4204">
            <v>42478</v>
          </cell>
          <cell r="D4204">
            <v>9866601883</v>
          </cell>
          <cell r="E4204" t="str">
            <v>Verrechnet</v>
          </cell>
          <cell r="F4204">
            <v>2.5000000000000001E-2</v>
          </cell>
          <cell r="G4204">
            <v>0.41</v>
          </cell>
          <cell r="H4204"/>
          <cell r="I4204"/>
          <cell r="J4204" t="str">
            <v>Messung HW Wärme NT</v>
          </cell>
          <cell r="K4204" t="str">
            <v>16.03.2016</v>
          </cell>
          <cell r="L4204" t="str">
            <v>W1 020485</v>
          </cell>
          <cell r="M4204"/>
          <cell r="N4204" t="str">
            <v>Ablesung</v>
          </cell>
          <cell r="O4204">
            <v>22.411000000000001</v>
          </cell>
          <cell r="P4204">
            <v>371.95</v>
          </cell>
          <cell r="Q4204"/>
          <cell r="R4204"/>
          <cell r="S4204"/>
          <cell r="T4204"/>
          <cell r="U4204"/>
          <cell r="V4204"/>
          <cell r="W4204"/>
          <cell r="X4204"/>
          <cell r="Y4204">
            <v>51.808</v>
          </cell>
          <cell r="Z4204">
            <v>896.44</v>
          </cell>
        </row>
        <row r="4205">
          <cell r="A4205" t="str">
            <v>N0810</v>
          </cell>
          <cell r="B4205" t="str">
            <v xml:space="preserve">Allenmoosstrasse 128 </v>
          </cell>
          <cell r="C4205">
            <v>42566</v>
          </cell>
          <cell r="D4205">
            <v>9866603814</v>
          </cell>
          <cell r="E4205" t="str">
            <v>Verrechnet</v>
          </cell>
          <cell r="F4205">
            <v>2.5000000000000001E-2</v>
          </cell>
          <cell r="G4205">
            <v>0.41</v>
          </cell>
          <cell r="H4205"/>
          <cell r="I4205"/>
          <cell r="J4205" t="str">
            <v>Messung HW Wärme NT</v>
          </cell>
          <cell r="K4205" t="str">
            <v>21.06.2016</v>
          </cell>
          <cell r="L4205" t="str">
            <v>W1 020485</v>
          </cell>
          <cell r="M4205"/>
          <cell r="N4205" t="str">
            <v>Ablesung</v>
          </cell>
          <cell r="O4205">
            <v>12.15</v>
          </cell>
          <cell r="P4205">
            <v>208.07</v>
          </cell>
          <cell r="Q4205"/>
          <cell r="R4205"/>
          <cell r="S4205"/>
          <cell r="T4205"/>
          <cell r="U4205"/>
          <cell r="V4205"/>
          <cell r="W4205"/>
          <cell r="X4205"/>
          <cell r="Y4205">
            <v>50.21</v>
          </cell>
          <cell r="Z4205">
            <v>486</v>
          </cell>
        </row>
        <row r="4206">
          <cell r="A4206" t="str">
            <v>N0810</v>
          </cell>
          <cell r="B4206" t="str">
            <v xml:space="preserve">Allenmoosstrasse 128 </v>
          </cell>
          <cell r="C4206">
            <v>42655</v>
          </cell>
          <cell r="D4206">
            <v>9866605893</v>
          </cell>
          <cell r="E4206" t="str">
            <v>Verrechnet</v>
          </cell>
          <cell r="F4206">
            <v>2.5000000000000001E-2</v>
          </cell>
          <cell r="G4206">
            <v>0.41</v>
          </cell>
          <cell r="H4206"/>
          <cell r="I4206"/>
          <cell r="J4206" t="str">
            <v>Messung HW Wärme NT</v>
          </cell>
          <cell r="K4206" t="str">
            <v>19.09.2016</v>
          </cell>
          <cell r="L4206" t="str">
            <v>W1 020485</v>
          </cell>
          <cell r="M4206"/>
          <cell r="N4206" t="str">
            <v>Ablesung</v>
          </cell>
          <cell r="O4206">
            <v>2.4449999999999998</v>
          </cell>
          <cell r="P4206">
            <v>46.6</v>
          </cell>
          <cell r="Q4206"/>
          <cell r="R4206"/>
          <cell r="S4206"/>
          <cell r="T4206"/>
          <cell r="U4206"/>
          <cell r="V4206"/>
          <cell r="W4206"/>
          <cell r="X4206"/>
          <cell r="Y4206">
            <v>45.113999999999997</v>
          </cell>
          <cell r="Z4206">
            <v>97.8</v>
          </cell>
        </row>
        <row r="4207">
          <cell r="A4207" t="str">
            <v>N0810</v>
          </cell>
          <cell r="B4207" t="str">
            <v xml:space="preserve">Allenmoosstrasse 128 </v>
          </cell>
          <cell r="C4207">
            <v>42752</v>
          </cell>
          <cell r="D4207">
            <v>9866607997</v>
          </cell>
          <cell r="E4207" t="str">
            <v>Verrechnet</v>
          </cell>
          <cell r="F4207">
            <v>2.5000000000000001E-2</v>
          </cell>
          <cell r="G4207">
            <v>0.41</v>
          </cell>
          <cell r="H4207"/>
          <cell r="I4207"/>
          <cell r="J4207" t="str">
            <v>Messung HW Wärme NT</v>
          </cell>
          <cell r="K4207" t="str">
            <v>15.12.2016</v>
          </cell>
          <cell r="L4207" t="str">
            <v>W1 020485</v>
          </cell>
          <cell r="M4207"/>
          <cell r="N4207" t="str">
            <v>Ablesung</v>
          </cell>
          <cell r="O4207">
            <v>15.943</v>
          </cell>
          <cell r="P4207">
            <v>275.58</v>
          </cell>
          <cell r="Q4207"/>
          <cell r="R4207"/>
          <cell r="S4207"/>
          <cell r="T4207"/>
          <cell r="U4207"/>
          <cell r="V4207"/>
          <cell r="W4207"/>
          <cell r="X4207"/>
          <cell r="Y4207">
            <v>49.744</v>
          </cell>
          <cell r="Z4207">
            <v>637.72</v>
          </cell>
        </row>
        <row r="4208">
          <cell r="A4208" t="str">
            <v>N0811</v>
          </cell>
          <cell r="B4208" t="str">
            <v xml:space="preserve">Felsenrainstrasse 94 </v>
          </cell>
          <cell r="C4208">
            <v>42478</v>
          </cell>
          <cell r="D4208">
            <v>9866601396</v>
          </cell>
          <cell r="E4208" t="str">
            <v>Verrechnet</v>
          </cell>
          <cell r="F4208">
            <v>1.2E-2</v>
          </cell>
          <cell r="G4208">
            <v>0.2</v>
          </cell>
          <cell r="H4208"/>
          <cell r="I4208"/>
          <cell r="J4208" t="str">
            <v>Messung HW Wärme NT</v>
          </cell>
          <cell r="K4208" t="str">
            <v>16.03.2016</v>
          </cell>
          <cell r="L4208" t="str">
            <v>R3 20084</v>
          </cell>
          <cell r="M4208"/>
          <cell r="N4208" t="str">
            <v>Ablesung</v>
          </cell>
          <cell r="O4208">
            <v>5.3360000000000003</v>
          </cell>
          <cell r="P4208">
            <v>115.05</v>
          </cell>
          <cell r="Q4208"/>
          <cell r="R4208"/>
          <cell r="S4208"/>
          <cell r="T4208"/>
          <cell r="U4208"/>
          <cell r="V4208"/>
          <cell r="W4208"/>
          <cell r="X4208"/>
          <cell r="Y4208">
            <v>39.878999999999998</v>
          </cell>
          <cell r="Z4208">
            <v>444.66666666666663</v>
          </cell>
        </row>
        <row r="4209">
          <cell r="A4209" t="str">
            <v>N0811</v>
          </cell>
          <cell r="B4209" t="str">
            <v xml:space="preserve">Felsenrainstrasse 94 </v>
          </cell>
          <cell r="C4209">
            <v>42566</v>
          </cell>
          <cell r="D4209">
            <v>9866603670</v>
          </cell>
          <cell r="E4209" t="str">
            <v>Verrechnet</v>
          </cell>
          <cell r="F4209">
            <v>1.2E-2</v>
          </cell>
          <cell r="G4209">
            <v>0.2</v>
          </cell>
          <cell r="H4209"/>
          <cell r="I4209"/>
          <cell r="J4209" t="str">
            <v>Messung HW Wärme NT</v>
          </cell>
          <cell r="K4209" t="str">
            <v>17.06.2016</v>
          </cell>
          <cell r="L4209" t="str">
            <v>R3 20084</v>
          </cell>
          <cell r="M4209"/>
          <cell r="N4209" t="str">
            <v>Ablesung</v>
          </cell>
          <cell r="O4209">
            <v>2.4889999999999999</v>
          </cell>
          <cell r="P4209">
            <v>59.076000000000001</v>
          </cell>
          <cell r="Q4209"/>
          <cell r="R4209"/>
          <cell r="S4209"/>
          <cell r="T4209"/>
          <cell r="U4209"/>
          <cell r="V4209"/>
          <cell r="W4209"/>
          <cell r="X4209"/>
          <cell r="Y4209">
            <v>36.226999999999997</v>
          </cell>
          <cell r="Z4209">
            <v>207.41666666666663</v>
          </cell>
        </row>
        <row r="4210">
          <cell r="A4210" t="str">
            <v>N0811</v>
          </cell>
          <cell r="B4210" t="str">
            <v xml:space="preserve">Felsenrainstrasse 94 </v>
          </cell>
          <cell r="C4210">
            <v>42655</v>
          </cell>
          <cell r="D4210">
            <v>9866605764</v>
          </cell>
          <cell r="E4210" t="str">
            <v>Verrechnet</v>
          </cell>
          <cell r="F4210">
            <v>1.2E-2</v>
          </cell>
          <cell r="G4210">
            <v>0.2</v>
          </cell>
          <cell r="H4210"/>
          <cell r="I4210"/>
          <cell r="J4210" t="str">
            <v>Messung HW Wärme NT</v>
          </cell>
          <cell r="K4210" t="str">
            <v>26.09.2016</v>
          </cell>
          <cell r="L4210" t="str">
            <v>R3 20084</v>
          </cell>
          <cell r="M4210"/>
          <cell r="N4210" t="str">
            <v>Ablesung</v>
          </cell>
          <cell r="O4210">
            <v>0.29699999999999999</v>
          </cell>
          <cell r="P4210">
            <v>7.8650000000000002</v>
          </cell>
          <cell r="Q4210"/>
          <cell r="R4210"/>
          <cell r="S4210"/>
          <cell r="T4210"/>
          <cell r="U4210"/>
          <cell r="V4210"/>
          <cell r="W4210"/>
          <cell r="X4210"/>
          <cell r="Y4210">
            <v>32.47</v>
          </cell>
          <cell r="Z4210">
            <v>24.75</v>
          </cell>
        </row>
        <row r="4211">
          <cell r="A4211" t="str">
            <v>N0811</v>
          </cell>
          <cell r="B4211" t="str">
            <v xml:space="preserve">Felsenrainstrasse 94 </v>
          </cell>
          <cell r="C4211">
            <v>42752</v>
          </cell>
          <cell r="D4211">
            <v>9866607609</v>
          </cell>
          <cell r="E4211" t="str">
            <v>Verrechnet</v>
          </cell>
          <cell r="F4211">
            <v>1.2E-2</v>
          </cell>
          <cell r="G4211">
            <v>0.2</v>
          </cell>
          <cell r="H4211"/>
          <cell r="I4211"/>
          <cell r="J4211" t="str">
            <v>Messung HW Wärme NT</v>
          </cell>
          <cell r="K4211" t="str">
            <v>14.12.2016</v>
          </cell>
          <cell r="L4211" t="str">
            <v>R3 20084</v>
          </cell>
          <cell r="M4211"/>
          <cell r="N4211" t="str">
            <v>Ablesung</v>
          </cell>
          <cell r="O4211">
            <v>3.81</v>
          </cell>
          <cell r="P4211">
            <v>88.481999999999999</v>
          </cell>
          <cell r="Q4211"/>
          <cell r="R4211"/>
          <cell r="S4211"/>
          <cell r="T4211"/>
          <cell r="U4211"/>
          <cell r="V4211"/>
          <cell r="W4211"/>
          <cell r="X4211"/>
          <cell r="Y4211">
            <v>37.024999999999999</v>
          </cell>
          <cell r="Z4211">
            <v>317.5</v>
          </cell>
        </row>
        <row r="4212">
          <cell r="A4212" t="str">
            <v>N0812</v>
          </cell>
          <cell r="B4212" t="str">
            <v xml:space="preserve">Herbstweg 121 </v>
          </cell>
          <cell r="C4212">
            <v>42478</v>
          </cell>
          <cell r="D4212">
            <v>9866600674</v>
          </cell>
          <cell r="E4212" t="str">
            <v>Verrechnet</v>
          </cell>
          <cell r="F4212">
            <v>8.0000000000000002E-3</v>
          </cell>
          <cell r="G4212">
            <v>0.13</v>
          </cell>
          <cell r="H4212"/>
          <cell r="I4212"/>
          <cell r="J4212" t="str">
            <v>Messung HW Wärme NT</v>
          </cell>
          <cell r="K4212" t="str">
            <v>17.03.2016</v>
          </cell>
          <cell r="L4212" t="str">
            <v>W1 020140</v>
          </cell>
          <cell r="M4212"/>
          <cell r="N4212" t="str">
            <v>Ablesung</v>
          </cell>
          <cell r="O4212">
            <v>6.2789999999999999</v>
          </cell>
          <cell r="P4212">
            <v>110.23</v>
          </cell>
          <cell r="Q4212"/>
          <cell r="R4212"/>
          <cell r="S4212"/>
          <cell r="T4212"/>
          <cell r="U4212"/>
          <cell r="V4212"/>
          <cell r="W4212"/>
          <cell r="X4212"/>
          <cell r="Y4212">
            <v>48.978999999999999</v>
          </cell>
          <cell r="Z4212">
            <v>784.875</v>
          </cell>
        </row>
        <row r="4213">
          <cell r="A4213" t="str">
            <v>N0812</v>
          </cell>
          <cell r="B4213" t="str">
            <v xml:space="preserve">Herbstweg 121 </v>
          </cell>
          <cell r="C4213">
            <v>42566</v>
          </cell>
          <cell r="D4213">
            <v>9866602625</v>
          </cell>
          <cell r="E4213" t="str">
            <v>Verrechnet</v>
          </cell>
          <cell r="F4213">
            <v>8.0000000000000002E-3</v>
          </cell>
          <cell r="G4213">
            <v>0.13</v>
          </cell>
          <cell r="H4213"/>
          <cell r="I4213"/>
          <cell r="J4213" t="str">
            <v>Messung HW Wärme NT</v>
          </cell>
          <cell r="K4213" t="str">
            <v>21.06.2016</v>
          </cell>
          <cell r="L4213" t="str">
            <v>W1 020140</v>
          </cell>
          <cell r="M4213"/>
          <cell r="N4213" t="str">
            <v>Ablesung</v>
          </cell>
          <cell r="O4213">
            <v>3.4740000000000002</v>
          </cell>
          <cell r="P4213">
            <v>71.069999999999993</v>
          </cell>
          <cell r="Q4213"/>
          <cell r="R4213"/>
          <cell r="S4213"/>
          <cell r="T4213"/>
          <cell r="U4213"/>
          <cell r="V4213"/>
          <cell r="W4213"/>
          <cell r="X4213"/>
          <cell r="Y4213">
            <v>42.03</v>
          </cell>
          <cell r="Z4213">
            <v>434.25</v>
          </cell>
        </row>
        <row r="4214">
          <cell r="A4214" t="str">
            <v>N0812</v>
          </cell>
          <cell r="B4214" t="str">
            <v xml:space="preserve">Herbstweg 121 </v>
          </cell>
          <cell r="C4214">
            <v>42655</v>
          </cell>
          <cell r="D4214">
            <v>9866604633</v>
          </cell>
          <cell r="E4214" t="str">
            <v>Verrechnet</v>
          </cell>
          <cell r="F4214">
            <v>8.0000000000000002E-3</v>
          </cell>
          <cell r="G4214">
            <v>0.13</v>
          </cell>
          <cell r="H4214"/>
          <cell r="I4214"/>
          <cell r="J4214" t="str">
            <v>Messung HW Wärme NT</v>
          </cell>
          <cell r="K4214" t="str">
            <v>20.09.2016</v>
          </cell>
          <cell r="L4214" t="str">
            <v>W1 020140</v>
          </cell>
          <cell r="M4214"/>
          <cell r="N4214" t="str">
            <v>Ablesung</v>
          </cell>
          <cell r="O4214">
            <v>0.64</v>
          </cell>
          <cell r="P4214">
            <v>25.75</v>
          </cell>
          <cell r="Q4214"/>
          <cell r="R4214"/>
          <cell r="S4214"/>
          <cell r="T4214"/>
          <cell r="U4214"/>
          <cell r="V4214"/>
          <cell r="W4214"/>
          <cell r="X4214"/>
          <cell r="Y4214">
            <v>21.370999999999999</v>
          </cell>
          <cell r="Z4214">
            <v>80</v>
          </cell>
        </row>
        <row r="4215">
          <cell r="A4215" t="str">
            <v>N0812</v>
          </cell>
          <cell r="B4215" t="str">
            <v xml:space="preserve">Herbstweg 121 </v>
          </cell>
          <cell r="C4215">
            <v>42752</v>
          </cell>
          <cell r="D4215">
            <v>9866606708</v>
          </cell>
          <cell r="E4215" t="str">
            <v>Verrechnet</v>
          </cell>
          <cell r="F4215">
            <v>8.0000000000000002E-3</v>
          </cell>
          <cell r="G4215">
            <v>0.13</v>
          </cell>
          <cell r="H4215"/>
          <cell r="I4215"/>
          <cell r="J4215" t="str">
            <v>Messung HW Wärme NT</v>
          </cell>
          <cell r="K4215" t="str">
            <v>16.12.2016</v>
          </cell>
          <cell r="L4215" t="str">
            <v>W1 020140</v>
          </cell>
          <cell r="M4215"/>
          <cell r="N4215" t="str">
            <v>Ablesung</v>
          </cell>
          <cell r="O4215">
            <v>4.5289999999999999</v>
          </cell>
          <cell r="P4215">
            <v>83.1</v>
          </cell>
          <cell r="Q4215"/>
          <cell r="R4215"/>
          <cell r="S4215"/>
          <cell r="T4215"/>
          <cell r="U4215"/>
          <cell r="V4215"/>
          <cell r="W4215"/>
          <cell r="X4215"/>
          <cell r="Y4215">
            <v>46.862000000000002</v>
          </cell>
          <cell r="Z4215">
            <v>566.125</v>
          </cell>
        </row>
        <row r="4216">
          <cell r="A4216" t="str">
            <v>N0813</v>
          </cell>
          <cell r="B4216" t="str">
            <v xml:space="preserve">Winterthurerstrasse 418 </v>
          </cell>
          <cell r="C4216">
            <v>42478</v>
          </cell>
          <cell r="D4216">
            <v>9866601039</v>
          </cell>
          <cell r="E4216" t="str">
            <v>Verrechnet</v>
          </cell>
          <cell r="F4216">
            <v>0.01</v>
          </cell>
          <cell r="G4216">
            <v>0.16</v>
          </cell>
          <cell r="H4216"/>
          <cell r="I4216"/>
          <cell r="J4216" t="str">
            <v>Messung HW Wärme NT</v>
          </cell>
          <cell r="K4216" t="str">
            <v>17.03.2016</v>
          </cell>
          <cell r="L4216" t="str">
            <v>R3 20107</v>
          </cell>
          <cell r="M4216"/>
          <cell r="N4216" t="str">
            <v>Ablesung</v>
          </cell>
          <cell r="O4216">
            <v>8.9909999999999997</v>
          </cell>
          <cell r="P4216">
            <v>207.14</v>
          </cell>
          <cell r="Q4216"/>
          <cell r="R4216"/>
          <cell r="S4216"/>
          <cell r="T4216"/>
          <cell r="U4216"/>
          <cell r="V4216"/>
          <cell r="W4216"/>
          <cell r="X4216"/>
          <cell r="Y4216">
            <v>37.322000000000003</v>
          </cell>
          <cell r="Z4216">
            <v>899.1</v>
          </cell>
        </row>
        <row r="4217">
          <cell r="A4217" t="str">
            <v>N0813</v>
          </cell>
          <cell r="B4217" t="str">
            <v xml:space="preserve">Winterthurerstrasse 418 </v>
          </cell>
          <cell r="C4217">
            <v>42566</v>
          </cell>
          <cell r="D4217">
            <v>9866603231</v>
          </cell>
          <cell r="E4217" t="str">
            <v>Verrechnet</v>
          </cell>
          <cell r="F4217">
            <v>0.01</v>
          </cell>
          <cell r="G4217">
            <v>0.16</v>
          </cell>
          <cell r="H4217"/>
          <cell r="I4217"/>
          <cell r="J4217" t="str">
            <v>Messung HW Wärme NT</v>
          </cell>
          <cell r="K4217" t="str">
            <v>23.06.2016</v>
          </cell>
          <cell r="L4217" t="str">
            <v>R3 20107</v>
          </cell>
          <cell r="M4217"/>
          <cell r="N4217" t="str">
            <v>Ablesung</v>
          </cell>
          <cell r="O4217">
            <v>4.5720000000000001</v>
          </cell>
          <cell r="P4217">
            <v>107.21</v>
          </cell>
          <cell r="Q4217"/>
          <cell r="R4217"/>
          <cell r="S4217"/>
          <cell r="T4217"/>
          <cell r="U4217"/>
          <cell r="V4217"/>
          <cell r="W4217"/>
          <cell r="X4217"/>
          <cell r="Y4217">
            <v>36.667999999999999</v>
          </cell>
          <cell r="Z4217">
            <v>457.2</v>
          </cell>
        </row>
        <row r="4218">
          <cell r="A4218" t="str">
            <v>N0813</v>
          </cell>
          <cell r="B4218" t="str">
            <v xml:space="preserve">Winterthurerstrasse 418 </v>
          </cell>
          <cell r="C4218">
            <v>42655</v>
          </cell>
          <cell r="D4218">
            <v>9866605111</v>
          </cell>
          <cell r="E4218" t="str">
            <v>Verrechnet</v>
          </cell>
          <cell r="F4218">
            <v>0.01</v>
          </cell>
          <cell r="G4218">
            <v>0.16</v>
          </cell>
          <cell r="H4218"/>
          <cell r="I4218"/>
          <cell r="J4218" t="str">
            <v>Messung HW Wärme NT</v>
          </cell>
          <cell r="K4218" t="str">
            <v>19.09.2016</v>
          </cell>
          <cell r="L4218" t="str">
            <v>R3 20107</v>
          </cell>
          <cell r="M4218"/>
          <cell r="N4218" t="str">
            <v>Ablesung</v>
          </cell>
          <cell r="O4218">
            <v>1</v>
          </cell>
          <cell r="P4218">
            <v>39.340000000000003</v>
          </cell>
          <cell r="Q4218"/>
          <cell r="R4218"/>
          <cell r="S4218"/>
          <cell r="T4218"/>
          <cell r="U4218"/>
          <cell r="V4218"/>
          <cell r="W4218"/>
          <cell r="X4218"/>
          <cell r="Y4218">
            <v>21.856999999999999</v>
          </cell>
          <cell r="Z4218">
            <v>100</v>
          </cell>
        </row>
        <row r="4219">
          <cell r="A4219" t="str">
            <v>N0813</v>
          </cell>
          <cell r="B4219" t="str">
            <v xml:space="preserve">Winterthurerstrasse 418 </v>
          </cell>
          <cell r="C4219">
            <v>42752</v>
          </cell>
          <cell r="D4219">
            <v>9866607245</v>
          </cell>
          <cell r="E4219" t="str">
            <v>Verrechnet</v>
          </cell>
          <cell r="F4219">
            <v>0.01</v>
          </cell>
          <cell r="G4219">
            <v>0.16</v>
          </cell>
          <cell r="H4219"/>
          <cell r="I4219"/>
          <cell r="J4219" t="str">
            <v>Messung HW Wärme NT</v>
          </cell>
          <cell r="K4219" t="str">
            <v>29.12.2016</v>
          </cell>
          <cell r="L4219" t="str">
            <v>R3 20107</v>
          </cell>
          <cell r="M4219"/>
          <cell r="N4219" t="str">
            <v>Ablesung</v>
          </cell>
          <cell r="O4219">
            <v>7.7949999999999999</v>
          </cell>
          <cell r="P4219">
            <v>173.02</v>
          </cell>
          <cell r="Q4219"/>
          <cell r="R4219"/>
          <cell r="S4219"/>
          <cell r="T4219"/>
          <cell r="U4219"/>
          <cell r="V4219"/>
          <cell r="W4219"/>
          <cell r="X4219"/>
          <cell r="Y4219">
            <v>38.738</v>
          </cell>
          <cell r="Z4219">
            <v>779.5</v>
          </cell>
        </row>
        <row r="4220">
          <cell r="A4220" t="str">
            <v>N0814</v>
          </cell>
          <cell r="B4220" t="str">
            <v xml:space="preserve">Lavendelweg 6 </v>
          </cell>
          <cell r="C4220">
            <v>42478</v>
          </cell>
          <cell r="D4220">
            <v>9866600335</v>
          </cell>
          <cell r="E4220" t="str">
            <v>Verrechnet</v>
          </cell>
          <cell r="F4220">
            <v>1.4999999999999999E-2</v>
          </cell>
          <cell r="G4220">
            <v>0.25</v>
          </cell>
          <cell r="H4220"/>
          <cell r="I4220"/>
          <cell r="J4220" t="str">
            <v>Messung HW Wärme NT</v>
          </cell>
          <cell r="K4220" t="str">
            <v>17.03.2016</v>
          </cell>
          <cell r="L4220" t="str">
            <v>W1 020064</v>
          </cell>
          <cell r="M4220"/>
          <cell r="N4220" t="str">
            <v>Ablesung</v>
          </cell>
          <cell r="O4220">
            <v>13.260999999999999</v>
          </cell>
          <cell r="P4220">
            <v>245.62</v>
          </cell>
          <cell r="Q4220"/>
          <cell r="R4220"/>
          <cell r="S4220"/>
          <cell r="T4220"/>
          <cell r="U4220"/>
          <cell r="V4220"/>
          <cell r="W4220"/>
          <cell r="X4220"/>
          <cell r="Y4220">
            <v>46.423000000000002</v>
          </cell>
          <cell r="Z4220">
            <v>884.06666666666672</v>
          </cell>
        </row>
        <row r="4221">
          <cell r="A4221" t="str">
            <v>N0814</v>
          </cell>
          <cell r="B4221" t="str">
            <v xml:space="preserve">Lavendelweg 6 </v>
          </cell>
          <cell r="C4221">
            <v>42566</v>
          </cell>
          <cell r="D4221">
            <v>9866602352</v>
          </cell>
          <cell r="E4221" t="str">
            <v>Verrechnet</v>
          </cell>
          <cell r="F4221">
            <v>1.4999999999999999E-2</v>
          </cell>
          <cell r="G4221">
            <v>0.25</v>
          </cell>
          <cell r="H4221"/>
          <cell r="I4221"/>
          <cell r="J4221" t="str">
            <v>Messung HW Wärme NT</v>
          </cell>
          <cell r="K4221" t="str">
            <v>20.06.2016</v>
          </cell>
          <cell r="L4221" t="str">
            <v>W1 020064</v>
          </cell>
          <cell r="M4221"/>
          <cell r="N4221" t="str">
            <v>Ablesung</v>
          </cell>
          <cell r="O4221">
            <v>7.0350000000000001</v>
          </cell>
          <cell r="P4221">
            <v>155.02000000000001</v>
          </cell>
          <cell r="Q4221"/>
          <cell r="R4221"/>
          <cell r="S4221"/>
          <cell r="T4221"/>
          <cell r="U4221"/>
          <cell r="V4221"/>
          <cell r="W4221"/>
          <cell r="X4221"/>
          <cell r="Y4221">
            <v>39.021000000000001</v>
          </cell>
          <cell r="Z4221">
            <v>469</v>
          </cell>
        </row>
        <row r="4222">
          <cell r="A4222" t="str">
            <v>N0814</v>
          </cell>
          <cell r="B4222" t="str">
            <v xml:space="preserve">Lavendelweg 6 </v>
          </cell>
          <cell r="C4222">
            <v>42655</v>
          </cell>
          <cell r="D4222">
            <v>9866604457</v>
          </cell>
          <cell r="E4222" t="str">
            <v>Verrechnet</v>
          </cell>
          <cell r="F4222">
            <v>1.4999999999999999E-2</v>
          </cell>
          <cell r="G4222">
            <v>0.25</v>
          </cell>
          <cell r="H4222"/>
          <cell r="I4222"/>
          <cell r="J4222" t="str">
            <v>Messung HW Wärme NT</v>
          </cell>
          <cell r="K4222" t="str">
            <v>03.10.2016</v>
          </cell>
          <cell r="L4222" t="str">
            <v>W1 020064</v>
          </cell>
          <cell r="M4222"/>
          <cell r="N4222" t="str">
            <v>Ablesung</v>
          </cell>
          <cell r="O4222">
            <v>2.121</v>
          </cell>
          <cell r="P4222">
            <v>77.569999999999993</v>
          </cell>
          <cell r="Q4222"/>
          <cell r="R4222"/>
          <cell r="S4222"/>
          <cell r="T4222"/>
          <cell r="U4222"/>
          <cell r="V4222"/>
          <cell r="W4222"/>
          <cell r="X4222"/>
          <cell r="Y4222">
            <v>23.510999999999999</v>
          </cell>
          <cell r="Z4222">
            <v>141.4</v>
          </cell>
        </row>
        <row r="4223">
          <cell r="A4223" t="str">
            <v>N0814</v>
          </cell>
          <cell r="B4223" t="str">
            <v xml:space="preserve">Lavendelweg 6 </v>
          </cell>
          <cell r="C4223">
            <v>42752</v>
          </cell>
          <cell r="D4223">
            <v>9866606709</v>
          </cell>
          <cell r="E4223" t="str">
            <v>Verrechnet</v>
          </cell>
          <cell r="F4223">
            <v>1.4999999999999999E-2</v>
          </cell>
          <cell r="G4223">
            <v>0.25</v>
          </cell>
          <cell r="H4223"/>
          <cell r="I4223"/>
          <cell r="J4223" t="str">
            <v>Messung HW Wärme NT</v>
          </cell>
          <cell r="K4223" t="str">
            <v>14.12.2016</v>
          </cell>
          <cell r="L4223" t="str">
            <v>W1 020064</v>
          </cell>
          <cell r="M4223"/>
          <cell r="N4223" t="str">
            <v>Ablesung</v>
          </cell>
          <cell r="O4223">
            <v>8.7360000000000007</v>
          </cell>
          <cell r="P4223">
            <v>171.98</v>
          </cell>
          <cell r="Q4223"/>
          <cell r="R4223"/>
          <cell r="S4223"/>
          <cell r="T4223"/>
          <cell r="U4223"/>
          <cell r="V4223"/>
          <cell r="W4223"/>
          <cell r="X4223"/>
          <cell r="Y4223">
            <v>43.677</v>
          </cell>
          <cell r="Z4223">
            <v>582.4</v>
          </cell>
        </row>
        <row r="4224">
          <cell r="A4224" t="str">
            <v>N0815</v>
          </cell>
          <cell r="B4224" t="str">
            <v xml:space="preserve">Luegislandstrasse 353 </v>
          </cell>
          <cell r="C4224">
            <v>42478</v>
          </cell>
          <cell r="D4224">
            <v>9866600675</v>
          </cell>
          <cell r="E4224" t="str">
            <v>Verrechnet</v>
          </cell>
          <cell r="F4224">
            <v>0.05</v>
          </cell>
          <cell r="G4224">
            <v>0.82</v>
          </cell>
          <cell r="H4224"/>
          <cell r="I4224"/>
          <cell r="J4224" t="str">
            <v>Messung HW Wärme NT</v>
          </cell>
          <cell r="K4224" t="str">
            <v>18.03.2016</v>
          </cell>
          <cell r="L4224" t="str">
            <v>R3 20051</v>
          </cell>
          <cell r="M4224"/>
          <cell r="N4224" t="str">
            <v>Ablesung</v>
          </cell>
          <cell r="O4224">
            <v>42.07</v>
          </cell>
          <cell r="P4224">
            <v>780.41300000000001</v>
          </cell>
          <cell r="Q4224"/>
          <cell r="R4224"/>
          <cell r="S4224"/>
          <cell r="T4224"/>
          <cell r="U4224"/>
          <cell r="V4224"/>
          <cell r="W4224"/>
          <cell r="X4224"/>
          <cell r="Y4224">
            <v>46.351999999999997</v>
          </cell>
          <cell r="Z4224">
            <v>841.4</v>
          </cell>
        </row>
        <row r="4225">
          <cell r="A4225" t="str">
            <v>N0815</v>
          </cell>
          <cell r="B4225" t="str">
            <v xml:space="preserve">Luegislandstrasse 353 </v>
          </cell>
          <cell r="C4225">
            <v>42566</v>
          </cell>
          <cell r="D4225">
            <v>9866602626</v>
          </cell>
          <cell r="E4225" t="str">
            <v>Verrechnet</v>
          </cell>
          <cell r="F4225">
            <v>0.05</v>
          </cell>
          <cell r="G4225">
            <v>0.82</v>
          </cell>
          <cell r="H4225"/>
          <cell r="I4225"/>
          <cell r="J4225" t="str">
            <v>Messung HW Wärme NT</v>
          </cell>
          <cell r="K4225" t="str">
            <v>21.06.2016</v>
          </cell>
          <cell r="L4225" t="str">
            <v>R3 20051</v>
          </cell>
          <cell r="M4225"/>
          <cell r="N4225" t="str">
            <v>Ablesung</v>
          </cell>
          <cell r="O4225">
            <v>21.783000000000001</v>
          </cell>
          <cell r="P4225">
            <v>444.10199999999998</v>
          </cell>
          <cell r="Q4225"/>
          <cell r="R4225"/>
          <cell r="S4225"/>
          <cell r="T4225"/>
          <cell r="U4225"/>
          <cell r="V4225"/>
          <cell r="W4225"/>
          <cell r="X4225"/>
          <cell r="Y4225">
            <v>42.174999999999997</v>
          </cell>
          <cell r="Z4225">
            <v>435.66</v>
          </cell>
        </row>
        <row r="4226">
          <cell r="A4226" t="str">
            <v>N0815</v>
          </cell>
          <cell r="B4226" t="str">
            <v xml:space="preserve">Luegislandstrasse 353 </v>
          </cell>
          <cell r="C4226">
            <v>42655</v>
          </cell>
          <cell r="D4226">
            <v>9866604634</v>
          </cell>
          <cell r="E4226" t="str">
            <v>Verrechnet</v>
          </cell>
          <cell r="F4226">
            <v>0.05</v>
          </cell>
          <cell r="G4226">
            <v>0.82</v>
          </cell>
          <cell r="H4226"/>
          <cell r="I4226"/>
          <cell r="J4226" t="str">
            <v>Messung HW Wärme NT</v>
          </cell>
          <cell r="K4226" t="str">
            <v>20.09.2016</v>
          </cell>
          <cell r="L4226" t="str">
            <v>R3 20051</v>
          </cell>
          <cell r="M4226"/>
          <cell r="N4226" t="str">
            <v>Ablesung</v>
          </cell>
          <cell r="O4226">
            <v>6.0039999999999996</v>
          </cell>
          <cell r="P4226">
            <v>150.65700000000001</v>
          </cell>
          <cell r="Q4226"/>
          <cell r="R4226"/>
          <cell r="S4226"/>
          <cell r="T4226"/>
          <cell r="U4226"/>
          <cell r="V4226"/>
          <cell r="W4226"/>
          <cell r="X4226"/>
          <cell r="Y4226">
            <v>34.267000000000003</v>
          </cell>
          <cell r="Z4226">
            <v>120.08</v>
          </cell>
        </row>
        <row r="4227">
          <cell r="A4227" t="str">
            <v>N0815</v>
          </cell>
          <cell r="B4227" t="str">
            <v xml:space="preserve">Luegislandstrasse 353 </v>
          </cell>
          <cell r="C4227">
            <v>42752</v>
          </cell>
          <cell r="D4227">
            <v>9866606710</v>
          </cell>
          <cell r="E4227" t="str">
            <v>Verrechnet</v>
          </cell>
          <cell r="F4227">
            <v>0.05</v>
          </cell>
          <cell r="G4227">
            <v>0.82</v>
          </cell>
          <cell r="H4227"/>
          <cell r="I4227"/>
          <cell r="J4227" t="str">
            <v>Messung HW Wärme NT</v>
          </cell>
          <cell r="K4227" t="str">
            <v>15.12.2016</v>
          </cell>
          <cell r="L4227" t="str">
            <v>R3 20051</v>
          </cell>
          <cell r="M4227"/>
          <cell r="N4227" t="str">
            <v>Ablesung</v>
          </cell>
          <cell r="O4227">
            <v>34.005000000000003</v>
          </cell>
          <cell r="P4227">
            <v>646.63599999999997</v>
          </cell>
          <cell r="Q4227"/>
          <cell r="R4227"/>
          <cell r="S4227"/>
          <cell r="T4227"/>
          <cell r="U4227"/>
          <cell r="V4227"/>
          <cell r="W4227"/>
          <cell r="X4227"/>
          <cell r="Y4227">
            <v>45.216999999999999</v>
          </cell>
          <cell r="Z4227">
            <v>680.1</v>
          </cell>
        </row>
        <row r="4228">
          <cell r="A4228" t="str">
            <v>N0816</v>
          </cell>
          <cell r="B4228" t="str">
            <v xml:space="preserve">Winterthurerstrasse 292 </v>
          </cell>
          <cell r="C4228">
            <v>42478</v>
          </cell>
          <cell r="D4228">
            <v>9866601397</v>
          </cell>
          <cell r="E4228" t="str">
            <v>Verrechnet</v>
          </cell>
          <cell r="F4228">
            <v>0.05</v>
          </cell>
          <cell r="G4228">
            <v>0.82</v>
          </cell>
          <cell r="H4228"/>
          <cell r="I4228"/>
          <cell r="J4228" t="str">
            <v>Messung HW Wärme NT</v>
          </cell>
          <cell r="K4228" t="str">
            <v>17.03.2016</v>
          </cell>
          <cell r="L4228" t="str">
            <v>R3 020067</v>
          </cell>
          <cell r="M4228"/>
          <cell r="N4228" t="str">
            <v>Ablesung</v>
          </cell>
          <cell r="O4228">
            <v>36.878</v>
          </cell>
          <cell r="P4228">
            <v>649.40700000000004</v>
          </cell>
          <cell r="Q4228"/>
          <cell r="R4228"/>
          <cell r="S4228"/>
          <cell r="T4228"/>
          <cell r="U4228"/>
          <cell r="V4228"/>
          <cell r="W4228"/>
          <cell r="X4228"/>
          <cell r="Y4228">
            <v>48.828000000000003</v>
          </cell>
          <cell r="Z4228">
            <v>737.56</v>
          </cell>
        </row>
        <row r="4229">
          <cell r="A4229" t="str">
            <v>N0816</v>
          </cell>
          <cell r="B4229" t="str">
            <v xml:space="preserve">Winterthurerstrasse 292 </v>
          </cell>
          <cell r="C4229">
            <v>42566</v>
          </cell>
          <cell r="D4229">
            <v>9866603232</v>
          </cell>
          <cell r="E4229" t="str">
            <v>Verrechnet</v>
          </cell>
          <cell r="F4229">
            <v>0.05</v>
          </cell>
          <cell r="G4229">
            <v>0.82</v>
          </cell>
          <cell r="H4229"/>
          <cell r="I4229"/>
          <cell r="J4229" t="str">
            <v>Messung HW Wärme NT</v>
          </cell>
          <cell r="K4229" t="str">
            <v>20.06.2016</v>
          </cell>
          <cell r="L4229" t="str">
            <v>R3 020067</v>
          </cell>
          <cell r="M4229"/>
          <cell r="N4229" t="str">
            <v>Ablesung</v>
          </cell>
          <cell r="O4229">
            <v>18.603000000000002</v>
          </cell>
          <cell r="P4229">
            <v>327.75299999999999</v>
          </cell>
          <cell r="Q4229"/>
          <cell r="R4229"/>
          <cell r="S4229"/>
          <cell r="T4229"/>
          <cell r="U4229"/>
          <cell r="V4229"/>
          <cell r="W4229"/>
          <cell r="X4229"/>
          <cell r="Y4229">
            <v>48.804000000000002</v>
          </cell>
          <cell r="Z4229">
            <v>372.06</v>
          </cell>
        </row>
        <row r="4230">
          <cell r="A4230" t="str">
            <v>N0816</v>
          </cell>
          <cell r="B4230" t="str">
            <v xml:space="preserve">Winterthurerstrasse 292 </v>
          </cell>
          <cell r="C4230">
            <v>42690</v>
          </cell>
          <cell r="D4230">
            <v>9866606136</v>
          </cell>
          <cell r="E4230" t="str">
            <v>Verrechnet</v>
          </cell>
          <cell r="F4230">
            <v>0.05</v>
          </cell>
          <cell r="G4230">
            <v>0.82</v>
          </cell>
          <cell r="H4230"/>
          <cell r="I4230"/>
          <cell r="J4230" t="str">
            <v>Messung HW Wärme NT</v>
          </cell>
          <cell r="K4230" t="str">
            <v>15.09.2016</v>
          </cell>
          <cell r="L4230" t="str">
            <v>R3 020067</v>
          </cell>
          <cell r="M4230"/>
          <cell r="N4230" t="str">
            <v>Ablesung</v>
          </cell>
          <cell r="O4230">
            <v>4.5620000000000003</v>
          </cell>
          <cell r="P4230">
            <v>92.454999999999998</v>
          </cell>
          <cell r="Q4230"/>
          <cell r="R4230"/>
          <cell r="S4230"/>
          <cell r="T4230"/>
          <cell r="U4230"/>
          <cell r="V4230"/>
          <cell r="W4230"/>
          <cell r="X4230"/>
          <cell r="Y4230">
            <v>42.427</v>
          </cell>
          <cell r="Z4230">
            <v>91.24</v>
          </cell>
        </row>
        <row r="4231">
          <cell r="A4231" t="str">
            <v>N0816</v>
          </cell>
          <cell r="B4231" t="str">
            <v xml:space="preserve">Winterthurerstrasse 292 </v>
          </cell>
          <cell r="C4231">
            <v>42752</v>
          </cell>
          <cell r="D4231">
            <v>9866607447</v>
          </cell>
          <cell r="E4231" t="str">
            <v>Verrechnet</v>
          </cell>
          <cell r="F4231">
            <v>0.05</v>
          </cell>
          <cell r="G4231">
            <v>0.82</v>
          </cell>
          <cell r="H4231"/>
          <cell r="I4231"/>
          <cell r="J4231" t="str">
            <v>Messung HW Wärme NT</v>
          </cell>
          <cell r="K4231" t="str">
            <v>12.12.2016</v>
          </cell>
          <cell r="L4231" t="str">
            <v>R3 020067</v>
          </cell>
          <cell r="M4231"/>
          <cell r="N4231" t="str">
            <v>Ablesung</v>
          </cell>
          <cell r="O4231">
            <v>27.972000000000001</v>
          </cell>
          <cell r="P4231">
            <v>497.28100000000001</v>
          </cell>
          <cell r="Q4231"/>
          <cell r="R4231"/>
          <cell r="S4231"/>
          <cell r="T4231"/>
          <cell r="U4231"/>
          <cell r="V4231"/>
          <cell r="W4231"/>
          <cell r="X4231"/>
          <cell r="Y4231">
            <v>48.366</v>
          </cell>
          <cell r="Z4231">
            <v>559.44000000000005</v>
          </cell>
        </row>
        <row r="4232">
          <cell r="A4232" t="str">
            <v>N0817</v>
          </cell>
          <cell r="B4232" t="str">
            <v xml:space="preserve">Grubenackerstrasse 53 </v>
          </cell>
          <cell r="C4232">
            <v>42478</v>
          </cell>
          <cell r="D4232">
            <v>9866600336</v>
          </cell>
          <cell r="E4232" t="str">
            <v>Verrechnet</v>
          </cell>
          <cell r="F4232">
            <v>1.4999999999999999E-2</v>
          </cell>
          <cell r="G4232">
            <v>0.25</v>
          </cell>
          <cell r="H4232"/>
          <cell r="I4232"/>
          <cell r="J4232" t="str">
            <v>Messung HW Wärme NT</v>
          </cell>
          <cell r="K4232" t="str">
            <v>15.03.2016</v>
          </cell>
          <cell r="L4232" t="str">
            <v>W1 020567</v>
          </cell>
          <cell r="M4232"/>
          <cell r="N4232" t="str">
            <v>Ablesung</v>
          </cell>
          <cell r="O4232">
            <v>8.9149999999999991</v>
          </cell>
          <cell r="P4232">
            <v>334.69</v>
          </cell>
          <cell r="Q4232"/>
          <cell r="R4232"/>
          <cell r="S4232"/>
          <cell r="T4232"/>
          <cell r="U4232"/>
          <cell r="V4232"/>
          <cell r="W4232"/>
          <cell r="X4232"/>
          <cell r="Y4232">
            <v>22.902999999999999</v>
          </cell>
          <cell r="Z4232">
            <v>594.33333333333337</v>
          </cell>
        </row>
        <row r="4233">
          <cell r="A4233" t="str">
            <v>N0817</v>
          </cell>
          <cell r="B4233" t="str">
            <v xml:space="preserve">Grubenackerstrasse 53 </v>
          </cell>
          <cell r="C4233">
            <v>42566</v>
          </cell>
          <cell r="D4233">
            <v>9866602353</v>
          </cell>
          <cell r="E4233" t="str">
            <v>Verrechnet</v>
          </cell>
          <cell r="F4233">
            <v>1.4999999999999999E-2</v>
          </cell>
          <cell r="G4233">
            <v>0.25</v>
          </cell>
          <cell r="H4233"/>
          <cell r="I4233"/>
          <cell r="J4233" t="str">
            <v>Messung HW Wärme NT</v>
          </cell>
          <cell r="K4233" t="str">
            <v>27.06.2016</v>
          </cell>
          <cell r="L4233" t="str">
            <v>W1 020567</v>
          </cell>
          <cell r="M4233"/>
          <cell r="N4233" t="str">
            <v>Ablesung</v>
          </cell>
          <cell r="O4233">
            <v>5.7709999999999999</v>
          </cell>
          <cell r="P4233">
            <v>399.35</v>
          </cell>
          <cell r="Q4233"/>
          <cell r="R4233"/>
          <cell r="S4233"/>
          <cell r="T4233"/>
          <cell r="U4233"/>
          <cell r="V4233"/>
          <cell r="W4233"/>
          <cell r="X4233"/>
          <cell r="Y4233">
            <v>12.426</v>
          </cell>
          <cell r="Z4233">
            <v>384.73333333333335</v>
          </cell>
        </row>
        <row r="4234">
          <cell r="A4234" t="str">
            <v>N0817</v>
          </cell>
          <cell r="B4234" t="str">
            <v xml:space="preserve">Grubenackerstrasse 53 </v>
          </cell>
          <cell r="C4234">
            <v>42655</v>
          </cell>
          <cell r="D4234">
            <v>9866604426</v>
          </cell>
          <cell r="E4234" t="str">
            <v>Verrechnet</v>
          </cell>
          <cell r="F4234">
            <v>1.4999999999999999E-2</v>
          </cell>
          <cell r="G4234">
            <v>0.25</v>
          </cell>
          <cell r="H4234"/>
          <cell r="I4234"/>
          <cell r="J4234" t="str">
            <v>Messung HW Wärme NT</v>
          </cell>
          <cell r="K4234" t="str">
            <v>18.09.2016</v>
          </cell>
          <cell r="L4234" t="str">
            <v>W1 020567</v>
          </cell>
          <cell r="M4234"/>
          <cell r="N4234" t="str">
            <v>Ablesung</v>
          </cell>
          <cell r="O4234">
            <v>1.339</v>
          </cell>
          <cell r="P4234">
            <v>128.58000000000001</v>
          </cell>
          <cell r="Q4234"/>
          <cell r="R4234"/>
          <cell r="S4234"/>
          <cell r="T4234"/>
          <cell r="U4234"/>
          <cell r="V4234"/>
          <cell r="W4234"/>
          <cell r="X4234"/>
          <cell r="Y4234">
            <v>8.9540000000000006</v>
          </cell>
          <cell r="Z4234">
            <v>89.266666666666666</v>
          </cell>
        </row>
        <row r="4235">
          <cell r="A4235" t="str">
            <v>N0817</v>
          </cell>
          <cell r="B4235" t="str">
            <v xml:space="preserve">Grubenackerstrasse 53 </v>
          </cell>
          <cell r="C4235">
            <v>42752</v>
          </cell>
          <cell r="D4235">
            <v>9866606369</v>
          </cell>
          <cell r="E4235" t="str">
            <v>Verrechnet</v>
          </cell>
          <cell r="F4235">
            <v>1.4999999999999999E-2</v>
          </cell>
          <cell r="G4235">
            <v>0.25</v>
          </cell>
          <cell r="H4235"/>
          <cell r="I4235"/>
          <cell r="J4235" t="str">
            <v>Messung HW Wärme NT</v>
          </cell>
          <cell r="K4235" t="str">
            <v>26.12.2016</v>
          </cell>
          <cell r="L4235" t="str">
            <v>W1 020567</v>
          </cell>
          <cell r="M4235"/>
          <cell r="N4235" t="str">
            <v>Ablesung</v>
          </cell>
          <cell r="O4235">
            <v>8.9629999999999992</v>
          </cell>
          <cell r="P4235">
            <v>215.09</v>
          </cell>
          <cell r="Q4235"/>
          <cell r="R4235"/>
          <cell r="S4235"/>
          <cell r="T4235"/>
          <cell r="U4235"/>
          <cell r="V4235"/>
          <cell r="W4235"/>
          <cell r="X4235"/>
          <cell r="Y4235">
            <v>35.831000000000003</v>
          </cell>
          <cell r="Z4235">
            <v>597.53333333333342</v>
          </cell>
        </row>
        <row r="4236">
          <cell r="A4236" t="str">
            <v>N0818</v>
          </cell>
          <cell r="B4236" t="str">
            <v xml:space="preserve">Wallisellenstrasse 387 </v>
          </cell>
          <cell r="C4236">
            <v>42478</v>
          </cell>
          <cell r="D4236">
            <v>9866601398</v>
          </cell>
          <cell r="E4236" t="str">
            <v>Verrechnet</v>
          </cell>
          <cell r="F4236">
            <v>0.01</v>
          </cell>
          <cell r="G4236">
            <v>0.16</v>
          </cell>
          <cell r="H4236"/>
          <cell r="I4236"/>
          <cell r="J4236" t="str">
            <v>Messung HW Wärme NT</v>
          </cell>
          <cell r="K4236" t="str">
            <v>25.03.2016</v>
          </cell>
          <cell r="L4236" t="str">
            <v>W3 020244</v>
          </cell>
          <cell r="M4236"/>
          <cell r="N4236" t="str">
            <v>Ablesung</v>
          </cell>
          <cell r="O4236">
            <v>4.1429999999999998</v>
          </cell>
          <cell r="P4236">
            <v>78.516000000000005</v>
          </cell>
          <cell r="Q4236"/>
          <cell r="R4236"/>
          <cell r="S4236"/>
          <cell r="T4236"/>
          <cell r="U4236"/>
          <cell r="V4236"/>
          <cell r="W4236"/>
          <cell r="X4236"/>
          <cell r="Y4236">
            <v>45.371000000000002</v>
          </cell>
          <cell r="Z4236">
            <v>414.3</v>
          </cell>
        </row>
        <row r="4237">
          <cell r="A4237" t="str">
            <v>N0818</v>
          </cell>
          <cell r="B4237" t="str">
            <v xml:space="preserve">Wallisellenstrasse 387 </v>
          </cell>
          <cell r="C4237">
            <v>42566</v>
          </cell>
          <cell r="D4237">
            <v>9866603510</v>
          </cell>
          <cell r="E4237" t="str">
            <v>Gemahnt</v>
          </cell>
          <cell r="F4237">
            <v>0.01</v>
          </cell>
          <cell r="G4237">
            <v>0.16</v>
          </cell>
          <cell r="H4237"/>
          <cell r="I4237"/>
          <cell r="J4237" t="str">
            <v>Messung HW Wärme NT</v>
          </cell>
          <cell r="K4237" t="str">
            <v>20.06.2016</v>
          </cell>
          <cell r="L4237" t="str">
            <v>W3 020244</v>
          </cell>
          <cell r="M4237"/>
          <cell r="N4237" t="str">
            <v>Ablesung</v>
          </cell>
          <cell r="O4237">
            <v>1.413</v>
          </cell>
          <cell r="P4237">
            <v>38.128999999999998</v>
          </cell>
          <cell r="Q4237"/>
          <cell r="R4237"/>
          <cell r="S4237"/>
          <cell r="T4237"/>
          <cell r="U4237"/>
          <cell r="V4237"/>
          <cell r="W4237"/>
          <cell r="X4237"/>
          <cell r="Y4237">
            <v>31.864000000000001</v>
          </cell>
          <cell r="Z4237">
            <v>141.30000000000001</v>
          </cell>
        </row>
        <row r="4238">
          <cell r="A4238" t="str">
            <v>N0818</v>
          </cell>
          <cell r="B4238" t="str">
            <v xml:space="preserve">Wallisellenstrasse 387 </v>
          </cell>
          <cell r="C4238">
            <v>42655</v>
          </cell>
          <cell r="D4238">
            <v>9866605352</v>
          </cell>
          <cell r="E4238" t="str">
            <v>Verrechnet</v>
          </cell>
          <cell r="F4238">
            <v>0.01</v>
          </cell>
          <cell r="G4238">
            <v>0.16</v>
          </cell>
          <cell r="H4238"/>
          <cell r="I4238"/>
          <cell r="J4238" t="str">
            <v>Messung HW Wärme NT</v>
          </cell>
          <cell r="K4238" t="str">
            <v>30.09.2016</v>
          </cell>
          <cell r="L4238" t="str">
            <v>W3 020244</v>
          </cell>
          <cell r="M4238"/>
          <cell r="N4238" t="str">
            <v>Ablesung</v>
          </cell>
          <cell r="O4238">
            <v>0.497</v>
          </cell>
          <cell r="P4238">
            <v>42.350999999999999</v>
          </cell>
          <cell r="Q4238"/>
          <cell r="R4238"/>
          <cell r="S4238"/>
          <cell r="T4238"/>
          <cell r="U4238"/>
          <cell r="V4238"/>
          <cell r="W4238"/>
          <cell r="X4238"/>
          <cell r="Y4238">
            <v>10.090999999999999</v>
          </cell>
          <cell r="Z4238">
            <v>49.7</v>
          </cell>
        </row>
        <row r="4239">
          <cell r="A4239" t="str">
            <v>N0818</v>
          </cell>
          <cell r="B4239" t="str">
            <v xml:space="preserve">Wallisellenstrasse 387 </v>
          </cell>
          <cell r="C4239">
            <v>42752</v>
          </cell>
          <cell r="D4239">
            <v>9866607610</v>
          </cell>
          <cell r="E4239" t="str">
            <v>Verrechnet</v>
          </cell>
          <cell r="F4239">
            <v>0.01</v>
          </cell>
          <cell r="G4239">
            <v>0.16</v>
          </cell>
          <cell r="H4239"/>
          <cell r="I4239"/>
          <cell r="J4239" t="str">
            <v>Messung HW Wärme NT</v>
          </cell>
          <cell r="K4239" t="str">
            <v>12.12.2016</v>
          </cell>
          <cell r="L4239" t="str">
            <v>W3 020244</v>
          </cell>
          <cell r="M4239"/>
          <cell r="N4239" t="str">
            <v>Ablesung</v>
          </cell>
          <cell r="O4239">
            <v>2.54</v>
          </cell>
          <cell r="P4239">
            <v>52.209000000000003</v>
          </cell>
          <cell r="Q4239"/>
          <cell r="R4239"/>
          <cell r="S4239"/>
          <cell r="T4239"/>
          <cell r="U4239"/>
          <cell r="V4239"/>
          <cell r="W4239"/>
          <cell r="X4239"/>
          <cell r="Y4239">
            <v>41.832000000000001</v>
          </cell>
          <cell r="Z4239">
            <v>254</v>
          </cell>
        </row>
        <row r="4240">
          <cell r="A4240" t="str">
            <v>N0819</v>
          </cell>
          <cell r="B4240" t="str">
            <v xml:space="preserve">Greifenseestrasse 50 </v>
          </cell>
          <cell r="C4240">
            <v>42478</v>
          </cell>
          <cell r="D4240">
            <v>9866600676</v>
          </cell>
          <cell r="E4240" t="str">
            <v>Verrechnet</v>
          </cell>
          <cell r="F4240">
            <v>4.4999999999999998E-2</v>
          </cell>
          <cell r="G4240">
            <v>0.75</v>
          </cell>
          <cell r="H4240"/>
          <cell r="I4240"/>
          <cell r="J4240" t="str">
            <v>Messung HW Wärme NT</v>
          </cell>
          <cell r="K4240" t="str">
            <v>17.03.2016</v>
          </cell>
          <cell r="L4240" t="str">
            <v>R3 20103</v>
          </cell>
          <cell r="M4240"/>
          <cell r="N4240" t="str">
            <v>Ablesung</v>
          </cell>
          <cell r="O4240">
            <v>26.969000000000001</v>
          </cell>
          <cell r="P4240">
            <v>454.93</v>
          </cell>
          <cell r="Q4240"/>
          <cell r="R4240"/>
          <cell r="S4240"/>
          <cell r="T4240"/>
          <cell r="U4240"/>
          <cell r="V4240"/>
          <cell r="W4240"/>
          <cell r="X4240"/>
          <cell r="Y4240">
            <v>50.972999999999999</v>
          </cell>
          <cell r="Z4240">
            <v>599.31111111111113</v>
          </cell>
        </row>
        <row r="4241">
          <cell r="A4241" t="str">
            <v>N0819</v>
          </cell>
          <cell r="B4241" t="str">
            <v xml:space="preserve">Greifenseestrasse 50 </v>
          </cell>
          <cell r="C4241">
            <v>42566</v>
          </cell>
          <cell r="D4241">
            <v>9866603084</v>
          </cell>
          <cell r="E4241" t="str">
            <v>Verrechnet</v>
          </cell>
          <cell r="F4241">
            <v>4.4999999999999998E-2</v>
          </cell>
          <cell r="G4241">
            <v>0.75</v>
          </cell>
          <cell r="H4241"/>
          <cell r="I4241"/>
          <cell r="J4241" t="str">
            <v>Messung HW Wärme NT</v>
          </cell>
          <cell r="K4241" t="str">
            <v>20.06.2016</v>
          </cell>
          <cell r="L4241" t="str">
            <v>R3 20103</v>
          </cell>
          <cell r="M4241"/>
          <cell r="N4241" t="str">
            <v>Ablesung</v>
          </cell>
          <cell r="O4241">
            <v>14.688000000000001</v>
          </cell>
          <cell r="P4241">
            <v>291.00200000000001</v>
          </cell>
          <cell r="Q4241"/>
          <cell r="R4241"/>
          <cell r="S4241"/>
          <cell r="T4241"/>
          <cell r="U4241"/>
          <cell r="V4241"/>
          <cell r="W4241"/>
          <cell r="X4241"/>
          <cell r="Y4241">
            <v>43.4</v>
          </cell>
          <cell r="Z4241">
            <v>326.39999999999998</v>
          </cell>
        </row>
        <row r="4242">
          <cell r="A4242" t="str">
            <v>N0819</v>
          </cell>
          <cell r="B4242" t="str">
            <v xml:space="preserve">Greifenseestrasse 50 </v>
          </cell>
          <cell r="C4242">
            <v>42655</v>
          </cell>
          <cell r="D4242">
            <v>9866604968</v>
          </cell>
          <cell r="E4242" t="str">
            <v>Verrechnet</v>
          </cell>
          <cell r="F4242">
            <v>4.4999999999999998E-2</v>
          </cell>
          <cell r="G4242">
            <v>0.75</v>
          </cell>
          <cell r="H4242"/>
          <cell r="I4242"/>
          <cell r="J4242" t="str">
            <v>Messung HW Wärme NT</v>
          </cell>
          <cell r="K4242" t="str">
            <v>19.09.2016</v>
          </cell>
          <cell r="L4242" t="str">
            <v>R3 20103</v>
          </cell>
          <cell r="M4242"/>
          <cell r="N4242" t="str">
            <v>Ablesung</v>
          </cell>
          <cell r="O4242">
            <v>4.8940000000000001</v>
          </cell>
          <cell r="P4242">
            <v>127.515</v>
          </cell>
          <cell r="Q4242"/>
          <cell r="R4242"/>
          <cell r="S4242"/>
          <cell r="T4242"/>
          <cell r="U4242"/>
          <cell r="V4242"/>
          <cell r="W4242"/>
          <cell r="X4242"/>
          <cell r="Y4242">
            <v>33.000999999999998</v>
          </cell>
          <cell r="Z4242">
            <v>108.75555555555556</v>
          </cell>
        </row>
        <row r="4243">
          <cell r="A4243" t="str">
            <v>N0819</v>
          </cell>
          <cell r="B4243" t="str">
            <v xml:space="preserve">Greifenseestrasse 50 </v>
          </cell>
          <cell r="C4243">
            <v>42752</v>
          </cell>
          <cell r="D4243">
            <v>9866606711</v>
          </cell>
          <cell r="E4243" t="str">
            <v>Verrechnet</v>
          </cell>
          <cell r="F4243">
            <v>4.4999999999999998E-2</v>
          </cell>
          <cell r="G4243">
            <v>0.75</v>
          </cell>
          <cell r="H4243"/>
          <cell r="I4243"/>
          <cell r="J4243" t="str">
            <v>Messung HW Wärme NT</v>
          </cell>
          <cell r="K4243" t="str">
            <v>12.12.2016</v>
          </cell>
          <cell r="L4243" t="str">
            <v>R3 20103</v>
          </cell>
          <cell r="M4243"/>
          <cell r="N4243" t="str">
            <v>Ablesung</v>
          </cell>
          <cell r="O4243">
            <v>16.951000000000001</v>
          </cell>
          <cell r="P4243">
            <v>315.23399999999998</v>
          </cell>
          <cell r="Q4243"/>
          <cell r="R4243"/>
          <cell r="S4243"/>
          <cell r="T4243"/>
          <cell r="U4243"/>
          <cell r="V4243"/>
          <cell r="W4243"/>
          <cell r="X4243"/>
          <cell r="Y4243">
            <v>46.235999999999997</v>
          </cell>
          <cell r="Z4243">
            <v>376.68888888888887</v>
          </cell>
        </row>
        <row r="4244">
          <cell r="A4244" t="str">
            <v>N0820</v>
          </cell>
          <cell r="B4244" t="str">
            <v xml:space="preserve">Magdalenenstrasse 70 </v>
          </cell>
          <cell r="C4244">
            <v>42478</v>
          </cell>
          <cell r="D4244">
            <v>9866600677</v>
          </cell>
          <cell r="E4244" t="str">
            <v>Verrechnet</v>
          </cell>
          <cell r="F4244">
            <v>0.01</v>
          </cell>
          <cell r="G4244">
            <v>0.16</v>
          </cell>
          <cell r="H4244"/>
          <cell r="I4244"/>
          <cell r="J4244" t="str">
            <v>Messung HW Wärme NT</v>
          </cell>
          <cell r="K4244" t="str">
            <v>16.03.2016</v>
          </cell>
          <cell r="L4244" t="str">
            <v>W1 020151</v>
          </cell>
          <cell r="M4244"/>
          <cell r="N4244" t="str">
            <v>Ablesung</v>
          </cell>
          <cell r="O4244">
            <v>10.734</v>
          </cell>
          <cell r="P4244">
            <v>155.34</v>
          </cell>
          <cell r="Q4244"/>
          <cell r="R4244"/>
          <cell r="S4244"/>
          <cell r="T4244"/>
          <cell r="U4244"/>
          <cell r="V4244"/>
          <cell r="W4244"/>
          <cell r="X4244"/>
          <cell r="Y4244">
            <v>59.414999999999999</v>
          </cell>
          <cell r="Z4244">
            <v>1073.4000000000001</v>
          </cell>
        </row>
        <row r="4245">
          <cell r="A4245" t="str">
            <v>N0820</v>
          </cell>
          <cell r="B4245" t="str">
            <v xml:space="preserve">Magdalenenstrasse 70 </v>
          </cell>
          <cell r="C4245">
            <v>42566</v>
          </cell>
          <cell r="D4245">
            <v>9866602627</v>
          </cell>
          <cell r="E4245" t="str">
            <v>Verrechnet</v>
          </cell>
          <cell r="F4245">
            <v>0.01</v>
          </cell>
          <cell r="G4245">
            <v>0.16</v>
          </cell>
          <cell r="H4245"/>
          <cell r="I4245"/>
          <cell r="J4245" t="str">
            <v>Messung HW Wärme NT</v>
          </cell>
          <cell r="K4245" t="str">
            <v>21.06.2016</v>
          </cell>
          <cell r="L4245" t="str">
            <v>W1 020151</v>
          </cell>
          <cell r="M4245"/>
          <cell r="N4245" t="str">
            <v>Ablesung</v>
          </cell>
          <cell r="O4245">
            <v>4.72</v>
          </cell>
          <cell r="P4245">
            <v>81</v>
          </cell>
          <cell r="Q4245"/>
          <cell r="R4245"/>
          <cell r="S4245"/>
          <cell r="T4245"/>
          <cell r="U4245"/>
          <cell r="V4245"/>
          <cell r="W4245"/>
          <cell r="X4245"/>
          <cell r="Y4245">
            <v>50.104999999999997</v>
          </cell>
          <cell r="Z4245">
            <v>472</v>
          </cell>
        </row>
        <row r="4246">
          <cell r="A4246" t="str">
            <v>N0820</v>
          </cell>
          <cell r="B4246" t="str">
            <v xml:space="preserve">Magdalenenstrasse 70 </v>
          </cell>
          <cell r="C4246">
            <v>42655</v>
          </cell>
          <cell r="D4246">
            <v>9866604504</v>
          </cell>
          <cell r="E4246" t="str">
            <v>Verrechnet</v>
          </cell>
          <cell r="F4246">
            <v>0.01</v>
          </cell>
          <cell r="G4246">
            <v>0.16</v>
          </cell>
          <cell r="H4246"/>
          <cell r="I4246"/>
          <cell r="J4246" t="str">
            <v>Messung HW Wärme NT</v>
          </cell>
          <cell r="K4246" t="str">
            <v>19.09.2016</v>
          </cell>
          <cell r="L4246" t="str">
            <v>W1 020151</v>
          </cell>
          <cell r="M4246"/>
          <cell r="N4246" t="str">
            <v>Ablesung</v>
          </cell>
          <cell r="O4246">
            <v>0.999</v>
          </cell>
          <cell r="P4246">
            <v>0</v>
          </cell>
          <cell r="Q4246"/>
          <cell r="R4246"/>
          <cell r="S4246"/>
          <cell r="T4246"/>
          <cell r="U4246"/>
          <cell r="V4246"/>
          <cell r="W4246"/>
          <cell r="X4246"/>
          <cell r="Y4246"/>
          <cell r="Z4246">
            <v>99.9</v>
          </cell>
        </row>
        <row r="4247">
          <cell r="A4247" t="str">
            <v>N0820</v>
          </cell>
          <cell r="B4247" t="str">
            <v xml:space="preserve">Magdalenenstrasse 70 </v>
          </cell>
          <cell r="C4247">
            <v>42752</v>
          </cell>
          <cell r="D4247">
            <v>9866606712</v>
          </cell>
          <cell r="E4247" t="str">
            <v>Verrechnet</v>
          </cell>
          <cell r="F4247">
            <v>0.01</v>
          </cell>
          <cell r="G4247">
            <v>0.16</v>
          </cell>
          <cell r="H4247"/>
          <cell r="I4247"/>
          <cell r="J4247" t="str">
            <v>Messung HW Wärme NT</v>
          </cell>
          <cell r="K4247" t="str">
            <v>14.12.2016</v>
          </cell>
          <cell r="L4247" t="str">
            <v>W1 020151</v>
          </cell>
          <cell r="M4247"/>
          <cell r="N4247" t="str">
            <v>Ablesung</v>
          </cell>
          <cell r="O4247">
            <v>7.1849999999999996</v>
          </cell>
          <cell r="P4247">
            <v>123.51</v>
          </cell>
          <cell r="Q4247"/>
          <cell r="R4247"/>
          <cell r="S4247"/>
          <cell r="T4247"/>
          <cell r="U4247"/>
          <cell r="V4247"/>
          <cell r="W4247"/>
          <cell r="X4247"/>
          <cell r="Y4247">
            <v>50.02</v>
          </cell>
          <cell r="Z4247">
            <v>718.5</v>
          </cell>
        </row>
        <row r="4248">
          <cell r="A4248" t="str">
            <v>N0821</v>
          </cell>
          <cell r="B4248" t="str">
            <v xml:space="preserve">Herbstweg 123 </v>
          </cell>
          <cell r="C4248">
            <v>42478</v>
          </cell>
          <cell r="D4248">
            <v>9866600678</v>
          </cell>
          <cell r="E4248" t="str">
            <v>Verrechnet</v>
          </cell>
          <cell r="F4248">
            <v>7.0000000000000001E-3</v>
          </cell>
          <cell r="G4248">
            <v>0.12</v>
          </cell>
          <cell r="H4248"/>
          <cell r="I4248"/>
          <cell r="J4248" t="str">
            <v>Messung HW Wärme NT</v>
          </cell>
          <cell r="K4248" t="str">
            <v>17.03.2016</v>
          </cell>
          <cell r="L4248" t="str">
            <v>W1 020570</v>
          </cell>
          <cell r="M4248"/>
          <cell r="N4248" t="str">
            <v>Ablesung</v>
          </cell>
          <cell r="O4248">
            <v>4.2629999999999999</v>
          </cell>
          <cell r="P4248">
            <v>74.31</v>
          </cell>
          <cell r="Q4248"/>
          <cell r="R4248"/>
          <cell r="S4248"/>
          <cell r="T4248"/>
          <cell r="U4248"/>
          <cell r="V4248"/>
          <cell r="W4248"/>
          <cell r="X4248"/>
          <cell r="Y4248">
            <v>49.326999999999998</v>
          </cell>
          <cell r="Z4248">
            <v>609</v>
          </cell>
        </row>
        <row r="4249">
          <cell r="A4249" t="str">
            <v>N0821</v>
          </cell>
          <cell r="B4249" t="str">
            <v xml:space="preserve">Herbstweg 123 </v>
          </cell>
          <cell r="C4249">
            <v>42566</v>
          </cell>
          <cell r="D4249">
            <v>9866603085</v>
          </cell>
          <cell r="E4249" t="str">
            <v>Verrechnet</v>
          </cell>
          <cell r="F4249">
            <v>7.0000000000000001E-3</v>
          </cell>
          <cell r="G4249">
            <v>0.12</v>
          </cell>
          <cell r="H4249"/>
          <cell r="I4249"/>
          <cell r="J4249" t="str">
            <v>Messung HW Wärme NT</v>
          </cell>
          <cell r="K4249" t="str">
            <v>21.06.2016</v>
          </cell>
          <cell r="L4249" t="str">
            <v>W1 020570</v>
          </cell>
          <cell r="M4249"/>
          <cell r="N4249" t="str">
            <v>Ablesung</v>
          </cell>
          <cell r="O4249">
            <v>1.9390000000000001</v>
          </cell>
          <cell r="P4249">
            <v>42.51</v>
          </cell>
          <cell r="Q4249"/>
          <cell r="R4249"/>
          <cell r="S4249"/>
          <cell r="T4249"/>
          <cell r="U4249"/>
          <cell r="V4249"/>
          <cell r="W4249"/>
          <cell r="X4249"/>
          <cell r="Y4249">
            <v>39.22</v>
          </cell>
          <cell r="Z4249">
            <v>277</v>
          </cell>
        </row>
        <row r="4250">
          <cell r="A4250" t="str">
            <v>N0821</v>
          </cell>
          <cell r="B4250" t="str">
            <v xml:space="preserve">Herbstweg 123 </v>
          </cell>
          <cell r="C4250">
            <v>42655</v>
          </cell>
          <cell r="D4250">
            <v>9866604854</v>
          </cell>
          <cell r="E4250" t="str">
            <v>Verrechnet</v>
          </cell>
          <cell r="F4250">
            <v>7.0000000000000001E-3</v>
          </cell>
          <cell r="G4250">
            <v>0.12</v>
          </cell>
          <cell r="H4250"/>
          <cell r="I4250"/>
          <cell r="J4250" t="str">
            <v>Messung HW Wärme NT</v>
          </cell>
          <cell r="K4250" t="str">
            <v>21.09.2016</v>
          </cell>
          <cell r="L4250" t="str">
            <v>W1 020570</v>
          </cell>
          <cell r="M4250"/>
          <cell r="N4250" t="str">
            <v>Ablesung</v>
          </cell>
          <cell r="O4250">
            <v>0.41199999999999998</v>
          </cell>
          <cell r="P4250">
            <v>18.66</v>
          </cell>
          <cell r="Q4250"/>
          <cell r="R4250"/>
          <cell r="S4250"/>
          <cell r="T4250"/>
          <cell r="U4250"/>
          <cell r="V4250"/>
          <cell r="W4250"/>
          <cell r="X4250"/>
          <cell r="Y4250">
            <v>18.984999999999999</v>
          </cell>
          <cell r="Z4250">
            <v>58.857142857142847</v>
          </cell>
        </row>
        <row r="4251">
          <cell r="A4251" t="str">
            <v>N0821</v>
          </cell>
          <cell r="B4251" t="str">
            <v xml:space="preserve">Herbstweg 123 </v>
          </cell>
          <cell r="C4251">
            <v>42752</v>
          </cell>
          <cell r="D4251">
            <v>9866606887</v>
          </cell>
          <cell r="E4251" t="str">
            <v>Verrechnet</v>
          </cell>
          <cell r="F4251">
            <v>7.0000000000000001E-3</v>
          </cell>
          <cell r="G4251">
            <v>0.12</v>
          </cell>
          <cell r="H4251"/>
          <cell r="I4251"/>
          <cell r="J4251" t="str">
            <v>Messung HW Wärme NT</v>
          </cell>
          <cell r="K4251" t="str">
            <v>20.12.2016</v>
          </cell>
          <cell r="L4251" t="str">
            <v>W1 020570</v>
          </cell>
          <cell r="M4251"/>
          <cell r="N4251" t="str">
            <v>Ablesung</v>
          </cell>
          <cell r="O4251">
            <v>2.0670000000000002</v>
          </cell>
          <cell r="P4251">
            <v>58.47</v>
          </cell>
          <cell r="Q4251"/>
          <cell r="R4251"/>
          <cell r="S4251"/>
          <cell r="T4251"/>
          <cell r="U4251"/>
          <cell r="V4251"/>
          <cell r="W4251"/>
          <cell r="X4251"/>
          <cell r="Y4251">
            <v>30.396999999999998</v>
          </cell>
          <cell r="Z4251">
            <v>295.28571428571428</v>
          </cell>
        </row>
        <row r="4252">
          <cell r="A4252" t="str">
            <v>N0822</v>
          </cell>
          <cell r="B4252" t="str">
            <v xml:space="preserve">Grubenackerstrasse 63 </v>
          </cell>
          <cell r="C4252">
            <v>42474</v>
          </cell>
          <cell r="D4252">
            <v>9866601999</v>
          </cell>
          <cell r="E4252" t="str">
            <v>Verrechnet</v>
          </cell>
          <cell r="F4252">
            <v>8.0000000000000002E-3</v>
          </cell>
          <cell r="G4252">
            <v>0.13</v>
          </cell>
          <cell r="H4252"/>
          <cell r="I4252"/>
          <cell r="J4252" t="str">
            <v>Messung HW Wärme NT</v>
          </cell>
          <cell r="K4252" t="str">
            <v>24.03.2016</v>
          </cell>
          <cell r="L4252" t="str">
            <v>R1 966</v>
          </cell>
          <cell r="M4252" t="str">
            <v>U1 20179</v>
          </cell>
          <cell r="N4252" t="str">
            <v>Ablesung</v>
          </cell>
          <cell r="O4252">
            <v>5.593</v>
          </cell>
          <cell r="P4252">
            <v>94.86</v>
          </cell>
          <cell r="Q4252"/>
          <cell r="R4252">
            <v>95</v>
          </cell>
          <cell r="S4252"/>
          <cell r="T4252"/>
          <cell r="U4252"/>
          <cell r="V4252"/>
          <cell r="W4252"/>
          <cell r="X4252"/>
          <cell r="Y4252">
            <v>50.697000000000003</v>
          </cell>
          <cell r="Z4252">
            <v>699.125</v>
          </cell>
        </row>
        <row r="4253">
          <cell r="A4253" t="str">
            <v>N0822</v>
          </cell>
          <cell r="B4253" t="str">
            <v xml:space="preserve">Grubenackerstrasse 63 </v>
          </cell>
          <cell r="C4253">
            <v>42566</v>
          </cell>
          <cell r="D4253">
            <v>9866604025</v>
          </cell>
          <cell r="E4253" t="str">
            <v>Verrechnet</v>
          </cell>
          <cell r="F4253">
            <v>8.0000000000000002E-3</v>
          </cell>
          <cell r="G4253">
            <v>0.13</v>
          </cell>
          <cell r="H4253"/>
          <cell r="I4253"/>
          <cell r="J4253" t="str">
            <v>Messung HW Wärme NT</v>
          </cell>
          <cell r="K4253" t="str">
            <v>20.06.2016</v>
          </cell>
          <cell r="L4253" t="str">
            <v>R1 966</v>
          </cell>
          <cell r="M4253" t="str">
            <v>U1 20179</v>
          </cell>
          <cell r="N4253" t="str">
            <v>Ablesung</v>
          </cell>
          <cell r="O4253">
            <v>2.0470000000000002</v>
          </cell>
          <cell r="P4253">
            <v>41.19</v>
          </cell>
          <cell r="Q4253"/>
          <cell r="R4253">
            <v>42</v>
          </cell>
          <cell r="S4253"/>
          <cell r="T4253"/>
          <cell r="U4253"/>
          <cell r="V4253"/>
          <cell r="W4253"/>
          <cell r="X4253"/>
          <cell r="Y4253">
            <v>42.731000000000002</v>
          </cell>
          <cell r="Z4253">
            <v>255.875</v>
          </cell>
        </row>
        <row r="4254">
          <cell r="A4254" t="str">
            <v>N0822</v>
          </cell>
          <cell r="B4254" t="str">
            <v xml:space="preserve">Grubenackerstrasse 63 </v>
          </cell>
          <cell r="C4254">
            <v>42655</v>
          </cell>
          <cell r="D4254">
            <v>9866605274</v>
          </cell>
          <cell r="E4254" t="str">
            <v>Verrechnet</v>
          </cell>
          <cell r="F4254">
            <v>8.0000000000000002E-3</v>
          </cell>
          <cell r="G4254">
            <v>0.13</v>
          </cell>
          <cell r="H4254"/>
          <cell r="I4254"/>
          <cell r="J4254" t="str">
            <v>Messung HW Wärme NT</v>
          </cell>
          <cell r="K4254" t="str">
            <v>16.09.2016</v>
          </cell>
          <cell r="L4254" t="str">
            <v>R1 966</v>
          </cell>
          <cell r="M4254" t="str">
            <v>U1 20179</v>
          </cell>
          <cell r="N4254" t="str">
            <v>Ablesung</v>
          </cell>
          <cell r="O4254">
            <v>0.65100000000000002</v>
          </cell>
          <cell r="P4254">
            <v>22.58</v>
          </cell>
          <cell r="Q4254"/>
          <cell r="R4254">
            <v>22</v>
          </cell>
          <cell r="S4254"/>
          <cell r="T4254"/>
          <cell r="U4254"/>
          <cell r="V4254"/>
          <cell r="W4254"/>
          <cell r="X4254"/>
          <cell r="Y4254">
            <v>24.79</v>
          </cell>
          <cell r="Z4254">
            <v>81.375</v>
          </cell>
        </row>
        <row r="4255">
          <cell r="A4255" t="str">
            <v>N0822</v>
          </cell>
          <cell r="B4255" t="str">
            <v xml:space="preserve">Grubenackerstrasse 63 </v>
          </cell>
          <cell r="C4255">
            <v>42752</v>
          </cell>
          <cell r="D4255">
            <v>9866607354</v>
          </cell>
          <cell r="E4255" t="str">
            <v>Verrechnet</v>
          </cell>
          <cell r="F4255">
            <v>8.0000000000000002E-3</v>
          </cell>
          <cell r="G4255">
            <v>0.13</v>
          </cell>
          <cell r="H4255"/>
          <cell r="I4255"/>
          <cell r="J4255" t="str">
            <v>Messung HW Wärme NT</v>
          </cell>
          <cell r="K4255" t="str">
            <v>18.12.2016</v>
          </cell>
          <cell r="L4255" t="str">
            <v>R1 966</v>
          </cell>
          <cell r="M4255" t="str">
            <v>U1 20179</v>
          </cell>
          <cell r="N4255" t="str">
            <v>Ablesung</v>
          </cell>
          <cell r="O4255">
            <v>3.6280000000000001</v>
          </cell>
          <cell r="P4255">
            <v>65.790000000000006</v>
          </cell>
          <cell r="Q4255"/>
          <cell r="R4255">
            <v>66</v>
          </cell>
          <cell r="S4255"/>
          <cell r="T4255"/>
          <cell r="U4255"/>
          <cell r="V4255"/>
          <cell r="W4255"/>
          <cell r="X4255"/>
          <cell r="Y4255">
            <v>47.415999999999997</v>
          </cell>
          <cell r="Z4255">
            <v>453.5</v>
          </cell>
        </row>
        <row r="4256">
          <cell r="A4256" t="str">
            <v>N0823</v>
          </cell>
          <cell r="B4256" t="str">
            <v xml:space="preserve">Hofwiesenstrasse 245 </v>
          </cell>
          <cell r="C4256">
            <v>42478</v>
          </cell>
          <cell r="D4256">
            <v>9866600679</v>
          </cell>
          <cell r="E4256" t="str">
            <v>Verrechnet</v>
          </cell>
          <cell r="F4256">
            <v>0.13</v>
          </cell>
          <cell r="G4256">
            <v>2.14</v>
          </cell>
          <cell r="H4256"/>
          <cell r="I4256"/>
          <cell r="J4256" t="str">
            <v>Messung HW Wärme NT</v>
          </cell>
          <cell r="K4256" t="str">
            <v>18.03.2016</v>
          </cell>
          <cell r="L4256" t="str">
            <v>R1 1440</v>
          </cell>
          <cell r="M4256" t="str">
            <v>U1 020022</v>
          </cell>
          <cell r="N4256" t="str">
            <v>Ablesung</v>
          </cell>
          <cell r="O4256">
            <v>101.321</v>
          </cell>
          <cell r="P4256">
            <v>1536.04</v>
          </cell>
          <cell r="Q4256"/>
          <cell r="R4256">
            <v>1536</v>
          </cell>
          <cell r="S4256"/>
          <cell r="T4256"/>
          <cell r="U4256"/>
          <cell r="V4256"/>
          <cell r="W4256"/>
          <cell r="X4256"/>
          <cell r="Y4256">
            <v>56.718000000000004</v>
          </cell>
          <cell r="Z4256">
            <v>779.39230769230767</v>
          </cell>
        </row>
        <row r="4257">
          <cell r="A4257" t="str">
            <v>N0823</v>
          </cell>
          <cell r="B4257" t="str">
            <v xml:space="preserve">Hofwiesenstrasse 245 </v>
          </cell>
          <cell r="C4257">
            <v>42566</v>
          </cell>
          <cell r="D4257">
            <v>9866602628</v>
          </cell>
          <cell r="E4257" t="str">
            <v>Verrechnet</v>
          </cell>
          <cell r="F4257">
            <v>0.13</v>
          </cell>
          <cell r="G4257">
            <v>2.14</v>
          </cell>
          <cell r="H4257"/>
          <cell r="I4257"/>
          <cell r="J4257" t="str">
            <v>Messung HW Wärme NT</v>
          </cell>
          <cell r="K4257" t="str">
            <v>22.06.2016</v>
          </cell>
          <cell r="L4257" t="str">
            <v>R1 1440</v>
          </cell>
          <cell r="M4257" t="str">
            <v>U1 020022</v>
          </cell>
          <cell r="N4257" t="str">
            <v>Ablesung</v>
          </cell>
          <cell r="O4257">
            <v>49.997</v>
          </cell>
          <cell r="P4257">
            <v>830.45</v>
          </cell>
          <cell r="Q4257"/>
          <cell r="R4257">
            <v>830</v>
          </cell>
          <cell r="S4257"/>
          <cell r="T4257"/>
          <cell r="U4257"/>
          <cell r="V4257"/>
          <cell r="W4257"/>
          <cell r="X4257"/>
          <cell r="Y4257">
            <v>51.767000000000003</v>
          </cell>
          <cell r="Z4257">
            <v>384.59230769230766</v>
          </cell>
        </row>
        <row r="4258">
          <cell r="A4258" t="str">
            <v>N0823</v>
          </cell>
          <cell r="B4258" t="str">
            <v xml:space="preserve">Hofwiesenstrasse 245 </v>
          </cell>
          <cell r="C4258">
            <v>42655</v>
          </cell>
          <cell r="D4258">
            <v>9866604505</v>
          </cell>
          <cell r="E4258" t="str">
            <v>Verrechnet</v>
          </cell>
          <cell r="F4258">
            <v>0.13</v>
          </cell>
          <cell r="G4258">
            <v>2.14</v>
          </cell>
          <cell r="H4258"/>
          <cell r="I4258"/>
          <cell r="J4258" t="str">
            <v>Messung HW Wärme NT</v>
          </cell>
          <cell r="K4258" t="str">
            <v>15.09.2016</v>
          </cell>
          <cell r="L4258" t="str">
            <v>R1 1440</v>
          </cell>
          <cell r="M4258" t="str">
            <v>U1 020022</v>
          </cell>
          <cell r="N4258" t="str">
            <v>Ablesung</v>
          </cell>
          <cell r="O4258">
            <v>11.105</v>
          </cell>
          <cell r="P4258">
            <v>251.16</v>
          </cell>
          <cell r="Q4258"/>
          <cell r="R4258">
            <v>251</v>
          </cell>
          <cell r="S4258"/>
          <cell r="T4258"/>
          <cell r="U4258"/>
          <cell r="V4258"/>
          <cell r="W4258"/>
          <cell r="X4258"/>
          <cell r="Y4258">
            <v>38.018000000000001</v>
          </cell>
          <cell r="Z4258">
            <v>85.42307692307692</v>
          </cell>
        </row>
        <row r="4259">
          <cell r="A4259" t="str">
            <v>N0823</v>
          </cell>
          <cell r="B4259" t="str">
            <v xml:space="preserve">Hofwiesenstrasse 245 </v>
          </cell>
          <cell r="C4259">
            <v>42752</v>
          </cell>
          <cell r="D4259">
            <v>9866606713</v>
          </cell>
          <cell r="E4259" t="str">
            <v>Verrechnet</v>
          </cell>
          <cell r="F4259">
            <v>0.13</v>
          </cell>
          <cell r="G4259">
            <v>2.14</v>
          </cell>
          <cell r="H4259"/>
          <cell r="I4259"/>
          <cell r="J4259" t="str">
            <v>Messung HW Wärme NT</v>
          </cell>
          <cell r="K4259" t="str">
            <v>16.12.2016</v>
          </cell>
          <cell r="L4259" t="str">
            <v>R1 1440</v>
          </cell>
          <cell r="M4259" t="str">
            <v>U1 020022</v>
          </cell>
          <cell r="N4259" t="str">
            <v>Ablesung</v>
          </cell>
          <cell r="O4259">
            <v>76.156000000000006</v>
          </cell>
          <cell r="P4259">
            <v>1222.6500000000001</v>
          </cell>
          <cell r="Q4259"/>
          <cell r="R4259">
            <v>1223</v>
          </cell>
          <cell r="S4259"/>
          <cell r="T4259"/>
          <cell r="U4259"/>
          <cell r="V4259"/>
          <cell r="W4259"/>
          <cell r="X4259"/>
          <cell r="Y4259">
            <v>53.558</v>
          </cell>
          <cell r="Z4259">
            <v>585.81538461538469</v>
          </cell>
        </row>
        <row r="4260">
          <cell r="A4260" t="str">
            <v>N0824</v>
          </cell>
          <cell r="B4260" t="str">
            <v xml:space="preserve">Hofwiesenstrasse 243 </v>
          </cell>
          <cell r="C4260">
            <v>42478</v>
          </cell>
          <cell r="D4260">
            <v>9866600680</v>
          </cell>
          <cell r="E4260" t="str">
            <v>Verrechnet</v>
          </cell>
          <cell r="F4260">
            <v>0.1</v>
          </cell>
          <cell r="G4260">
            <v>1.65</v>
          </cell>
          <cell r="H4260"/>
          <cell r="I4260"/>
          <cell r="J4260" t="str">
            <v>Messung HW Wärme NT</v>
          </cell>
          <cell r="K4260" t="str">
            <v>18.03.2016</v>
          </cell>
          <cell r="L4260" t="str">
            <v>R1 1442</v>
          </cell>
          <cell r="M4260" t="str">
            <v>U1 020024</v>
          </cell>
          <cell r="N4260" t="str">
            <v>Ablesung</v>
          </cell>
          <cell r="O4260">
            <v>72.495000000000005</v>
          </cell>
          <cell r="P4260">
            <v>1140.75</v>
          </cell>
          <cell r="Q4260"/>
          <cell r="R4260">
            <v>1141</v>
          </cell>
          <cell r="S4260"/>
          <cell r="T4260"/>
          <cell r="U4260"/>
          <cell r="V4260"/>
          <cell r="W4260"/>
          <cell r="X4260"/>
          <cell r="Y4260">
            <v>54.643000000000001</v>
          </cell>
          <cell r="Z4260">
            <v>724.95</v>
          </cell>
        </row>
        <row r="4261">
          <cell r="A4261" t="str">
            <v>N0824</v>
          </cell>
          <cell r="B4261" t="str">
            <v xml:space="preserve">Hofwiesenstrasse 243 </v>
          </cell>
          <cell r="C4261">
            <v>42566</v>
          </cell>
          <cell r="D4261">
            <v>9866602629</v>
          </cell>
          <cell r="E4261" t="str">
            <v>Verrechnet</v>
          </cell>
          <cell r="F4261">
            <v>0.1</v>
          </cell>
          <cell r="G4261">
            <v>1.65</v>
          </cell>
          <cell r="H4261"/>
          <cell r="I4261"/>
          <cell r="J4261" t="str">
            <v>Messung HW Wärme NT</v>
          </cell>
          <cell r="K4261" t="str">
            <v>22.06.2016</v>
          </cell>
          <cell r="L4261" t="str">
            <v>R1 1442</v>
          </cell>
          <cell r="M4261" t="str">
            <v>U1 020024</v>
          </cell>
          <cell r="N4261" t="str">
            <v>Ablesung</v>
          </cell>
          <cell r="O4261">
            <v>40.192</v>
          </cell>
          <cell r="P4261">
            <v>709.09</v>
          </cell>
          <cell r="Q4261"/>
          <cell r="R4261">
            <v>709</v>
          </cell>
          <cell r="S4261"/>
          <cell r="T4261"/>
          <cell r="U4261"/>
          <cell r="V4261"/>
          <cell r="W4261"/>
          <cell r="X4261"/>
          <cell r="Y4261">
            <v>48.737000000000002</v>
          </cell>
          <cell r="Z4261">
            <v>401.92</v>
          </cell>
        </row>
        <row r="4262">
          <cell r="A4262" t="str">
            <v>N0824</v>
          </cell>
          <cell r="B4262" t="str">
            <v xml:space="preserve">Hofwiesenstrasse 243 </v>
          </cell>
          <cell r="C4262">
            <v>42655</v>
          </cell>
          <cell r="D4262">
            <v>9866604506</v>
          </cell>
          <cell r="E4262" t="str">
            <v>Verrechnet</v>
          </cell>
          <cell r="F4262">
            <v>0.1</v>
          </cell>
          <cell r="G4262">
            <v>1.65</v>
          </cell>
          <cell r="H4262"/>
          <cell r="I4262"/>
          <cell r="J4262" t="str">
            <v>Messung HW Wärme NT</v>
          </cell>
          <cell r="K4262" t="str">
            <v>15.09.2016</v>
          </cell>
          <cell r="L4262" t="str">
            <v>R1 1442</v>
          </cell>
          <cell r="M4262" t="str">
            <v>U1 020024</v>
          </cell>
          <cell r="N4262" t="str">
            <v>Ablesung</v>
          </cell>
          <cell r="O4262">
            <v>10.651</v>
          </cell>
          <cell r="P4262">
            <v>257.67</v>
          </cell>
          <cell r="Q4262"/>
          <cell r="R4262">
            <v>258</v>
          </cell>
          <cell r="S4262"/>
          <cell r="T4262"/>
          <cell r="U4262"/>
          <cell r="V4262"/>
          <cell r="W4262"/>
          <cell r="X4262"/>
          <cell r="Y4262">
            <v>35.542000000000002</v>
          </cell>
          <cell r="Z4262">
            <v>106.51</v>
          </cell>
        </row>
        <row r="4263">
          <cell r="A4263" t="str">
            <v>N0824</v>
          </cell>
          <cell r="B4263" t="str">
            <v xml:space="preserve">Hofwiesenstrasse 243 </v>
          </cell>
          <cell r="C4263">
            <v>42752</v>
          </cell>
          <cell r="D4263">
            <v>9866606714</v>
          </cell>
          <cell r="E4263" t="str">
            <v>Verrechnet</v>
          </cell>
          <cell r="F4263">
            <v>0.1</v>
          </cell>
          <cell r="G4263">
            <v>1.65</v>
          </cell>
          <cell r="H4263"/>
          <cell r="I4263"/>
          <cell r="J4263" t="str">
            <v>Messung HW Wärme NT</v>
          </cell>
          <cell r="K4263" t="str">
            <v>16.12.2016</v>
          </cell>
          <cell r="L4263" t="str">
            <v>R1 1442</v>
          </cell>
          <cell r="M4263" t="str">
            <v>U1 020024</v>
          </cell>
          <cell r="N4263" t="str">
            <v>Ablesung</v>
          </cell>
          <cell r="O4263">
            <v>56.527999999999999</v>
          </cell>
          <cell r="P4263">
            <v>934.96</v>
          </cell>
          <cell r="Q4263"/>
          <cell r="R4263">
            <v>935</v>
          </cell>
          <cell r="S4263"/>
          <cell r="T4263"/>
          <cell r="U4263"/>
          <cell r="V4263"/>
          <cell r="W4263"/>
          <cell r="X4263"/>
          <cell r="Y4263">
            <v>51.987000000000002</v>
          </cell>
          <cell r="Z4263">
            <v>565.28</v>
          </cell>
        </row>
        <row r="4264">
          <cell r="A4264" t="str">
            <v>N0825</v>
          </cell>
          <cell r="B4264" t="str">
            <v xml:space="preserve">Hofwiesenstrasse 237 </v>
          </cell>
          <cell r="C4264">
            <v>42478</v>
          </cell>
          <cell r="D4264">
            <v>9866600681</v>
          </cell>
          <cell r="E4264" t="str">
            <v>Verrechnet</v>
          </cell>
          <cell r="F4264">
            <v>0.1</v>
          </cell>
          <cell r="G4264">
            <v>1.65</v>
          </cell>
          <cell r="H4264"/>
          <cell r="I4264"/>
          <cell r="J4264" t="str">
            <v>Messung HW Wärme NT</v>
          </cell>
          <cell r="K4264" t="str">
            <v>18.03.2016</v>
          </cell>
          <cell r="L4264" t="str">
            <v>W1 020184</v>
          </cell>
          <cell r="M4264"/>
          <cell r="N4264" t="str">
            <v>Ablesung</v>
          </cell>
          <cell r="O4264">
            <v>69.366</v>
          </cell>
          <cell r="P4264">
            <v>1081.6400000000001</v>
          </cell>
          <cell r="Q4264"/>
          <cell r="R4264"/>
          <cell r="S4264"/>
          <cell r="T4264"/>
          <cell r="U4264"/>
          <cell r="V4264"/>
          <cell r="W4264"/>
          <cell r="X4264"/>
          <cell r="Y4264">
            <v>55.142000000000003</v>
          </cell>
          <cell r="Z4264">
            <v>693.66</v>
          </cell>
        </row>
        <row r="4265">
          <cell r="A4265" t="str">
            <v>N0825</v>
          </cell>
          <cell r="B4265" t="str">
            <v xml:space="preserve">Hofwiesenstrasse 237 </v>
          </cell>
          <cell r="C4265">
            <v>42566</v>
          </cell>
          <cell r="D4265">
            <v>9866602630</v>
          </cell>
          <cell r="E4265" t="str">
            <v>Verrechnet</v>
          </cell>
          <cell r="F4265">
            <v>0.1</v>
          </cell>
          <cell r="G4265">
            <v>1.65</v>
          </cell>
          <cell r="H4265"/>
          <cell r="I4265"/>
          <cell r="J4265" t="str">
            <v>Messung HW Wärme NT</v>
          </cell>
          <cell r="K4265" t="str">
            <v>22.06.2016</v>
          </cell>
          <cell r="L4265" t="str">
            <v>W1 020184</v>
          </cell>
          <cell r="M4265"/>
          <cell r="N4265" t="str">
            <v>Ablesung</v>
          </cell>
          <cell r="O4265">
            <v>35.331000000000003</v>
          </cell>
          <cell r="P4265">
            <v>610.27</v>
          </cell>
          <cell r="Q4265"/>
          <cell r="R4265"/>
          <cell r="S4265"/>
          <cell r="T4265"/>
          <cell r="U4265"/>
          <cell r="V4265"/>
          <cell r="W4265"/>
          <cell r="X4265"/>
          <cell r="Y4265">
            <v>49.78</v>
          </cell>
          <cell r="Z4265">
            <v>353.31</v>
          </cell>
        </row>
        <row r="4266">
          <cell r="A4266" t="str">
            <v>N0825</v>
          </cell>
          <cell r="B4266" t="str">
            <v xml:space="preserve">Hofwiesenstrasse 237 </v>
          </cell>
          <cell r="C4266">
            <v>42655</v>
          </cell>
          <cell r="D4266">
            <v>9866604507</v>
          </cell>
          <cell r="E4266" t="str">
            <v>Verrechnet</v>
          </cell>
          <cell r="F4266">
            <v>0.1</v>
          </cell>
          <cell r="G4266">
            <v>1.65</v>
          </cell>
          <cell r="H4266"/>
          <cell r="I4266"/>
          <cell r="J4266" t="str">
            <v>Messung HW Wärme NT</v>
          </cell>
          <cell r="K4266" t="str">
            <v>15.09.2016</v>
          </cell>
          <cell r="L4266" t="str">
            <v>W1 020184</v>
          </cell>
          <cell r="M4266"/>
          <cell r="N4266" t="str">
            <v>Ablesung</v>
          </cell>
          <cell r="O4266">
            <v>7.9909999999999997</v>
          </cell>
          <cell r="P4266">
            <v>195.81</v>
          </cell>
          <cell r="Q4266"/>
          <cell r="R4266"/>
          <cell r="S4266"/>
          <cell r="T4266"/>
          <cell r="U4266"/>
          <cell r="V4266"/>
          <cell r="W4266"/>
          <cell r="X4266"/>
          <cell r="Y4266">
            <v>35.090000000000003</v>
          </cell>
          <cell r="Z4266">
            <v>79.91</v>
          </cell>
        </row>
        <row r="4267">
          <cell r="A4267" t="str">
            <v>N0825</v>
          </cell>
          <cell r="B4267" t="str">
            <v xml:space="preserve">Hofwiesenstrasse 237 </v>
          </cell>
          <cell r="C4267">
            <v>42752</v>
          </cell>
          <cell r="D4267">
            <v>9866606715</v>
          </cell>
          <cell r="E4267" t="str">
            <v>Verrechnet</v>
          </cell>
          <cell r="F4267">
            <v>0.1</v>
          </cell>
          <cell r="G4267">
            <v>1.65</v>
          </cell>
          <cell r="H4267"/>
          <cell r="I4267"/>
          <cell r="J4267" t="str">
            <v>Messung HW Wärme NT</v>
          </cell>
          <cell r="K4267" t="str">
            <v>16.12.2016</v>
          </cell>
          <cell r="L4267" t="str">
            <v>W1 020184</v>
          </cell>
          <cell r="M4267"/>
          <cell r="N4267" t="str">
            <v>Ablesung</v>
          </cell>
          <cell r="O4267">
            <v>53.26</v>
          </cell>
          <cell r="P4267">
            <v>882.73</v>
          </cell>
          <cell r="Q4267"/>
          <cell r="R4267"/>
          <cell r="S4267"/>
          <cell r="T4267"/>
          <cell r="U4267"/>
          <cell r="V4267"/>
          <cell r="W4267"/>
          <cell r="X4267"/>
          <cell r="Y4267">
            <v>51.878999999999998</v>
          </cell>
          <cell r="Z4267">
            <v>532.6</v>
          </cell>
        </row>
        <row r="4268">
          <cell r="A4268" t="str">
            <v>N0826</v>
          </cell>
          <cell r="B4268" t="str">
            <v xml:space="preserve">Hofwiesenstrasse 235 </v>
          </cell>
          <cell r="C4268">
            <v>42478</v>
          </cell>
          <cell r="D4268">
            <v>9866600682</v>
          </cell>
          <cell r="E4268" t="str">
            <v>Verrechnet</v>
          </cell>
          <cell r="F4268">
            <v>0.1</v>
          </cell>
          <cell r="G4268">
            <v>1.65</v>
          </cell>
          <cell r="H4268"/>
          <cell r="I4268"/>
          <cell r="J4268" t="str">
            <v>Messung HW Wärme NT</v>
          </cell>
          <cell r="K4268" t="str">
            <v>18.03.2016</v>
          </cell>
          <cell r="L4268" t="str">
            <v>W1 020183</v>
          </cell>
          <cell r="M4268"/>
          <cell r="N4268" t="str">
            <v>Ablesung</v>
          </cell>
          <cell r="O4268">
            <v>76.772000000000006</v>
          </cell>
          <cell r="P4268">
            <v>1212.81</v>
          </cell>
          <cell r="Q4268"/>
          <cell r="R4268"/>
          <cell r="S4268"/>
          <cell r="T4268"/>
          <cell r="U4268"/>
          <cell r="V4268"/>
          <cell r="W4268"/>
          <cell r="X4268"/>
          <cell r="Y4268">
            <v>54.429000000000002</v>
          </cell>
          <cell r="Z4268">
            <v>767.72</v>
          </cell>
        </row>
        <row r="4269">
          <cell r="A4269" t="str">
            <v>N0826</v>
          </cell>
          <cell r="B4269" t="str">
            <v xml:space="preserve">Hofwiesenstrasse 235 </v>
          </cell>
          <cell r="C4269">
            <v>42566</v>
          </cell>
          <cell r="D4269">
            <v>9866602631</v>
          </cell>
          <cell r="E4269" t="str">
            <v>Verrechnet</v>
          </cell>
          <cell r="F4269">
            <v>0.1</v>
          </cell>
          <cell r="G4269">
            <v>1.65</v>
          </cell>
          <cell r="H4269"/>
          <cell r="I4269"/>
          <cell r="J4269" t="str">
            <v>Messung HW Wärme NT</v>
          </cell>
          <cell r="K4269" t="str">
            <v>22.06.2016</v>
          </cell>
          <cell r="L4269" t="str">
            <v>W1 020183</v>
          </cell>
          <cell r="M4269"/>
          <cell r="N4269" t="str">
            <v>Ablesung</v>
          </cell>
          <cell r="O4269">
            <v>42.905000000000001</v>
          </cell>
          <cell r="P4269">
            <v>705.55</v>
          </cell>
          <cell r="Q4269"/>
          <cell r="R4269"/>
          <cell r="S4269"/>
          <cell r="T4269"/>
          <cell r="U4269"/>
          <cell r="V4269"/>
          <cell r="W4269"/>
          <cell r="X4269"/>
          <cell r="Y4269">
            <v>52.287999999999997</v>
          </cell>
          <cell r="Z4269">
            <v>429.05</v>
          </cell>
        </row>
        <row r="4270">
          <cell r="A4270" t="str">
            <v>N0826</v>
          </cell>
          <cell r="B4270" t="str">
            <v xml:space="preserve">Hofwiesenstrasse 235 </v>
          </cell>
          <cell r="C4270">
            <v>42655</v>
          </cell>
          <cell r="D4270">
            <v>9866604508</v>
          </cell>
          <cell r="E4270" t="str">
            <v>Verrechnet</v>
          </cell>
          <cell r="F4270">
            <v>0.1</v>
          </cell>
          <cell r="G4270">
            <v>1.65</v>
          </cell>
          <cell r="H4270"/>
          <cell r="I4270"/>
          <cell r="J4270" t="str">
            <v>Messung HW Wärme NT</v>
          </cell>
          <cell r="K4270" t="str">
            <v>15.09.2016</v>
          </cell>
          <cell r="L4270" t="str">
            <v>W1 020183</v>
          </cell>
          <cell r="M4270"/>
          <cell r="N4270" t="str">
            <v>Ablesung</v>
          </cell>
          <cell r="O4270">
            <v>11.662000000000001</v>
          </cell>
          <cell r="P4270">
            <v>220.62</v>
          </cell>
          <cell r="Q4270"/>
          <cell r="R4270"/>
          <cell r="S4270"/>
          <cell r="T4270"/>
          <cell r="U4270"/>
          <cell r="V4270"/>
          <cell r="W4270"/>
          <cell r="X4270"/>
          <cell r="Y4270">
            <v>45.451999999999998</v>
          </cell>
          <cell r="Z4270">
            <v>116.62</v>
          </cell>
        </row>
        <row r="4271">
          <cell r="A4271" t="str">
            <v>N0826</v>
          </cell>
          <cell r="B4271" t="str">
            <v xml:space="preserve">Hofwiesenstrasse 235 </v>
          </cell>
          <cell r="C4271">
            <v>42752</v>
          </cell>
          <cell r="D4271">
            <v>9866606716</v>
          </cell>
          <cell r="E4271" t="str">
            <v>Verrechnet</v>
          </cell>
          <cell r="F4271">
            <v>0.1</v>
          </cell>
          <cell r="G4271">
            <v>1.65</v>
          </cell>
          <cell r="H4271"/>
          <cell r="I4271"/>
          <cell r="J4271" t="str">
            <v>Messung HW Wärme NT</v>
          </cell>
          <cell r="K4271" t="str">
            <v>16.12.2016</v>
          </cell>
          <cell r="L4271" t="str">
            <v>W1 020183</v>
          </cell>
          <cell r="M4271"/>
          <cell r="N4271" t="str">
            <v>Ablesung</v>
          </cell>
          <cell r="O4271">
            <v>61.332999999999998</v>
          </cell>
          <cell r="P4271">
            <v>1009.69</v>
          </cell>
          <cell r="Q4271"/>
          <cell r="R4271"/>
          <cell r="S4271"/>
          <cell r="T4271"/>
          <cell r="U4271"/>
          <cell r="V4271"/>
          <cell r="W4271"/>
          <cell r="X4271"/>
          <cell r="Y4271">
            <v>52.231000000000002</v>
          </cell>
          <cell r="Z4271">
            <v>613.33000000000004</v>
          </cell>
        </row>
        <row r="4272">
          <cell r="A4272" t="str">
            <v>N0827</v>
          </cell>
          <cell r="B4272" t="str">
            <v xml:space="preserve">Schürbungert 12 </v>
          </cell>
          <cell r="C4272">
            <v>42478</v>
          </cell>
          <cell r="D4272">
            <v>9866600683</v>
          </cell>
          <cell r="E4272" t="str">
            <v>Verrechnet</v>
          </cell>
          <cell r="F4272">
            <v>0.1</v>
          </cell>
          <cell r="G4272">
            <v>1.65</v>
          </cell>
          <cell r="H4272"/>
          <cell r="I4272"/>
          <cell r="J4272" t="str">
            <v>Messung HW Wärme NT</v>
          </cell>
          <cell r="K4272" t="str">
            <v>17.03.2016</v>
          </cell>
          <cell r="L4272" t="str">
            <v>W3 020170</v>
          </cell>
          <cell r="M4272"/>
          <cell r="N4272" t="str">
            <v>Ablesung</v>
          </cell>
          <cell r="O4272">
            <v>54.625999999999998</v>
          </cell>
          <cell r="P4272">
            <v>859.08799999999997</v>
          </cell>
          <cell r="Q4272"/>
          <cell r="R4272"/>
          <cell r="S4272"/>
          <cell r="T4272"/>
          <cell r="U4272"/>
          <cell r="V4272"/>
          <cell r="W4272"/>
          <cell r="X4272"/>
          <cell r="Y4272">
            <v>54.673999999999999</v>
          </cell>
          <cell r="Z4272">
            <v>546.26</v>
          </cell>
        </row>
        <row r="4273">
          <cell r="A4273" t="str">
            <v>N0827</v>
          </cell>
          <cell r="B4273" t="str">
            <v xml:space="preserve">Schürbungert 12 </v>
          </cell>
          <cell r="C4273">
            <v>42566</v>
          </cell>
          <cell r="D4273">
            <v>9866602632</v>
          </cell>
          <cell r="E4273" t="str">
            <v>Verrechnet</v>
          </cell>
          <cell r="F4273">
            <v>0.1</v>
          </cell>
          <cell r="G4273">
            <v>1.65</v>
          </cell>
          <cell r="H4273"/>
          <cell r="I4273"/>
          <cell r="J4273" t="str">
            <v>Messung HW Wärme NT</v>
          </cell>
          <cell r="K4273" t="str">
            <v>23.06.2016</v>
          </cell>
          <cell r="L4273" t="str">
            <v>W3 020170</v>
          </cell>
          <cell r="M4273"/>
          <cell r="N4273" t="str">
            <v>Ablesung</v>
          </cell>
          <cell r="O4273">
            <v>31.189</v>
          </cell>
          <cell r="P4273">
            <v>533.91399999999999</v>
          </cell>
          <cell r="Q4273"/>
          <cell r="R4273"/>
          <cell r="S4273"/>
          <cell r="T4273"/>
          <cell r="U4273"/>
          <cell r="V4273"/>
          <cell r="W4273"/>
          <cell r="X4273"/>
          <cell r="Y4273">
            <v>50.228999999999999</v>
          </cell>
          <cell r="Z4273">
            <v>311.89</v>
          </cell>
        </row>
        <row r="4274">
          <cell r="A4274" t="str">
            <v>N0827</v>
          </cell>
          <cell r="B4274" t="str">
            <v xml:space="preserve">Schürbungert 12 </v>
          </cell>
          <cell r="C4274">
            <v>42655</v>
          </cell>
          <cell r="D4274">
            <v>9866604542</v>
          </cell>
          <cell r="E4274" t="str">
            <v>Verrechnet</v>
          </cell>
          <cell r="F4274">
            <v>0.1</v>
          </cell>
          <cell r="G4274">
            <v>1.65</v>
          </cell>
          <cell r="H4274"/>
          <cell r="I4274"/>
          <cell r="J4274" t="str">
            <v>Messung HW Wärme NT</v>
          </cell>
          <cell r="K4274" t="str">
            <v>16.09.2016</v>
          </cell>
          <cell r="L4274" t="str">
            <v>W3 020170</v>
          </cell>
          <cell r="M4274"/>
          <cell r="N4274" t="str">
            <v>Ablesung</v>
          </cell>
          <cell r="O4274">
            <v>7.875</v>
          </cell>
          <cell r="P4274">
            <v>165.197</v>
          </cell>
          <cell r="Q4274"/>
          <cell r="R4274"/>
          <cell r="S4274"/>
          <cell r="T4274"/>
          <cell r="U4274"/>
          <cell r="V4274"/>
          <cell r="W4274"/>
          <cell r="X4274"/>
          <cell r="Y4274">
            <v>40.988999999999997</v>
          </cell>
          <cell r="Z4274">
            <v>78.75</v>
          </cell>
        </row>
        <row r="4275">
          <cell r="A4275" t="str">
            <v>N0827</v>
          </cell>
          <cell r="B4275" t="str">
            <v xml:space="preserve">Schürbungert 12 </v>
          </cell>
          <cell r="C4275">
            <v>42752</v>
          </cell>
          <cell r="D4275">
            <v>9866606717</v>
          </cell>
          <cell r="E4275" t="str">
            <v>Verrechnet</v>
          </cell>
          <cell r="F4275">
            <v>0.1</v>
          </cell>
          <cell r="G4275">
            <v>1.65</v>
          </cell>
          <cell r="H4275"/>
          <cell r="I4275"/>
          <cell r="J4275" t="str">
            <v>Messung HW Wärme NT</v>
          </cell>
          <cell r="K4275" t="str">
            <v>15.12.2016</v>
          </cell>
          <cell r="L4275" t="str">
            <v>W3 020170</v>
          </cell>
          <cell r="M4275"/>
          <cell r="N4275" t="str">
            <v>Ablesung</v>
          </cell>
          <cell r="O4275">
            <v>44.917999999999999</v>
          </cell>
          <cell r="P4275">
            <v>742.98699999999997</v>
          </cell>
          <cell r="Q4275"/>
          <cell r="R4275"/>
          <cell r="S4275"/>
          <cell r="T4275"/>
          <cell r="U4275"/>
          <cell r="V4275"/>
          <cell r="W4275"/>
          <cell r="X4275"/>
          <cell r="Y4275">
            <v>51.982999999999997</v>
          </cell>
          <cell r="Z4275">
            <v>449.18</v>
          </cell>
        </row>
        <row r="4276">
          <cell r="A4276" t="str">
            <v>N0828</v>
          </cell>
          <cell r="B4276" t="str">
            <v xml:space="preserve">Schürbungert 9 </v>
          </cell>
          <cell r="C4276">
            <v>42478</v>
          </cell>
          <cell r="D4276">
            <v>9866600684</v>
          </cell>
          <cell r="E4276" t="str">
            <v>Verrechnet</v>
          </cell>
          <cell r="F4276">
            <v>0.1</v>
          </cell>
          <cell r="G4276">
            <v>1.65</v>
          </cell>
          <cell r="H4276"/>
          <cell r="I4276"/>
          <cell r="J4276" t="str">
            <v>Messung HW Wärme NT</v>
          </cell>
          <cell r="K4276" t="str">
            <v>17.03.2016</v>
          </cell>
          <cell r="L4276" t="str">
            <v>R1 1529</v>
          </cell>
          <cell r="M4276" t="str">
            <v>U1 020048</v>
          </cell>
          <cell r="N4276" t="str">
            <v>Ablesung</v>
          </cell>
          <cell r="O4276">
            <v>73.745000000000005</v>
          </cell>
          <cell r="P4276">
            <v>1157.46</v>
          </cell>
          <cell r="Q4276"/>
          <cell r="R4276">
            <v>1158</v>
          </cell>
          <cell r="S4276"/>
          <cell r="T4276"/>
          <cell r="U4276"/>
          <cell r="V4276"/>
          <cell r="W4276"/>
          <cell r="X4276"/>
          <cell r="Y4276">
            <v>54.783000000000001</v>
          </cell>
          <cell r="Z4276">
            <v>737.45</v>
          </cell>
        </row>
        <row r="4277">
          <cell r="A4277" t="str">
            <v>N0828</v>
          </cell>
          <cell r="B4277" t="str">
            <v xml:space="preserve">Schürbungert 9 </v>
          </cell>
          <cell r="C4277">
            <v>42566</v>
          </cell>
          <cell r="D4277">
            <v>9866602633</v>
          </cell>
          <cell r="E4277" t="str">
            <v>Verrechnet</v>
          </cell>
          <cell r="F4277">
            <v>0.1</v>
          </cell>
          <cell r="G4277">
            <v>1.65</v>
          </cell>
          <cell r="H4277"/>
          <cell r="I4277"/>
          <cell r="J4277" t="str">
            <v>Messung HW Wärme NT</v>
          </cell>
          <cell r="K4277" t="str">
            <v>23.06.2016</v>
          </cell>
          <cell r="L4277" t="str">
            <v>R1 1529</v>
          </cell>
          <cell r="M4277" t="str">
            <v>U1 020048</v>
          </cell>
          <cell r="N4277" t="str">
            <v>Ablesung</v>
          </cell>
          <cell r="O4277">
            <v>44.094999999999999</v>
          </cell>
          <cell r="P4277">
            <v>722.55</v>
          </cell>
          <cell r="Q4277"/>
          <cell r="R4277">
            <v>722</v>
          </cell>
          <cell r="S4277"/>
          <cell r="T4277"/>
          <cell r="U4277"/>
          <cell r="V4277"/>
          <cell r="W4277"/>
          <cell r="X4277"/>
          <cell r="Y4277">
            <v>52.473999999999997</v>
          </cell>
          <cell r="Z4277">
            <v>440.95</v>
          </cell>
        </row>
        <row r="4278">
          <cell r="A4278" t="str">
            <v>N0828</v>
          </cell>
          <cell r="B4278" t="str">
            <v xml:space="preserve">Schürbungert 9 </v>
          </cell>
          <cell r="C4278">
            <v>42655</v>
          </cell>
          <cell r="D4278">
            <v>9866604543</v>
          </cell>
          <cell r="E4278" t="str">
            <v>Verrechnet</v>
          </cell>
          <cell r="F4278">
            <v>0.1</v>
          </cell>
          <cell r="G4278">
            <v>1.65</v>
          </cell>
          <cell r="H4278"/>
          <cell r="I4278"/>
          <cell r="J4278" t="str">
            <v>Messung HW Wärme NT</v>
          </cell>
          <cell r="K4278" t="str">
            <v>16.09.2016</v>
          </cell>
          <cell r="L4278" t="str">
            <v>R1 1529</v>
          </cell>
          <cell r="M4278" t="str">
            <v>U1 020048</v>
          </cell>
          <cell r="N4278" t="str">
            <v>Ablesung</v>
          </cell>
          <cell r="O4278">
            <v>11.943</v>
          </cell>
          <cell r="P4278">
            <v>228</v>
          </cell>
          <cell r="Q4278"/>
          <cell r="R4278">
            <v>228</v>
          </cell>
          <cell r="S4278"/>
          <cell r="T4278"/>
          <cell r="U4278"/>
          <cell r="V4278"/>
          <cell r="W4278"/>
          <cell r="X4278"/>
          <cell r="Y4278">
            <v>45.04</v>
          </cell>
          <cell r="Z4278">
            <v>119.43</v>
          </cell>
        </row>
        <row r="4279">
          <cell r="A4279" t="str">
            <v>N0828</v>
          </cell>
          <cell r="B4279" t="str">
            <v xml:space="preserve">Schürbungert 9 </v>
          </cell>
          <cell r="C4279">
            <v>42752</v>
          </cell>
          <cell r="D4279">
            <v>9866606718</v>
          </cell>
          <cell r="E4279" t="str">
            <v>Verrechnet</v>
          </cell>
          <cell r="F4279">
            <v>0.1</v>
          </cell>
          <cell r="G4279">
            <v>1.65</v>
          </cell>
          <cell r="H4279"/>
          <cell r="I4279"/>
          <cell r="J4279" t="str">
            <v>Messung HW Wärme NT</v>
          </cell>
          <cell r="K4279" t="str">
            <v>16.12.2016</v>
          </cell>
          <cell r="L4279" t="str">
            <v>R1 1529</v>
          </cell>
          <cell r="M4279" t="str">
            <v>U1 020048</v>
          </cell>
          <cell r="N4279" t="str">
            <v>Ablesung</v>
          </cell>
          <cell r="O4279">
            <v>60.063000000000002</v>
          </cell>
          <cell r="P4279">
            <v>982.72</v>
          </cell>
          <cell r="Q4279"/>
          <cell r="R4279">
            <v>983</v>
          </cell>
          <cell r="S4279"/>
          <cell r="T4279"/>
          <cell r="U4279"/>
          <cell r="V4279"/>
          <cell r="W4279"/>
          <cell r="X4279"/>
          <cell r="Y4279">
            <v>52.552999999999997</v>
          </cell>
          <cell r="Z4279">
            <v>600.63</v>
          </cell>
        </row>
        <row r="4280">
          <cell r="A4280" t="str">
            <v>N0829</v>
          </cell>
          <cell r="B4280" t="str">
            <v xml:space="preserve">Schürbungert 10 </v>
          </cell>
          <cell r="C4280">
            <v>42478</v>
          </cell>
          <cell r="D4280">
            <v>9866600685</v>
          </cell>
          <cell r="E4280" t="str">
            <v>Verrechnet</v>
          </cell>
          <cell r="F4280">
            <v>0.1</v>
          </cell>
          <cell r="G4280">
            <v>1.65</v>
          </cell>
          <cell r="H4280"/>
          <cell r="I4280"/>
          <cell r="J4280" t="str">
            <v>Messung HW Wärme NT</v>
          </cell>
          <cell r="K4280" t="str">
            <v>17.03.2016</v>
          </cell>
          <cell r="L4280" t="str">
            <v>R1 932</v>
          </cell>
          <cell r="M4280" t="str">
            <v>U1 20129</v>
          </cell>
          <cell r="N4280" t="str">
            <v>Ablesung</v>
          </cell>
          <cell r="O4280">
            <v>56.3</v>
          </cell>
          <cell r="P4280">
            <v>850.7</v>
          </cell>
          <cell r="Q4280"/>
          <cell r="R4280">
            <v>851</v>
          </cell>
          <cell r="S4280"/>
          <cell r="T4280"/>
          <cell r="U4280"/>
          <cell r="V4280"/>
          <cell r="W4280"/>
          <cell r="X4280"/>
          <cell r="Y4280">
            <v>56.905000000000001</v>
          </cell>
          <cell r="Z4280">
            <v>563</v>
          </cell>
        </row>
        <row r="4281">
          <cell r="A4281" t="str">
            <v>N0829</v>
          </cell>
          <cell r="B4281" t="str">
            <v xml:space="preserve">Schürbungert 10 </v>
          </cell>
          <cell r="C4281">
            <v>42566</v>
          </cell>
          <cell r="D4281">
            <v>9866602634</v>
          </cell>
          <cell r="E4281" t="str">
            <v>Verrechnet</v>
          </cell>
          <cell r="F4281">
            <v>0.1</v>
          </cell>
          <cell r="G4281">
            <v>1.65</v>
          </cell>
          <cell r="H4281"/>
          <cell r="I4281"/>
          <cell r="J4281" t="str">
            <v>Messung HW Wärme NT</v>
          </cell>
          <cell r="K4281" t="str">
            <v>23.06.2016</v>
          </cell>
          <cell r="L4281" t="str">
            <v>R1 932</v>
          </cell>
          <cell r="M4281" t="str">
            <v>U1 20129</v>
          </cell>
          <cell r="N4281" t="str">
            <v>Ablesung</v>
          </cell>
          <cell r="O4281">
            <v>33.950000000000003</v>
          </cell>
          <cell r="P4281">
            <v>567.70000000000005</v>
          </cell>
          <cell r="Q4281"/>
          <cell r="R4281">
            <v>568</v>
          </cell>
          <cell r="S4281"/>
          <cell r="T4281"/>
          <cell r="U4281"/>
          <cell r="V4281"/>
          <cell r="W4281"/>
          <cell r="X4281"/>
          <cell r="Y4281">
            <v>51.420999999999999</v>
          </cell>
          <cell r="Z4281">
            <v>339.5</v>
          </cell>
        </row>
        <row r="4282">
          <cell r="A4282" t="str">
            <v>N0829</v>
          </cell>
          <cell r="B4282" t="str">
            <v xml:space="preserve">Schürbungert 10 </v>
          </cell>
          <cell r="C4282">
            <v>42655</v>
          </cell>
          <cell r="D4282">
            <v>9866604509</v>
          </cell>
          <cell r="E4282" t="str">
            <v>Verrechnet</v>
          </cell>
          <cell r="F4282">
            <v>0.1</v>
          </cell>
          <cell r="G4282">
            <v>1.65</v>
          </cell>
          <cell r="H4282"/>
          <cell r="I4282"/>
          <cell r="J4282" t="str">
            <v>Messung HW Wärme NT</v>
          </cell>
          <cell r="K4282" t="str">
            <v>16.09.2016</v>
          </cell>
          <cell r="L4282" t="str">
            <v>R1 932</v>
          </cell>
          <cell r="M4282" t="str">
            <v>U1 20129</v>
          </cell>
          <cell r="N4282" t="str">
            <v>Ablesung</v>
          </cell>
          <cell r="O4282">
            <v>9.44</v>
          </cell>
          <cell r="P4282">
            <v>171.4</v>
          </cell>
          <cell r="Q4282"/>
          <cell r="R4282">
            <v>171</v>
          </cell>
          <cell r="S4282"/>
          <cell r="T4282"/>
          <cell r="U4282"/>
          <cell r="V4282"/>
          <cell r="W4282"/>
          <cell r="X4282"/>
          <cell r="Y4282">
            <v>47.356999999999999</v>
          </cell>
          <cell r="Z4282">
            <v>94.4</v>
          </cell>
        </row>
        <row r="4283">
          <cell r="A4283" t="str">
            <v>N0829</v>
          </cell>
          <cell r="B4283" t="str">
            <v xml:space="preserve">Schürbungert 10 </v>
          </cell>
          <cell r="C4283">
            <v>42752</v>
          </cell>
          <cell r="D4283">
            <v>9866606719</v>
          </cell>
          <cell r="E4283" t="str">
            <v>Verrechnet</v>
          </cell>
          <cell r="F4283">
            <v>0.1</v>
          </cell>
          <cell r="G4283">
            <v>1.65</v>
          </cell>
          <cell r="H4283"/>
          <cell r="I4283"/>
          <cell r="J4283" t="str">
            <v>Messung HW Wärme NT</v>
          </cell>
          <cell r="K4283" t="str">
            <v>15.12.2016</v>
          </cell>
          <cell r="L4283" t="str">
            <v>R1 932</v>
          </cell>
          <cell r="M4283" t="str">
            <v>U1 20129</v>
          </cell>
          <cell r="N4283" t="str">
            <v>Ablesung</v>
          </cell>
          <cell r="O4283">
            <v>45.33</v>
          </cell>
          <cell r="P4283">
            <v>719.9</v>
          </cell>
          <cell r="Q4283"/>
          <cell r="R4283">
            <v>720</v>
          </cell>
          <cell r="S4283"/>
          <cell r="T4283"/>
          <cell r="U4283"/>
          <cell r="V4283"/>
          <cell r="W4283"/>
          <cell r="X4283"/>
          <cell r="Y4283">
            <v>54.142000000000003</v>
          </cell>
          <cell r="Z4283">
            <v>453.3</v>
          </cell>
        </row>
        <row r="4284">
          <cell r="A4284" t="str">
            <v>N0830</v>
          </cell>
          <cell r="B4284" t="str">
            <v xml:space="preserve">Schürbungert 7 </v>
          </cell>
          <cell r="C4284">
            <v>42478</v>
          </cell>
          <cell r="D4284">
            <v>9866600686</v>
          </cell>
          <cell r="E4284" t="str">
            <v>Verrechnet</v>
          </cell>
          <cell r="F4284">
            <v>0.1</v>
          </cell>
          <cell r="G4284">
            <v>1.65</v>
          </cell>
          <cell r="H4284"/>
          <cell r="I4284"/>
          <cell r="J4284" t="str">
            <v>Messung HW Wärme NT</v>
          </cell>
          <cell r="K4284" t="str">
            <v>17.03.2016</v>
          </cell>
          <cell r="L4284" t="str">
            <v>W1 020658</v>
          </cell>
          <cell r="M4284"/>
          <cell r="N4284" t="str">
            <v>Ablesung</v>
          </cell>
          <cell r="O4284">
            <v>66.55</v>
          </cell>
          <cell r="P4284">
            <v>1073</v>
          </cell>
          <cell r="Q4284"/>
          <cell r="R4284">
            <v>1073</v>
          </cell>
          <cell r="S4284"/>
          <cell r="T4284"/>
          <cell r="U4284"/>
          <cell r="V4284"/>
          <cell r="W4284"/>
          <cell r="X4284"/>
          <cell r="Y4284">
            <v>53.33</v>
          </cell>
          <cell r="Z4284">
            <v>665.5</v>
          </cell>
        </row>
        <row r="4285">
          <cell r="A4285" t="str">
            <v>N0830</v>
          </cell>
          <cell r="B4285" t="str">
            <v xml:space="preserve">Schürbungert 7 </v>
          </cell>
          <cell r="C4285">
            <v>42566</v>
          </cell>
          <cell r="D4285">
            <v>9866602635</v>
          </cell>
          <cell r="E4285" t="str">
            <v>Verrechnet</v>
          </cell>
          <cell r="F4285">
            <v>0.1</v>
          </cell>
          <cell r="G4285">
            <v>1.65</v>
          </cell>
          <cell r="H4285"/>
          <cell r="I4285"/>
          <cell r="J4285" t="str">
            <v>Messung HW Wärme NT</v>
          </cell>
          <cell r="K4285" t="str">
            <v>10.05.2016</v>
          </cell>
          <cell r="L4285" t="str">
            <v>W1 020658</v>
          </cell>
          <cell r="M4285"/>
          <cell r="N4285" t="str">
            <v>Ausbau</v>
          </cell>
          <cell r="O4285">
            <v>26.7</v>
          </cell>
          <cell r="P4285">
            <v>444.3</v>
          </cell>
          <cell r="Q4285"/>
          <cell r="R4285">
            <v>444.98099999999999</v>
          </cell>
          <cell r="S4285"/>
          <cell r="T4285"/>
          <cell r="U4285"/>
          <cell r="V4285"/>
          <cell r="W4285"/>
          <cell r="X4285"/>
          <cell r="Y4285">
            <v>51.671999999999997</v>
          </cell>
          <cell r="Z4285">
            <v>267</v>
          </cell>
        </row>
        <row r="4286">
          <cell r="A4286" t="str">
            <v>N0830</v>
          </cell>
          <cell r="B4286"/>
          <cell r="C4286"/>
          <cell r="D4286"/>
          <cell r="E4286"/>
          <cell r="F4286"/>
          <cell r="G4286"/>
          <cell r="H4286"/>
          <cell r="I4286"/>
          <cell r="J4286" t="str">
            <v>Messung HW Wärme NT</v>
          </cell>
          <cell r="K4286" t="str">
            <v>10.05.2016</v>
          </cell>
          <cell r="L4286" t="str">
            <v>W1 020658</v>
          </cell>
          <cell r="M4286"/>
          <cell r="N4286" t="str">
            <v>Einbau</v>
          </cell>
          <cell r="O4286">
            <v>0</v>
          </cell>
          <cell r="P4286">
            <v>0</v>
          </cell>
          <cell r="Q4286"/>
          <cell r="R4286"/>
          <cell r="S4286"/>
          <cell r="T4286"/>
          <cell r="U4286"/>
          <cell r="V4286"/>
          <cell r="W4286"/>
          <cell r="X4286"/>
          <cell r="Y4286">
            <v>0</v>
          </cell>
          <cell r="Z4286">
            <v>0</v>
          </cell>
        </row>
        <row r="4287">
          <cell r="A4287" t="str">
            <v>N0830</v>
          </cell>
          <cell r="B4287"/>
          <cell r="C4287"/>
          <cell r="D4287"/>
          <cell r="E4287"/>
          <cell r="F4287"/>
          <cell r="G4287"/>
          <cell r="H4287"/>
          <cell r="I4287"/>
          <cell r="J4287" t="str">
            <v>Messung HW Wärme NT</v>
          </cell>
          <cell r="K4287" t="str">
            <v>23.06.2016</v>
          </cell>
          <cell r="L4287" t="str">
            <v>W1 020658</v>
          </cell>
          <cell r="M4287"/>
          <cell r="N4287" t="str">
            <v>Ablesung</v>
          </cell>
          <cell r="O4287">
            <v>11.015000000000001</v>
          </cell>
          <cell r="P4287">
            <v>182.74</v>
          </cell>
          <cell r="Q4287"/>
          <cell r="R4287"/>
          <cell r="S4287"/>
          <cell r="T4287"/>
          <cell r="U4287"/>
          <cell r="V4287"/>
          <cell r="W4287"/>
          <cell r="X4287"/>
          <cell r="Y4287">
            <v>51.829000000000001</v>
          </cell>
          <cell r="Z4287">
            <v>110.15</v>
          </cell>
        </row>
        <row r="4288">
          <cell r="A4288" t="str">
            <v>N0830</v>
          </cell>
          <cell r="B4288" t="str">
            <v xml:space="preserve">Schürbungert 7 </v>
          </cell>
          <cell r="C4288">
            <v>42655</v>
          </cell>
          <cell r="D4288">
            <v>9866604544</v>
          </cell>
          <cell r="E4288" t="str">
            <v>Verrechnet</v>
          </cell>
          <cell r="F4288">
            <v>0.1</v>
          </cell>
          <cell r="G4288">
            <v>1.65</v>
          </cell>
          <cell r="H4288"/>
          <cell r="I4288"/>
          <cell r="J4288" t="str">
            <v>Messung HW Wärme NT</v>
          </cell>
          <cell r="K4288" t="str">
            <v>16.09.2016</v>
          </cell>
          <cell r="L4288" t="str">
            <v>W1 020658</v>
          </cell>
          <cell r="M4288"/>
          <cell r="N4288" t="str">
            <v>Ablesung</v>
          </cell>
          <cell r="O4288">
            <v>8.1110000000000007</v>
          </cell>
          <cell r="P4288">
            <v>154.36000000000001</v>
          </cell>
          <cell r="Q4288"/>
          <cell r="R4288"/>
          <cell r="S4288"/>
          <cell r="T4288"/>
          <cell r="U4288"/>
          <cell r="V4288"/>
          <cell r="W4288"/>
          <cell r="X4288"/>
          <cell r="Y4288">
            <v>45.180999999999997</v>
          </cell>
          <cell r="Z4288">
            <v>81.11</v>
          </cell>
        </row>
        <row r="4289">
          <cell r="A4289" t="str">
            <v>N0830</v>
          </cell>
          <cell r="B4289" t="str">
            <v xml:space="preserve">Schürbungert 7 </v>
          </cell>
          <cell r="C4289">
            <v>42752</v>
          </cell>
          <cell r="D4289">
            <v>9866606720</v>
          </cell>
          <cell r="E4289" t="str">
            <v>Verrechnet</v>
          </cell>
          <cell r="F4289">
            <v>0.1</v>
          </cell>
          <cell r="G4289">
            <v>1.65</v>
          </cell>
          <cell r="H4289"/>
          <cell r="I4289"/>
          <cell r="J4289" t="str">
            <v>Messung HW Wärme NT</v>
          </cell>
          <cell r="K4289" t="str">
            <v>16.12.2016</v>
          </cell>
          <cell r="L4289" t="str">
            <v>W1 020658</v>
          </cell>
          <cell r="M4289"/>
          <cell r="N4289" t="str">
            <v>Ablesung</v>
          </cell>
          <cell r="O4289">
            <v>52.843000000000004</v>
          </cell>
          <cell r="P4289">
            <v>884.34</v>
          </cell>
          <cell r="Q4289"/>
          <cell r="R4289"/>
          <cell r="S4289"/>
          <cell r="T4289"/>
          <cell r="U4289"/>
          <cell r="V4289"/>
          <cell r="W4289"/>
          <cell r="X4289"/>
          <cell r="Y4289">
            <v>51.378999999999998</v>
          </cell>
          <cell r="Z4289">
            <v>528.42999999999995</v>
          </cell>
        </row>
        <row r="4290">
          <cell r="A4290" t="str">
            <v>N0831</v>
          </cell>
          <cell r="B4290" t="str">
            <v>Leimgrübelstrasse 22a</v>
          </cell>
          <cell r="C4290">
            <v>42478</v>
          </cell>
          <cell r="D4290">
            <v>9866601040</v>
          </cell>
          <cell r="E4290" t="str">
            <v>Verrechnet</v>
          </cell>
          <cell r="F4290">
            <v>0.45600000000000002</v>
          </cell>
          <cell r="G4290">
            <v>7.5</v>
          </cell>
          <cell r="H4290"/>
          <cell r="I4290"/>
          <cell r="J4290" t="str">
            <v>Messung HW Wärme NT</v>
          </cell>
          <cell r="K4290" t="str">
            <v>18.03.2016</v>
          </cell>
          <cell r="L4290" t="str">
            <v>R1 1300</v>
          </cell>
          <cell r="M4290" t="str">
            <v>U2 40034</v>
          </cell>
          <cell r="N4290" t="str">
            <v>Ablesung</v>
          </cell>
          <cell r="O4290">
            <v>430.13</v>
          </cell>
          <cell r="P4290">
            <v>9491.1</v>
          </cell>
          <cell r="Q4290"/>
          <cell r="R4290">
            <v>9491.1</v>
          </cell>
          <cell r="S4290"/>
          <cell r="T4290"/>
          <cell r="U4290"/>
          <cell r="V4290"/>
          <cell r="W4290"/>
          <cell r="X4290"/>
          <cell r="Y4290">
            <v>38.968000000000004</v>
          </cell>
          <cell r="Z4290">
            <v>943.26754385964909</v>
          </cell>
        </row>
        <row r="4291">
          <cell r="A4291" t="str">
            <v>N0831</v>
          </cell>
          <cell r="B4291" t="str">
            <v>Leimgrübelstrasse 22a</v>
          </cell>
          <cell r="C4291">
            <v>42566</v>
          </cell>
          <cell r="D4291">
            <v>9866602911</v>
          </cell>
          <cell r="E4291" t="str">
            <v>Verrechnet</v>
          </cell>
          <cell r="F4291">
            <v>0.45600000000000002</v>
          </cell>
          <cell r="G4291">
            <v>7.5</v>
          </cell>
          <cell r="H4291"/>
          <cell r="I4291"/>
          <cell r="J4291" t="str">
            <v>Messung HW Wärme NT</v>
          </cell>
          <cell r="K4291" t="str">
            <v>22.06.2016</v>
          </cell>
          <cell r="L4291" t="str">
            <v>R1 1300</v>
          </cell>
          <cell r="M4291" t="str">
            <v>U2 40034</v>
          </cell>
          <cell r="N4291" t="str">
            <v>Ablesung</v>
          </cell>
          <cell r="O4291">
            <v>191.4</v>
          </cell>
          <cell r="P4291">
            <v>6147.1</v>
          </cell>
          <cell r="Q4291"/>
          <cell r="R4291">
            <v>6147.1</v>
          </cell>
          <cell r="S4291"/>
          <cell r="T4291"/>
          <cell r="U4291"/>
          <cell r="V4291"/>
          <cell r="W4291"/>
          <cell r="X4291"/>
          <cell r="Y4291">
            <v>26.773</v>
          </cell>
          <cell r="Z4291">
            <v>419.73684210526312</v>
          </cell>
        </row>
        <row r="4292">
          <cell r="A4292" t="str">
            <v>N0831</v>
          </cell>
          <cell r="B4292" t="str">
            <v>Leimgrübelstrasse 22a</v>
          </cell>
          <cell r="C4292">
            <v>42655</v>
          </cell>
          <cell r="D4292">
            <v>9866605219</v>
          </cell>
          <cell r="E4292" t="str">
            <v>Verrechnet</v>
          </cell>
          <cell r="F4292">
            <v>0.45600000000000002</v>
          </cell>
          <cell r="G4292">
            <v>7.5</v>
          </cell>
          <cell r="H4292"/>
          <cell r="I4292"/>
          <cell r="J4292" t="str">
            <v>Messung HW Wärme NT</v>
          </cell>
          <cell r="K4292" t="str">
            <v>21.09.2016</v>
          </cell>
          <cell r="L4292" t="str">
            <v>R1 1300</v>
          </cell>
          <cell r="M4292" t="str">
            <v>U2 40034</v>
          </cell>
          <cell r="N4292" t="str">
            <v>Ablesung</v>
          </cell>
          <cell r="O4292">
            <v>59.19</v>
          </cell>
          <cell r="P4292">
            <v>2894.1</v>
          </cell>
          <cell r="Q4292"/>
          <cell r="R4292">
            <v>2894.1</v>
          </cell>
          <cell r="S4292"/>
          <cell r="T4292"/>
          <cell r="U4292"/>
          <cell r="V4292"/>
          <cell r="W4292"/>
          <cell r="X4292"/>
          <cell r="Y4292">
            <v>17.585999999999999</v>
          </cell>
          <cell r="Z4292">
            <v>129.80263157894737</v>
          </cell>
        </row>
        <row r="4293">
          <cell r="A4293" t="str">
            <v>N0831</v>
          </cell>
          <cell r="B4293" t="str">
            <v>Leimgrübelstrasse 22a</v>
          </cell>
          <cell r="C4293">
            <v>42752</v>
          </cell>
          <cell r="D4293">
            <v>9866607074</v>
          </cell>
          <cell r="E4293" t="str">
            <v>Verrechnet</v>
          </cell>
          <cell r="F4293">
            <v>0.45600000000000002</v>
          </cell>
          <cell r="G4293">
            <v>7.5</v>
          </cell>
          <cell r="H4293"/>
          <cell r="I4293"/>
          <cell r="J4293" t="str">
            <v>Messung HW Wärme NT</v>
          </cell>
          <cell r="K4293" t="str">
            <v>20.12.2016</v>
          </cell>
          <cell r="L4293" t="str">
            <v>R1 1300</v>
          </cell>
          <cell r="M4293" t="str">
            <v>U2 40034</v>
          </cell>
          <cell r="N4293" t="str">
            <v>Ablesung</v>
          </cell>
          <cell r="O4293">
            <v>299.99</v>
          </cell>
          <cell r="P4293">
            <v>7173.8</v>
          </cell>
          <cell r="Q4293"/>
          <cell r="R4293">
            <v>7173.9</v>
          </cell>
          <cell r="S4293"/>
          <cell r="T4293"/>
          <cell r="U4293"/>
          <cell r="V4293"/>
          <cell r="W4293"/>
          <cell r="X4293"/>
          <cell r="Y4293">
            <v>35.957000000000001</v>
          </cell>
          <cell r="Z4293">
            <v>657.87280701754389</v>
          </cell>
        </row>
        <row r="4294">
          <cell r="A4294" t="str">
            <v>N0832</v>
          </cell>
          <cell r="B4294" t="str">
            <v xml:space="preserve">Glatttalstrasse 127 </v>
          </cell>
          <cell r="C4294">
            <v>42478</v>
          </cell>
          <cell r="D4294">
            <v>9866601041</v>
          </cell>
          <cell r="E4294" t="str">
            <v>Verrechnet</v>
          </cell>
          <cell r="F4294">
            <v>0.45600000000000002</v>
          </cell>
          <cell r="G4294">
            <v>7.5</v>
          </cell>
          <cell r="H4294"/>
          <cell r="I4294"/>
          <cell r="J4294" t="str">
            <v>Messung HW Wärme NT</v>
          </cell>
          <cell r="K4294" t="str">
            <v>18.03.2016</v>
          </cell>
          <cell r="L4294" t="str">
            <v>W1 040056</v>
          </cell>
          <cell r="M4294"/>
          <cell r="N4294" t="str">
            <v>Ablesung</v>
          </cell>
          <cell r="O4294">
            <v>348.71</v>
          </cell>
          <cell r="P4294">
            <v>5814.2</v>
          </cell>
          <cell r="Q4294"/>
          <cell r="R4294">
            <v>5814</v>
          </cell>
          <cell r="S4294"/>
          <cell r="T4294"/>
          <cell r="U4294"/>
          <cell r="V4294"/>
          <cell r="W4294"/>
          <cell r="X4294"/>
          <cell r="Y4294">
            <v>51.57</v>
          </cell>
          <cell r="Z4294">
            <v>764.71491228070181</v>
          </cell>
        </row>
        <row r="4295">
          <cell r="A4295" t="str">
            <v>N0832</v>
          </cell>
          <cell r="B4295" t="str">
            <v xml:space="preserve">Glatttalstrasse 127 </v>
          </cell>
          <cell r="C4295">
            <v>42566</v>
          </cell>
          <cell r="D4295">
            <v>9866602912</v>
          </cell>
          <cell r="E4295" t="str">
            <v>Verrechnet</v>
          </cell>
          <cell r="F4295">
            <v>0.45600000000000002</v>
          </cell>
          <cell r="G4295">
            <v>7.5</v>
          </cell>
          <cell r="H4295"/>
          <cell r="I4295"/>
          <cell r="J4295" t="str">
            <v>Messung HW Wärme NT</v>
          </cell>
          <cell r="K4295" t="str">
            <v>12.04.2016</v>
          </cell>
          <cell r="L4295" t="str">
            <v>W1 040056</v>
          </cell>
          <cell r="M4295"/>
          <cell r="N4295" t="str">
            <v>Ausbau</v>
          </cell>
          <cell r="O4295">
            <v>74.31</v>
          </cell>
          <cell r="P4295">
            <v>1437.68</v>
          </cell>
          <cell r="Q4295"/>
          <cell r="R4295">
            <v>1438.079</v>
          </cell>
          <cell r="S4295"/>
          <cell r="T4295"/>
          <cell r="U4295"/>
          <cell r="V4295"/>
          <cell r="W4295"/>
          <cell r="X4295"/>
          <cell r="Y4295">
            <v>44.442999999999998</v>
          </cell>
          <cell r="Z4295">
            <v>162.96052631578948</v>
          </cell>
        </row>
        <row r="4296">
          <cell r="A4296" t="str">
            <v>N0832</v>
          </cell>
          <cell r="B4296"/>
          <cell r="C4296"/>
          <cell r="D4296"/>
          <cell r="E4296"/>
          <cell r="F4296"/>
          <cell r="G4296"/>
          <cell r="H4296"/>
          <cell r="I4296"/>
          <cell r="J4296" t="str">
            <v>Messung HW Wärme NT</v>
          </cell>
          <cell r="K4296" t="str">
            <v>12.04.2016</v>
          </cell>
          <cell r="L4296" t="str">
            <v>W1 040056</v>
          </cell>
          <cell r="M4296"/>
          <cell r="N4296" t="str">
            <v>Einbau</v>
          </cell>
          <cell r="O4296">
            <v>0</v>
          </cell>
          <cell r="P4296">
            <v>0</v>
          </cell>
          <cell r="Q4296"/>
          <cell r="R4296"/>
          <cell r="S4296"/>
          <cell r="T4296"/>
          <cell r="U4296"/>
          <cell r="V4296"/>
          <cell r="W4296"/>
          <cell r="X4296"/>
          <cell r="Y4296">
            <v>0</v>
          </cell>
          <cell r="Z4296">
            <v>0</v>
          </cell>
        </row>
        <row r="4297">
          <cell r="A4297" t="str">
            <v>N0832</v>
          </cell>
          <cell r="B4297"/>
          <cell r="C4297"/>
          <cell r="D4297"/>
          <cell r="E4297"/>
          <cell r="F4297"/>
          <cell r="G4297"/>
          <cell r="H4297"/>
          <cell r="I4297"/>
          <cell r="J4297" t="str">
            <v>Messung HW Wärme NT</v>
          </cell>
          <cell r="K4297" t="str">
            <v>22.06.2016</v>
          </cell>
          <cell r="L4297" t="str">
            <v>W1 040056</v>
          </cell>
          <cell r="M4297"/>
          <cell r="N4297" t="str">
            <v>Ablesung</v>
          </cell>
          <cell r="O4297">
            <v>149.58199999999999</v>
          </cell>
          <cell r="P4297">
            <v>3000.65</v>
          </cell>
          <cell r="Q4297"/>
          <cell r="R4297"/>
          <cell r="S4297"/>
          <cell r="T4297"/>
          <cell r="U4297"/>
          <cell r="V4297"/>
          <cell r="W4297"/>
          <cell r="X4297"/>
          <cell r="Y4297">
            <v>42.863</v>
          </cell>
          <cell r="Z4297">
            <v>328.03070175438597</v>
          </cell>
        </row>
        <row r="4298">
          <cell r="A4298" t="str">
            <v>N0832</v>
          </cell>
          <cell r="B4298" t="str">
            <v xml:space="preserve">Glatttalstrasse 127 </v>
          </cell>
          <cell r="C4298">
            <v>42655</v>
          </cell>
          <cell r="D4298">
            <v>9866605112</v>
          </cell>
          <cell r="E4298" t="str">
            <v>Verrechnet</v>
          </cell>
          <cell r="F4298">
            <v>0.45600000000000002</v>
          </cell>
          <cell r="G4298">
            <v>7.5</v>
          </cell>
          <cell r="H4298"/>
          <cell r="I4298"/>
          <cell r="J4298" t="str">
            <v>Messung HW Wärme NT</v>
          </cell>
          <cell r="K4298" t="str">
            <v>22.09.2016</v>
          </cell>
          <cell r="L4298" t="str">
            <v>W1 040056</v>
          </cell>
          <cell r="M4298"/>
          <cell r="N4298" t="str">
            <v>Ablesung</v>
          </cell>
          <cell r="O4298">
            <v>95.855000000000004</v>
          </cell>
          <cell r="P4298">
            <v>2447.16</v>
          </cell>
          <cell r="Q4298"/>
          <cell r="R4298"/>
          <cell r="S4298"/>
          <cell r="T4298"/>
          <cell r="U4298"/>
          <cell r="V4298"/>
          <cell r="W4298"/>
          <cell r="X4298"/>
          <cell r="Y4298">
            <v>33.68</v>
          </cell>
          <cell r="Z4298">
            <v>210.20833333333331</v>
          </cell>
        </row>
        <row r="4299">
          <cell r="A4299" t="str">
            <v>N0832</v>
          </cell>
          <cell r="B4299" t="str">
            <v xml:space="preserve">Glatttalstrasse 127 </v>
          </cell>
          <cell r="C4299">
            <v>42752</v>
          </cell>
          <cell r="D4299">
            <v>9866607075</v>
          </cell>
          <cell r="E4299" t="str">
            <v>Verrechnet</v>
          </cell>
          <cell r="F4299">
            <v>0.45600000000000002</v>
          </cell>
          <cell r="G4299">
            <v>7.5</v>
          </cell>
          <cell r="H4299"/>
          <cell r="I4299"/>
          <cell r="J4299" t="str">
            <v>Messung HW Wärme NT</v>
          </cell>
          <cell r="K4299" t="str">
            <v>20.12.2016</v>
          </cell>
          <cell r="L4299" t="str">
            <v>W1 040056</v>
          </cell>
          <cell r="M4299"/>
          <cell r="N4299" t="str">
            <v>Ablesung</v>
          </cell>
          <cell r="O4299">
            <v>310.10300000000001</v>
          </cell>
          <cell r="P4299">
            <v>5485.66</v>
          </cell>
          <cell r="Q4299"/>
          <cell r="R4299"/>
          <cell r="S4299"/>
          <cell r="T4299"/>
          <cell r="U4299"/>
          <cell r="V4299"/>
          <cell r="W4299"/>
          <cell r="X4299"/>
          <cell r="Y4299">
            <v>48.606999999999999</v>
          </cell>
          <cell r="Z4299">
            <v>680.05043859649118</v>
          </cell>
        </row>
        <row r="4300">
          <cell r="A4300" t="str">
            <v>N0833</v>
          </cell>
          <cell r="B4300" t="str">
            <v xml:space="preserve">Brüderhofweg 42 </v>
          </cell>
          <cell r="C4300">
            <v>42478</v>
          </cell>
          <cell r="D4300">
            <v>9866600687</v>
          </cell>
          <cell r="E4300" t="str">
            <v>Verrechnet</v>
          </cell>
          <cell r="F4300">
            <v>0.12</v>
          </cell>
          <cell r="G4300">
            <v>1.97</v>
          </cell>
          <cell r="H4300"/>
          <cell r="I4300"/>
          <cell r="J4300" t="str">
            <v>Messung HW Wärme NT</v>
          </cell>
          <cell r="K4300" t="str">
            <v>19.02.2016</v>
          </cell>
          <cell r="L4300" t="str">
            <v>W1 020650</v>
          </cell>
          <cell r="M4300"/>
          <cell r="N4300" t="str">
            <v>Ausbau</v>
          </cell>
          <cell r="O4300">
            <v>58.23</v>
          </cell>
          <cell r="P4300">
            <v>1001.6</v>
          </cell>
          <cell r="Q4300"/>
          <cell r="R4300">
            <v>1001</v>
          </cell>
          <cell r="S4300"/>
          <cell r="T4300"/>
          <cell r="U4300"/>
          <cell r="V4300"/>
          <cell r="W4300"/>
          <cell r="X4300"/>
          <cell r="Y4300">
            <v>49.988999999999997</v>
          </cell>
          <cell r="Z4300">
            <v>485.25</v>
          </cell>
        </row>
        <row r="4301">
          <cell r="A4301" t="str">
            <v>N0833</v>
          </cell>
          <cell r="B4301"/>
          <cell r="C4301"/>
          <cell r="D4301"/>
          <cell r="E4301"/>
          <cell r="F4301"/>
          <cell r="G4301"/>
          <cell r="H4301"/>
          <cell r="I4301"/>
          <cell r="J4301" t="str">
            <v>Messung HW Wärme NT</v>
          </cell>
          <cell r="K4301" t="str">
            <v>19.02.2016</v>
          </cell>
          <cell r="L4301" t="str">
            <v>W1 020650</v>
          </cell>
          <cell r="M4301"/>
          <cell r="N4301" t="str">
            <v>Einbau</v>
          </cell>
          <cell r="O4301">
            <v>0</v>
          </cell>
          <cell r="P4301">
            <v>0</v>
          </cell>
          <cell r="Q4301"/>
          <cell r="R4301"/>
          <cell r="S4301"/>
          <cell r="T4301"/>
          <cell r="U4301"/>
          <cell r="V4301"/>
          <cell r="W4301"/>
          <cell r="X4301"/>
          <cell r="Y4301">
            <v>0</v>
          </cell>
          <cell r="Z4301">
            <v>0</v>
          </cell>
        </row>
        <row r="4302">
          <cell r="A4302" t="str">
            <v>N0833</v>
          </cell>
          <cell r="B4302"/>
          <cell r="C4302"/>
          <cell r="D4302"/>
          <cell r="E4302"/>
          <cell r="F4302"/>
          <cell r="G4302"/>
          <cell r="H4302"/>
          <cell r="I4302"/>
          <cell r="J4302" t="str">
            <v>Messung HW Wärme NT</v>
          </cell>
          <cell r="K4302" t="str">
            <v>17.03.2016</v>
          </cell>
          <cell r="L4302" t="str">
            <v>W1 020650</v>
          </cell>
          <cell r="M4302"/>
          <cell r="N4302" t="str">
            <v>Ablesung</v>
          </cell>
          <cell r="O4302">
            <v>26.446999999999999</v>
          </cell>
          <cell r="P4302">
            <v>450.18</v>
          </cell>
          <cell r="Q4302"/>
          <cell r="R4302"/>
          <cell r="S4302"/>
          <cell r="T4302"/>
          <cell r="U4302"/>
          <cell r="V4302"/>
          <cell r="W4302"/>
          <cell r="X4302"/>
          <cell r="Y4302">
            <v>50.514000000000003</v>
          </cell>
          <cell r="Z4302">
            <v>220.39166666666665</v>
          </cell>
        </row>
        <row r="4303">
          <cell r="A4303" t="str">
            <v>N0833</v>
          </cell>
          <cell r="B4303" t="str">
            <v xml:space="preserve">Brüderhofweg 42 </v>
          </cell>
          <cell r="C4303">
            <v>42566</v>
          </cell>
          <cell r="D4303">
            <v>9866602745</v>
          </cell>
          <cell r="E4303" t="str">
            <v>Verrechnet</v>
          </cell>
          <cell r="F4303">
            <v>0.12</v>
          </cell>
          <cell r="G4303">
            <v>1.97</v>
          </cell>
          <cell r="H4303"/>
          <cell r="I4303"/>
          <cell r="J4303" t="str">
            <v>Messung HW Wärme NT</v>
          </cell>
          <cell r="K4303" t="str">
            <v>23.06.2016</v>
          </cell>
          <cell r="L4303" t="str">
            <v>W1 020650</v>
          </cell>
          <cell r="M4303"/>
          <cell r="N4303" t="str">
            <v>Ablesung</v>
          </cell>
          <cell r="O4303">
            <v>51.345999999999997</v>
          </cell>
          <cell r="P4303">
            <v>1993.29</v>
          </cell>
          <cell r="Q4303"/>
          <cell r="R4303"/>
          <cell r="S4303"/>
          <cell r="T4303"/>
          <cell r="U4303"/>
          <cell r="V4303"/>
          <cell r="W4303"/>
          <cell r="X4303"/>
          <cell r="Y4303">
            <v>22.149000000000001</v>
          </cell>
          <cell r="Z4303">
            <v>427.88333333333338</v>
          </cell>
        </row>
        <row r="4304">
          <cell r="A4304" t="str">
            <v>N0833</v>
          </cell>
          <cell r="B4304" t="str">
            <v xml:space="preserve">Brüderhofweg 42 </v>
          </cell>
          <cell r="C4304">
            <v>42655</v>
          </cell>
          <cell r="D4304">
            <v>9866604510</v>
          </cell>
          <cell r="E4304" t="str">
            <v>Verrechnet</v>
          </cell>
          <cell r="F4304">
            <v>0.12</v>
          </cell>
          <cell r="G4304">
            <v>1.97</v>
          </cell>
          <cell r="H4304"/>
          <cell r="I4304"/>
          <cell r="J4304" t="str">
            <v>Messung HW Wärme NT</v>
          </cell>
          <cell r="K4304" t="str">
            <v>16.09.2016</v>
          </cell>
          <cell r="L4304" t="str">
            <v>W1 020650</v>
          </cell>
          <cell r="M4304"/>
          <cell r="N4304" t="str">
            <v>Ablesung</v>
          </cell>
          <cell r="O4304">
            <v>13.497</v>
          </cell>
          <cell r="P4304">
            <v>395.29</v>
          </cell>
          <cell r="Q4304"/>
          <cell r="R4304"/>
          <cell r="S4304"/>
          <cell r="T4304"/>
          <cell r="U4304"/>
          <cell r="V4304"/>
          <cell r="W4304"/>
          <cell r="X4304"/>
          <cell r="Y4304">
            <v>29.359000000000002</v>
          </cell>
          <cell r="Z4304">
            <v>112.47499999999999</v>
          </cell>
        </row>
        <row r="4305">
          <cell r="A4305" t="str">
            <v>N0833</v>
          </cell>
          <cell r="B4305" t="str">
            <v xml:space="preserve">Brüderhofweg 42 </v>
          </cell>
          <cell r="C4305">
            <v>42752</v>
          </cell>
          <cell r="D4305">
            <v>9866606721</v>
          </cell>
          <cell r="E4305" t="str">
            <v>Verrechnet</v>
          </cell>
          <cell r="F4305">
            <v>0.12</v>
          </cell>
          <cell r="G4305">
            <v>1.97</v>
          </cell>
          <cell r="H4305"/>
          <cell r="I4305"/>
          <cell r="J4305" t="str">
            <v>Messung HW Wärme NT</v>
          </cell>
          <cell r="K4305" t="str">
            <v>15.12.2016</v>
          </cell>
          <cell r="L4305" t="str">
            <v>W1 020650</v>
          </cell>
          <cell r="M4305"/>
          <cell r="N4305" t="str">
            <v>Ablesung</v>
          </cell>
          <cell r="O4305">
            <v>66.546999999999997</v>
          </cell>
          <cell r="P4305">
            <v>4497.1400000000003</v>
          </cell>
          <cell r="Q4305"/>
          <cell r="R4305"/>
          <cell r="S4305"/>
          <cell r="T4305"/>
          <cell r="U4305"/>
          <cell r="V4305"/>
          <cell r="W4305"/>
          <cell r="X4305"/>
          <cell r="Y4305">
            <v>12.724</v>
          </cell>
          <cell r="Z4305">
            <v>554.55833333333339</v>
          </cell>
        </row>
        <row r="4306">
          <cell r="A4306" t="str">
            <v>N0834</v>
          </cell>
          <cell r="B4306" t="str">
            <v xml:space="preserve">Schaffhauserstrasse 488 </v>
          </cell>
          <cell r="C4306">
            <v>42478</v>
          </cell>
          <cell r="D4306">
            <v>9866600688</v>
          </cell>
          <cell r="E4306" t="str">
            <v>Verrechnet</v>
          </cell>
          <cell r="F4306">
            <v>4.9000000000000002E-2</v>
          </cell>
          <cell r="G4306">
            <v>0.8</v>
          </cell>
          <cell r="H4306"/>
          <cell r="I4306"/>
          <cell r="J4306" t="str">
            <v>Messung HW Wärme NT</v>
          </cell>
          <cell r="K4306" t="str">
            <v>15.03.2016</v>
          </cell>
          <cell r="L4306" t="str">
            <v>W1 020169</v>
          </cell>
          <cell r="M4306"/>
          <cell r="N4306" t="str">
            <v>Ablesung</v>
          </cell>
          <cell r="O4306">
            <v>16.585999999999999</v>
          </cell>
          <cell r="P4306">
            <v>317.26</v>
          </cell>
          <cell r="Q4306"/>
          <cell r="R4306"/>
          <cell r="S4306"/>
          <cell r="T4306"/>
          <cell r="U4306"/>
          <cell r="V4306"/>
          <cell r="W4306"/>
          <cell r="X4306"/>
          <cell r="Y4306">
            <v>44.951999999999998</v>
          </cell>
          <cell r="Z4306">
            <v>338.48979591836735</v>
          </cell>
        </row>
        <row r="4307">
          <cell r="A4307" t="str">
            <v>N0834</v>
          </cell>
          <cell r="B4307" t="str">
            <v xml:space="preserve">Schaffhauserstrasse 488 </v>
          </cell>
          <cell r="C4307">
            <v>42566</v>
          </cell>
          <cell r="D4307">
            <v>9866602636</v>
          </cell>
          <cell r="E4307" t="str">
            <v>Verrechnet</v>
          </cell>
          <cell r="F4307">
            <v>4.9000000000000002E-2</v>
          </cell>
          <cell r="G4307">
            <v>0.8</v>
          </cell>
          <cell r="H4307"/>
          <cell r="I4307"/>
          <cell r="J4307" t="str">
            <v>Messung HW Wärme NT</v>
          </cell>
          <cell r="K4307" t="str">
            <v>21.06.2016</v>
          </cell>
          <cell r="L4307" t="str">
            <v>W1 020169</v>
          </cell>
          <cell r="M4307"/>
          <cell r="N4307" t="str">
            <v>Ablesung</v>
          </cell>
          <cell r="O4307">
            <v>10.545</v>
          </cell>
          <cell r="P4307">
            <v>254.32</v>
          </cell>
          <cell r="Q4307"/>
          <cell r="R4307"/>
          <cell r="S4307"/>
          <cell r="T4307"/>
          <cell r="U4307"/>
          <cell r="V4307"/>
          <cell r="W4307"/>
          <cell r="X4307"/>
          <cell r="Y4307">
            <v>35.652000000000001</v>
          </cell>
          <cell r="Z4307">
            <v>215.20408163265304</v>
          </cell>
        </row>
        <row r="4308">
          <cell r="A4308" t="str">
            <v>N0834</v>
          </cell>
          <cell r="B4308" t="str">
            <v xml:space="preserve">Schaffhauserstrasse 488 </v>
          </cell>
          <cell r="C4308">
            <v>42655</v>
          </cell>
          <cell r="D4308">
            <v>9866604511</v>
          </cell>
          <cell r="E4308" t="str">
            <v>Verrechnet</v>
          </cell>
          <cell r="F4308">
            <v>4.9000000000000002E-2</v>
          </cell>
          <cell r="G4308">
            <v>0.8</v>
          </cell>
          <cell r="H4308"/>
          <cell r="I4308"/>
          <cell r="J4308" t="str">
            <v>Messung HW Wärme NT</v>
          </cell>
          <cell r="K4308" t="str">
            <v>15.09.2016</v>
          </cell>
          <cell r="L4308" t="str">
            <v>W1 020169</v>
          </cell>
          <cell r="M4308"/>
          <cell r="N4308" t="str">
            <v>Ablesung</v>
          </cell>
          <cell r="O4308">
            <v>3.956</v>
          </cell>
          <cell r="P4308">
            <v>176.04</v>
          </cell>
          <cell r="Q4308"/>
          <cell r="R4308"/>
          <cell r="S4308"/>
          <cell r="T4308"/>
          <cell r="U4308"/>
          <cell r="V4308"/>
          <cell r="W4308"/>
          <cell r="X4308"/>
          <cell r="Y4308">
            <v>19.323</v>
          </cell>
          <cell r="Z4308">
            <v>80.734693877551024</v>
          </cell>
        </row>
        <row r="4309">
          <cell r="A4309" t="str">
            <v>N0834</v>
          </cell>
          <cell r="B4309" t="str">
            <v xml:space="preserve">Schaffhauserstrasse 488 </v>
          </cell>
          <cell r="C4309">
            <v>42752</v>
          </cell>
          <cell r="D4309">
            <v>9866606722</v>
          </cell>
          <cell r="E4309" t="str">
            <v>Verrechnet</v>
          </cell>
          <cell r="F4309">
            <v>4.9000000000000002E-2</v>
          </cell>
          <cell r="G4309">
            <v>0.8</v>
          </cell>
          <cell r="H4309"/>
          <cell r="I4309"/>
          <cell r="J4309" t="str">
            <v>Messung HW Wärme NT</v>
          </cell>
          <cell r="K4309" t="str">
            <v>13.12.2016</v>
          </cell>
          <cell r="L4309" t="str">
            <v>W1 020169</v>
          </cell>
          <cell r="M4309"/>
          <cell r="N4309" t="str">
            <v>Ablesung</v>
          </cell>
          <cell r="O4309">
            <v>14.254</v>
          </cell>
          <cell r="P4309">
            <v>306.19</v>
          </cell>
          <cell r="Q4309"/>
          <cell r="R4309"/>
          <cell r="S4309"/>
          <cell r="T4309"/>
          <cell r="U4309"/>
          <cell r="V4309"/>
          <cell r="W4309"/>
          <cell r="X4309"/>
          <cell r="Y4309">
            <v>40.027999999999999</v>
          </cell>
          <cell r="Z4309">
            <v>290.89795918367344</v>
          </cell>
        </row>
        <row r="4310">
          <cell r="A4310" t="str">
            <v>N0835</v>
          </cell>
          <cell r="B4310" t="str">
            <v xml:space="preserve">Regensbergstrasse 94 </v>
          </cell>
          <cell r="C4310">
            <v>42478</v>
          </cell>
          <cell r="D4310">
            <v>9866601399</v>
          </cell>
          <cell r="E4310" t="str">
            <v>Verrechnet</v>
          </cell>
          <cell r="F4310">
            <v>0.06</v>
          </cell>
          <cell r="G4310">
            <v>1</v>
          </cell>
          <cell r="H4310"/>
          <cell r="I4310"/>
          <cell r="J4310" t="str">
            <v>Messung HW Wärme NT</v>
          </cell>
          <cell r="K4310" t="str">
            <v>16.03.2016</v>
          </cell>
          <cell r="L4310" t="str">
            <v>W3 020260</v>
          </cell>
          <cell r="M4310"/>
          <cell r="N4310" t="str">
            <v>Ablesung</v>
          </cell>
          <cell r="O4310">
            <v>31.997</v>
          </cell>
          <cell r="P4310">
            <v>589.39</v>
          </cell>
          <cell r="Q4310"/>
          <cell r="R4310"/>
          <cell r="S4310"/>
          <cell r="T4310"/>
          <cell r="U4310"/>
          <cell r="V4310"/>
          <cell r="W4310"/>
          <cell r="X4310"/>
          <cell r="Y4310">
            <v>46.68</v>
          </cell>
          <cell r="Z4310">
            <v>533.28333333333342</v>
          </cell>
        </row>
        <row r="4311">
          <cell r="A4311" t="str">
            <v>N0835</v>
          </cell>
          <cell r="B4311" t="str">
            <v xml:space="preserve">Regensbergstrasse 94 </v>
          </cell>
          <cell r="C4311">
            <v>42566</v>
          </cell>
          <cell r="D4311">
            <v>9866603233</v>
          </cell>
          <cell r="E4311" t="str">
            <v>Verrechnet</v>
          </cell>
          <cell r="F4311">
            <v>0.06</v>
          </cell>
          <cell r="G4311">
            <v>1</v>
          </cell>
          <cell r="H4311"/>
          <cell r="I4311"/>
          <cell r="J4311" t="str">
            <v>Messung HW Wärme NT</v>
          </cell>
          <cell r="K4311" t="str">
            <v>21.06.2016</v>
          </cell>
          <cell r="L4311" t="str">
            <v>W3 020260</v>
          </cell>
          <cell r="M4311"/>
          <cell r="N4311" t="str">
            <v>Ablesung</v>
          </cell>
          <cell r="O4311">
            <v>16.096</v>
          </cell>
          <cell r="P4311">
            <v>373.15199999999999</v>
          </cell>
          <cell r="Q4311"/>
          <cell r="R4311"/>
          <cell r="S4311"/>
          <cell r="T4311"/>
          <cell r="U4311"/>
          <cell r="V4311"/>
          <cell r="W4311"/>
          <cell r="X4311"/>
          <cell r="Y4311">
            <v>37.090000000000003</v>
          </cell>
          <cell r="Z4311">
            <v>268.26666666666665</v>
          </cell>
        </row>
        <row r="4312">
          <cell r="A4312" t="str">
            <v>N0835</v>
          </cell>
          <cell r="B4312" t="str">
            <v xml:space="preserve">Regensbergstrasse 94 </v>
          </cell>
          <cell r="C4312">
            <v>42655</v>
          </cell>
          <cell r="D4312">
            <v>9866605353</v>
          </cell>
          <cell r="E4312" t="str">
            <v>Gemahnt</v>
          </cell>
          <cell r="F4312">
            <v>0.06</v>
          </cell>
          <cell r="G4312">
            <v>1</v>
          </cell>
          <cell r="H4312"/>
          <cell r="I4312"/>
          <cell r="J4312" t="str">
            <v>Messung HW Wärme NT</v>
          </cell>
          <cell r="K4312" t="str">
            <v>19.09.2016</v>
          </cell>
          <cell r="L4312" t="str">
            <v>W3 020260</v>
          </cell>
          <cell r="M4312"/>
          <cell r="N4312" t="str">
            <v>Ablesung</v>
          </cell>
          <cell r="O4312">
            <v>4.37</v>
          </cell>
          <cell r="P4312">
            <v>177.16800000000001</v>
          </cell>
          <cell r="Q4312"/>
          <cell r="R4312"/>
          <cell r="S4312"/>
          <cell r="T4312"/>
          <cell r="U4312"/>
          <cell r="V4312"/>
          <cell r="W4312"/>
          <cell r="X4312"/>
          <cell r="Y4312">
            <v>21.209</v>
          </cell>
          <cell r="Z4312">
            <v>72.833333333333329</v>
          </cell>
        </row>
        <row r="4313">
          <cell r="A4313" t="str">
            <v>N0835</v>
          </cell>
          <cell r="B4313" t="str">
            <v xml:space="preserve">Regensbergstrasse 94 </v>
          </cell>
          <cell r="C4313">
            <v>42752</v>
          </cell>
          <cell r="D4313">
            <v>9866607448</v>
          </cell>
          <cell r="E4313" t="str">
            <v>Verrechnet</v>
          </cell>
          <cell r="F4313">
            <v>0.06</v>
          </cell>
          <cell r="G4313">
            <v>1</v>
          </cell>
          <cell r="H4313"/>
          <cell r="I4313"/>
          <cell r="J4313" t="str">
            <v>Messung HW Wärme NT</v>
          </cell>
          <cell r="K4313" t="str">
            <v>15.12.2016</v>
          </cell>
          <cell r="L4313" t="str">
            <v>W3 020260</v>
          </cell>
          <cell r="M4313"/>
          <cell r="N4313" t="str">
            <v>Ablesung</v>
          </cell>
          <cell r="O4313">
            <v>24.395</v>
          </cell>
          <cell r="P4313">
            <v>506.66800000000001</v>
          </cell>
          <cell r="Q4313"/>
          <cell r="R4313"/>
          <cell r="S4313"/>
          <cell r="T4313"/>
          <cell r="U4313"/>
          <cell r="V4313"/>
          <cell r="W4313"/>
          <cell r="X4313"/>
          <cell r="Y4313">
            <v>41.4</v>
          </cell>
          <cell r="Z4313">
            <v>406.58333333333337</v>
          </cell>
        </row>
        <row r="4314">
          <cell r="A4314" t="str">
            <v>N0836</v>
          </cell>
          <cell r="B4314" t="str">
            <v xml:space="preserve">Greifenseestrasse 29 </v>
          </cell>
          <cell r="C4314">
            <v>42478</v>
          </cell>
          <cell r="D4314">
            <v>9866601400</v>
          </cell>
          <cell r="E4314" t="str">
            <v>Verrechnet</v>
          </cell>
          <cell r="F4314">
            <v>0.06</v>
          </cell>
          <cell r="G4314">
            <v>1</v>
          </cell>
          <cell r="H4314"/>
          <cell r="I4314"/>
          <cell r="J4314" t="str">
            <v>Messung HW Wärme NT</v>
          </cell>
          <cell r="K4314" t="str">
            <v>17.03.2016</v>
          </cell>
          <cell r="L4314" t="str">
            <v>W1 020061</v>
          </cell>
          <cell r="M4314"/>
          <cell r="N4314" t="str">
            <v>Ablesung</v>
          </cell>
          <cell r="O4314">
            <v>25.059000000000001</v>
          </cell>
          <cell r="P4314">
            <v>456.15</v>
          </cell>
          <cell r="Q4314"/>
          <cell r="R4314"/>
          <cell r="S4314"/>
          <cell r="T4314"/>
          <cell r="U4314"/>
          <cell r="V4314"/>
          <cell r="W4314"/>
          <cell r="X4314"/>
          <cell r="Y4314">
            <v>47.235999999999997</v>
          </cell>
          <cell r="Z4314">
            <v>417.65</v>
          </cell>
        </row>
        <row r="4315">
          <cell r="A4315" t="str">
            <v>N0836</v>
          </cell>
          <cell r="B4315" t="str">
            <v xml:space="preserve">Greifenseestrasse 29 </v>
          </cell>
          <cell r="C4315">
            <v>42566</v>
          </cell>
          <cell r="D4315">
            <v>9866603234</v>
          </cell>
          <cell r="E4315" t="str">
            <v>Verrechnet</v>
          </cell>
          <cell r="F4315">
            <v>0.06</v>
          </cell>
          <cell r="G4315">
            <v>1</v>
          </cell>
          <cell r="H4315"/>
          <cell r="I4315"/>
          <cell r="J4315" t="str">
            <v>Messung HW Wärme NT</v>
          </cell>
          <cell r="K4315" t="str">
            <v>20.06.2016</v>
          </cell>
          <cell r="L4315" t="str">
            <v>W1 020061</v>
          </cell>
          <cell r="M4315"/>
          <cell r="N4315" t="str">
            <v>Ablesung</v>
          </cell>
          <cell r="O4315">
            <v>13.377000000000001</v>
          </cell>
          <cell r="P4315">
            <v>319.20999999999998</v>
          </cell>
          <cell r="Q4315"/>
          <cell r="R4315"/>
          <cell r="S4315"/>
          <cell r="T4315"/>
          <cell r="U4315"/>
          <cell r="V4315"/>
          <cell r="W4315"/>
          <cell r="X4315"/>
          <cell r="Y4315">
            <v>36.033000000000001</v>
          </cell>
          <cell r="Z4315">
            <v>222.95</v>
          </cell>
        </row>
        <row r="4316">
          <cell r="A4316" t="str">
            <v>N0836</v>
          </cell>
          <cell r="B4316" t="str">
            <v xml:space="preserve">Greifenseestrasse 29 </v>
          </cell>
          <cell r="C4316">
            <v>42655</v>
          </cell>
          <cell r="D4316">
            <v>9866605354</v>
          </cell>
          <cell r="E4316" t="str">
            <v>Verrechnet</v>
          </cell>
          <cell r="F4316">
            <v>0.06</v>
          </cell>
          <cell r="G4316">
            <v>1</v>
          </cell>
          <cell r="H4316"/>
          <cell r="I4316"/>
          <cell r="J4316" t="str">
            <v>Messung HW Wärme NT</v>
          </cell>
          <cell r="K4316" t="str">
            <v>19.09.2016</v>
          </cell>
          <cell r="L4316" t="str">
            <v>W1 020061</v>
          </cell>
          <cell r="M4316"/>
          <cell r="N4316" t="str">
            <v>Ablesung</v>
          </cell>
          <cell r="O4316">
            <v>4.9160000000000004</v>
          </cell>
          <cell r="P4316">
            <v>189.15</v>
          </cell>
          <cell r="Q4316"/>
          <cell r="R4316"/>
          <cell r="S4316"/>
          <cell r="T4316"/>
          <cell r="U4316"/>
          <cell r="V4316"/>
          <cell r="W4316"/>
          <cell r="X4316"/>
          <cell r="Y4316">
            <v>22.347000000000001</v>
          </cell>
          <cell r="Z4316">
            <v>81.933333333333323</v>
          </cell>
        </row>
        <row r="4317">
          <cell r="A4317" t="str">
            <v>N0836</v>
          </cell>
          <cell r="B4317" t="str">
            <v xml:space="preserve">Greifenseestrasse 29 </v>
          </cell>
          <cell r="C4317">
            <v>42752</v>
          </cell>
          <cell r="D4317">
            <v>9866607449</v>
          </cell>
          <cell r="E4317" t="str">
            <v>Verrechnet</v>
          </cell>
          <cell r="F4317">
            <v>0.06</v>
          </cell>
          <cell r="G4317">
            <v>1</v>
          </cell>
          <cell r="H4317"/>
          <cell r="I4317"/>
          <cell r="J4317" t="str">
            <v>Messung HW Wärme NT</v>
          </cell>
          <cell r="K4317" t="str">
            <v>12.12.2016</v>
          </cell>
          <cell r="L4317" t="str">
            <v>W1 020061</v>
          </cell>
          <cell r="M4317"/>
          <cell r="N4317" t="str">
            <v>Ablesung</v>
          </cell>
          <cell r="O4317">
            <v>17.036999999999999</v>
          </cell>
          <cell r="P4317">
            <v>352.66</v>
          </cell>
          <cell r="Q4317"/>
          <cell r="R4317"/>
          <cell r="S4317"/>
          <cell r="T4317"/>
          <cell r="U4317"/>
          <cell r="V4317"/>
          <cell r="W4317"/>
          <cell r="X4317"/>
          <cell r="Y4317">
            <v>41.539000000000001</v>
          </cell>
          <cell r="Z4317">
            <v>283.95</v>
          </cell>
        </row>
        <row r="4318">
          <cell r="A4318" t="str">
            <v>N0838</v>
          </cell>
          <cell r="B4318" t="str">
            <v xml:space="preserve">Schärenmoosstrasse 110 </v>
          </cell>
          <cell r="C4318">
            <v>42478</v>
          </cell>
          <cell r="D4318">
            <v>9866600337</v>
          </cell>
          <cell r="E4318" t="str">
            <v>Verrechnet</v>
          </cell>
          <cell r="F4318">
            <v>0.47699999999999998</v>
          </cell>
          <cell r="G4318">
            <v>7.85</v>
          </cell>
          <cell r="H4318"/>
          <cell r="I4318"/>
          <cell r="J4318" t="str">
            <v>Messung HW Wärme NT</v>
          </cell>
          <cell r="K4318" t="str">
            <v>15.03.2016</v>
          </cell>
          <cell r="L4318">
            <v>40025</v>
          </cell>
          <cell r="M4318"/>
          <cell r="N4318" t="str">
            <v>Ablesung</v>
          </cell>
          <cell r="O4318">
            <v>639.97500000000002</v>
          </cell>
          <cell r="P4318">
            <v>11834.83</v>
          </cell>
          <cell r="Q4318"/>
          <cell r="R4318"/>
          <cell r="S4318"/>
          <cell r="T4318"/>
          <cell r="U4318"/>
          <cell r="V4318"/>
          <cell r="W4318"/>
          <cell r="X4318"/>
          <cell r="Y4318">
            <v>46.497</v>
          </cell>
          <cell r="Z4318">
            <v>1341.6666666666667</v>
          </cell>
        </row>
        <row r="4319">
          <cell r="A4319" t="str">
            <v>N0838</v>
          </cell>
          <cell r="B4319" t="str">
            <v xml:space="preserve">Schärenmoosstrasse 110 </v>
          </cell>
          <cell r="C4319">
            <v>42566</v>
          </cell>
          <cell r="D4319">
            <v>9866602354</v>
          </cell>
          <cell r="E4319" t="str">
            <v>Verrechnet</v>
          </cell>
          <cell r="F4319">
            <v>0.47699999999999998</v>
          </cell>
          <cell r="G4319">
            <v>7.85</v>
          </cell>
          <cell r="H4319"/>
          <cell r="I4319"/>
          <cell r="J4319" t="str">
            <v>Messung HW Wärme NT</v>
          </cell>
          <cell r="K4319" t="str">
            <v>20.06.2016</v>
          </cell>
          <cell r="L4319">
            <v>40025</v>
          </cell>
          <cell r="M4319"/>
          <cell r="N4319" t="str">
            <v>Ablesung</v>
          </cell>
          <cell r="O4319">
            <v>344.529</v>
          </cell>
          <cell r="P4319">
            <v>6957.01</v>
          </cell>
          <cell r="Q4319"/>
          <cell r="R4319"/>
          <cell r="S4319"/>
          <cell r="T4319"/>
          <cell r="U4319"/>
          <cell r="V4319"/>
          <cell r="W4319"/>
          <cell r="X4319"/>
          <cell r="Y4319">
            <v>42.582000000000001</v>
          </cell>
          <cell r="Z4319">
            <v>722.28301886792451</v>
          </cell>
        </row>
        <row r="4320">
          <cell r="A4320" t="str">
            <v>N0838</v>
          </cell>
          <cell r="B4320" t="str">
            <v xml:space="preserve">Schärenmoosstrasse 110 </v>
          </cell>
          <cell r="C4320">
            <v>42655</v>
          </cell>
          <cell r="D4320">
            <v>9866604458</v>
          </cell>
          <cell r="E4320" t="str">
            <v>Verrechnet</v>
          </cell>
          <cell r="F4320">
            <v>0.47699999999999998</v>
          </cell>
          <cell r="G4320">
            <v>7.85</v>
          </cell>
          <cell r="H4320"/>
          <cell r="I4320"/>
          <cell r="J4320" t="str">
            <v>Messung HW Wärme NT</v>
          </cell>
          <cell r="K4320" t="str">
            <v>15.09.2016</v>
          </cell>
          <cell r="L4320">
            <v>40025</v>
          </cell>
          <cell r="M4320"/>
          <cell r="N4320" t="str">
            <v>Ablesung</v>
          </cell>
          <cell r="O4320">
            <v>0</v>
          </cell>
          <cell r="P4320">
            <v>1696.53</v>
          </cell>
          <cell r="Q4320"/>
          <cell r="R4320"/>
          <cell r="S4320"/>
          <cell r="T4320"/>
          <cell r="U4320"/>
          <cell r="V4320"/>
          <cell r="W4320"/>
          <cell r="X4320"/>
          <cell r="Y4320"/>
          <cell r="Z4320">
            <v>0</v>
          </cell>
        </row>
        <row r="4321">
          <cell r="A4321" t="str">
            <v>N0838</v>
          </cell>
          <cell r="B4321" t="str">
            <v xml:space="preserve">Schärenmoosstrasse 110 </v>
          </cell>
          <cell r="C4321">
            <v>42752</v>
          </cell>
          <cell r="D4321">
            <v>9866606370</v>
          </cell>
          <cell r="E4321" t="str">
            <v>Verrechnet</v>
          </cell>
          <cell r="F4321">
            <v>0.47699999999999998</v>
          </cell>
          <cell r="G4321">
            <v>7.85</v>
          </cell>
          <cell r="H4321"/>
          <cell r="I4321"/>
          <cell r="J4321" t="str">
            <v>Messung HW Wärme NT</v>
          </cell>
          <cell r="K4321" t="str">
            <v>13.12.2016</v>
          </cell>
          <cell r="L4321">
            <v>40025</v>
          </cell>
          <cell r="M4321"/>
          <cell r="N4321" t="str">
            <v>Ablesung</v>
          </cell>
          <cell r="O4321">
            <v>499.75</v>
          </cell>
          <cell r="P4321">
            <v>8482.09</v>
          </cell>
          <cell r="Q4321"/>
          <cell r="R4321"/>
          <cell r="S4321"/>
          <cell r="T4321"/>
          <cell r="U4321"/>
          <cell r="V4321"/>
          <cell r="W4321"/>
          <cell r="X4321"/>
          <cell r="Y4321">
            <v>50.661000000000001</v>
          </cell>
          <cell r="Z4321">
            <v>1047.6939203354298</v>
          </cell>
        </row>
        <row r="4322">
          <cell r="A4322" t="str">
            <v>N0839</v>
          </cell>
          <cell r="B4322" t="str">
            <v xml:space="preserve">Brüderhofweg 10 </v>
          </cell>
          <cell r="C4322">
            <v>42478</v>
          </cell>
          <cell r="D4322">
            <v>9866600338</v>
          </cell>
          <cell r="E4322" t="str">
            <v>Verrechnet</v>
          </cell>
          <cell r="F4322">
            <v>0.51100000000000001</v>
          </cell>
          <cell r="G4322">
            <v>8.4</v>
          </cell>
          <cell r="H4322"/>
          <cell r="I4322"/>
          <cell r="J4322" t="str">
            <v>Messung HW Wärme NT</v>
          </cell>
          <cell r="K4322" t="str">
            <v>17.03.2016</v>
          </cell>
          <cell r="L4322"/>
          <cell r="M4322"/>
          <cell r="N4322" t="str">
            <v>Ablesung</v>
          </cell>
          <cell r="O4322">
            <v>345.96</v>
          </cell>
          <cell r="P4322">
            <v>5612.43</v>
          </cell>
          <cell r="Q4322"/>
          <cell r="R4322">
            <v>5612</v>
          </cell>
          <cell r="S4322"/>
          <cell r="T4322"/>
          <cell r="U4322"/>
          <cell r="V4322"/>
          <cell r="W4322"/>
          <cell r="X4322"/>
          <cell r="Y4322">
            <v>53.002000000000002</v>
          </cell>
          <cell r="Z4322">
            <v>677.02544031311152</v>
          </cell>
        </row>
        <row r="4323">
          <cell r="A4323" t="str">
            <v>N0839</v>
          </cell>
          <cell r="B4323" t="str">
            <v xml:space="preserve">Brüderhofweg 10 </v>
          </cell>
          <cell r="C4323">
            <v>42566</v>
          </cell>
          <cell r="D4323">
            <v>9866602487</v>
          </cell>
          <cell r="E4323" t="str">
            <v>Verrechnet</v>
          </cell>
          <cell r="F4323">
            <v>0.51100000000000001</v>
          </cell>
          <cell r="G4323">
            <v>8.4</v>
          </cell>
          <cell r="H4323"/>
          <cell r="I4323"/>
          <cell r="J4323" t="str">
            <v>Messung HW Wärme NT</v>
          </cell>
          <cell r="K4323" t="str">
            <v>12.04.2016</v>
          </cell>
          <cell r="L4323"/>
          <cell r="M4323"/>
          <cell r="N4323" t="str">
            <v>Ausbau</v>
          </cell>
          <cell r="O4323">
            <v>62.54</v>
          </cell>
          <cell r="P4323">
            <v>1086.5999999999999</v>
          </cell>
          <cell r="Q4323"/>
          <cell r="R4323">
            <v>1087.48</v>
          </cell>
          <cell r="S4323"/>
          <cell r="T4323"/>
          <cell r="U4323"/>
          <cell r="V4323"/>
          <cell r="W4323"/>
          <cell r="X4323"/>
          <cell r="Y4323">
            <v>49.488999999999997</v>
          </cell>
          <cell r="Z4323">
            <v>122.38747553816046</v>
          </cell>
        </row>
        <row r="4324">
          <cell r="A4324" t="str">
            <v>N0839</v>
          </cell>
          <cell r="B4324"/>
          <cell r="C4324"/>
          <cell r="D4324"/>
          <cell r="E4324"/>
          <cell r="F4324"/>
          <cell r="G4324"/>
          <cell r="H4324"/>
          <cell r="I4324"/>
          <cell r="J4324" t="str">
            <v>Messung HW Wärme NT</v>
          </cell>
          <cell r="K4324" t="str">
            <v>12.04.2016</v>
          </cell>
          <cell r="L4324"/>
          <cell r="M4324"/>
          <cell r="N4324" t="str">
            <v>Einbau</v>
          </cell>
          <cell r="O4324">
            <v>0</v>
          </cell>
          <cell r="P4324">
            <v>0</v>
          </cell>
          <cell r="Q4324"/>
          <cell r="R4324"/>
          <cell r="S4324"/>
          <cell r="T4324"/>
          <cell r="U4324"/>
          <cell r="V4324"/>
          <cell r="W4324"/>
          <cell r="X4324"/>
          <cell r="Y4324">
            <v>0</v>
          </cell>
          <cell r="Z4324">
            <v>0</v>
          </cell>
        </row>
        <row r="4325">
          <cell r="A4325" t="str">
            <v>N0839</v>
          </cell>
          <cell r="B4325"/>
          <cell r="C4325"/>
          <cell r="D4325"/>
          <cell r="E4325"/>
          <cell r="F4325"/>
          <cell r="G4325"/>
          <cell r="H4325"/>
          <cell r="I4325"/>
          <cell r="J4325" t="str">
            <v>Messung HW Wärme NT</v>
          </cell>
          <cell r="K4325" t="str">
            <v>23.06.2016</v>
          </cell>
          <cell r="L4325"/>
          <cell r="M4325"/>
          <cell r="N4325" t="str">
            <v>Ablesung</v>
          </cell>
          <cell r="O4325">
            <v>88.186999999999998</v>
          </cell>
          <cell r="P4325">
            <v>1535.99</v>
          </cell>
          <cell r="Q4325"/>
          <cell r="R4325"/>
          <cell r="S4325"/>
          <cell r="T4325"/>
          <cell r="U4325"/>
          <cell r="V4325"/>
          <cell r="W4325"/>
          <cell r="X4325"/>
          <cell r="Y4325">
            <v>49.366999999999997</v>
          </cell>
          <cell r="Z4325">
            <v>172.57729941291583</v>
          </cell>
        </row>
        <row r="4326">
          <cell r="A4326" t="str">
            <v>N0839</v>
          </cell>
          <cell r="B4326" t="str">
            <v xml:space="preserve">Brüderhofweg 10 </v>
          </cell>
          <cell r="C4326">
            <v>42655</v>
          </cell>
          <cell r="D4326">
            <v>9866604427</v>
          </cell>
          <cell r="E4326" t="str">
            <v>Verrechnet</v>
          </cell>
          <cell r="F4326">
            <v>0.51100000000000001</v>
          </cell>
          <cell r="G4326">
            <v>8.4</v>
          </cell>
          <cell r="H4326"/>
          <cell r="I4326"/>
          <cell r="J4326" t="str">
            <v>Messung HW Wärme NT</v>
          </cell>
          <cell r="K4326" t="str">
            <v>19.09.2016</v>
          </cell>
          <cell r="L4326"/>
          <cell r="M4326"/>
          <cell r="N4326" t="str">
            <v>Ablesung</v>
          </cell>
          <cell r="O4326">
            <v>5.7610000000000001</v>
          </cell>
          <cell r="P4326">
            <v>114.95</v>
          </cell>
          <cell r="Q4326"/>
          <cell r="R4326"/>
          <cell r="S4326"/>
          <cell r="T4326"/>
          <cell r="U4326"/>
          <cell r="V4326"/>
          <cell r="W4326"/>
          <cell r="X4326"/>
          <cell r="Y4326">
            <v>43.093000000000004</v>
          </cell>
          <cell r="Z4326">
            <v>11.27397260273972</v>
          </cell>
        </row>
        <row r="4327">
          <cell r="A4327" t="str">
            <v>N0839</v>
          </cell>
          <cell r="B4327" t="str">
            <v xml:space="preserve">Brüderhofweg 10 </v>
          </cell>
          <cell r="C4327">
            <v>42752</v>
          </cell>
          <cell r="D4327">
            <v>9866606486</v>
          </cell>
          <cell r="E4327" t="str">
            <v>Verrechnet</v>
          </cell>
          <cell r="F4327">
            <v>0.51100000000000001</v>
          </cell>
          <cell r="G4327">
            <v>8.4</v>
          </cell>
          <cell r="H4327"/>
          <cell r="I4327"/>
          <cell r="J4327" t="str">
            <v>Messung HW Wärme NT</v>
          </cell>
          <cell r="K4327" t="str">
            <v>15.12.2016</v>
          </cell>
          <cell r="L4327"/>
          <cell r="M4327"/>
          <cell r="N4327" t="str">
            <v>Ablesung</v>
          </cell>
          <cell r="O4327">
            <v>115.569</v>
          </cell>
          <cell r="P4327">
            <v>2135.69</v>
          </cell>
          <cell r="Q4327"/>
          <cell r="R4327"/>
          <cell r="S4327"/>
          <cell r="T4327"/>
          <cell r="U4327"/>
          <cell r="V4327"/>
          <cell r="W4327"/>
          <cell r="X4327"/>
          <cell r="Y4327">
            <v>46.529000000000003</v>
          </cell>
          <cell r="Z4327">
            <v>226.1624266144814</v>
          </cell>
        </row>
        <row r="4328">
          <cell r="A4328" t="str">
            <v>N0839</v>
          </cell>
          <cell r="B4328"/>
          <cell r="C4328"/>
          <cell r="D4328"/>
          <cell r="E4328"/>
          <cell r="F4328"/>
          <cell r="G4328"/>
          <cell r="H4328"/>
          <cell r="I4328"/>
          <cell r="J4328" t="str">
            <v>Messung HW Wärme NT</v>
          </cell>
          <cell r="K4328" t="str">
            <v>09.01.2017</v>
          </cell>
          <cell r="L4328"/>
          <cell r="M4328"/>
          <cell r="N4328" t="str">
            <v>Ausbau</v>
          </cell>
          <cell r="O4328">
            <v>19.085999999999999</v>
          </cell>
          <cell r="P4328">
            <v>325.98</v>
          </cell>
          <cell r="Q4328"/>
          <cell r="R4328"/>
          <cell r="S4328"/>
          <cell r="T4328"/>
          <cell r="U4328"/>
          <cell r="V4328"/>
          <cell r="W4328"/>
          <cell r="X4328"/>
          <cell r="Y4328">
            <v>50.344000000000001</v>
          </cell>
          <cell r="Z4328">
            <v>37.350293542074361</v>
          </cell>
        </row>
        <row r="4329">
          <cell r="A4329" t="str">
            <v>N0842</v>
          </cell>
          <cell r="B4329" t="str">
            <v xml:space="preserve">Seebacherstrasse 63 </v>
          </cell>
          <cell r="C4329">
            <v>42478</v>
          </cell>
          <cell r="D4329">
            <v>9866601690</v>
          </cell>
          <cell r="E4329" t="str">
            <v>Verrechnet</v>
          </cell>
          <cell r="F4329">
            <v>0.05</v>
          </cell>
          <cell r="G4329">
            <v>0.82</v>
          </cell>
          <cell r="H4329"/>
          <cell r="I4329"/>
          <cell r="J4329" t="str">
            <v>Messung HW Wärme NT</v>
          </cell>
          <cell r="K4329" t="str">
            <v>17.03.2016</v>
          </cell>
          <cell r="L4329" t="str">
            <v>R3 20057</v>
          </cell>
          <cell r="M4329"/>
          <cell r="N4329" t="str">
            <v>Ablesung</v>
          </cell>
          <cell r="O4329">
            <v>38.453000000000003</v>
          </cell>
          <cell r="P4329">
            <v>755.36800000000005</v>
          </cell>
          <cell r="Q4329"/>
          <cell r="R4329"/>
          <cell r="S4329"/>
          <cell r="T4329"/>
          <cell r="U4329"/>
          <cell r="V4329"/>
          <cell r="W4329"/>
          <cell r="X4329"/>
          <cell r="Y4329">
            <v>43.771999999999998</v>
          </cell>
          <cell r="Z4329">
            <v>769.06</v>
          </cell>
        </row>
        <row r="4330">
          <cell r="A4330" t="str">
            <v>N0842</v>
          </cell>
          <cell r="B4330" t="str">
            <v xml:space="preserve">Seebacherstrasse 63 </v>
          </cell>
          <cell r="C4330">
            <v>42566</v>
          </cell>
          <cell r="D4330">
            <v>9866603511</v>
          </cell>
          <cell r="E4330" t="str">
            <v>Verrechnet</v>
          </cell>
          <cell r="F4330">
            <v>0.05</v>
          </cell>
          <cell r="G4330">
            <v>0.82</v>
          </cell>
          <cell r="H4330"/>
          <cell r="I4330"/>
          <cell r="J4330" t="str">
            <v>Messung HW Wärme NT</v>
          </cell>
          <cell r="K4330" t="str">
            <v>20.06.2016</v>
          </cell>
          <cell r="L4330" t="str">
            <v>R3 20057</v>
          </cell>
          <cell r="M4330"/>
          <cell r="N4330" t="str">
            <v>Ablesung</v>
          </cell>
          <cell r="O4330">
            <v>16.353000000000002</v>
          </cell>
          <cell r="P4330">
            <v>313.755</v>
          </cell>
          <cell r="Q4330"/>
          <cell r="R4330"/>
          <cell r="S4330"/>
          <cell r="T4330"/>
          <cell r="U4330"/>
          <cell r="V4330"/>
          <cell r="W4330"/>
          <cell r="X4330"/>
          <cell r="Y4330">
            <v>44.814999999999998</v>
          </cell>
          <cell r="Z4330">
            <v>327.06</v>
          </cell>
        </row>
        <row r="4331">
          <cell r="A4331" t="str">
            <v>N0842</v>
          </cell>
          <cell r="B4331" t="str">
            <v xml:space="preserve">Seebacherstrasse 63 </v>
          </cell>
          <cell r="C4331">
            <v>42655</v>
          </cell>
          <cell r="D4331">
            <v>9866605726</v>
          </cell>
          <cell r="E4331" t="str">
            <v>Verrechnet</v>
          </cell>
          <cell r="F4331">
            <v>0.05</v>
          </cell>
          <cell r="G4331">
            <v>0.82</v>
          </cell>
          <cell r="H4331"/>
          <cell r="I4331"/>
          <cell r="J4331" t="str">
            <v>Messung HW Wärme NT</v>
          </cell>
          <cell r="K4331" t="str">
            <v>19.09.2016</v>
          </cell>
          <cell r="L4331" t="str">
            <v>R3 20057</v>
          </cell>
          <cell r="M4331"/>
          <cell r="N4331" t="str">
            <v>Ablesung</v>
          </cell>
          <cell r="O4331">
            <v>1.345</v>
          </cell>
          <cell r="P4331">
            <v>23.306999999999999</v>
          </cell>
          <cell r="Q4331"/>
          <cell r="R4331"/>
          <cell r="S4331"/>
          <cell r="T4331"/>
          <cell r="U4331"/>
          <cell r="V4331"/>
          <cell r="W4331"/>
          <cell r="X4331"/>
          <cell r="Y4331">
            <v>49.62</v>
          </cell>
          <cell r="Z4331">
            <v>26.9</v>
          </cell>
        </row>
        <row r="4332">
          <cell r="A4332" t="str">
            <v>N0842</v>
          </cell>
          <cell r="B4332" t="str">
            <v xml:space="preserve">Seebacherstrasse 63 </v>
          </cell>
          <cell r="C4332">
            <v>42752</v>
          </cell>
          <cell r="D4332">
            <v>9866607796</v>
          </cell>
          <cell r="E4332" t="str">
            <v>Verrechnet</v>
          </cell>
          <cell r="F4332">
            <v>0.05</v>
          </cell>
          <cell r="G4332">
            <v>0.82</v>
          </cell>
          <cell r="H4332"/>
          <cell r="I4332"/>
          <cell r="J4332" t="str">
            <v>Messung HW Wärme NT</v>
          </cell>
          <cell r="K4332" t="str">
            <v>14.12.2016</v>
          </cell>
          <cell r="L4332" t="str">
            <v>R3 20057</v>
          </cell>
          <cell r="M4332"/>
          <cell r="N4332" t="str">
            <v>Ablesung</v>
          </cell>
          <cell r="O4332">
            <v>28.039000000000001</v>
          </cell>
          <cell r="P4332">
            <v>1561.4880000000001</v>
          </cell>
          <cell r="Q4332"/>
          <cell r="R4332"/>
          <cell r="S4332"/>
          <cell r="T4332"/>
          <cell r="U4332"/>
          <cell r="V4332"/>
          <cell r="W4332"/>
          <cell r="X4332"/>
          <cell r="Y4332">
            <v>15.44</v>
          </cell>
          <cell r="Z4332">
            <v>560.78</v>
          </cell>
        </row>
        <row r="4333">
          <cell r="A4333" t="str">
            <v>N0843</v>
          </cell>
          <cell r="B4333" t="str">
            <v xml:space="preserve">Siewerdtstrasse 80 </v>
          </cell>
          <cell r="C4333">
            <v>42478</v>
          </cell>
          <cell r="D4333">
            <v>9866601401</v>
          </cell>
          <cell r="E4333" t="str">
            <v>Verrechnet</v>
          </cell>
          <cell r="F4333">
            <v>0.17399999999999999</v>
          </cell>
          <cell r="G4333">
            <v>7.48</v>
          </cell>
          <cell r="H4333"/>
          <cell r="I4333"/>
          <cell r="J4333" t="str">
            <v>Messung HW Wärme NT</v>
          </cell>
          <cell r="K4333" t="str">
            <v>18.03.2016</v>
          </cell>
          <cell r="L4333" t="str">
            <v>W1 0040040</v>
          </cell>
          <cell r="M4333"/>
          <cell r="N4333" t="str">
            <v>Ablesung</v>
          </cell>
          <cell r="O4333">
            <v>157.52500000000001</v>
          </cell>
          <cell r="P4333">
            <v>2560.35</v>
          </cell>
          <cell r="Q4333"/>
          <cell r="R4333"/>
          <cell r="S4333"/>
          <cell r="T4333"/>
          <cell r="U4333"/>
          <cell r="V4333"/>
          <cell r="W4333"/>
          <cell r="X4333"/>
          <cell r="Y4333">
            <v>52.902000000000001</v>
          </cell>
          <cell r="Z4333">
            <v>905.31609195402302</v>
          </cell>
        </row>
        <row r="4334">
          <cell r="A4334" t="str">
            <v>N0843</v>
          </cell>
          <cell r="B4334" t="str">
            <v xml:space="preserve">Siewerdtstrasse 80 </v>
          </cell>
          <cell r="C4334">
            <v>42566</v>
          </cell>
          <cell r="D4334">
            <v>9866603512</v>
          </cell>
          <cell r="E4334" t="str">
            <v>Verrechnet</v>
          </cell>
          <cell r="F4334">
            <v>0.17399999999999999</v>
          </cell>
          <cell r="G4334">
            <v>7.48</v>
          </cell>
          <cell r="H4334"/>
          <cell r="I4334"/>
          <cell r="J4334" t="str">
            <v>Messung HW Wärme NT</v>
          </cell>
          <cell r="K4334" t="str">
            <v>20.06.2016</v>
          </cell>
          <cell r="L4334" t="str">
            <v>W1 0040040</v>
          </cell>
          <cell r="M4334"/>
          <cell r="N4334" t="str">
            <v>Ablesung</v>
          </cell>
          <cell r="O4334">
            <v>119.71599999999999</v>
          </cell>
          <cell r="P4334">
            <v>2771.03</v>
          </cell>
          <cell r="Q4334"/>
          <cell r="R4334"/>
          <cell r="S4334"/>
          <cell r="T4334"/>
          <cell r="U4334"/>
          <cell r="V4334"/>
          <cell r="W4334"/>
          <cell r="X4334"/>
          <cell r="Y4334">
            <v>37.148000000000003</v>
          </cell>
          <cell r="Z4334">
            <v>688.02298850574709</v>
          </cell>
        </row>
        <row r="4335">
          <cell r="A4335" t="str">
            <v>N0843</v>
          </cell>
          <cell r="B4335" t="str">
            <v xml:space="preserve">Siewerdtstrasse 80 </v>
          </cell>
          <cell r="C4335">
            <v>42655</v>
          </cell>
          <cell r="D4335">
            <v>9866605727</v>
          </cell>
          <cell r="E4335" t="str">
            <v>Verrechnet</v>
          </cell>
          <cell r="F4335">
            <v>0.17399999999999999</v>
          </cell>
          <cell r="G4335">
            <v>7.48</v>
          </cell>
          <cell r="H4335"/>
          <cell r="I4335"/>
          <cell r="J4335" t="str">
            <v>Messung HW Wärme NT</v>
          </cell>
          <cell r="K4335" t="str">
            <v>20.09.2016</v>
          </cell>
          <cell r="L4335" t="str">
            <v>W1 0040040</v>
          </cell>
          <cell r="M4335"/>
          <cell r="N4335" t="str">
            <v>Ablesung</v>
          </cell>
          <cell r="O4335">
            <v>37.531999999999996</v>
          </cell>
          <cell r="P4335">
            <v>967.2</v>
          </cell>
          <cell r="Q4335"/>
          <cell r="R4335"/>
          <cell r="S4335"/>
          <cell r="T4335"/>
          <cell r="U4335"/>
          <cell r="V4335"/>
          <cell r="W4335"/>
          <cell r="X4335"/>
          <cell r="Y4335">
            <v>33.366</v>
          </cell>
          <cell r="Z4335">
            <v>215.70114942528735</v>
          </cell>
        </row>
        <row r="4336">
          <cell r="A4336" t="str">
            <v>N0843</v>
          </cell>
          <cell r="B4336" t="str">
            <v xml:space="preserve">Siewerdtstrasse 80 </v>
          </cell>
          <cell r="C4336">
            <v>42752</v>
          </cell>
          <cell r="D4336">
            <v>9866607797</v>
          </cell>
          <cell r="E4336" t="str">
            <v>Verrechnet</v>
          </cell>
          <cell r="F4336">
            <v>0.17399999999999999</v>
          </cell>
          <cell r="G4336">
            <v>7.48</v>
          </cell>
          <cell r="H4336"/>
          <cell r="I4336"/>
          <cell r="J4336" t="str">
            <v>Messung HW Wärme NT</v>
          </cell>
          <cell r="K4336" t="str">
            <v>12.12.2016</v>
          </cell>
          <cell r="L4336" t="str">
            <v>W1 0040040</v>
          </cell>
          <cell r="M4336"/>
          <cell r="N4336" t="str">
            <v>Ablesung</v>
          </cell>
          <cell r="O4336">
            <v>57.595999999999997</v>
          </cell>
          <cell r="P4336">
            <v>1012.66</v>
          </cell>
          <cell r="Q4336"/>
          <cell r="R4336"/>
          <cell r="S4336"/>
          <cell r="T4336"/>
          <cell r="U4336"/>
          <cell r="V4336"/>
          <cell r="W4336"/>
          <cell r="X4336"/>
          <cell r="Y4336">
            <v>48.905000000000001</v>
          </cell>
          <cell r="Z4336">
            <v>331.01149425287355</v>
          </cell>
        </row>
        <row r="4337">
          <cell r="A4337" t="str">
            <v>N0844</v>
          </cell>
          <cell r="B4337" t="str">
            <v xml:space="preserve">Grosswiesenstrasse 110 </v>
          </cell>
          <cell r="C4337">
            <v>42478</v>
          </cell>
          <cell r="D4337">
            <v>9866601691</v>
          </cell>
          <cell r="E4337" t="str">
            <v>Verrechnet</v>
          </cell>
          <cell r="F4337">
            <v>6.4000000000000001E-2</v>
          </cell>
          <cell r="G4337">
            <v>1.05</v>
          </cell>
          <cell r="H4337"/>
          <cell r="I4337"/>
          <cell r="J4337" t="str">
            <v>Messung HW Wärme NT</v>
          </cell>
          <cell r="K4337" t="str">
            <v>17.03.2016</v>
          </cell>
          <cell r="L4337">
            <v>20336</v>
          </cell>
          <cell r="M4337"/>
          <cell r="N4337" t="str">
            <v>Ablesung</v>
          </cell>
          <cell r="O4337">
            <v>39.598999999999997</v>
          </cell>
          <cell r="P4337">
            <v>731.55</v>
          </cell>
          <cell r="Q4337"/>
          <cell r="R4337"/>
          <cell r="S4337"/>
          <cell r="T4337"/>
          <cell r="U4337"/>
          <cell r="V4337"/>
          <cell r="W4337"/>
          <cell r="X4337"/>
          <cell r="Y4337">
            <v>46.543999999999997</v>
          </cell>
          <cell r="Z4337">
            <v>618.734375</v>
          </cell>
        </row>
        <row r="4338">
          <cell r="A4338" t="str">
            <v>N0844</v>
          </cell>
          <cell r="B4338" t="str">
            <v xml:space="preserve">Grosswiesenstrasse 110 </v>
          </cell>
          <cell r="C4338">
            <v>42566</v>
          </cell>
          <cell r="D4338">
            <v>9866603513</v>
          </cell>
          <cell r="E4338" t="str">
            <v>Verrechnet</v>
          </cell>
          <cell r="F4338">
            <v>6.4000000000000001E-2</v>
          </cell>
          <cell r="G4338">
            <v>1.05</v>
          </cell>
          <cell r="H4338"/>
          <cell r="I4338"/>
          <cell r="J4338" t="str">
            <v>Messung HW Wärme NT</v>
          </cell>
          <cell r="K4338" t="str">
            <v>20.06.2016</v>
          </cell>
          <cell r="L4338">
            <v>20336</v>
          </cell>
          <cell r="M4338"/>
          <cell r="N4338" t="str">
            <v>Ablesung</v>
          </cell>
          <cell r="O4338">
            <v>20.065999999999999</v>
          </cell>
          <cell r="P4338">
            <v>399.48</v>
          </cell>
          <cell r="Q4338"/>
          <cell r="R4338"/>
          <cell r="S4338"/>
          <cell r="T4338"/>
          <cell r="U4338"/>
          <cell r="V4338"/>
          <cell r="W4338"/>
          <cell r="X4338"/>
          <cell r="Y4338">
            <v>43.19</v>
          </cell>
          <cell r="Z4338">
            <v>313.53125</v>
          </cell>
        </row>
        <row r="4339">
          <cell r="A4339" t="str">
            <v>N0844</v>
          </cell>
          <cell r="B4339" t="str">
            <v xml:space="preserve">Grosswiesenstrasse 110 </v>
          </cell>
          <cell r="C4339">
            <v>42655</v>
          </cell>
          <cell r="D4339">
            <v>9866605728</v>
          </cell>
          <cell r="E4339" t="str">
            <v>Verrechnet</v>
          </cell>
          <cell r="F4339">
            <v>6.4000000000000001E-2</v>
          </cell>
          <cell r="G4339">
            <v>1.05</v>
          </cell>
          <cell r="H4339"/>
          <cell r="I4339"/>
          <cell r="J4339" t="str">
            <v>Messung HW Wärme NT</v>
          </cell>
          <cell r="K4339" t="str">
            <v>19.09.2016</v>
          </cell>
          <cell r="L4339">
            <v>20336</v>
          </cell>
          <cell r="M4339"/>
          <cell r="N4339" t="str">
            <v>Ablesung</v>
          </cell>
          <cell r="O4339">
            <v>1.2410000000000001</v>
          </cell>
          <cell r="P4339">
            <v>42.21</v>
          </cell>
          <cell r="Q4339"/>
          <cell r="R4339"/>
          <cell r="S4339"/>
          <cell r="T4339"/>
          <cell r="U4339"/>
          <cell r="V4339"/>
          <cell r="W4339"/>
          <cell r="X4339"/>
          <cell r="Y4339">
            <v>25.28</v>
          </cell>
          <cell r="Z4339">
            <v>19.390625</v>
          </cell>
        </row>
        <row r="4340">
          <cell r="A4340" t="str">
            <v>N0844</v>
          </cell>
          <cell r="B4340" t="str">
            <v xml:space="preserve">Grosswiesenstrasse 110 </v>
          </cell>
          <cell r="C4340">
            <v>42752</v>
          </cell>
          <cell r="D4340">
            <v>9866607798</v>
          </cell>
          <cell r="E4340" t="str">
            <v>Verrechnet</v>
          </cell>
          <cell r="F4340">
            <v>6.4000000000000001E-2</v>
          </cell>
          <cell r="G4340">
            <v>1.05</v>
          </cell>
          <cell r="H4340"/>
          <cell r="I4340"/>
          <cell r="J4340" t="str">
            <v>Messung HW Wärme NT</v>
          </cell>
          <cell r="K4340" t="str">
            <v>14.12.2016</v>
          </cell>
          <cell r="L4340">
            <v>20336</v>
          </cell>
          <cell r="M4340"/>
          <cell r="N4340" t="str">
            <v>Ablesung</v>
          </cell>
          <cell r="O4340">
            <v>28.088000000000001</v>
          </cell>
          <cell r="P4340">
            <v>534.39</v>
          </cell>
          <cell r="Q4340"/>
          <cell r="R4340"/>
          <cell r="S4340"/>
          <cell r="T4340"/>
          <cell r="U4340"/>
          <cell r="V4340"/>
          <cell r="W4340"/>
          <cell r="X4340"/>
          <cell r="Y4340">
            <v>45.194000000000003</v>
          </cell>
          <cell r="Z4340">
            <v>438.875</v>
          </cell>
        </row>
        <row r="4341">
          <cell r="A4341" t="str">
            <v>N0845</v>
          </cell>
          <cell r="B4341" t="str">
            <v xml:space="preserve">Grosswiesenstrasse 176 </v>
          </cell>
          <cell r="C4341">
            <v>42478</v>
          </cell>
          <cell r="D4341">
            <v>9866601692</v>
          </cell>
          <cell r="E4341" t="str">
            <v>Verrechnet</v>
          </cell>
          <cell r="F4341">
            <v>4.2000000000000003E-2</v>
          </cell>
          <cell r="G4341">
            <v>0.69</v>
          </cell>
          <cell r="H4341"/>
          <cell r="I4341"/>
          <cell r="J4341" t="str">
            <v>Messung HW Wärme NT</v>
          </cell>
          <cell r="K4341" t="str">
            <v>17.03.2016</v>
          </cell>
          <cell r="L4341" t="str">
            <v>W1 020289</v>
          </cell>
          <cell r="M4341"/>
          <cell r="N4341" t="str">
            <v>Ablesung</v>
          </cell>
          <cell r="O4341">
            <v>25.895</v>
          </cell>
          <cell r="P4341">
            <v>449.94</v>
          </cell>
          <cell r="Q4341"/>
          <cell r="R4341"/>
          <cell r="S4341"/>
          <cell r="T4341"/>
          <cell r="U4341"/>
          <cell r="V4341"/>
          <cell r="W4341"/>
          <cell r="X4341"/>
          <cell r="Y4341">
            <v>49.485999999999997</v>
          </cell>
          <cell r="Z4341">
            <v>616.54761904761904</v>
          </cell>
        </row>
        <row r="4342">
          <cell r="A4342" t="str">
            <v>N0845</v>
          </cell>
          <cell r="B4342" t="str">
            <v xml:space="preserve">Grosswiesenstrasse 176 </v>
          </cell>
          <cell r="C4342">
            <v>42566</v>
          </cell>
          <cell r="D4342">
            <v>9866603514</v>
          </cell>
          <cell r="E4342" t="str">
            <v>Verrechnet</v>
          </cell>
          <cell r="F4342">
            <v>4.2000000000000003E-2</v>
          </cell>
          <cell r="G4342">
            <v>0.69</v>
          </cell>
          <cell r="H4342"/>
          <cell r="I4342"/>
          <cell r="J4342" t="str">
            <v>Messung HW Wärme NT</v>
          </cell>
          <cell r="K4342" t="str">
            <v>20.06.2016</v>
          </cell>
          <cell r="L4342" t="str">
            <v>W1 020289</v>
          </cell>
          <cell r="M4342"/>
          <cell r="N4342" t="str">
            <v>Ablesung</v>
          </cell>
          <cell r="O4342">
            <v>11.983000000000001</v>
          </cell>
          <cell r="P4342">
            <v>248.04</v>
          </cell>
          <cell r="Q4342"/>
          <cell r="R4342"/>
          <cell r="S4342"/>
          <cell r="T4342"/>
          <cell r="U4342"/>
          <cell r="V4342"/>
          <cell r="W4342"/>
          <cell r="X4342"/>
          <cell r="Y4342">
            <v>41.54</v>
          </cell>
          <cell r="Z4342">
            <v>285.3095238095238</v>
          </cell>
        </row>
        <row r="4343">
          <cell r="A4343" t="str">
            <v>N0845</v>
          </cell>
          <cell r="B4343" t="str">
            <v xml:space="preserve">Grosswiesenstrasse 176 </v>
          </cell>
          <cell r="C4343">
            <v>42655</v>
          </cell>
          <cell r="D4343">
            <v>9866605585</v>
          </cell>
          <cell r="E4343" t="str">
            <v>Verrechnet</v>
          </cell>
          <cell r="F4343">
            <v>4.2000000000000003E-2</v>
          </cell>
          <cell r="G4343">
            <v>0.69</v>
          </cell>
          <cell r="H4343"/>
          <cell r="I4343"/>
          <cell r="J4343" t="str">
            <v>Messung HW Wärme NT</v>
          </cell>
          <cell r="K4343" t="str">
            <v>19.09.2016</v>
          </cell>
          <cell r="L4343" t="str">
            <v>W1 020289</v>
          </cell>
          <cell r="M4343"/>
          <cell r="N4343" t="str">
            <v>Ablesung</v>
          </cell>
          <cell r="O4343">
            <v>1.3160000000000001</v>
          </cell>
          <cell r="P4343">
            <v>69.2</v>
          </cell>
          <cell r="Q4343"/>
          <cell r="R4343"/>
          <cell r="S4343"/>
          <cell r="T4343"/>
          <cell r="U4343"/>
          <cell r="V4343"/>
          <cell r="W4343"/>
          <cell r="X4343"/>
          <cell r="Y4343">
            <v>16.352</v>
          </cell>
          <cell r="Z4343">
            <v>31.333333333333329</v>
          </cell>
        </row>
        <row r="4344">
          <cell r="A4344" t="str">
            <v>N0845</v>
          </cell>
          <cell r="B4344" t="str">
            <v xml:space="preserve">Grosswiesenstrasse 176 </v>
          </cell>
          <cell r="C4344">
            <v>42752</v>
          </cell>
          <cell r="D4344">
            <v>9866607799</v>
          </cell>
          <cell r="E4344" t="str">
            <v>Verrechnet</v>
          </cell>
          <cell r="F4344">
            <v>4.2000000000000003E-2</v>
          </cell>
          <cell r="G4344">
            <v>0.69</v>
          </cell>
          <cell r="H4344"/>
          <cell r="I4344"/>
          <cell r="J4344" t="str">
            <v>Messung HW Wärme NT</v>
          </cell>
          <cell r="K4344" t="str">
            <v>14.12.2016</v>
          </cell>
          <cell r="L4344" t="str">
            <v>W1 020289</v>
          </cell>
          <cell r="M4344"/>
          <cell r="N4344" t="str">
            <v>Ablesung</v>
          </cell>
          <cell r="O4344">
            <v>18.719000000000001</v>
          </cell>
          <cell r="P4344">
            <v>346.37</v>
          </cell>
          <cell r="Q4344"/>
          <cell r="R4344"/>
          <cell r="S4344"/>
          <cell r="T4344"/>
          <cell r="U4344"/>
          <cell r="V4344"/>
          <cell r="W4344"/>
          <cell r="X4344"/>
          <cell r="Y4344">
            <v>46.469000000000001</v>
          </cell>
          <cell r="Z4344">
            <v>445.69047619047615</v>
          </cell>
        </row>
        <row r="4345">
          <cell r="A4345" t="str">
            <v>N0846</v>
          </cell>
          <cell r="B4345" t="str">
            <v xml:space="preserve">Apfelbaumstrasse 5 </v>
          </cell>
          <cell r="C4345">
            <v>42478</v>
          </cell>
          <cell r="D4345">
            <v>9866601693</v>
          </cell>
          <cell r="E4345" t="str">
            <v>Verrechnet</v>
          </cell>
          <cell r="F4345">
            <v>3.5000000000000003E-2</v>
          </cell>
          <cell r="G4345">
            <v>0.57999999999999996</v>
          </cell>
          <cell r="H4345"/>
          <cell r="I4345"/>
          <cell r="J4345" t="str">
            <v>Messung HW Wärme NT</v>
          </cell>
          <cell r="K4345" t="str">
            <v>18.03.2016</v>
          </cell>
          <cell r="L4345" t="str">
            <v>R3 20068</v>
          </cell>
          <cell r="M4345"/>
          <cell r="N4345" t="str">
            <v>Ablesung</v>
          </cell>
          <cell r="O4345">
            <v>24.123000000000001</v>
          </cell>
          <cell r="P4345">
            <v>413.25599999999997</v>
          </cell>
          <cell r="Q4345"/>
          <cell r="R4345"/>
          <cell r="S4345"/>
          <cell r="T4345"/>
          <cell r="U4345"/>
          <cell r="V4345"/>
          <cell r="W4345"/>
          <cell r="X4345"/>
          <cell r="Y4345">
            <v>50.192</v>
          </cell>
          <cell r="Z4345">
            <v>689.2285714285714</v>
          </cell>
        </row>
        <row r="4346">
          <cell r="A4346" t="str">
            <v>N0846</v>
          </cell>
          <cell r="B4346" t="str">
            <v xml:space="preserve">Apfelbaumstrasse 5 </v>
          </cell>
          <cell r="C4346">
            <v>42566</v>
          </cell>
          <cell r="D4346">
            <v>9866603671</v>
          </cell>
          <cell r="E4346" t="str">
            <v>Verrechnet</v>
          </cell>
          <cell r="F4346">
            <v>3.5000000000000003E-2</v>
          </cell>
          <cell r="G4346">
            <v>0.57999999999999996</v>
          </cell>
          <cell r="H4346"/>
          <cell r="I4346"/>
          <cell r="J4346" t="str">
            <v>Messung HW Wärme NT</v>
          </cell>
          <cell r="K4346" t="str">
            <v>21.06.2016</v>
          </cell>
          <cell r="L4346" t="str">
            <v>R3 20068</v>
          </cell>
          <cell r="M4346"/>
          <cell r="N4346" t="str">
            <v>Ablesung</v>
          </cell>
          <cell r="O4346">
            <v>9.9960000000000004</v>
          </cell>
          <cell r="P4346">
            <v>175.76400000000001</v>
          </cell>
          <cell r="Q4346"/>
          <cell r="R4346"/>
          <cell r="S4346"/>
          <cell r="T4346"/>
          <cell r="U4346"/>
          <cell r="V4346"/>
          <cell r="W4346"/>
          <cell r="X4346"/>
          <cell r="Y4346">
            <v>48.901000000000003</v>
          </cell>
          <cell r="Z4346">
            <v>285.60000000000002</v>
          </cell>
        </row>
        <row r="4347">
          <cell r="A4347" t="str">
            <v>N0846</v>
          </cell>
          <cell r="B4347" t="str">
            <v xml:space="preserve">Apfelbaumstrasse 5 </v>
          </cell>
          <cell r="C4347">
            <v>42655</v>
          </cell>
          <cell r="D4347">
            <v>9866605729</v>
          </cell>
          <cell r="E4347" t="str">
            <v>Verrechnet</v>
          </cell>
          <cell r="F4347">
            <v>3.5000000000000003E-2</v>
          </cell>
          <cell r="G4347">
            <v>0.57999999999999996</v>
          </cell>
          <cell r="H4347"/>
          <cell r="I4347"/>
          <cell r="J4347" t="str">
            <v>Messung HW Wärme NT</v>
          </cell>
          <cell r="K4347" t="str">
            <v>16.09.2016</v>
          </cell>
          <cell r="L4347" t="str">
            <v>R3 20068</v>
          </cell>
          <cell r="M4347"/>
          <cell r="N4347" t="str">
            <v>Ablesung</v>
          </cell>
          <cell r="O4347">
            <v>0.84599999999999997</v>
          </cell>
          <cell r="P4347">
            <v>15.699</v>
          </cell>
          <cell r="Q4347"/>
          <cell r="R4347"/>
          <cell r="S4347"/>
          <cell r="T4347"/>
          <cell r="U4347"/>
          <cell r="V4347"/>
          <cell r="W4347"/>
          <cell r="X4347"/>
          <cell r="Y4347">
            <v>46.335999999999999</v>
          </cell>
          <cell r="Z4347">
            <v>24.171428571428571</v>
          </cell>
        </row>
        <row r="4348">
          <cell r="A4348" t="str">
            <v>N0846</v>
          </cell>
          <cell r="B4348" t="str">
            <v xml:space="preserve">Apfelbaumstrasse 5 </v>
          </cell>
          <cell r="C4348">
            <v>42752</v>
          </cell>
          <cell r="D4348">
            <v>9866607800</v>
          </cell>
          <cell r="E4348" t="str">
            <v>Verrechnet</v>
          </cell>
          <cell r="F4348">
            <v>3.5000000000000003E-2</v>
          </cell>
          <cell r="G4348">
            <v>0.57999999999999996</v>
          </cell>
          <cell r="H4348"/>
          <cell r="I4348"/>
          <cell r="J4348" t="str">
            <v>Messung HW Wärme NT</v>
          </cell>
          <cell r="K4348" t="str">
            <v>14.12.2016</v>
          </cell>
          <cell r="L4348" t="str">
            <v>R3 20068</v>
          </cell>
          <cell r="M4348"/>
          <cell r="N4348" t="str">
            <v>Ablesung</v>
          </cell>
          <cell r="O4348">
            <v>16.959</v>
          </cell>
          <cell r="P4348">
            <v>299.67700000000002</v>
          </cell>
          <cell r="Q4348"/>
          <cell r="R4348"/>
          <cell r="S4348"/>
          <cell r="T4348"/>
          <cell r="U4348"/>
          <cell r="V4348"/>
          <cell r="W4348"/>
          <cell r="X4348"/>
          <cell r="Y4348">
            <v>48.658999999999999</v>
          </cell>
          <cell r="Z4348">
            <v>484.54285714285714</v>
          </cell>
        </row>
        <row r="4349">
          <cell r="A4349" t="str">
            <v>N0847</v>
          </cell>
          <cell r="B4349" t="str">
            <v>Sunnige Hof 8a</v>
          </cell>
          <cell r="C4349">
            <v>42478</v>
          </cell>
          <cell r="D4349">
            <v>9866601402</v>
          </cell>
          <cell r="E4349" t="str">
            <v>Verrechnet</v>
          </cell>
          <cell r="F4349">
            <v>0.63800000000000001</v>
          </cell>
          <cell r="G4349">
            <v>10.5</v>
          </cell>
          <cell r="H4349"/>
          <cell r="I4349"/>
          <cell r="J4349" t="str">
            <v>Messung HW Wärme NT</v>
          </cell>
          <cell r="K4349" t="str">
            <v>18.03.2016</v>
          </cell>
          <cell r="L4349" t="str">
            <v>W1 050021</v>
          </cell>
          <cell r="M4349"/>
          <cell r="N4349" t="str">
            <v>Ablesung</v>
          </cell>
          <cell r="O4349">
            <v>663.827</v>
          </cell>
          <cell r="P4349">
            <v>13285.63</v>
          </cell>
          <cell r="Q4349"/>
          <cell r="R4349"/>
          <cell r="S4349"/>
          <cell r="T4349"/>
          <cell r="U4349"/>
          <cell r="V4349"/>
          <cell r="W4349"/>
          <cell r="X4349"/>
          <cell r="Y4349">
            <v>42.963000000000001</v>
          </cell>
          <cell r="Z4349">
            <v>1040.4811912225705</v>
          </cell>
        </row>
        <row r="4350">
          <cell r="A4350" t="str">
            <v>N0847</v>
          </cell>
          <cell r="B4350" t="str">
            <v>Sunnige Hof 8a</v>
          </cell>
          <cell r="C4350">
            <v>42566</v>
          </cell>
          <cell r="D4350">
            <v>9866603515</v>
          </cell>
          <cell r="E4350" t="str">
            <v>Verrechnet</v>
          </cell>
          <cell r="F4350">
            <v>0.63800000000000001</v>
          </cell>
          <cell r="G4350">
            <v>10.5</v>
          </cell>
          <cell r="H4350"/>
          <cell r="I4350"/>
          <cell r="J4350" t="str">
            <v>Messung HW Wärme NT</v>
          </cell>
          <cell r="K4350" t="str">
            <v>21.06.2016</v>
          </cell>
          <cell r="L4350" t="str">
            <v>W1 050021</v>
          </cell>
          <cell r="M4350"/>
          <cell r="N4350" t="str">
            <v>Ablesung</v>
          </cell>
          <cell r="O4350">
            <v>337.01600000000002</v>
          </cell>
          <cell r="P4350">
            <v>8348.48</v>
          </cell>
          <cell r="Q4350"/>
          <cell r="R4350"/>
          <cell r="S4350"/>
          <cell r="T4350"/>
          <cell r="U4350"/>
          <cell r="V4350"/>
          <cell r="W4350"/>
          <cell r="X4350"/>
          <cell r="Y4350">
            <v>34.710999999999999</v>
          </cell>
          <cell r="Z4350">
            <v>528.23824451410655</v>
          </cell>
        </row>
        <row r="4351">
          <cell r="A4351" t="str">
            <v>N0847</v>
          </cell>
          <cell r="B4351" t="str">
            <v>Sunnige Hof 8a</v>
          </cell>
          <cell r="C4351">
            <v>42655</v>
          </cell>
          <cell r="D4351">
            <v>9866605586</v>
          </cell>
          <cell r="E4351" t="str">
            <v>Verrechnet</v>
          </cell>
          <cell r="F4351">
            <v>0.63800000000000001</v>
          </cell>
          <cell r="G4351">
            <v>10.5</v>
          </cell>
          <cell r="H4351"/>
          <cell r="I4351"/>
          <cell r="J4351" t="str">
            <v>Messung HW Wärme NT</v>
          </cell>
          <cell r="K4351" t="str">
            <v>19.09.2016</v>
          </cell>
          <cell r="L4351" t="str">
            <v>W1 050021</v>
          </cell>
          <cell r="M4351"/>
          <cell r="N4351" t="str">
            <v>Ablesung</v>
          </cell>
          <cell r="O4351">
            <v>95.531000000000006</v>
          </cell>
          <cell r="P4351">
            <v>3514.12</v>
          </cell>
          <cell r="Q4351"/>
          <cell r="R4351"/>
          <cell r="S4351"/>
          <cell r="T4351"/>
          <cell r="U4351"/>
          <cell r="V4351"/>
          <cell r="W4351"/>
          <cell r="X4351"/>
          <cell r="Y4351">
            <v>23.375</v>
          </cell>
          <cell r="Z4351">
            <v>149.73510971786831</v>
          </cell>
        </row>
        <row r="4352">
          <cell r="A4352" t="str">
            <v>N0847</v>
          </cell>
          <cell r="B4352" t="str">
            <v>Sunnige Hof 8a</v>
          </cell>
          <cell r="C4352">
            <v>42752</v>
          </cell>
          <cell r="D4352">
            <v>9866607611</v>
          </cell>
          <cell r="E4352" t="str">
            <v>Verrechnet</v>
          </cell>
          <cell r="F4352">
            <v>0.63800000000000001</v>
          </cell>
          <cell r="G4352">
            <v>10.5</v>
          </cell>
          <cell r="H4352"/>
          <cell r="I4352"/>
          <cell r="J4352" t="str">
            <v>Messung HW Wärme NT</v>
          </cell>
          <cell r="K4352" t="str">
            <v>16.12.2016</v>
          </cell>
          <cell r="L4352" t="str">
            <v>W1 050021</v>
          </cell>
          <cell r="M4352"/>
          <cell r="N4352" t="str">
            <v>Ablesung</v>
          </cell>
          <cell r="O4352">
            <v>502.24299999999999</v>
          </cell>
          <cell r="P4352">
            <v>11019.29</v>
          </cell>
          <cell r="Q4352"/>
          <cell r="R4352"/>
          <cell r="S4352"/>
          <cell r="T4352"/>
          <cell r="U4352"/>
          <cell r="V4352"/>
          <cell r="W4352"/>
          <cell r="X4352"/>
          <cell r="Y4352">
            <v>39.19</v>
          </cell>
          <cell r="Z4352">
            <v>787.21473354231966</v>
          </cell>
        </row>
        <row r="4353">
          <cell r="A4353" t="str">
            <v>N0848</v>
          </cell>
          <cell r="B4353" t="str">
            <v xml:space="preserve">Regensbergstrasse 81 </v>
          </cell>
          <cell r="C4353">
            <v>42478</v>
          </cell>
          <cell r="D4353">
            <v>9866600689</v>
          </cell>
          <cell r="E4353" t="str">
            <v>Verrechnet</v>
          </cell>
          <cell r="F4353">
            <v>7.6999999999999999E-2</v>
          </cell>
          <cell r="G4353">
            <v>1.26</v>
          </cell>
          <cell r="H4353"/>
          <cell r="I4353"/>
          <cell r="J4353" t="str">
            <v>Messung HW Wärme NT</v>
          </cell>
          <cell r="K4353" t="str">
            <v>17.03.2016</v>
          </cell>
          <cell r="L4353" t="str">
            <v>R1 931</v>
          </cell>
          <cell r="M4353" t="str">
            <v>U1 20023</v>
          </cell>
          <cell r="N4353" t="str">
            <v>Ablesung</v>
          </cell>
          <cell r="O4353">
            <v>53.79</v>
          </cell>
          <cell r="P4353">
            <v>872.8</v>
          </cell>
          <cell r="Q4353"/>
          <cell r="R4353">
            <v>873</v>
          </cell>
          <cell r="S4353"/>
          <cell r="T4353"/>
          <cell r="U4353"/>
          <cell r="V4353"/>
          <cell r="W4353"/>
          <cell r="X4353"/>
          <cell r="Y4353">
            <v>52.991999999999997</v>
          </cell>
          <cell r="Z4353">
            <v>698.57142857142856</v>
          </cell>
        </row>
        <row r="4354">
          <cell r="A4354" t="str">
            <v>N0848</v>
          </cell>
          <cell r="B4354" t="str">
            <v xml:space="preserve">Regensbergstrasse 81 </v>
          </cell>
          <cell r="C4354">
            <v>42566</v>
          </cell>
          <cell r="D4354">
            <v>9866602913</v>
          </cell>
          <cell r="E4354" t="str">
            <v>Verrechnet</v>
          </cell>
          <cell r="F4354">
            <v>7.6999999999999999E-2</v>
          </cell>
          <cell r="G4354">
            <v>1.26</v>
          </cell>
          <cell r="H4354"/>
          <cell r="I4354"/>
          <cell r="J4354" t="str">
            <v>Messung HW Wärme NT</v>
          </cell>
          <cell r="K4354" t="str">
            <v>21.06.2016</v>
          </cell>
          <cell r="L4354" t="str">
            <v>R1 931</v>
          </cell>
          <cell r="M4354" t="str">
            <v>U1 20023</v>
          </cell>
          <cell r="N4354" t="str">
            <v>Ablesung</v>
          </cell>
          <cell r="O4354">
            <v>32.51</v>
          </cell>
          <cell r="P4354">
            <v>556.20000000000005</v>
          </cell>
          <cell r="Q4354"/>
          <cell r="R4354">
            <v>556</v>
          </cell>
          <cell r="S4354"/>
          <cell r="T4354"/>
          <cell r="U4354"/>
          <cell r="V4354"/>
          <cell r="W4354"/>
          <cell r="X4354"/>
          <cell r="Y4354">
            <v>50.258000000000003</v>
          </cell>
          <cell r="Z4354">
            <v>422.20779220779218</v>
          </cell>
        </row>
        <row r="4355">
          <cell r="A4355" t="str">
            <v>N0848</v>
          </cell>
          <cell r="B4355" t="str">
            <v xml:space="preserve">Regensbergstrasse 81 </v>
          </cell>
          <cell r="C4355">
            <v>42655</v>
          </cell>
          <cell r="D4355">
            <v>9866604855</v>
          </cell>
          <cell r="E4355" t="str">
            <v>Verrechnet</v>
          </cell>
          <cell r="F4355">
            <v>7.6999999999999999E-2</v>
          </cell>
          <cell r="G4355">
            <v>1.26</v>
          </cell>
          <cell r="H4355"/>
          <cell r="I4355"/>
          <cell r="J4355" t="str">
            <v>Messung HW Wärme NT</v>
          </cell>
          <cell r="K4355" t="str">
            <v>19.09.2016</v>
          </cell>
          <cell r="L4355" t="str">
            <v>R1 931</v>
          </cell>
          <cell r="M4355" t="str">
            <v>U1 20023</v>
          </cell>
          <cell r="N4355" t="str">
            <v>Ablesung</v>
          </cell>
          <cell r="O4355">
            <v>12.85</v>
          </cell>
          <cell r="P4355">
            <v>250.8</v>
          </cell>
          <cell r="Q4355"/>
          <cell r="R4355">
            <v>251</v>
          </cell>
          <cell r="S4355"/>
          <cell r="T4355"/>
          <cell r="U4355"/>
          <cell r="V4355"/>
          <cell r="W4355"/>
          <cell r="X4355"/>
          <cell r="Y4355">
            <v>44.055</v>
          </cell>
          <cell r="Z4355">
            <v>166.88311688311688</v>
          </cell>
        </row>
        <row r="4356">
          <cell r="A4356" t="str">
            <v>N0848</v>
          </cell>
          <cell r="B4356" t="str">
            <v xml:space="preserve">Regensbergstrasse 81 </v>
          </cell>
          <cell r="C4356">
            <v>42752</v>
          </cell>
          <cell r="D4356">
            <v>9866606723</v>
          </cell>
          <cell r="E4356" t="str">
            <v>Verrechnet</v>
          </cell>
          <cell r="F4356">
            <v>7.6999999999999999E-2</v>
          </cell>
          <cell r="G4356">
            <v>1.26</v>
          </cell>
          <cell r="H4356"/>
          <cell r="I4356"/>
          <cell r="J4356" t="str">
            <v>Messung HW Wärme NT</v>
          </cell>
          <cell r="K4356" t="str">
            <v>13.12.2016</v>
          </cell>
          <cell r="L4356" t="str">
            <v>R1 931</v>
          </cell>
          <cell r="M4356" t="str">
            <v>U1 20023</v>
          </cell>
          <cell r="N4356" t="str">
            <v>Ablesung</v>
          </cell>
          <cell r="O4356">
            <v>43.17</v>
          </cell>
          <cell r="P4356">
            <v>727.8</v>
          </cell>
          <cell r="Q4356"/>
          <cell r="R4356">
            <v>728</v>
          </cell>
          <cell r="S4356"/>
          <cell r="T4356"/>
          <cell r="U4356"/>
          <cell r="V4356"/>
          <cell r="W4356"/>
          <cell r="X4356"/>
          <cell r="Y4356">
            <v>51.002000000000002</v>
          </cell>
          <cell r="Z4356">
            <v>560.64935064935059</v>
          </cell>
        </row>
        <row r="4357">
          <cell r="A4357" t="str">
            <v>N0849</v>
          </cell>
          <cell r="B4357" t="str">
            <v xml:space="preserve">Schwamendingenstrasse 36 </v>
          </cell>
          <cell r="C4357">
            <v>42478</v>
          </cell>
          <cell r="D4357">
            <v>9866601884</v>
          </cell>
          <cell r="E4357" t="str">
            <v>Verrechnet</v>
          </cell>
          <cell r="F4357">
            <v>0.15</v>
          </cell>
          <cell r="G4357">
            <v>2.4700000000000002</v>
          </cell>
          <cell r="H4357"/>
          <cell r="I4357"/>
          <cell r="J4357" t="str">
            <v>Messung HW Wärme NT</v>
          </cell>
          <cell r="K4357" t="str">
            <v>21.03.2016</v>
          </cell>
          <cell r="L4357" t="str">
            <v>W1 025124</v>
          </cell>
          <cell r="M4357" t="str">
            <v>U1 0250025</v>
          </cell>
          <cell r="N4357" t="str">
            <v>Ablesung</v>
          </cell>
          <cell r="O4357">
            <v>125.855</v>
          </cell>
          <cell r="P4357">
            <v>5786.48</v>
          </cell>
          <cell r="Q4357"/>
          <cell r="R4357">
            <v>5786</v>
          </cell>
          <cell r="S4357"/>
          <cell r="T4357"/>
          <cell r="U4357"/>
          <cell r="V4357"/>
          <cell r="W4357"/>
          <cell r="X4357"/>
          <cell r="Y4357">
            <v>18.701000000000001</v>
          </cell>
          <cell r="Z4357">
            <v>839.0333333333333</v>
          </cell>
        </row>
        <row r="4358">
          <cell r="A4358" t="str">
            <v>N0849</v>
          </cell>
          <cell r="B4358" t="str">
            <v xml:space="preserve">Schwamendingenstrasse 36 </v>
          </cell>
          <cell r="C4358">
            <v>42566</v>
          </cell>
          <cell r="D4358">
            <v>9866603815</v>
          </cell>
          <cell r="E4358" t="str">
            <v>Verrechnet</v>
          </cell>
          <cell r="F4358">
            <v>0.15</v>
          </cell>
          <cell r="G4358">
            <v>2.4700000000000002</v>
          </cell>
          <cell r="H4358"/>
          <cell r="I4358"/>
          <cell r="J4358" t="str">
            <v>Messung HW Wärme NT</v>
          </cell>
          <cell r="K4358" t="str">
            <v>23.06.2016</v>
          </cell>
          <cell r="L4358" t="str">
            <v>W1 025124</v>
          </cell>
          <cell r="M4358" t="str">
            <v>U1 0250025</v>
          </cell>
          <cell r="N4358" t="str">
            <v>Ablesung</v>
          </cell>
          <cell r="O4358">
            <v>68.105000000000004</v>
          </cell>
          <cell r="P4358">
            <v>5743.78</v>
          </cell>
          <cell r="Q4358"/>
          <cell r="R4358">
            <v>5744</v>
          </cell>
          <cell r="S4358"/>
          <cell r="T4358"/>
          <cell r="U4358"/>
          <cell r="V4358"/>
          <cell r="W4358"/>
          <cell r="X4358"/>
          <cell r="Y4358">
            <v>10.195</v>
          </cell>
          <cell r="Z4358">
            <v>454.03333333333336</v>
          </cell>
        </row>
        <row r="4359">
          <cell r="A4359" t="str">
            <v>N0849</v>
          </cell>
          <cell r="B4359" t="str">
            <v xml:space="preserve">Schwamendingenstrasse 36 </v>
          </cell>
          <cell r="C4359">
            <v>42655</v>
          </cell>
          <cell r="D4359">
            <v>9866605894</v>
          </cell>
          <cell r="E4359" t="str">
            <v>Verrechnet</v>
          </cell>
          <cell r="F4359">
            <v>0.15</v>
          </cell>
          <cell r="G4359">
            <v>2.4700000000000002</v>
          </cell>
          <cell r="H4359"/>
          <cell r="I4359"/>
          <cell r="J4359" t="str">
            <v>Messung HW Wärme NT</v>
          </cell>
          <cell r="K4359" t="str">
            <v>28.09.2016</v>
          </cell>
          <cell r="L4359" t="str">
            <v>W1 025124</v>
          </cell>
          <cell r="M4359" t="str">
            <v>U1 0250025</v>
          </cell>
          <cell r="N4359" t="str">
            <v>Ausbau</v>
          </cell>
          <cell r="O4359">
            <v>30.684999999999999</v>
          </cell>
          <cell r="P4359">
            <v>5949.61</v>
          </cell>
          <cell r="Q4359"/>
          <cell r="R4359"/>
          <cell r="S4359"/>
          <cell r="T4359"/>
          <cell r="U4359"/>
          <cell r="V4359"/>
          <cell r="W4359"/>
          <cell r="X4359"/>
          <cell r="Y4359">
            <v>4.4349999999999996</v>
          </cell>
          <cell r="Z4359">
            <v>204.56666666666663</v>
          </cell>
        </row>
        <row r="4360">
          <cell r="A4360" t="str">
            <v>N0849</v>
          </cell>
          <cell r="B4360"/>
          <cell r="C4360"/>
          <cell r="D4360"/>
          <cell r="E4360"/>
          <cell r="F4360"/>
          <cell r="G4360"/>
          <cell r="H4360"/>
          <cell r="I4360"/>
          <cell r="J4360" t="str">
            <v>Messung HW Wärme NT</v>
          </cell>
          <cell r="K4360" t="str">
            <v>28.09.2016</v>
          </cell>
          <cell r="L4360" t="str">
            <v>W1 025124</v>
          </cell>
          <cell r="M4360" t="str">
            <v>U1 0250025</v>
          </cell>
          <cell r="N4360" t="str">
            <v>Einbau</v>
          </cell>
          <cell r="O4360">
            <v>0</v>
          </cell>
          <cell r="P4360">
            <v>0</v>
          </cell>
          <cell r="Q4360"/>
          <cell r="R4360"/>
          <cell r="S4360"/>
          <cell r="T4360"/>
          <cell r="U4360"/>
          <cell r="V4360"/>
          <cell r="W4360"/>
          <cell r="X4360"/>
          <cell r="Y4360">
            <v>0</v>
          </cell>
          <cell r="Z4360">
            <v>0</v>
          </cell>
        </row>
        <row r="4361">
          <cell r="A4361" t="str">
            <v>N0849</v>
          </cell>
          <cell r="B4361" t="str">
            <v xml:space="preserve">Schwamendingenstrasse 36 </v>
          </cell>
          <cell r="C4361">
            <v>42752</v>
          </cell>
          <cell r="D4361">
            <v>9866607998</v>
          </cell>
          <cell r="E4361" t="str">
            <v>Verrechnet</v>
          </cell>
          <cell r="F4361">
            <v>0.15</v>
          </cell>
          <cell r="G4361">
            <v>2.4700000000000002</v>
          </cell>
          <cell r="H4361"/>
          <cell r="I4361"/>
          <cell r="J4361" t="str">
            <v>Messung HW Wärme NT</v>
          </cell>
          <cell r="K4361" t="str">
            <v>16.12.2016</v>
          </cell>
          <cell r="L4361" t="str">
            <v>W1 025124</v>
          </cell>
          <cell r="M4361" t="str">
            <v>U1 0250025</v>
          </cell>
          <cell r="N4361" t="str">
            <v>Ablesung</v>
          </cell>
          <cell r="O4361">
            <v>88.131</v>
          </cell>
          <cell r="P4361">
            <v>2380.5700000000002</v>
          </cell>
          <cell r="Q4361"/>
          <cell r="R4361"/>
          <cell r="S4361"/>
          <cell r="T4361"/>
          <cell r="U4361"/>
          <cell r="V4361"/>
          <cell r="W4361"/>
          <cell r="X4361"/>
          <cell r="Y4361">
            <v>31.832000000000001</v>
          </cell>
          <cell r="Z4361">
            <v>587.54</v>
          </cell>
        </row>
        <row r="4362">
          <cell r="A4362" t="str">
            <v>N0850</v>
          </cell>
          <cell r="B4362" t="str">
            <v xml:space="preserve">Frohburgstrasse 313 </v>
          </cell>
          <cell r="C4362">
            <v>42478</v>
          </cell>
          <cell r="D4362">
            <v>9866600690</v>
          </cell>
          <cell r="E4362" t="str">
            <v>Verrechnet</v>
          </cell>
          <cell r="F4362">
            <v>0.17</v>
          </cell>
          <cell r="G4362">
            <v>2.8</v>
          </cell>
          <cell r="H4362"/>
          <cell r="I4362"/>
          <cell r="J4362" t="str">
            <v>Messung HW Wärme NT</v>
          </cell>
          <cell r="K4362" t="str">
            <v>16.03.2016</v>
          </cell>
          <cell r="L4362" t="str">
            <v>R1 1515</v>
          </cell>
          <cell r="M4362" t="str">
            <v>U1 025066</v>
          </cell>
          <cell r="N4362" t="str">
            <v>Ablesung</v>
          </cell>
          <cell r="O4362">
            <v>139.56100000000001</v>
          </cell>
          <cell r="P4362">
            <v>2547.85</v>
          </cell>
          <cell r="Q4362"/>
          <cell r="R4362">
            <v>2548</v>
          </cell>
          <cell r="S4362"/>
          <cell r="T4362"/>
          <cell r="U4362"/>
          <cell r="V4362"/>
          <cell r="W4362"/>
          <cell r="X4362"/>
          <cell r="Y4362">
            <v>47.098999999999997</v>
          </cell>
          <cell r="Z4362">
            <v>820.94705882352946</v>
          </cell>
        </row>
        <row r="4363">
          <cell r="A4363" t="str">
            <v>N0850</v>
          </cell>
          <cell r="B4363" t="str">
            <v xml:space="preserve">Frohburgstrasse 313 </v>
          </cell>
          <cell r="C4363">
            <v>42566</v>
          </cell>
          <cell r="D4363">
            <v>9866602637</v>
          </cell>
          <cell r="E4363" t="str">
            <v>Verrechnet</v>
          </cell>
          <cell r="F4363">
            <v>0.17</v>
          </cell>
          <cell r="G4363">
            <v>2.8</v>
          </cell>
          <cell r="H4363"/>
          <cell r="I4363"/>
          <cell r="J4363" t="str">
            <v>Messung HW Wärme NT</v>
          </cell>
          <cell r="K4363" t="str">
            <v>20.06.2016</v>
          </cell>
          <cell r="L4363" t="str">
            <v>R1 1515</v>
          </cell>
          <cell r="M4363" t="str">
            <v>U1 025066</v>
          </cell>
          <cell r="N4363" t="str">
            <v>Ablesung</v>
          </cell>
          <cell r="O4363">
            <v>75.650999999999996</v>
          </cell>
          <cell r="P4363">
            <v>1658.27</v>
          </cell>
          <cell r="Q4363"/>
          <cell r="R4363">
            <v>1658</v>
          </cell>
          <cell r="S4363"/>
          <cell r="T4363"/>
          <cell r="U4363"/>
          <cell r="V4363"/>
          <cell r="W4363"/>
          <cell r="X4363"/>
          <cell r="Y4363">
            <v>39.226999999999997</v>
          </cell>
          <cell r="Z4363">
            <v>445.00588235294123</v>
          </cell>
        </row>
        <row r="4364">
          <cell r="A4364" t="str">
            <v>N0850</v>
          </cell>
          <cell r="B4364" t="str">
            <v xml:space="preserve">Frohburgstrasse 313 </v>
          </cell>
          <cell r="C4364">
            <v>42655</v>
          </cell>
          <cell r="D4364">
            <v>9866604635</v>
          </cell>
          <cell r="E4364" t="str">
            <v>Gemahnt</v>
          </cell>
          <cell r="F4364">
            <v>0.17</v>
          </cell>
          <cell r="G4364">
            <v>2.8</v>
          </cell>
          <cell r="H4364"/>
          <cell r="I4364"/>
          <cell r="J4364" t="str">
            <v>Messung HW Wärme NT</v>
          </cell>
          <cell r="K4364" t="str">
            <v>19.09.2016</v>
          </cell>
          <cell r="L4364" t="str">
            <v>R1 1515</v>
          </cell>
          <cell r="M4364" t="str">
            <v>U1 025066</v>
          </cell>
          <cell r="N4364" t="str">
            <v>Ablesung</v>
          </cell>
          <cell r="O4364">
            <v>31.094999999999999</v>
          </cell>
          <cell r="P4364">
            <v>895.77</v>
          </cell>
          <cell r="Q4364"/>
          <cell r="R4364">
            <v>896</v>
          </cell>
          <cell r="S4364"/>
          <cell r="T4364"/>
          <cell r="U4364"/>
          <cell r="V4364"/>
          <cell r="W4364"/>
          <cell r="X4364"/>
          <cell r="Y4364">
            <v>29.847999999999999</v>
          </cell>
          <cell r="Z4364">
            <v>182.91176470588235</v>
          </cell>
        </row>
        <row r="4365">
          <cell r="A4365" t="str">
            <v>N0850</v>
          </cell>
          <cell r="B4365" t="str">
            <v xml:space="preserve">Frohburgstrasse 313 </v>
          </cell>
          <cell r="C4365">
            <v>42752</v>
          </cell>
          <cell r="D4365">
            <v>9866606371</v>
          </cell>
          <cell r="E4365" t="str">
            <v>Verrechnet</v>
          </cell>
          <cell r="F4365">
            <v>0.17</v>
          </cell>
          <cell r="G4365">
            <v>2.8</v>
          </cell>
          <cell r="H4365"/>
          <cell r="I4365"/>
          <cell r="J4365" t="str">
            <v>Messung HW Wärme NT</v>
          </cell>
          <cell r="K4365" t="str">
            <v>16.12.2016</v>
          </cell>
          <cell r="L4365" t="str">
            <v>R1 1515</v>
          </cell>
          <cell r="M4365" t="str">
            <v>U1 025066</v>
          </cell>
          <cell r="N4365" t="str">
            <v>Ablesung</v>
          </cell>
          <cell r="O4365">
            <v>111.82299999999999</v>
          </cell>
          <cell r="P4365">
            <v>2206.06</v>
          </cell>
          <cell r="Q4365"/>
          <cell r="R4365">
            <v>2206</v>
          </cell>
          <cell r="S4365"/>
          <cell r="T4365"/>
          <cell r="U4365"/>
          <cell r="V4365"/>
          <cell r="W4365"/>
          <cell r="X4365"/>
          <cell r="Y4365">
            <v>43.585000000000001</v>
          </cell>
          <cell r="Z4365">
            <v>657.78235294117644</v>
          </cell>
        </row>
        <row r="4366">
          <cell r="A4366" t="str">
            <v>N0851</v>
          </cell>
          <cell r="B4366" t="str">
            <v xml:space="preserve">Luegislandstrasse 56 </v>
          </cell>
          <cell r="C4366">
            <v>42478</v>
          </cell>
          <cell r="D4366">
            <v>9866601885</v>
          </cell>
          <cell r="E4366" t="str">
            <v>Verrechnet</v>
          </cell>
          <cell r="F4366">
            <v>0.255</v>
          </cell>
          <cell r="G4366">
            <v>4.2</v>
          </cell>
          <cell r="H4366"/>
          <cell r="I4366"/>
          <cell r="J4366" t="str">
            <v>Messung HW Wärme NT</v>
          </cell>
          <cell r="K4366" t="str">
            <v>17.03.2016</v>
          </cell>
          <cell r="L4366" t="str">
            <v>W1 025102</v>
          </cell>
          <cell r="M4366"/>
          <cell r="N4366" t="str">
            <v>Ablesung</v>
          </cell>
          <cell r="O4366">
            <v>254.48</v>
          </cell>
          <cell r="P4366">
            <v>4659.8</v>
          </cell>
          <cell r="Q4366"/>
          <cell r="R4366">
            <v>4659</v>
          </cell>
          <cell r="S4366"/>
          <cell r="T4366"/>
          <cell r="U4366"/>
          <cell r="V4366"/>
          <cell r="W4366"/>
          <cell r="X4366"/>
          <cell r="Y4366">
            <v>46.957999999999998</v>
          </cell>
          <cell r="Z4366">
            <v>997.96078431372541</v>
          </cell>
        </row>
        <row r="4367">
          <cell r="A4367" t="str">
            <v>N0851</v>
          </cell>
          <cell r="B4367" t="str">
            <v xml:space="preserve">Luegislandstrasse 56 </v>
          </cell>
          <cell r="C4367">
            <v>42566</v>
          </cell>
          <cell r="D4367">
            <v>9866603816</v>
          </cell>
          <cell r="E4367" t="str">
            <v>Verrechnet</v>
          </cell>
          <cell r="F4367">
            <v>0.255</v>
          </cell>
          <cell r="G4367">
            <v>4.2</v>
          </cell>
          <cell r="H4367"/>
          <cell r="I4367"/>
          <cell r="J4367" t="str">
            <v>Messung HW Wärme NT</v>
          </cell>
          <cell r="K4367" t="str">
            <v>04.05.2016</v>
          </cell>
          <cell r="L4367" t="str">
            <v>W1 025102</v>
          </cell>
          <cell r="M4367"/>
          <cell r="N4367" t="str">
            <v>Ausbau</v>
          </cell>
          <cell r="O4367">
            <v>100.27</v>
          </cell>
          <cell r="P4367">
            <v>2086.1999999999998</v>
          </cell>
          <cell r="Q4367"/>
          <cell r="R4367">
            <v>2086</v>
          </cell>
          <cell r="S4367"/>
          <cell r="T4367"/>
          <cell r="U4367"/>
          <cell r="V4367"/>
          <cell r="W4367"/>
          <cell r="X4367"/>
          <cell r="Y4367">
            <v>41.326999999999998</v>
          </cell>
          <cell r="Z4367">
            <v>393.21568627450978</v>
          </cell>
        </row>
        <row r="4368">
          <cell r="A4368" t="str">
            <v>N0851</v>
          </cell>
          <cell r="B4368"/>
          <cell r="C4368"/>
          <cell r="D4368"/>
          <cell r="E4368"/>
          <cell r="F4368"/>
          <cell r="G4368"/>
          <cell r="H4368"/>
          <cell r="I4368"/>
          <cell r="J4368" t="str">
            <v>Messung HW Wärme NT</v>
          </cell>
          <cell r="K4368" t="str">
            <v>04.05.2016</v>
          </cell>
          <cell r="L4368" t="str">
            <v>W1 025102</v>
          </cell>
          <cell r="M4368"/>
          <cell r="N4368" t="str">
            <v>Einbau</v>
          </cell>
          <cell r="O4368">
            <v>0</v>
          </cell>
          <cell r="P4368">
            <v>0</v>
          </cell>
          <cell r="Q4368"/>
          <cell r="R4368"/>
          <cell r="S4368"/>
          <cell r="T4368"/>
          <cell r="U4368"/>
          <cell r="V4368"/>
          <cell r="W4368"/>
          <cell r="X4368"/>
          <cell r="Y4368">
            <v>0</v>
          </cell>
          <cell r="Z4368">
            <v>0</v>
          </cell>
        </row>
        <row r="4369">
          <cell r="A4369" t="str">
            <v>N0851</v>
          </cell>
          <cell r="B4369"/>
          <cell r="C4369"/>
          <cell r="D4369"/>
          <cell r="E4369"/>
          <cell r="F4369"/>
          <cell r="G4369"/>
          <cell r="H4369"/>
          <cell r="I4369"/>
          <cell r="J4369" t="str">
            <v>Messung HW Wärme NT</v>
          </cell>
          <cell r="K4369" t="str">
            <v>23.06.2016</v>
          </cell>
          <cell r="L4369" t="str">
            <v>W1 025102</v>
          </cell>
          <cell r="M4369"/>
          <cell r="N4369" t="str">
            <v>Ablesung</v>
          </cell>
          <cell r="O4369">
            <v>65.256</v>
          </cell>
          <cell r="P4369">
            <v>1469.82</v>
          </cell>
          <cell r="Q4369"/>
          <cell r="R4369"/>
          <cell r="S4369"/>
          <cell r="T4369"/>
          <cell r="U4369"/>
          <cell r="V4369"/>
          <cell r="W4369"/>
          <cell r="X4369"/>
          <cell r="Y4369">
            <v>38.174999999999997</v>
          </cell>
          <cell r="Z4369">
            <v>255.90588235294115</v>
          </cell>
        </row>
        <row r="4370">
          <cell r="A4370" t="str">
            <v>N0851</v>
          </cell>
          <cell r="B4370" t="str">
            <v xml:space="preserve">Luegislandstrasse 56 </v>
          </cell>
          <cell r="C4370">
            <v>42655</v>
          </cell>
          <cell r="D4370">
            <v>9866605895</v>
          </cell>
          <cell r="E4370" t="str">
            <v>Verrechnet</v>
          </cell>
          <cell r="F4370">
            <v>0.255</v>
          </cell>
          <cell r="G4370">
            <v>4.2</v>
          </cell>
          <cell r="H4370"/>
          <cell r="I4370"/>
          <cell r="J4370" t="str">
            <v>Messung HW Wärme NT</v>
          </cell>
          <cell r="K4370" t="str">
            <v>15.09.2016</v>
          </cell>
          <cell r="L4370" t="str">
            <v>W1 025102</v>
          </cell>
          <cell r="M4370"/>
          <cell r="N4370" t="str">
            <v>Ablesung</v>
          </cell>
          <cell r="O4370">
            <v>61.155999999999999</v>
          </cell>
          <cell r="P4370">
            <v>1552.58</v>
          </cell>
          <cell r="Q4370"/>
          <cell r="R4370"/>
          <cell r="S4370"/>
          <cell r="T4370"/>
          <cell r="U4370"/>
          <cell r="V4370"/>
          <cell r="W4370"/>
          <cell r="X4370"/>
          <cell r="Y4370">
            <v>33.869</v>
          </cell>
          <cell r="Z4370">
            <v>239.82745098039217</v>
          </cell>
        </row>
        <row r="4371">
          <cell r="A4371" t="str">
            <v>N0851</v>
          </cell>
          <cell r="B4371" t="str">
            <v xml:space="preserve">Luegislandstrasse 56 </v>
          </cell>
          <cell r="C4371">
            <v>42752</v>
          </cell>
          <cell r="D4371">
            <v>9866607999</v>
          </cell>
          <cell r="E4371" t="str">
            <v>Verrechnet</v>
          </cell>
          <cell r="F4371">
            <v>0.255</v>
          </cell>
          <cell r="G4371">
            <v>4.2</v>
          </cell>
          <cell r="H4371"/>
          <cell r="I4371"/>
          <cell r="J4371" t="str">
            <v>Messung HW Wärme NT</v>
          </cell>
          <cell r="K4371" t="str">
            <v>14.12.2016</v>
          </cell>
          <cell r="L4371" t="str">
            <v>W1 025102</v>
          </cell>
          <cell r="M4371"/>
          <cell r="N4371" t="str">
            <v>Ablesung</v>
          </cell>
          <cell r="O4371">
            <v>204.50299999999999</v>
          </cell>
          <cell r="P4371">
            <v>4230.01</v>
          </cell>
          <cell r="Q4371"/>
          <cell r="R4371"/>
          <cell r="S4371"/>
          <cell r="T4371"/>
          <cell r="U4371"/>
          <cell r="V4371"/>
          <cell r="W4371"/>
          <cell r="X4371"/>
          <cell r="Y4371">
            <v>41.57</v>
          </cell>
          <cell r="Z4371">
            <v>801.97254901960787</v>
          </cell>
        </row>
        <row r="4372">
          <cell r="A4372" t="str">
            <v>N0852</v>
          </cell>
          <cell r="B4372" t="str">
            <v xml:space="preserve">Rümlangstrasse 1 </v>
          </cell>
          <cell r="C4372">
            <v>42478</v>
          </cell>
          <cell r="D4372">
            <v>9866600464</v>
          </cell>
          <cell r="E4372" t="str">
            <v>Verrechnet</v>
          </cell>
          <cell r="F4372">
            <v>1.1499999999999999</v>
          </cell>
          <cell r="G4372">
            <v>18.920000000000002</v>
          </cell>
          <cell r="H4372"/>
          <cell r="I4372"/>
          <cell r="J4372" t="str">
            <v>Messung HW Wärme NT</v>
          </cell>
          <cell r="K4372" t="str">
            <v>15.03.2016</v>
          </cell>
          <cell r="L4372" t="str">
            <v>R1 1560</v>
          </cell>
          <cell r="M4372" t="str">
            <v>U1 065053</v>
          </cell>
          <cell r="N4372" t="str">
            <v>Ablesung</v>
          </cell>
          <cell r="O4372">
            <v>814.23</v>
          </cell>
          <cell r="P4372">
            <v>15666.7</v>
          </cell>
          <cell r="Q4372"/>
          <cell r="R4372">
            <v>15666</v>
          </cell>
          <cell r="S4372"/>
          <cell r="T4372"/>
          <cell r="U4372"/>
          <cell r="V4372"/>
          <cell r="W4372"/>
          <cell r="X4372"/>
          <cell r="Y4372">
            <v>44.688000000000002</v>
          </cell>
          <cell r="Z4372">
            <v>708.02608695652179</v>
          </cell>
        </row>
        <row r="4373">
          <cell r="A4373" t="str">
            <v>N0852</v>
          </cell>
          <cell r="B4373" t="str">
            <v xml:space="preserve">Rümlangstrasse 1 </v>
          </cell>
          <cell r="C4373">
            <v>42566</v>
          </cell>
          <cell r="D4373">
            <v>9866602355</v>
          </cell>
          <cell r="E4373" t="str">
            <v>Verrechnet</v>
          </cell>
          <cell r="F4373">
            <v>1.1499999999999999</v>
          </cell>
          <cell r="G4373">
            <v>18.920000000000002</v>
          </cell>
          <cell r="H4373"/>
          <cell r="I4373"/>
          <cell r="J4373" t="str">
            <v>Messung HW Wärme NT</v>
          </cell>
          <cell r="K4373" t="str">
            <v>22.06.2016</v>
          </cell>
          <cell r="L4373" t="str">
            <v>R1 1560</v>
          </cell>
          <cell r="M4373" t="str">
            <v>U1 065053</v>
          </cell>
          <cell r="N4373" t="str">
            <v>Ablesung</v>
          </cell>
          <cell r="O4373">
            <v>516.23</v>
          </cell>
          <cell r="P4373">
            <v>11692.9</v>
          </cell>
          <cell r="Q4373"/>
          <cell r="R4373">
            <v>11693</v>
          </cell>
          <cell r="S4373"/>
          <cell r="T4373"/>
          <cell r="U4373"/>
          <cell r="V4373"/>
          <cell r="W4373"/>
          <cell r="X4373"/>
          <cell r="Y4373">
            <v>37.960999999999999</v>
          </cell>
          <cell r="Z4373">
            <v>448.89565217391305</v>
          </cell>
        </row>
        <row r="4374">
          <cell r="A4374" t="str">
            <v>N0852</v>
          </cell>
          <cell r="B4374" t="str">
            <v xml:space="preserve">Rümlangstrasse 1 </v>
          </cell>
          <cell r="C4374">
            <v>42655</v>
          </cell>
          <cell r="D4374">
            <v>9866604301</v>
          </cell>
          <cell r="E4374" t="str">
            <v>Verrechnet</v>
          </cell>
          <cell r="F4374">
            <v>1.1499999999999999</v>
          </cell>
          <cell r="G4374">
            <v>18.920000000000002</v>
          </cell>
          <cell r="H4374"/>
          <cell r="I4374"/>
          <cell r="J4374" t="str">
            <v>Messung HW Wärme NT</v>
          </cell>
          <cell r="K4374" t="str">
            <v>16.09.2016</v>
          </cell>
          <cell r="L4374" t="str">
            <v>R1 1560</v>
          </cell>
          <cell r="M4374" t="str">
            <v>U1 065053</v>
          </cell>
          <cell r="N4374" t="str">
            <v>Ablesung</v>
          </cell>
          <cell r="O4374">
            <v>127.82</v>
          </cell>
          <cell r="P4374">
            <v>2967.4</v>
          </cell>
          <cell r="Q4374"/>
          <cell r="R4374">
            <v>2968</v>
          </cell>
          <cell r="S4374"/>
          <cell r="T4374"/>
          <cell r="U4374"/>
          <cell r="V4374"/>
          <cell r="W4374"/>
          <cell r="X4374"/>
          <cell r="Y4374">
            <v>37.037999999999997</v>
          </cell>
          <cell r="Z4374">
            <v>111.14782608695651</v>
          </cell>
        </row>
        <row r="4375">
          <cell r="A4375" t="str">
            <v>N0852</v>
          </cell>
          <cell r="B4375" t="str">
            <v xml:space="preserve">Rümlangstrasse 1 </v>
          </cell>
          <cell r="C4375">
            <v>42752</v>
          </cell>
          <cell r="D4375">
            <v>9866606372</v>
          </cell>
          <cell r="E4375" t="str">
            <v>Verrechnet</v>
          </cell>
          <cell r="F4375">
            <v>1.1499999999999999</v>
          </cell>
          <cell r="G4375">
            <v>18.920000000000002</v>
          </cell>
          <cell r="H4375"/>
          <cell r="I4375"/>
          <cell r="J4375" t="str">
            <v>Messung HW Wärme NT</v>
          </cell>
          <cell r="K4375" t="str">
            <v>14.12.2016</v>
          </cell>
          <cell r="L4375" t="str">
            <v>R1 1560</v>
          </cell>
          <cell r="M4375" t="str">
            <v>U1 065053</v>
          </cell>
          <cell r="N4375" t="str">
            <v>Ablesung</v>
          </cell>
          <cell r="O4375">
            <v>596.23</v>
          </cell>
          <cell r="P4375">
            <v>10954.8</v>
          </cell>
          <cell r="Q4375"/>
          <cell r="R4375">
            <v>10954</v>
          </cell>
          <cell r="S4375"/>
          <cell r="T4375"/>
          <cell r="U4375"/>
          <cell r="V4375"/>
          <cell r="W4375"/>
          <cell r="X4375"/>
          <cell r="Y4375">
            <v>46.798000000000002</v>
          </cell>
          <cell r="Z4375">
            <v>518.46086956521731</v>
          </cell>
        </row>
        <row r="4376">
          <cell r="A4376" t="str">
            <v>N0853</v>
          </cell>
          <cell r="B4376" t="str">
            <v xml:space="preserve">Höhenring 59 </v>
          </cell>
          <cell r="C4376">
            <v>42478</v>
          </cell>
          <cell r="D4376">
            <v>9866601042</v>
          </cell>
          <cell r="E4376" t="str">
            <v>Verrechnet</v>
          </cell>
          <cell r="F4376">
            <v>0.03</v>
          </cell>
          <cell r="G4376">
            <v>0.5</v>
          </cell>
          <cell r="H4376"/>
          <cell r="I4376"/>
          <cell r="J4376" t="str">
            <v>Messung HW Wärme NT</v>
          </cell>
          <cell r="K4376" t="str">
            <v>17.03.2016</v>
          </cell>
          <cell r="L4376" t="str">
            <v>R3 20039</v>
          </cell>
          <cell r="M4376"/>
          <cell r="N4376" t="str">
            <v>Ablesung</v>
          </cell>
          <cell r="O4376">
            <v>31.096</v>
          </cell>
          <cell r="P4376">
            <v>907.86800000000005</v>
          </cell>
          <cell r="Q4376"/>
          <cell r="R4376"/>
          <cell r="S4376"/>
          <cell r="T4376"/>
          <cell r="U4376"/>
          <cell r="V4376"/>
          <cell r="W4376"/>
          <cell r="X4376"/>
          <cell r="Y4376">
            <v>29.451000000000001</v>
          </cell>
          <cell r="Z4376">
            <v>1036.5333333333333</v>
          </cell>
        </row>
        <row r="4377">
          <cell r="A4377" t="str">
            <v>N0853</v>
          </cell>
          <cell r="B4377" t="str">
            <v xml:space="preserve">Höhenring 59 </v>
          </cell>
          <cell r="C4377">
            <v>42566</v>
          </cell>
          <cell r="D4377">
            <v>9866602914</v>
          </cell>
          <cell r="E4377" t="str">
            <v>Verrechnet</v>
          </cell>
          <cell r="F4377">
            <v>0.03</v>
          </cell>
          <cell r="G4377">
            <v>0.5</v>
          </cell>
          <cell r="H4377"/>
          <cell r="I4377"/>
          <cell r="J4377" t="str">
            <v>Messung HW Wärme NT</v>
          </cell>
          <cell r="K4377" t="str">
            <v>17.06.2016</v>
          </cell>
          <cell r="L4377" t="str">
            <v>R3 20039</v>
          </cell>
          <cell r="M4377"/>
          <cell r="N4377" t="str">
            <v>Ablesung</v>
          </cell>
          <cell r="O4377">
            <v>16.491</v>
          </cell>
          <cell r="P4377">
            <v>511.03199999999998</v>
          </cell>
          <cell r="Q4377"/>
          <cell r="R4377"/>
          <cell r="S4377"/>
          <cell r="T4377"/>
          <cell r="U4377"/>
          <cell r="V4377"/>
          <cell r="W4377"/>
          <cell r="X4377"/>
          <cell r="Y4377">
            <v>27.747</v>
          </cell>
          <cell r="Z4377">
            <v>549.70000000000005</v>
          </cell>
        </row>
        <row r="4378">
          <cell r="A4378" t="str">
            <v>N0853</v>
          </cell>
          <cell r="B4378" t="str">
            <v xml:space="preserve">Höhenring 59 </v>
          </cell>
          <cell r="C4378">
            <v>42655</v>
          </cell>
          <cell r="D4378">
            <v>9866604856</v>
          </cell>
          <cell r="E4378" t="str">
            <v>Verrechnet</v>
          </cell>
          <cell r="F4378">
            <v>0.03</v>
          </cell>
          <cell r="G4378">
            <v>0.5</v>
          </cell>
          <cell r="H4378"/>
          <cell r="I4378"/>
          <cell r="J4378" t="str">
            <v>Messung HW Wärme NT</v>
          </cell>
          <cell r="K4378" t="str">
            <v>19.09.2016</v>
          </cell>
          <cell r="L4378" t="str">
            <v>R3 20039</v>
          </cell>
          <cell r="M4378"/>
          <cell r="N4378" t="str">
            <v>Ablesung</v>
          </cell>
          <cell r="O4378">
            <v>4.4829999999999997</v>
          </cell>
          <cell r="P4378">
            <v>223.46199999999999</v>
          </cell>
          <cell r="Q4378"/>
          <cell r="R4378"/>
          <cell r="S4378"/>
          <cell r="T4378"/>
          <cell r="U4378"/>
          <cell r="V4378"/>
          <cell r="W4378"/>
          <cell r="X4378"/>
          <cell r="Y4378">
            <v>17.25</v>
          </cell>
          <cell r="Z4378">
            <v>149.43333333333331</v>
          </cell>
        </row>
        <row r="4379">
          <cell r="A4379" t="str">
            <v>N0853</v>
          </cell>
          <cell r="B4379" t="str">
            <v xml:space="preserve">Höhenring 59 </v>
          </cell>
          <cell r="C4379">
            <v>42752</v>
          </cell>
          <cell r="D4379">
            <v>9866606957</v>
          </cell>
          <cell r="E4379" t="str">
            <v>Verrechnet</v>
          </cell>
          <cell r="F4379">
            <v>0.03</v>
          </cell>
          <cell r="G4379">
            <v>0.5</v>
          </cell>
          <cell r="H4379"/>
          <cell r="I4379"/>
          <cell r="J4379" t="str">
            <v>Messung HW Wärme NT</v>
          </cell>
          <cell r="K4379" t="str">
            <v>13.12.2016</v>
          </cell>
          <cell r="L4379" t="str">
            <v>R3 20039</v>
          </cell>
          <cell r="M4379"/>
          <cell r="N4379" t="str">
            <v>Ablesung</v>
          </cell>
          <cell r="O4379">
            <v>24.042999999999999</v>
          </cell>
          <cell r="P4379">
            <v>759.68499999999995</v>
          </cell>
          <cell r="Q4379"/>
          <cell r="R4379"/>
          <cell r="S4379"/>
          <cell r="T4379"/>
          <cell r="U4379"/>
          <cell r="V4379"/>
          <cell r="W4379"/>
          <cell r="X4379"/>
          <cell r="Y4379">
            <v>27.213000000000001</v>
          </cell>
          <cell r="Z4379">
            <v>801.43333333333328</v>
          </cell>
        </row>
        <row r="4380">
          <cell r="A4380" t="str">
            <v>N0854</v>
          </cell>
          <cell r="B4380" t="str">
            <v xml:space="preserve">Schärenmoosstrasse 117 </v>
          </cell>
          <cell r="C4380">
            <v>42478</v>
          </cell>
          <cell r="D4380">
            <v>9866601403</v>
          </cell>
          <cell r="E4380" t="str">
            <v>Verrechnet</v>
          </cell>
          <cell r="F4380">
            <v>0.25</v>
          </cell>
          <cell r="G4380">
            <v>4.1100000000000003</v>
          </cell>
          <cell r="H4380"/>
          <cell r="I4380"/>
          <cell r="J4380" t="str">
            <v>Messung HW Wärme NT</v>
          </cell>
          <cell r="K4380" t="str">
            <v>15.03.2016</v>
          </cell>
          <cell r="L4380" t="str">
            <v>R3 1248</v>
          </cell>
          <cell r="M4380"/>
          <cell r="N4380" t="str">
            <v>Ablesung</v>
          </cell>
          <cell r="O4380">
            <v>207.82</v>
          </cell>
          <cell r="P4380">
            <v>3607.49</v>
          </cell>
          <cell r="Q4380"/>
          <cell r="R4380"/>
          <cell r="S4380"/>
          <cell r="T4380"/>
          <cell r="U4380"/>
          <cell r="V4380"/>
          <cell r="W4380"/>
          <cell r="X4380"/>
          <cell r="Y4380">
            <v>49.533999999999999</v>
          </cell>
          <cell r="Z4380">
            <v>831.28</v>
          </cell>
        </row>
        <row r="4381">
          <cell r="A4381" t="str">
            <v>N0854</v>
          </cell>
          <cell r="B4381" t="str">
            <v xml:space="preserve">Schärenmoosstrasse 117 </v>
          </cell>
          <cell r="C4381">
            <v>42566</v>
          </cell>
          <cell r="D4381">
            <v>9866603516</v>
          </cell>
          <cell r="E4381" t="str">
            <v>Verrechnet</v>
          </cell>
          <cell r="F4381">
            <v>0.25</v>
          </cell>
          <cell r="G4381">
            <v>4.1100000000000003</v>
          </cell>
          <cell r="H4381"/>
          <cell r="I4381"/>
          <cell r="J4381" t="str">
            <v>Messung HW Wärme NT</v>
          </cell>
          <cell r="K4381" t="str">
            <v>20.06.2016</v>
          </cell>
          <cell r="L4381" t="str">
            <v>R3 1248</v>
          </cell>
          <cell r="M4381"/>
          <cell r="N4381" t="str">
            <v>Ablesung</v>
          </cell>
          <cell r="O4381">
            <v>113.301</v>
          </cell>
          <cell r="P4381">
            <v>2347.85</v>
          </cell>
          <cell r="Q4381"/>
          <cell r="R4381"/>
          <cell r="S4381"/>
          <cell r="T4381"/>
          <cell r="U4381"/>
          <cell r="V4381"/>
          <cell r="W4381"/>
          <cell r="X4381"/>
          <cell r="Y4381">
            <v>41.494</v>
          </cell>
          <cell r="Z4381">
            <v>453.20400000000001</v>
          </cell>
        </row>
        <row r="4382">
          <cell r="A4382" t="str">
            <v>N0854</v>
          </cell>
          <cell r="B4382" t="str">
            <v xml:space="preserve">Schärenmoosstrasse 117 </v>
          </cell>
          <cell r="C4382">
            <v>42655</v>
          </cell>
          <cell r="D4382">
            <v>9866605730</v>
          </cell>
          <cell r="E4382" t="str">
            <v>Verrechnet</v>
          </cell>
          <cell r="F4382">
            <v>0.25</v>
          </cell>
          <cell r="G4382">
            <v>4.1100000000000003</v>
          </cell>
          <cell r="H4382"/>
          <cell r="I4382"/>
          <cell r="J4382" t="str">
            <v>Messung HW Wärme NT</v>
          </cell>
          <cell r="K4382" t="str">
            <v>15.09.2016</v>
          </cell>
          <cell r="L4382" t="str">
            <v>R3 1248</v>
          </cell>
          <cell r="M4382"/>
          <cell r="N4382" t="str">
            <v>Ablesung</v>
          </cell>
          <cell r="O4382">
            <v>13.134</v>
          </cell>
          <cell r="P4382">
            <v>471.65</v>
          </cell>
          <cell r="Q4382"/>
          <cell r="R4382"/>
          <cell r="S4382"/>
          <cell r="T4382"/>
          <cell r="U4382"/>
          <cell r="V4382"/>
          <cell r="W4382"/>
          <cell r="X4382"/>
          <cell r="Y4382">
            <v>23.943999999999999</v>
          </cell>
          <cell r="Z4382">
            <v>52.536000000000001</v>
          </cell>
        </row>
        <row r="4383">
          <cell r="A4383" t="str">
            <v>N0854</v>
          </cell>
          <cell r="B4383" t="str">
            <v xml:space="preserve">Schärenmoosstrasse 117 </v>
          </cell>
          <cell r="C4383">
            <v>42752</v>
          </cell>
          <cell r="D4383">
            <v>9866607612</v>
          </cell>
          <cell r="E4383" t="str">
            <v>Verrechnet</v>
          </cell>
          <cell r="F4383">
            <v>0.25</v>
          </cell>
          <cell r="G4383">
            <v>4.1100000000000003</v>
          </cell>
          <cell r="H4383"/>
          <cell r="I4383"/>
          <cell r="J4383" t="str">
            <v>Messung HW Wärme NT</v>
          </cell>
          <cell r="K4383" t="str">
            <v>13.12.2016</v>
          </cell>
          <cell r="L4383" t="str">
            <v>R3 1248</v>
          </cell>
          <cell r="M4383"/>
          <cell r="N4383" t="str">
            <v>Ablesung</v>
          </cell>
          <cell r="O4383">
            <v>151.60499999999999</v>
          </cell>
          <cell r="P4383">
            <v>2891.15</v>
          </cell>
          <cell r="Q4383"/>
          <cell r="R4383"/>
          <cell r="S4383"/>
          <cell r="T4383"/>
          <cell r="U4383"/>
          <cell r="V4383"/>
          <cell r="W4383"/>
          <cell r="X4383"/>
          <cell r="Y4383">
            <v>45.088000000000001</v>
          </cell>
          <cell r="Z4383">
            <v>606.41999999999996</v>
          </cell>
        </row>
        <row r="4384">
          <cell r="A4384" t="str">
            <v>N0855</v>
          </cell>
          <cell r="B4384" t="str">
            <v xml:space="preserve">Magdalenenstrasse 23 </v>
          </cell>
          <cell r="C4384">
            <v>42478</v>
          </cell>
          <cell r="D4384">
            <v>9866600691</v>
          </cell>
          <cell r="E4384" t="str">
            <v>Verrechnet</v>
          </cell>
          <cell r="F4384">
            <v>0.04</v>
          </cell>
          <cell r="G4384">
            <v>0.66</v>
          </cell>
          <cell r="H4384"/>
          <cell r="I4384"/>
          <cell r="J4384" t="str">
            <v>Messung HW Wärme NT</v>
          </cell>
          <cell r="K4384" t="str">
            <v>17.03.2016</v>
          </cell>
          <cell r="L4384" t="str">
            <v>R4 20098</v>
          </cell>
          <cell r="M4384"/>
          <cell r="N4384" t="str">
            <v>Ablesung</v>
          </cell>
          <cell r="O4384">
            <v>17.655000000000001</v>
          </cell>
          <cell r="P4384">
            <v>309.029</v>
          </cell>
          <cell r="Q4384"/>
          <cell r="R4384"/>
          <cell r="S4384"/>
          <cell r="T4384"/>
          <cell r="U4384"/>
          <cell r="V4384"/>
          <cell r="W4384"/>
          <cell r="X4384"/>
          <cell r="Y4384">
            <v>49.122999999999998</v>
          </cell>
          <cell r="Z4384">
            <v>441.375</v>
          </cell>
        </row>
        <row r="4385">
          <cell r="A4385" t="str">
            <v>N0855</v>
          </cell>
          <cell r="B4385" t="str">
            <v xml:space="preserve">Magdalenenstrasse 23 </v>
          </cell>
          <cell r="C4385">
            <v>42566</v>
          </cell>
          <cell r="D4385">
            <v>9866602915</v>
          </cell>
          <cell r="E4385" t="str">
            <v>Verrechnet</v>
          </cell>
          <cell r="F4385">
            <v>0.04</v>
          </cell>
          <cell r="G4385">
            <v>0.66</v>
          </cell>
          <cell r="H4385"/>
          <cell r="I4385"/>
          <cell r="J4385" t="str">
            <v>Messung HW Wärme NT</v>
          </cell>
          <cell r="K4385" t="str">
            <v>20.06.2016</v>
          </cell>
          <cell r="L4385" t="str">
            <v>R4 20098</v>
          </cell>
          <cell r="M4385"/>
          <cell r="N4385" t="str">
            <v>Ablesung</v>
          </cell>
          <cell r="O4385">
            <v>7.2169999999999996</v>
          </cell>
          <cell r="P4385">
            <v>169.828</v>
          </cell>
          <cell r="Q4385"/>
          <cell r="R4385"/>
          <cell r="S4385"/>
          <cell r="T4385"/>
          <cell r="U4385"/>
          <cell r="V4385"/>
          <cell r="W4385"/>
          <cell r="X4385"/>
          <cell r="Y4385">
            <v>36.54</v>
          </cell>
          <cell r="Z4385">
            <v>180.42500000000001</v>
          </cell>
        </row>
        <row r="4386">
          <cell r="A4386" t="str">
            <v>N0855</v>
          </cell>
          <cell r="B4386" t="str">
            <v xml:space="preserve">Magdalenenstrasse 23 </v>
          </cell>
          <cell r="C4386">
            <v>42655</v>
          </cell>
          <cell r="D4386">
            <v>9866604857</v>
          </cell>
          <cell r="E4386" t="str">
            <v>Verrechnet</v>
          </cell>
          <cell r="F4386">
            <v>0.04</v>
          </cell>
          <cell r="G4386">
            <v>0.66</v>
          </cell>
          <cell r="H4386"/>
          <cell r="I4386"/>
          <cell r="J4386" t="str">
            <v>Messung HW Wärme NT</v>
          </cell>
          <cell r="K4386" t="str">
            <v>16.09.2016</v>
          </cell>
          <cell r="L4386" t="str">
            <v>R4 20098</v>
          </cell>
          <cell r="M4386"/>
          <cell r="N4386" t="str">
            <v>Ablesung</v>
          </cell>
          <cell r="O4386">
            <v>1.6839999999999999</v>
          </cell>
          <cell r="P4386">
            <v>86.382000000000005</v>
          </cell>
          <cell r="Q4386"/>
          <cell r="R4386"/>
          <cell r="S4386"/>
          <cell r="T4386"/>
          <cell r="U4386"/>
          <cell r="V4386"/>
          <cell r="W4386"/>
          <cell r="X4386"/>
          <cell r="Y4386">
            <v>16.763000000000002</v>
          </cell>
          <cell r="Z4386">
            <v>42.1</v>
          </cell>
        </row>
        <row r="4387">
          <cell r="A4387" t="str">
            <v>N0855</v>
          </cell>
          <cell r="B4387" t="str">
            <v xml:space="preserve">Magdalenenstrasse 23 </v>
          </cell>
          <cell r="C4387">
            <v>42752</v>
          </cell>
          <cell r="D4387">
            <v>9866606724</v>
          </cell>
          <cell r="E4387" t="str">
            <v>Verrechnet</v>
          </cell>
          <cell r="F4387">
            <v>0.04</v>
          </cell>
          <cell r="G4387">
            <v>0.66</v>
          </cell>
          <cell r="H4387"/>
          <cell r="I4387"/>
          <cell r="J4387" t="str">
            <v>Messung HW Wärme NT</v>
          </cell>
          <cell r="K4387" t="str">
            <v>14.12.2016</v>
          </cell>
          <cell r="L4387" t="str">
            <v>R4 20098</v>
          </cell>
          <cell r="M4387"/>
          <cell r="N4387" t="str">
            <v>Ablesung</v>
          </cell>
          <cell r="O4387">
            <v>11.465999999999999</v>
          </cell>
          <cell r="P4387">
            <v>225.63200000000001</v>
          </cell>
          <cell r="Q4387"/>
          <cell r="R4387"/>
          <cell r="S4387"/>
          <cell r="T4387"/>
          <cell r="U4387"/>
          <cell r="V4387"/>
          <cell r="W4387"/>
          <cell r="X4387"/>
          <cell r="Y4387">
            <v>43.695</v>
          </cell>
          <cell r="Z4387">
            <v>286.64999999999998</v>
          </cell>
        </row>
        <row r="4388">
          <cell r="A4388" t="str">
            <v>N0856</v>
          </cell>
          <cell r="B4388" t="str">
            <v xml:space="preserve">Tramstrasse 35 </v>
          </cell>
          <cell r="C4388">
            <v>42478</v>
          </cell>
          <cell r="D4388">
            <v>9866601404</v>
          </cell>
          <cell r="E4388" t="str">
            <v>Verrechnet</v>
          </cell>
          <cell r="F4388">
            <v>0.25</v>
          </cell>
          <cell r="G4388">
            <v>4.1100000000000003</v>
          </cell>
          <cell r="H4388"/>
          <cell r="I4388"/>
          <cell r="J4388" t="str">
            <v>Messung HW Wärme NT</v>
          </cell>
          <cell r="K4388" t="str">
            <v>21.03.2016</v>
          </cell>
          <cell r="L4388" t="str">
            <v>W1 050013</v>
          </cell>
          <cell r="M4388"/>
          <cell r="N4388" t="str">
            <v>Ablesung</v>
          </cell>
          <cell r="O4388">
            <v>272.20400000000001</v>
          </cell>
          <cell r="P4388">
            <v>5895.36</v>
          </cell>
          <cell r="Q4388"/>
          <cell r="R4388"/>
          <cell r="S4388"/>
          <cell r="T4388"/>
          <cell r="U4388"/>
          <cell r="V4388"/>
          <cell r="W4388"/>
          <cell r="X4388"/>
          <cell r="Y4388">
            <v>39.701000000000001</v>
          </cell>
          <cell r="Z4388">
            <v>1088.816</v>
          </cell>
        </row>
        <row r="4389">
          <cell r="A4389" t="str">
            <v>N0856</v>
          </cell>
          <cell r="B4389" t="str">
            <v xml:space="preserve">Tramstrasse 35 </v>
          </cell>
          <cell r="C4389">
            <v>42741</v>
          </cell>
          <cell r="D4389">
            <v>9866606204</v>
          </cell>
          <cell r="E4389" t="str">
            <v>Verrechnet</v>
          </cell>
          <cell r="F4389">
            <v>0.25</v>
          </cell>
          <cell r="G4389">
            <v>4.1100000000000003</v>
          </cell>
          <cell r="H4389"/>
          <cell r="I4389"/>
          <cell r="J4389" t="str">
            <v>Messung HW Wärme NT</v>
          </cell>
          <cell r="K4389" t="str">
            <v>23.06.2016</v>
          </cell>
          <cell r="L4389" t="str">
            <v>W1 050013</v>
          </cell>
          <cell r="M4389"/>
          <cell r="N4389" t="str">
            <v>Ablesung</v>
          </cell>
          <cell r="O4389">
            <v>48.442999999999998</v>
          </cell>
          <cell r="P4389">
            <v>1010.26</v>
          </cell>
          <cell r="Q4389"/>
          <cell r="R4389"/>
          <cell r="S4389"/>
          <cell r="T4389"/>
          <cell r="U4389"/>
          <cell r="V4389"/>
          <cell r="W4389"/>
          <cell r="X4389"/>
          <cell r="Y4389">
            <v>41.23</v>
          </cell>
          <cell r="Z4389">
            <v>193.77199999999999</v>
          </cell>
        </row>
        <row r="4390">
          <cell r="A4390" t="str">
            <v>N0856</v>
          </cell>
          <cell r="B4390" t="str">
            <v xml:space="preserve">Tramstrasse 35 </v>
          </cell>
          <cell r="C4390">
            <v>42655</v>
          </cell>
          <cell r="D4390">
            <v>9866605731</v>
          </cell>
          <cell r="E4390" t="str">
            <v>Verrechnet</v>
          </cell>
          <cell r="F4390">
            <v>0.25</v>
          </cell>
          <cell r="G4390">
            <v>4.1100000000000003</v>
          </cell>
          <cell r="H4390"/>
          <cell r="I4390"/>
          <cell r="J4390" t="str">
            <v>Messung HW Wärme NT</v>
          </cell>
          <cell r="K4390" t="str">
            <v>21.09.2016</v>
          </cell>
          <cell r="L4390" t="str">
            <v>W1 050013</v>
          </cell>
          <cell r="M4390"/>
          <cell r="N4390" t="str">
            <v>Ablesung</v>
          </cell>
          <cell r="O4390">
            <v>12.521000000000001</v>
          </cell>
          <cell r="P4390">
            <v>255.57</v>
          </cell>
          <cell r="Q4390"/>
          <cell r="R4390"/>
          <cell r="S4390"/>
          <cell r="T4390"/>
          <cell r="U4390"/>
          <cell r="V4390"/>
          <cell r="W4390"/>
          <cell r="X4390"/>
          <cell r="Y4390">
            <v>42.125999999999998</v>
          </cell>
          <cell r="Z4390">
            <v>50.084000000000003</v>
          </cell>
        </row>
        <row r="4391">
          <cell r="A4391" t="str">
            <v>N0856</v>
          </cell>
          <cell r="B4391" t="str">
            <v xml:space="preserve">Tramstrasse 35 </v>
          </cell>
          <cell r="C4391">
            <v>42752</v>
          </cell>
          <cell r="D4391">
            <v>9866607801</v>
          </cell>
          <cell r="E4391" t="str">
            <v>Verrechnet</v>
          </cell>
          <cell r="F4391">
            <v>0.25</v>
          </cell>
          <cell r="G4391">
            <v>4.1100000000000003</v>
          </cell>
          <cell r="H4391"/>
          <cell r="I4391"/>
          <cell r="J4391" t="str">
            <v>Messung HW Wärme NT</v>
          </cell>
          <cell r="K4391" t="str">
            <v>16.12.2016</v>
          </cell>
          <cell r="L4391" t="str">
            <v>W1 050013</v>
          </cell>
          <cell r="M4391"/>
          <cell r="N4391" t="str">
            <v>Ablesung</v>
          </cell>
          <cell r="O4391">
            <v>208.982</v>
          </cell>
          <cell r="P4391">
            <v>4284.96</v>
          </cell>
          <cell r="Q4391"/>
          <cell r="R4391"/>
          <cell r="S4391"/>
          <cell r="T4391"/>
          <cell r="U4391"/>
          <cell r="V4391"/>
          <cell r="W4391"/>
          <cell r="X4391"/>
          <cell r="Y4391">
            <v>41.936</v>
          </cell>
          <cell r="Z4391">
            <v>835.928</v>
          </cell>
        </row>
        <row r="4392">
          <cell r="A4392" t="str">
            <v>N0857</v>
          </cell>
          <cell r="B4392" t="str">
            <v xml:space="preserve">Roswiesenstrasse 108 </v>
          </cell>
          <cell r="C4392">
            <v>42478</v>
          </cell>
          <cell r="D4392">
            <v>9866601043</v>
          </cell>
          <cell r="E4392" t="str">
            <v>Verrechnet</v>
          </cell>
          <cell r="F4392">
            <v>0.01</v>
          </cell>
          <cell r="G4392">
            <v>0.17</v>
          </cell>
          <cell r="H4392"/>
          <cell r="I4392"/>
          <cell r="J4392" t="str">
            <v>Messung HW Wärme NT</v>
          </cell>
          <cell r="K4392" t="str">
            <v>17.03.2016</v>
          </cell>
          <cell r="L4392" t="str">
            <v>W1 020482</v>
          </cell>
          <cell r="M4392"/>
          <cell r="N4392" t="str">
            <v>Ablesung</v>
          </cell>
          <cell r="O4392">
            <v>11.336</v>
          </cell>
          <cell r="P4392">
            <v>182.11</v>
          </cell>
          <cell r="Q4392"/>
          <cell r="R4392"/>
          <cell r="S4392"/>
          <cell r="T4392"/>
          <cell r="U4392"/>
          <cell r="V4392"/>
          <cell r="W4392"/>
          <cell r="X4392"/>
          <cell r="Y4392">
            <v>53.524000000000001</v>
          </cell>
          <cell r="Z4392">
            <v>1133.5999999999999</v>
          </cell>
        </row>
        <row r="4393">
          <cell r="A4393" t="str">
            <v>N0857</v>
          </cell>
          <cell r="B4393" t="str">
            <v xml:space="preserve">Roswiesenstrasse 108 </v>
          </cell>
          <cell r="C4393">
            <v>42566</v>
          </cell>
          <cell r="D4393">
            <v>9866603235</v>
          </cell>
          <cell r="E4393" t="str">
            <v>Verrechnet</v>
          </cell>
          <cell r="F4393">
            <v>0.01</v>
          </cell>
          <cell r="G4393">
            <v>0.17</v>
          </cell>
          <cell r="H4393"/>
          <cell r="I4393"/>
          <cell r="J4393" t="str">
            <v>Messung HW Wärme NT</v>
          </cell>
          <cell r="K4393" t="str">
            <v>20.06.2016</v>
          </cell>
          <cell r="L4393" t="str">
            <v>W1 020482</v>
          </cell>
          <cell r="M4393"/>
          <cell r="N4393" t="str">
            <v>Ablesung</v>
          </cell>
          <cell r="O4393">
            <v>4.399</v>
          </cell>
          <cell r="P4393">
            <v>75.760000000000005</v>
          </cell>
          <cell r="Q4393"/>
          <cell r="R4393"/>
          <cell r="S4393"/>
          <cell r="T4393"/>
          <cell r="U4393"/>
          <cell r="V4393"/>
          <cell r="W4393"/>
          <cell r="X4393"/>
          <cell r="Y4393">
            <v>49.927</v>
          </cell>
          <cell r="Z4393">
            <v>439.9</v>
          </cell>
        </row>
        <row r="4394">
          <cell r="A4394" t="str">
            <v>N0857</v>
          </cell>
          <cell r="B4394" t="str">
            <v xml:space="preserve">Roswiesenstrasse 108 </v>
          </cell>
          <cell r="C4394">
            <v>42655</v>
          </cell>
          <cell r="D4394">
            <v>9866605113</v>
          </cell>
          <cell r="E4394" t="str">
            <v>Gemahnt</v>
          </cell>
          <cell r="F4394">
            <v>0.01</v>
          </cell>
          <cell r="G4394">
            <v>0.17</v>
          </cell>
          <cell r="H4394"/>
          <cell r="I4394"/>
          <cell r="J4394" t="str">
            <v>Messung HW Wärme NT</v>
          </cell>
          <cell r="K4394" t="str">
            <v>19.09.2016</v>
          </cell>
          <cell r="L4394" t="str">
            <v>W1 020482</v>
          </cell>
          <cell r="M4394"/>
          <cell r="N4394" t="str">
            <v>Ablesung</v>
          </cell>
          <cell r="O4394">
            <v>0.504</v>
          </cell>
          <cell r="P4394">
            <v>11.6</v>
          </cell>
          <cell r="Q4394"/>
          <cell r="R4394"/>
          <cell r="S4394"/>
          <cell r="T4394"/>
          <cell r="U4394"/>
          <cell r="V4394"/>
          <cell r="W4394"/>
          <cell r="X4394"/>
          <cell r="Y4394">
            <v>37.359000000000002</v>
          </cell>
          <cell r="Z4394">
            <v>50.4</v>
          </cell>
        </row>
        <row r="4395">
          <cell r="A4395" t="str">
            <v>N0857</v>
          </cell>
          <cell r="B4395" t="str">
            <v xml:space="preserve">Roswiesenstrasse 108 </v>
          </cell>
          <cell r="C4395">
            <v>42752</v>
          </cell>
          <cell r="D4395">
            <v>9866607246</v>
          </cell>
          <cell r="E4395" t="str">
            <v>Verrechnet</v>
          </cell>
          <cell r="F4395">
            <v>0.01</v>
          </cell>
          <cell r="G4395">
            <v>0.17</v>
          </cell>
          <cell r="H4395"/>
          <cell r="I4395"/>
          <cell r="J4395" t="str">
            <v>Messung HW Wärme NT</v>
          </cell>
          <cell r="K4395" t="str">
            <v>14.12.2016</v>
          </cell>
          <cell r="L4395" t="str">
            <v>W1 020482</v>
          </cell>
          <cell r="M4395"/>
          <cell r="N4395" t="str">
            <v>Ablesung</v>
          </cell>
          <cell r="O4395">
            <v>7.3609999999999998</v>
          </cell>
          <cell r="P4395">
            <v>120.98</v>
          </cell>
          <cell r="Q4395"/>
          <cell r="R4395"/>
          <cell r="S4395"/>
          <cell r="T4395"/>
          <cell r="U4395"/>
          <cell r="V4395"/>
          <cell r="W4395"/>
          <cell r="X4395"/>
          <cell r="Y4395">
            <v>52.317</v>
          </cell>
          <cell r="Z4395">
            <v>736.1</v>
          </cell>
        </row>
        <row r="4396">
          <cell r="A4396" t="str">
            <v>N0858</v>
          </cell>
          <cell r="B4396" t="str">
            <v xml:space="preserve">Herbstweg 34 </v>
          </cell>
          <cell r="C4396">
            <v>42478</v>
          </cell>
          <cell r="D4396">
            <v>9866601694</v>
          </cell>
          <cell r="E4396" t="str">
            <v>Verrechnet</v>
          </cell>
          <cell r="F4396">
            <v>1.4999999999999999E-2</v>
          </cell>
          <cell r="G4396">
            <v>0.25</v>
          </cell>
          <cell r="H4396"/>
          <cell r="I4396"/>
          <cell r="J4396" t="str">
            <v>Messung HW Wärme NT</v>
          </cell>
          <cell r="K4396" t="str">
            <v>16.03.2016</v>
          </cell>
          <cell r="L4396" t="str">
            <v>W1 020142</v>
          </cell>
          <cell r="M4396"/>
          <cell r="N4396" t="str">
            <v>Ablesung</v>
          </cell>
          <cell r="O4396">
            <v>11.262</v>
          </cell>
          <cell r="P4396">
            <v>195.29</v>
          </cell>
          <cell r="Q4396"/>
          <cell r="R4396"/>
          <cell r="S4396"/>
          <cell r="T4396"/>
          <cell r="U4396"/>
          <cell r="V4396"/>
          <cell r="W4396"/>
          <cell r="X4396"/>
          <cell r="Y4396">
            <v>49.585999999999999</v>
          </cell>
          <cell r="Z4396">
            <v>750.8</v>
          </cell>
        </row>
        <row r="4397">
          <cell r="A4397" t="str">
            <v>N0858</v>
          </cell>
          <cell r="B4397" t="str">
            <v xml:space="preserve">Herbstweg 34 </v>
          </cell>
          <cell r="C4397">
            <v>42566</v>
          </cell>
          <cell r="D4397">
            <v>9866603975</v>
          </cell>
          <cell r="E4397" t="str">
            <v>Verrechnet</v>
          </cell>
          <cell r="F4397">
            <v>1.4999999999999999E-2</v>
          </cell>
          <cell r="G4397">
            <v>0.25</v>
          </cell>
          <cell r="H4397"/>
          <cell r="I4397"/>
          <cell r="J4397" t="str">
            <v>Messung HW Wärme NT</v>
          </cell>
          <cell r="K4397" t="str">
            <v>20.06.2016</v>
          </cell>
          <cell r="L4397" t="str">
            <v>W1 020142</v>
          </cell>
          <cell r="M4397"/>
          <cell r="N4397" t="str">
            <v>Ablesung</v>
          </cell>
          <cell r="O4397">
            <v>4.6360000000000001</v>
          </cell>
          <cell r="P4397">
            <v>88.62</v>
          </cell>
          <cell r="Q4397"/>
          <cell r="R4397"/>
          <cell r="S4397"/>
          <cell r="T4397"/>
          <cell r="U4397"/>
          <cell r="V4397"/>
          <cell r="W4397"/>
          <cell r="X4397"/>
          <cell r="Y4397">
            <v>44.981000000000002</v>
          </cell>
          <cell r="Z4397">
            <v>309.06666666666666</v>
          </cell>
        </row>
        <row r="4398">
          <cell r="A4398" t="str">
            <v>N0858</v>
          </cell>
          <cell r="B4398" t="str">
            <v xml:space="preserve">Herbstweg 34 </v>
          </cell>
          <cell r="C4398">
            <v>42655</v>
          </cell>
          <cell r="D4398">
            <v>9866605587</v>
          </cell>
          <cell r="E4398" t="str">
            <v>Verrechnet</v>
          </cell>
          <cell r="F4398">
            <v>1.4999999999999999E-2</v>
          </cell>
          <cell r="G4398">
            <v>0.25</v>
          </cell>
          <cell r="H4398"/>
          <cell r="I4398"/>
          <cell r="J4398" t="str">
            <v>Messung HW Wärme NT</v>
          </cell>
          <cell r="K4398" t="str">
            <v>19.09.2016</v>
          </cell>
          <cell r="L4398" t="str">
            <v>W1 020142</v>
          </cell>
          <cell r="M4398"/>
          <cell r="N4398" t="str">
            <v>Ablesung</v>
          </cell>
          <cell r="O4398">
            <v>0.54100000000000004</v>
          </cell>
          <cell r="P4398">
            <v>27.38</v>
          </cell>
          <cell r="Q4398"/>
          <cell r="R4398"/>
          <cell r="S4398"/>
          <cell r="T4398"/>
          <cell r="U4398"/>
          <cell r="V4398"/>
          <cell r="W4398"/>
          <cell r="X4398"/>
          <cell r="Y4398">
            <v>16.989999999999998</v>
          </cell>
          <cell r="Z4398">
            <v>36.066666666666663</v>
          </cell>
        </row>
        <row r="4399">
          <cell r="A4399" t="str">
            <v>N0858</v>
          </cell>
          <cell r="B4399" t="str">
            <v xml:space="preserve">Herbstweg 34 </v>
          </cell>
          <cell r="C4399">
            <v>42752</v>
          </cell>
          <cell r="D4399">
            <v>9866607802</v>
          </cell>
          <cell r="E4399" t="str">
            <v>Verrechnet</v>
          </cell>
          <cell r="F4399">
            <v>1.4999999999999999E-2</v>
          </cell>
          <cell r="G4399">
            <v>0.25</v>
          </cell>
          <cell r="H4399"/>
          <cell r="I4399"/>
          <cell r="J4399" t="str">
            <v>Messung HW Wärme NT</v>
          </cell>
          <cell r="K4399" t="str">
            <v>15.12.2016</v>
          </cell>
          <cell r="L4399" t="str">
            <v>W1 020142</v>
          </cell>
          <cell r="M4399"/>
          <cell r="N4399" t="str">
            <v>Ablesung</v>
          </cell>
          <cell r="O4399">
            <v>6.5970000000000004</v>
          </cell>
          <cell r="P4399">
            <v>129.33000000000001</v>
          </cell>
          <cell r="Q4399"/>
          <cell r="R4399"/>
          <cell r="S4399"/>
          <cell r="T4399"/>
          <cell r="U4399"/>
          <cell r="V4399"/>
          <cell r="W4399"/>
          <cell r="X4399"/>
          <cell r="Y4399">
            <v>43.86</v>
          </cell>
          <cell r="Z4399">
            <v>439.8</v>
          </cell>
        </row>
        <row r="4400">
          <cell r="A4400" t="str">
            <v>N0859</v>
          </cell>
          <cell r="B4400" t="str">
            <v xml:space="preserve">Föhrenstrasse 5 </v>
          </cell>
          <cell r="C4400">
            <v>42478</v>
          </cell>
          <cell r="D4400">
            <v>9866600692</v>
          </cell>
          <cell r="E4400" t="str">
            <v>Verrechnet</v>
          </cell>
          <cell r="F4400">
            <v>0.02</v>
          </cell>
          <cell r="G4400">
            <v>0.33</v>
          </cell>
          <cell r="H4400"/>
          <cell r="I4400"/>
          <cell r="J4400" t="str">
            <v>Messung HW Wärme NT</v>
          </cell>
          <cell r="K4400" t="str">
            <v>16.03.2016</v>
          </cell>
          <cell r="L4400">
            <v>20334</v>
          </cell>
          <cell r="M4400"/>
          <cell r="N4400" t="str">
            <v>Ablesung</v>
          </cell>
          <cell r="O4400">
            <v>19.870999999999999</v>
          </cell>
          <cell r="P4400">
            <v>324.08999999999997</v>
          </cell>
          <cell r="Q4400"/>
          <cell r="R4400"/>
          <cell r="S4400"/>
          <cell r="T4400"/>
          <cell r="U4400"/>
          <cell r="V4400"/>
          <cell r="W4400"/>
          <cell r="X4400"/>
          <cell r="Y4400">
            <v>52.72</v>
          </cell>
          <cell r="Z4400">
            <v>993.55</v>
          </cell>
        </row>
        <row r="4401">
          <cell r="A4401" t="str">
            <v>N0859</v>
          </cell>
          <cell r="B4401" t="str">
            <v xml:space="preserve">Föhrenstrasse 5 </v>
          </cell>
          <cell r="C4401">
            <v>42566</v>
          </cell>
          <cell r="D4401">
            <v>9866602638</v>
          </cell>
          <cell r="E4401" t="str">
            <v>Verrechnet</v>
          </cell>
          <cell r="F4401">
            <v>0.02</v>
          </cell>
          <cell r="G4401">
            <v>0.33</v>
          </cell>
          <cell r="H4401"/>
          <cell r="I4401"/>
          <cell r="J4401" t="str">
            <v>Messung HW Wärme NT</v>
          </cell>
          <cell r="K4401" t="str">
            <v>21.06.2016</v>
          </cell>
          <cell r="L4401">
            <v>20334</v>
          </cell>
          <cell r="M4401"/>
          <cell r="N4401" t="str">
            <v>Ablesung</v>
          </cell>
          <cell r="O4401">
            <v>8.7799999999999994</v>
          </cell>
          <cell r="P4401">
            <v>143.66</v>
          </cell>
          <cell r="Q4401"/>
          <cell r="R4401"/>
          <cell r="S4401"/>
          <cell r="T4401"/>
          <cell r="U4401"/>
          <cell r="V4401"/>
          <cell r="W4401"/>
          <cell r="X4401"/>
          <cell r="Y4401">
            <v>52.551000000000002</v>
          </cell>
          <cell r="Z4401">
            <v>439</v>
          </cell>
        </row>
        <row r="4402">
          <cell r="A4402" t="str">
            <v>N0859</v>
          </cell>
          <cell r="B4402" t="str">
            <v xml:space="preserve">Föhrenstrasse 5 </v>
          </cell>
          <cell r="C4402">
            <v>42655</v>
          </cell>
          <cell r="D4402">
            <v>9866604706</v>
          </cell>
          <cell r="E4402" t="str">
            <v>Verrechnet</v>
          </cell>
          <cell r="F4402">
            <v>0.02</v>
          </cell>
          <cell r="G4402">
            <v>0.33</v>
          </cell>
          <cell r="H4402"/>
          <cell r="I4402"/>
          <cell r="J4402" t="str">
            <v>Messung HW Wärme NT</v>
          </cell>
          <cell r="K4402" t="str">
            <v>19.09.2016</v>
          </cell>
          <cell r="L4402">
            <v>20334</v>
          </cell>
          <cell r="M4402"/>
          <cell r="N4402" t="str">
            <v>Ablesung</v>
          </cell>
          <cell r="O4402">
            <v>0.498</v>
          </cell>
          <cell r="P4402">
            <v>8.9</v>
          </cell>
          <cell r="Q4402"/>
          <cell r="R4402"/>
          <cell r="S4402"/>
          <cell r="T4402"/>
          <cell r="U4402"/>
          <cell r="V4402"/>
          <cell r="W4402"/>
          <cell r="X4402"/>
          <cell r="Y4402">
            <v>48.113</v>
          </cell>
          <cell r="Z4402">
            <v>24.9</v>
          </cell>
        </row>
        <row r="4403">
          <cell r="A4403" t="str">
            <v>N0859</v>
          </cell>
          <cell r="B4403" t="str">
            <v xml:space="preserve">Föhrenstrasse 5 </v>
          </cell>
          <cell r="C4403">
            <v>42752</v>
          </cell>
          <cell r="D4403">
            <v>9866606725</v>
          </cell>
          <cell r="E4403" t="str">
            <v>Verrechnet</v>
          </cell>
          <cell r="F4403">
            <v>0.02</v>
          </cell>
          <cell r="G4403">
            <v>0.33</v>
          </cell>
          <cell r="H4403"/>
          <cell r="I4403"/>
          <cell r="J4403" t="str">
            <v>Messung HW Wärme NT</v>
          </cell>
          <cell r="K4403" t="str">
            <v>14.12.2016</v>
          </cell>
          <cell r="L4403">
            <v>20334</v>
          </cell>
          <cell r="M4403"/>
          <cell r="N4403" t="str">
            <v>Ablesung</v>
          </cell>
          <cell r="O4403">
            <v>14.154</v>
          </cell>
          <cell r="P4403">
            <v>234.93</v>
          </cell>
          <cell r="Q4403"/>
          <cell r="R4403"/>
          <cell r="S4403"/>
          <cell r="T4403"/>
          <cell r="U4403"/>
          <cell r="V4403"/>
          <cell r="W4403"/>
          <cell r="X4403"/>
          <cell r="Y4403">
            <v>51.804000000000002</v>
          </cell>
          <cell r="Z4403">
            <v>707.7</v>
          </cell>
        </row>
        <row r="4404">
          <cell r="A4404" t="str">
            <v>N0860</v>
          </cell>
          <cell r="B4404" t="str">
            <v xml:space="preserve">Allmannstrasse 32 </v>
          </cell>
          <cell r="C4404">
            <v>42478</v>
          </cell>
          <cell r="D4404">
            <v>9866601886</v>
          </cell>
          <cell r="E4404" t="str">
            <v>Verrechnet</v>
          </cell>
          <cell r="F4404">
            <v>4.2000000000000003E-2</v>
          </cell>
          <cell r="G4404">
            <v>0.69</v>
          </cell>
          <cell r="H4404"/>
          <cell r="I4404"/>
          <cell r="J4404" t="str">
            <v>Messung HW Wärme NT</v>
          </cell>
          <cell r="K4404" t="str">
            <v>15.03.2016</v>
          </cell>
          <cell r="L4404" t="str">
            <v>R1 969</v>
          </cell>
          <cell r="M4404" t="str">
            <v>U1 20475</v>
          </cell>
          <cell r="N4404" t="str">
            <v>Ablesung</v>
          </cell>
          <cell r="O4404">
            <v>19.140999999999998</v>
          </cell>
          <cell r="P4404">
            <v>371.56</v>
          </cell>
          <cell r="Q4404"/>
          <cell r="R4404">
            <v>372</v>
          </cell>
          <cell r="S4404"/>
          <cell r="T4404"/>
          <cell r="U4404"/>
          <cell r="V4404"/>
          <cell r="W4404"/>
          <cell r="X4404"/>
          <cell r="Y4404">
            <v>44.295000000000002</v>
          </cell>
          <cell r="Z4404">
            <v>455.73809523809518</v>
          </cell>
        </row>
        <row r="4405">
          <cell r="A4405" t="str">
            <v>N0860</v>
          </cell>
          <cell r="B4405" t="str">
            <v xml:space="preserve">Allmannstrasse 32 </v>
          </cell>
          <cell r="C4405">
            <v>42566</v>
          </cell>
          <cell r="D4405">
            <v>9866603817</v>
          </cell>
          <cell r="E4405" t="str">
            <v>Verrechnet</v>
          </cell>
          <cell r="F4405">
            <v>4.2000000000000003E-2</v>
          </cell>
          <cell r="G4405">
            <v>0.69</v>
          </cell>
          <cell r="H4405"/>
          <cell r="I4405"/>
          <cell r="J4405" t="str">
            <v>Messung HW Wärme NT</v>
          </cell>
          <cell r="K4405" t="str">
            <v>20.06.2016</v>
          </cell>
          <cell r="L4405" t="str">
            <v>R1 969</v>
          </cell>
          <cell r="M4405" t="str">
            <v>U1 20475</v>
          </cell>
          <cell r="N4405" t="str">
            <v>Ablesung</v>
          </cell>
          <cell r="O4405">
            <v>10.590999999999999</v>
          </cell>
          <cell r="P4405">
            <v>280.08999999999997</v>
          </cell>
          <cell r="Q4405"/>
          <cell r="R4405">
            <v>280</v>
          </cell>
          <cell r="S4405"/>
          <cell r="T4405"/>
          <cell r="U4405"/>
          <cell r="V4405"/>
          <cell r="W4405"/>
          <cell r="X4405"/>
          <cell r="Y4405">
            <v>32.512999999999998</v>
          </cell>
          <cell r="Z4405">
            <v>252.16666666666663</v>
          </cell>
        </row>
        <row r="4406">
          <cell r="A4406" t="str">
            <v>N0860</v>
          </cell>
          <cell r="B4406" t="str">
            <v xml:space="preserve">Allmannstrasse 32 </v>
          </cell>
          <cell r="C4406">
            <v>42655</v>
          </cell>
          <cell r="D4406">
            <v>9866605896</v>
          </cell>
          <cell r="E4406" t="str">
            <v>Verrechnet</v>
          </cell>
          <cell r="F4406">
            <v>4.2000000000000003E-2</v>
          </cell>
          <cell r="G4406">
            <v>0.69</v>
          </cell>
          <cell r="H4406"/>
          <cell r="I4406"/>
          <cell r="J4406" t="str">
            <v>Messung HW Wärme NT</v>
          </cell>
          <cell r="K4406" t="str">
            <v>16.09.2016</v>
          </cell>
          <cell r="L4406" t="str">
            <v>R1 969</v>
          </cell>
          <cell r="M4406" t="str">
            <v>U1 20475</v>
          </cell>
          <cell r="N4406" t="str">
            <v>Ablesung</v>
          </cell>
          <cell r="O4406">
            <v>3.6619999999999999</v>
          </cell>
          <cell r="P4406">
            <v>169.01</v>
          </cell>
          <cell r="Q4406"/>
          <cell r="R4406">
            <v>169</v>
          </cell>
          <cell r="S4406"/>
          <cell r="T4406"/>
          <cell r="U4406"/>
          <cell r="V4406"/>
          <cell r="W4406"/>
          <cell r="X4406"/>
          <cell r="Y4406">
            <v>18.631</v>
          </cell>
          <cell r="Z4406">
            <v>87.19047619047619</v>
          </cell>
        </row>
        <row r="4407">
          <cell r="A4407" t="str">
            <v>N0860</v>
          </cell>
          <cell r="B4407" t="str">
            <v xml:space="preserve">Allmannstrasse 32 </v>
          </cell>
          <cell r="C4407">
            <v>42752</v>
          </cell>
          <cell r="D4407">
            <v>9866608000</v>
          </cell>
          <cell r="E4407" t="str">
            <v>Verrechnet</v>
          </cell>
          <cell r="F4407">
            <v>4.2000000000000003E-2</v>
          </cell>
          <cell r="G4407">
            <v>0.69</v>
          </cell>
          <cell r="H4407"/>
          <cell r="I4407"/>
          <cell r="J4407" t="str">
            <v>Messung HW Wärme NT</v>
          </cell>
          <cell r="K4407" t="str">
            <v>13.12.2016</v>
          </cell>
          <cell r="L4407" t="str">
            <v>R1 969</v>
          </cell>
          <cell r="M4407" t="str">
            <v>U1 20475</v>
          </cell>
          <cell r="N4407" t="str">
            <v>Ablesung</v>
          </cell>
          <cell r="O4407">
            <v>15.555</v>
          </cell>
          <cell r="P4407">
            <v>325.58</v>
          </cell>
          <cell r="Q4407"/>
          <cell r="R4407">
            <v>325</v>
          </cell>
          <cell r="S4407"/>
          <cell r="T4407"/>
          <cell r="U4407"/>
          <cell r="V4407"/>
          <cell r="W4407"/>
          <cell r="X4407"/>
          <cell r="Y4407">
            <v>41.08</v>
          </cell>
          <cell r="Z4407">
            <v>370.35714285714289</v>
          </cell>
        </row>
        <row r="4408">
          <cell r="A4408" t="str">
            <v>N0861</v>
          </cell>
          <cell r="B4408" t="str">
            <v xml:space="preserve">Leimgrübelstrasse 26 </v>
          </cell>
          <cell r="C4408">
            <v>42478</v>
          </cell>
          <cell r="D4408">
            <v>9866601405</v>
          </cell>
          <cell r="E4408" t="str">
            <v>Gemahnt</v>
          </cell>
          <cell r="F4408">
            <v>2.5000000000000001E-2</v>
          </cell>
          <cell r="G4408">
            <v>0.41</v>
          </cell>
          <cell r="H4408"/>
          <cell r="I4408"/>
          <cell r="J4408" t="str">
            <v>Messung HW Wärme NT</v>
          </cell>
          <cell r="K4408" t="str">
            <v>26.03.2016</v>
          </cell>
          <cell r="L4408" t="str">
            <v>R1 964</v>
          </cell>
          <cell r="M4408" t="str">
            <v>U1 20160</v>
          </cell>
          <cell r="N4408" t="str">
            <v>Ablesung</v>
          </cell>
          <cell r="O4408">
            <v>26.75</v>
          </cell>
          <cell r="P4408">
            <v>509.15</v>
          </cell>
          <cell r="Q4408"/>
          <cell r="R4408">
            <v>510</v>
          </cell>
          <cell r="S4408"/>
          <cell r="T4408"/>
          <cell r="U4408"/>
          <cell r="V4408"/>
          <cell r="W4408"/>
          <cell r="X4408"/>
          <cell r="Y4408">
            <v>45.174999999999997</v>
          </cell>
          <cell r="Z4408">
            <v>1070</v>
          </cell>
        </row>
        <row r="4409">
          <cell r="A4409" t="str">
            <v>N0861</v>
          </cell>
          <cell r="B4409" t="str">
            <v xml:space="preserve">Leimgrübelstrasse 26 </v>
          </cell>
          <cell r="C4409">
            <v>42566</v>
          </cell>
          <cell r="D4409">
            <v>9866603348</v>
          </cell>
          <cell r="E4409" t="str">
            <v>Gemahnt</v>
          </cell>
          <cell r="F4409">
            <v>2.5000000000000001E-2</v>
          </cell>
          <cell r="G4409">
            <v>0.41</v>
          </cell>
          <cell r="H4409"/>
          <cell r="I4409"/>
          <cell r="J4409" t="str">
            <v>Messung HW Wärme NT</v>
          </cell>
          <cell r="K4409" t="str">
            <v>30.06.2016</v>
          </cell>
          <cell r="L4409" t="str">
            <v>R1 964</v>
          </cell>
          <cell r="M4409" t="str">
            <v>U1 20160</v>
          </cell>
          <cell r="N4409" t="str">
            <v>Ablesung</v>
          </cell>
          <cell r="O4409">
            <v>14.73</v>
          </cell>
          <cell r="P4409">
            <v>253</v>
          </cell>
          <cell r="Q4409"/>
          <cell r="R4409">
            <v>253</v>
          </cell>
          <cell r="S4409"/>
          <cell r="T4409"/>
          <cell r="U4409"/>
          <cell r="V4409"/>
          <cell r="W4409"/>
          <cell r="X4409"/>
          <cell r="Y4409">
            <v>50.061</v>
          </cell>
          <cell r="Z4409">
            <v>589.20000000000005</v>
          </cell>
        </row>
        <row r="4410">
          <cell r="A4410" t="str">
            <v>N0861</v>
          </cell>
          <cell r="B4410" t="str">
            <v xml:space="preserve">Leimgrübelstrasse 26 </v>
          </cell>
          <cell r="C4410">
            <v>42655</v>
          </cell>
          <cell r="D4410">
            <v>9866605355</v>
          </cell>
          <cell r="E4410" t="str">
            <v>Gemahnt</v>
          </cell>
          <cell r="F4410">
            <v>2.5000000000000001E-2</v>
          </cell>
          <cell r="G4410">
            <v>0.41</v>
          </cell>
          <cell r="H4410"/>
          <cell r="I4410"/>
          <cell r="J4410" t="str">
            <v>Messung HW Wärme NT</v>
          </cell>
          <cell r="K4410" t="str">
            <v>30.09.2016</v>
          </cell>
          <cell r="L4410" t="str">
            <v>R1 964</v>
          </cell>
          <cell r="M4410" t="str">
            <v>U1 20160</v>
          </cell>
          <cell r="N4410" t="str">
            <v>Ablesung</v>
          </cell>
          <cell r="O4410">
            <v>5.07</v>
          </cell>
          <cell r="P4410">
            <v>87</v>
          </cell>
          <cell r="Q4410"/>
          <cell r="R4410">
            <v>87</v>
          </cell>
          <cell r="S4410"/>
          <cell r="T4410"/>
          <cell r="U4410"/>
          <cell r="V4410"/>
          <cell r="W4410"/>
          <cell r="X4410"/>
          <cell r="Y4410">
            <v>50.107999999999997</v>
          </cell>
          <cell r="Z4410">
            <v>202.8</v>
          </cell>
        </row>
        <row r="4411">
          <cell r="A4411" t="str">
            <v>N0861</v>
          </cell>
          <cell r="B4411" t="str">
            <v xml:space="preserve">Leimgrübelstrasse 26 </v>
          </cell>
          <cell r="C4411">
            <v>42752</v>
          </cell>
          <cell r="D4411">
            <v>9866607450</v>
          </cell>
          <cell r="E4411" t="str">
            <v>Verrechnet</v>
          </cell>
          <cell r="F4411">
            <v>2.5000000000000001E-2</v>
          </cell>
          <cell r="G4411">
            <v>0.41</v>
          </cell>
          <cell r="H4411"/>
          <cell r="I4411"/>
          <cell r="J4411" t="str">
            <v>Messung HW Wärme NT</v>
          </cell>
          <cell r="K4411" t="str">
            <v>21.12.2016</v>
          </cell>
          <cell r="L4411" t="str">
            <v>R1 964</v>
          </cell>
          <cell r="M4411" t="str">
            <v>U1 20160</v>
          </cell>
          <cell r="N4411" t="str">
            <v>Ablesung</v>
          </cell>
          <cell r="O4411">
            <v>17.152000000000001</v>
          </cell>
          <cell r="P4411">
            <v>441.54</v>
          </cell>
          <cell r="Q4411"/>
          <cell r="R4411">
            <v>441</v>
          </cell>
          <cell r="S4411"/>
          <cell r="T4411"/>
          <cell r="U4411"/>
          <cell r="V4411"/>
          <cell r="W4411"/>
          <cell r="X4411"/>
          <cell r="Y4411">
            <v>33.401000000000003</v>
          </cell>
          <cell r="Z4411">
            <v>686.08</v>
          </cell>
        </row>
        <row r="4412">
          <cell r="A4412" t="str">
            <v>N0862</v>
          </cell>
          <cell r="B4412" t="str">
            <v xml:space="preserve">Mattackerstrasse 41 </v>
          </cell>
          <cell r="C4412">
            <v>42478</v>
          </cell>
          <cell r="D4412">
            <v>9866600693</v>
          </cell>
          <cell r="E4412" t="str">
            <v>Verrechnet</v>
          </cell>
          <cell r="F4412">
            <v>0.3</v>
          </cell>
          <cell r="G4412">
            <v>4.9400000000000004</v>
          </cell>
          <cell r="H4412"/>
          <cell r="I4412"/>
          <cell r="J4412" t="str">
            <v>Messung HW Wärme NT</v>
          </cell>
          <cell r="K4412" t="str">
            <v>18.03.2016</v>
          </cell>
          <cell r="L4412" t="str">
            <v>W1 025098</v>
          </cell>
          <cell r="M4412"/>
          <cell r="N4412" t="str">
            <v>Ablesung</v>
          </cell>
          <cell r="O4412">
            <v>234.73</v>
          </cell>
          <cell r="P4412">
            <v>4154.6000000000004</v>
          </cell>
          <cell r="Q4412"/>
          <cell r="R4412">
            <v>4154</v>
          </cell>
          <cell r="S4412"/>
          <cell r="T4412"/>
          <cell r="U4412"/>
          <cell r="V4412"/>
          <cell r="W4412"/>
          <cell r="X4412"/>
          <cell r="Y4412">
            <v>48.58</v>
          </cell>
          <cell r="Z4412">
            <v>782.43333333333328</v>
          </cell>
        </row>
        <row r="4413">
          <cell r="A4413" t="str">
            <v>N0862</v>
          </cell>
          <cell r="B4413" t="str">
            <v xml:space="preserve">Mattackerstrasse 41 </v>
          </cell>
          <cell r="C4413">
            <v>42566</v>
          </cell>
          <cell r="D4413">
            <v>9866602639</v>
          </cell>
          <cell r="E4413" t="str">
            <v>Verrechnet</v>
          </cell>
          <cell r="F4413">
            <v>0.3</v>
          </cell>
          <cell r="G4413">
            <v>4.9400000000000004</v>
          </cell>
          <cell r="H4413"/>
          <cell r="I4413"/>
          <cell r="J4413" t="str">
            <v>Messung HW Wärme NT</v>
          </cell>
          <cell r="K4413" t="str">
            <v>11.05.2016</v>
          </cell>
          <cell r="L4413" t="str">
            <v>W1 025098</v>
          </cell>
          <cell r="M4413"/>
          <cell r="N4413" t="str">
            <v>Ausbau</v>
          </cell>
          <cell r="O4413">
            <v>90.42</v>
          </cell>
          <cell r="P4413">
            <v>1806.7</v>
          </cell>
          <cell r="Q4413"/>
          <cell r="R4413">
            <v>1807</v>
          </cell>
          <cell r="S4413"/>
          <cell r="T4413"/>
          <cell r="U4413"/>
          <cell r="V4413"/>
          <cell r="W4413"/>
          <cell r="X4413"/>
          <cell r="Y4413">
            <v>43.033000000000001</v>
          </cell>
          <cell r="Z4413">
            <v>301.39999999999998</v>
          </cell>
        </row>
        <row r="4414">
          <cell r="A4414" t="str">
            <v>N0862</v>
          </cell>
          <cell r="B4414"/>
          <cell r="C4414"/>
          <cell r="D4414"/>
          <cell r="E4414"/>
          <cell r="F4414"/>
          <cell r="G4414"/>
          <cell r="H4414"/>
          <cell r="I4414"/>
          <cell r="J4414" t="str">
            <v>Messung HW Wärme NT</v>
          </cell>
          <cell r="K4414" t="str">
            <v>11.05.2016</v>
          </cell>
          <cell r="L4414" t="str">
            <v>W1 025098</v>
          </cell>
          <cell r="M4414"/>
          <cell r="N4414" t="str">
            <v>Einbau</v>
          </cell>
          <cell r="O4414">
            <v>0</v>
          </cell>
          <cell r="P4414">
            <v>0</v>
          </cell>
          <cell r="Q4414"/>
          <cell r="R4414"/>
          <cell r="S4414"/>
          <cell r="T4414"/>
          <cell r="U4414"/>
          <cell r="V4414"/>
          <cell r="W4414"/>
          <cell r="X4414"/>
          <cell r="Y4414">
            <v>0</v>
          </cell>
          <cell r="Z4414">
            <v>0</v>
          </cell>
        </row>
        <row r="4415">
          <cell r="A4415" t="str">
            <v>N0862</v>
          </cell>
          <cell r="B4415"/>
          <cell r="C4415"/>
          <cell r="D4415"/>
          <cell r="E4415"/>
          <cell r="F4415"/>
          <cell r="G4415"/>
          <cell r="H4415"/>
          <cell r="I4415"/>
          <cell r="J4415" t="str">
            <v>Messung HW Wärme NT</v>
          </cell>
          <cell r="K4415" t="str">
            <v>22.06.2016</v>
          </cell>
          <cell r="L4415" t="str">
            <v>W1 025098</v>
          </cell>
          <cell r="M4415"/>
          <cell r="N4415" t="str">
            <v>Ablesung</v>
          </cell>
          <cell r="O4415">
            <v>37</v>
          </cell>
          <cell r="P4415">
            <v>848.93</v>
          </cell>
          <cell r="Q4415"/>
          <cell r="R4415"/>
          <cell r="S4415"/>
          <cell r="T4415"/>
          <cell r="U4415"/>
          <cell r="V4415"/>
          <cell r="W4415"/>
          <cell r="X4415"/>
          <cell r="Y4415">
            <v>37.475999999999999</v>
          </cell>
          <cell r="Z4415">
            <v>123.33333333333331</v>
          </cell>
        </row>
        <row r="4416">
          <cell r="A4416" t="str">
            <v>N0862</v>
          </cell>
          <cell r="B4416" t="str">
            <v xml:space="preserve">Mattackerstrasse 41 </v>
          </cell>
          <cell r="C4416">
            <v>42655</v>
          </cell>
          <cell r="D4416">
            <v>9866604636</v>
          </cell>
          <cell r="E4416" t="str">
            <v>Verrechnet</v>
          </cell>
          <cell r="F4416">
            <v>0.3</v>
          </cell>
          <cell r="G4416">
            <v>4.9400000000000004</v>
          </cell>
          <cell r="H4416"/>
          <cell r="I4416"/>
          <cell r="J4416" t="str">
            <v>Messung HW Wärme NT</v>
          </cell>
          <cell r="K4416" t="str">
            <v>22.09.2016</v>
          </cell>
          <cell r="L4416" t="str">
            <v>W1 025098</v>
          </cell>
          <cell r="M4416"/>
          <cell r="N4416" t="str">
            <v>Ablesung</v>
          </cell>
          <cell r="O4416">
            <v>29.914999999999999</v>
          </cell>
          <cell r="P4416">
            <v>1100.75</v>
          </cell>
          <cell r="Q4416"/>
          <cell r="R4416"/>
          <cell r="S4416"/>
          <cell r="T4416"/>
          <cell r="U4416"/>
          <cell r="V4416"/>
          <cell r="W4416"/>
          <cell r="X4416"/>
          <cell r="Y4416">
            <v>23.367999999999999</v>
          </cell>
          <cell r="Z4416">
            <v>99.716666666666654</v>
          </cell>
        </row>
        <row r="4417">
          <cell r="A4417" t="str">
            <v>N0862</v>
          </cell>
          <cell r="B4417" t="str">
            <v xml:space="preserve">Mattackerstrasse 41 </v>
          </cell>
          <cell r="C4417">
            <v>42752</v>
          </cell>
          <cell r="D4417">
            <v>9866606726</v>
          </cell>
          <cell r="E4417" t="str">
            <v>Verrechnet</v>
          </cell>
          <cell r="F4417">
            <v>0.3</v>
          </cell>
          <cell r="G4417">
            <v>4.9400000000000004</v>
          </cell>
          <cell r="H4417"/>
          <cell r="I4417"/>
          <cell r="J4417" t="str">
            <v>Messung HW Wärme NT</v>
          </cell>
          <cell r="K4417" t="str">
            <v>20.12.2016</v>
          </cell>
          <cell r="L4417" t="str">
            <v>W1 025098</v>
          </cell>
          <cell r="M4417"/>
          <cell r="N4417" t="str">
            <v>Ablesung</v>
          </cell>
          <cell r="O4417">
            <v>198.33</v>
          </cell>
          <cell r="P4417">
            <v>4742.08</v>
          </cell>
          <cell r="Q4417"/>
          <cell r="R4417"/>
          <cell r="S4417"/>
          <cell r="T4417"/>
          <cell r="U4417"/>
          <cell r="V4417"/>
          <cell r="W4417"/>
          <cell r="X4417"/>
          <cell r="Y4417">
            <v>35.962000000000003</v>
          </cell>
          <cell r="Z4417">
            <v>661.1</v>
          </cell>
        </row>
        <row r="4418">
          <cell r="A4418" t="str">
            <v>N0863</v>
          </cell>
          <cell r="B4418" t="str">
            <v xml:space="preserve">Kolbenacker 20 </v>
          </cell>
          <cell r="C4418">
            <v>42478</v>
          </cell>
          <cell r="D4418">
            <v>9866601406</v>
          </cell>
          <cell r="E4418" t="str">
            <v>Verrechnet</v>
          </cell>
          <cell r="F4418">
            <v>4.4999999999999998E-2</v>
          </cell>
          <cell r="G4418">
            <v>0.74</v>
          </cell>
          <cell r="H4418"/>
          <cell r="I4418"/>
          <cell r="J4418" t="str">
            <v>Messung HW Wärme NT</v>
          </cell>
          <cell r="K4418" t="str">
            <v>18.03.2016</v>
          </cell>
          <cell r="L4418" t="str">
            <v>W1 020166</v>
          </cell>
          <cell r="M4418"/>
          <cell r="N4418" t="str">
            <v>Ablesung</v>
          </cell>
          <cell r="O4418">
            <v>42.552999999999997</v>
          </cell>
          <cell r="P4418">
            <v>882.82</v>
          </cell>
          <cell r="Q4418"/>
          <cell r="R4418"/>
          <cell r="S4418"/>
          <cell r="T4418"/>
          <cell r="U4418"/>
          <cell r="V4418"/>
          <cell r="W4418"/>
          <cell r="X4418"/>
          <cell r="Y4418">
            <v>41.445999999999998</v>
          </cell>
          <cell r="Z4418">
            <v>945.62222222222226</v>
          </cell>
        </row>
        <row r="4419">
          <cell r="A4419" t="str">
            <v>N0863</v>
          </cell>
          <cell r="B4419" t="str">
            <v xml:space="preserve">Kolbenacker 20 </v>
          </cell>
          <cell r="C4419">
            <v>42566</v>
          </cell>
          <cell r="D4419">
            <v>9866603236</v>
          </cell>
          <cell r="E4419" t="str">
            <v>Verrechnet</v>
          </cell>
          <cell r="F4419">
            <v>4.4999999999999998E-2</v>
          </cell>
          <cell r="G4419">
            <v>0.74</v>
          </cell>
          <cell r="H4419"/>
          <cell r="I4419"/>
          <cell r="J4419" t="str">
            <v>Messung HW Wärme NT</v>
          </cell>
          <cell r="K4419" t="str">
            <v>22.06.2016</v>
          </cell>
          <cell r="L4419" t="str">
            <v>W1 020166</v>
          </cell>
          <cell r="M4419"/>
          <cell r="N4419" t="str">
            <v>Ablesung</v>
          </cell>
          <cell r="O4419">
            <v>22.314</v>
          </cell>
          <cell r="P4419">
            <v>532.94000000000005</v>
          </cell>
          <cell r="Q4419"/>
          <cell r="R4419"/>
          <cell r="S4419"/>
          <cell r="T4419"/>
          <cell r="U4419"/>
          <cell r="V4419"/>
          <cell r="W4419"/>
          <cell r="X4419"/>
          <cell r="Y4419">
            <v>36.000999999999998</v>
          </cell>
          <cell r="Z4419">
            <v>495.86666666666662</v>
          </cell>
        </row>
        <row r="4420">
          <cell r="A4420" t="str">
            <v>N0863</v>
          </cell>
          <cell r="B4420" t="str">
            <v xml:space="preserve">Kolbenacker 20 </v>
          </cell>
          <cell r="C4420">
            <v>42655</v>
          </cell>
          <cell r="D4420">
            <v>9866605114</v>
          </cell>
          <cell r="E4420" t="str">
            <v>Verrechnet</v>
          </cell>
          <cell r="F4420">
            <v>4.4999999999999998E-2</v>
          </cell>
          <cell r="G4420">
            <v>0.74</v>
          </cell>
          <cell r="H4420"/>
          <cell r="I4420"/>
          <cell r="J4420" t="str">
            <v>Messung HW Wärme NT</v>
          </cell>
          <cell r="K4420" t="str">
            <v>22.09.2016</v>
          </cell>
          <cell r="L4420" t="str">
            <v>W1 020166</v>
          </cell>
          <cell r="M4420"/>
          <cell r="N4420" t="str">
            <v>Ablesung</v>
          </cell>
          <cell r="O4420">
            <v>6.89</v>
          </cell>
          <cell r="P4420">
            <v>237.38</v>
          </cell>
          <cell r="Q4420"/>
          <cell r="R4420"/>
          <cell r="S4420"/>
          <cell r="T4420"/>
          <cell r="U4420"/>
          <cell r="V4420"/>
          <cell r="W4420"/>
          <cell r="X4420"/>
          <cell r="Y4420">
            <v>24.957000000000001</v>
          </cell>
          <cell r="Z4420">
            <v>153.11111111111111</v>
          </cell>
        </row>
        <row r="4421">
          <cell r="A4421" t="str">
            <v>N0863</v>
          </cell>
          <cell r="B4421" t="str">
            <v xml:space="preserve">Kolbenacker 20 </v>
          </cell>
          <cell r="C4421">
            <v>42752</v>
          </cell>
          <cell r="D4421">
            <v>9866607247</v>
          </cell>
          <cell r="E4421" t="str">
            <v>Verrechnet</v>
          </cell>
          <cell r="F4421">
            <v>4.4999999999999998E-2</v>
          </cell>
          <cell r="G4421">
            <v>0.74</v>
          </cell>
          <cell r="H4421"/>
          <cell r="I4421"/>
          <cell r="J4421" t="str">
            <v>Messung HW Wärme NT</v>
          </cell>
          <cell r="K4421" t="str">
            <v>20.12.2016</v>
          </cell>
          <cell r="L4421" t="str">
            <v>W1 020166</v>
          </cell>
          <cell r="M4421"/>
          <cell r="N4421" t="str">
            <v>Ablesung</v>
          </cell>
          <cell r="O4421">
            <v>32.359000000000002</v>
          </cell>
          <cell r="P4421">
            <v>717.68</v>
          </cell>
          <cell r="Q4421"/>
          <cell r="R4421"/>
          <cell r="S4421"/>
          <cell r="T4421"/>
          <cell r="U4421"/>
          <cell r="V4421"/>
          <cell r="W4421"/>
          <cell r="X4421"/>
          <cell r="Y4421">
            <v>38.768999999999998</v>
          </cell>
          <cell r="Z4421">
            <v>719.08888888888885</v>
          </cell>
        </row>
        <row r="4422">
          <cell r="A4422" t="str">
            <v>N0864</v>
          </cell>
          <cell r="B4422" t="str">
            <v xml:space="preserve">Katzenbachweg 1 </v>
          </cell>
          <cell r="C4422">
            <v>42478</v>
          </cell>
          <cell r="D4422">
            <v>9866601407</v>
          </cell>
          <cell r="E4422" t="str">
            <v>Gemahnt</v>
          </cell>
          <cell r="F4422">
            <v>3.5000000000000003E-2</v>
          </cell>
          <cell r="G4422">
            <v>0.56999999999999995</v>
          </cell>
          <cell r="H4422"/>
          <cell r="I4422"/>
          <cell r="J4422" t="str">
            <v>Messung HW Wärme NT</v>
          </cell>
          <cell r="K4422" t="str">
            <v>18.03.2016</v>
          </cell>
          <cell r="L4422" t="str">
            <v>W1 020145</v>
          </cell>
          <cell r="M4422"/>
          <cell r="N4422" t="str">
            <v>Ablesung</v>
          </cell>
          <cell r="O4422">
            <v>36.74</v>
          </cell>
          <cell r="P4422">
            <v>512.1</v>
          </cell>
          <cell r="Q4422"/>
          <cell r="R4422"/>
          <cell r="S4422"/>
          <cell r="T4422"/>
          <cell r="U4422"/>
          <cell r="V4422"/>
          <cell r="W4422"/>
          <cell r="X4422"/>
          <cell r="Y4422">
            <v>61.689</v>
          </cell>
          <cell r="Z4422">
            <v>1049.7142857142858</v>
          </cell>
        </row>
        <row r="4423">
          <cell r="A4423" t="str">
            <v>N0864</v>
          </cell>
          <cell r="B4423" t="str">
            <v xml:space="preserve">Katzenbachweg 1 </v>
          </cell>
          <cell r="C4423">
            <v>42566</v>
          </cell>
          <cell r="D4423">
            <v>9866603517</v>
          </cell>
          <cell r="E4423" t="str">
            <v>Verrechnet</v>
          </cell>
          <cell r="F4423">
            <v>3.5000000000000003E-2</v>
          </cell>
          <cell r="G4423">
            <v>0.56999999999999995</v>
          </cell>
          <cell r="H4423"/>
          <cell r="I4423"/>
          <cell r="J4423" t="str">
            <v>Messung HW Wärme NT</v>
          </cell>
          <cell r="K4423" t="str">
            <v>23.06.2016</v>
          </cell>
          <cell r="L4423" t="str">
            <v>W1 020145</v>
          </cell>
          <cell r="M4423"/>
          <cell r="N4423" t="str">
            <v>Ablesung</v>
          </cell>
          <cell r="O4423">
            <v>16.77</v>
          </cell>
          <cell r="P4423">
            <v>269.83</v>
          </cell>
          <cell r="Q4423"/>
          <cell r="R4423"/>
          <cell r="S4423"/>
          <cell r="T4423"/>
          <cell r="U4423"/>
          <cell r="V4423"/>
          <cell r="W4423"/>
          <cell r="X4423"/>
          <cell r="Y4423">
            <v>53.44</v>
          </cell>
          <cell r="Z4423">
            <v>479.14285714285711</v>
          </cell>
        </row>
        <row r="4424">
          <cell r="A4424" t="str">
            <v>N0864</v>
          </cell>
          <cell r="B4424" t="str">
            <v xml:space="preserve">Katzenbachweg 1 </v>
          </cell>
          <cell r="C4424">
            <v>42655</v>
          </cell>
          <cell r="D4424">
            <v>9866605356</v>
          </cell>
          <cell r="E4424" t="str">
            <v>Verrechnet</v>
          </cell>
          <cell r="F4424">
            <v>3.5000000000000003E-2</v>
          </cell>
          <cell r="G4424">
            <v>0.56999999999999995</v>
          </cell>
          <cell r="H4424"/>
          <cell r="I4424"/>
          <cell r="J4424" t="str">
            <v>Messung HW Wärme NT</v>
          </cell>
          <cell r="K4424" t="str">
            <v>16.09.2016</v>
          </cell>
          <cell r="L4424" t="str">
            <v>W1 020145</v>
          </cell>
          <cell r="M4424"/>
          <cell r="N4424" t="str">
            <v>Ablesung</v>
          </cell>
          <cell r="O4424">
            <v>4.2720000000000002</v>
          </cell>
          <cell r="P4424">
            <v>94.93</v>
          </cell>
          <cell r="Q4424"/>
          <cell r="R4424"/>
          <cell r="S4424"/>
          <cell r="T4424"/>
          <cell r="U4424"/>
          <cell r="V4424"/>
          <cell r="W4424"/>
          <cell r="X4424"/>
          <cell r="Y4424">
            <v>38.694000000000003</v>
          </cell>
          <cell r="Z4424">
            <v>122.05714285714284</v>
          </cell>
        </row>
        <row r="4425">
          <cell r="A4425" t="str">
            <v>N0864</v>
          </cell>
          <cell r="B4425" t="str">
            <v xml:space="preserve">Katzenbachweg 1 </v>
          </cell>
          <cell r="C4425">
            <v>42752</v>
          </cell>
          <cell r="D4425">
            <v>9866607451</v>
          </cell>
          <cell r="E4425" t="str">
            <v>Verrechnet</v>
          </cell>
          <cell r="F4425">
            <v>3.5000000000000003E-2</v>
          </cell>
          <cell r="G4425">
            <v>0.56999999999999995</v>
          </cell>
          <cell r="H4425"/>
          <cell r="I4425"/>
          <cell r="J4425" t="str">
            <v>Messung HW Wärme NT</v>
          </cell>
          <cell r="K4425" t="str">
            <v>14.12.2016</v>
          </cell>
          <cell r="L4425" t="str">
            <v>W1 020145</v>
          </cell>
          <cell r="M4425"/>
          <cell r="N4425" t="str">
            <v>Ablesung</v>
          </cell>
          <cell r="O4425">
            <v>26.544</v>
          </cell>
          <cell r="P4425">
            <v>399.53</v>
          </cell>
          <cell r="Q4425"/>
          <cell r="R4425"/>
          <cell r="S4425"/>
          <cell r="T4425"/>
          <cell r="U4425"/>
          <cell r="V4425"/>
          <cell r="W4425"/>
          <cell r="X4425"/>
          <cell r="Y4425">
            <v>57.125999999999998</v>
          </cell>
          <cell r="Z4425">
            <v>758.4</v>
          </cell>
        </row>
        <row r="4426">
          <cell r="A4426" t="str">
            <v>N0866</v>
          </cell>
          <cell r="B4426" t="str">
            <v xml:space="preserve">Schaffhauserstrasse 244 </v>
          </cell>
          <cell r="C4426">
            <v>42478</v>
          </cell>
          <cell r="D4426">
            <v>9866601408</v>
          </cell>
          <cell r="E4426" t="str">
            <v>Verrechnet</v>
          </cell>
          <cell r="F4426">
            <v>0.16</v>
          </cell>
          <cell r="G4426">
            <v>2.63</v>
          </cell>
          <cell r="H4426"/>
          <cell r="I4426"/>
          <cell r="J4426" t="str">
            <v>Messung HW Wärme NT</v>
          </cell>
          <cell r="K4426" t="str">
            <v>16.03.2016</v>
          </cell>
          <cell r="L4426" t="str">
            <v>W1 020186</v>
          </cell>
          <cell r="M4426"/>
          <cell r="N4426" t="str">
            <v>Ablesung</v>
          </cell>
          <cell r="O4426">
            <v>157.87299999999999</v>
          </cell>
          <cell r="P4426">
            <v>5629.49</v>
          </cell>
          <cell r="Q4426"/>
          <cell r="R4426"/>
          <cell r="S4426"/>
          <cell r="T4426"/>
          <cell r="U4426"/>
          <cell r="V4426"/>
          <cell r="W4426"/>
          <cell r="X4426"/>
          <cell r="Y4426">
            <v>24.113</v>
          </cell>
          <cell r="Z4426">
            <v>986.70624999999995</v>
          </cell>
        </row>
        <row r="4427">
          <cell r="A4427" t="str">
            <v>N0866</v>
          </cell>
          <cell r="B4427" t="str">
            <v xml:space="preserve">Schaffhauserstrasse 244 </v>
          </cell>
          <cell r="C4427">
            <v>42566</v>
          </cell>
          <cell r="D4427">
            <v>9866603237</v>
          </cell>
          <cell r="E4427" t="str">
            <v>Verrechnet</v>
          </cell>
          <cell r="F4427">
            <v>0.16</v>
          </cell>
          <cell r="G4427">
            <v>2.63</v>
          </cell>
          <cell r="H4427"/>
          <cell r="I4427"/>
          <cell r="J4427" t="str">
            <v>Messung HW Wärme NT</v>
          </cell>
          <cell r="K4427" t="str">
            <v>22.06.2016</v>
          </cell>
          <cell r="L4427" t="str">
            <v>W1 020186</v>
          </cell>
          <cell r="M4427"/>
          <cell r="N4427" t="str">
            <v>Ablesung</v>
          </cell>
          <cell r="O4427">
            <v>78.796000000000006</v>
          </cell>
          <cell r="P4427">
            <v>4918.41</v>
          </cell>
          <cell r="Q4427"/>
          <cell r="R4427"/>
          <cell r="S4427"/>
          <cell r="T4427"/>
          <cell r="U4427"/>
          <cell r="V4427"/>
          <cell r="W4427"/>
          <cell r="X4427"/>
          <cell r="Y4427">
            <v>13.775</v>
          </cell>
          <cell r="Z4427">
            <v>492.47500000000002</v>
          </cell>
        </row>
        <row r="4428">
          <cell r="A4428" t="str">
            <v>N0866</v>
          </cell>
          <cell r="B4428" t="str">
            <v xml:space="preserve">Schaffhauserstrasse 244 </v>
          </cell>
          <cell r="C4428">
            <v>42655</v>
          </cell>
          <cell r="D4428">
            <v>9866605357</v>
          </cell>
          <cell r="E4428" t="str">
            <v>Verrechnet</v>
          </cell>
          <cell r="F4428">
            <v>0.16</v>
          </cell>
          <cell r="G4428">
            <v>2.63</v>
          </cell>
          <cell r="H4428"/>
          <cell r="I4428"/>
          <cell r="J4428" t="str">
            <v>Messung HW Wärme NT</v>
          </cell>
          <cell r="K4428" t="str">
            <v>20.09.2016</v>
          </cell>
          <cell r="L4428" t="str">
            <v>W1 020186</v>
          </cell>
          <cell r="M4428"/>
          <cell r="N4428" t="str">
            <v>Ablesung</v>
          </cell>
          <cell r="O4428">
            <v>16.818000000000001</v>
          </cell>
          <cell r="P4428">
            <v>1709.91</v>
          </cell>
          <cell r="Q4428"/>
          <cell r="R4428"/>
          <cell r="S4428"/>
          <cell r="T4428"/>
          <cell r="U4428"/>
          <cell r="V4428"/>
          <cell r="W4428"/>
          <cell r="X4428"/>
          <cell r="Y4428">
            <v>8.4570000000000007</v>
          </cell>
          <cell r="Z4428">
            <v>105.1125</v>
          </cell>
        </row>
        <row r="4429">
          <cell r="A4429" t="str">
            <v>N0866</v>
          </cell>
          <cell r="B4429" t="str">
            <v xml:space="preserve">Schaffhauserstrasse 244 </v>
          </cell>
          <cell r="C4429">
            <v>42752</v>
          </cell>
          <cell r="D4429">
            <v>9866607452</v>
          </cell>
          <cell r="E4429" t="str">
            <v>Verrechnet</v>
          </cell>
          <cell r="F4429">
            <v>0.16</v>
          </cell>
          <cell r="G4429">
            <v>2.63</v>
          </cell>
          <cell r="H4429"/>
          <cell r="I4429"/>
          <cell r="J4429" t="str">
            <v>Messung HW Wärme NT</v>
          </cell>
          <cell r="K4429" t="str">
            <v>13.12.2016</v>
          </cell>
          <cell r="L4429" t="str">
            <v>W1 020186</v>
          </cell>
          <cell r="M4429"/>
          <cell r="N4429" t="str">
            <v>Ablesung</v>
          </cell>
          <cell r="O4429">
            <v>108.001</v>
          </cell>
          <cell r="P4429">
            <v>4741.83</v>
          </cell>
          <cell r="Q4429"/>
          <cell r="R4429"/>
          <cell r="S4429"/>
          <cell r="T4429"/>
          <cell r="U4429"/>
          <cell r="V4429"/>
          <cell r="W4429"/>
          <cell r="X4429"/>
          <cell r="Y4429">
            <v>19.584</v>
          </cell>
          <cell r="Z4429">
            <v>675.00625000000002</v>
          </cell>
        </row>
        <row r="4430">
          <cell r="A4430" t="str">
            <v>N0867</v>
          </cell>
          <cell r="B4430" t="str">
            <v xml:space="preserve">Winterthurerstrasse 647 </v>
          </cell>
          <cell r="C4430">
            <v>42478</v>
          </cell>
          <cell r="D4430">
            <v>9866600339</v>
          </cell>
          <cell r="E4430" t="str">
            <v>Verrechnet</v>
          </cell>
          <cell r="F4430">
            <v>0.42599999999999999</v>
          </cell>
          <cell r="G4430">
            <v>7</v>
          </cell>
          <cell r="H4430"/>
          <cell r="I4430"/>
          <cell r="J4430" t="str">
            <v>Messung HW Wärme NT</v>
          </cell>
          <cell r="K4430" t="str">
            <v>17.03.2016</v>
          </cell>
          <cell r="L4430" t="str">
            <v>R1 1543</v>
          </cell>
          <cell r="M4430" t="str">
            <v>U1 040048</v>
          </cell>
          <cell r="N4430" t="str">
            <v>Ablesung</v>
          </cell>
          <cell r="O4430">
            <v>376.18</v>
          </cell>
          <cell r="P4430">
            <v>8525.1</v>
          </cell>
          <cell r="Q4430"/>
          <cell r="R4430">
            <v>8524</v>
          </cell>
          <cell r="S4430"/>
          <cell r="T4430"/>
          <cell r="U4430"/>
          <cell r="V4430"/>
          <cell r="W4430"/>
          <cell r="X4430"/>
          <cell r="Y4430">
            <v>37.942</v>
          </cell>
          <cell r="Z4430">
            <v>883.05164319248831</v>
          </cell>
        </row>
        <row r="4431">
          <cell r="A4431" t="str">
            <v>N0867</v>
          </cell>
          <cell r="B4431" t="str">
            <v xml:space="preserve">Winterthurerstrasse 647 </v>
          </cell>
          <cell r="C4431">
            <v>42566</v>
          </cell>
          <cell r="D4431">
            <v>9866602356</v>
          </cell>
          <cell r="E4431" t="str">
            <v>Verrechnet</v>
          </cell>
          <cell r="F4431">
            <v>0.42599999999999999</v>
          </cell>
          <cell r="G4431">
            <v>7</v>
          </cell>
          <cell r="H4431"/>
          <cell r="I4431"/>
          <cell r="J4431" t="str">
            <v>Messung HW Wärme NT</v>
          </cell>
          <cell r="K4431" t="str">
            <v>20.06.2016</v>
          </cell>
          <cell r="L4431" t="str">
            <v>R1 1543</v>
          </cell>
          <cell r="M4431" t="str">
            <v>U1 040048</v>
          </cell>
          <cell r="N4431" t="str">
            <v>Ablesung</v>
          </cell>
          <cell r="O4431">
            <v>204.9</v>
          </cell>
          <cell r="P4431">
            <v>5959.6</v>
          </cell>
          <cell r="Q4431"/>
          <cell r="R4431">
            <v>5960</v>
          </cell>
          <cell r="S4431"/>
          <cell r="T4431"/>
          <cell r="U4431"/>
          <cell r="V4431"/>
          <cell r="W4431"/>
          <cell r="X4431"/>
          <cell r="Y4431">
            <v>29.562999999999999</v>
          </cell>
          <cell r="Z4431">
            <v>480.98591549295776</v>
          </cell>
        </row>
        <row r="4432">
          <cell r="A4432" t="str">
            <v>N0867</v>
          </cell>
          <cell r="B4432" t="str">
            <v xml:space="preserve">Winterthurerstrasse 647 </v>
          </cell>
          <cell r="C4432">
            <v>42655</v>
          </cell>
          <cell r="D4432">
            <v>9866604302</v>
          </cell>
          <cell r="E4432" t="str">
            <v>Verrechnet</v>
          </cell>
          <cell r="F4432">
            <v>0.42599999999999999</v>
          </cell>
          <cell r="G4432">
            <v>7</v>
          </cell>
          <cell r="H4432"/>
          <cell r="I4432"/>
          <cell r="J4432" t="str">
            <v>Messung HW Wärme NT</v>
          </cell>
          <cell r="K4432" t="str">
            <v>19.09.2016</v>
          </cell>
          <cell r="L4432" t="str">
            <v>R1 1543</v>
          </cell>
          <cell r="M4432" t="str">
            <v>U1 040048</v>
          </cell>
          <cell r="N4432" t="str">
            <v>Ablesung</v>
          </cell>
          <cell r="O4432">
            <v>89.53</v>
          </cell>
          <cell r="P4432">
            <v>3176.4</v>
          </cell>
          <cell r="Q4432"/>
          <cell r="R4432">
            <v>3177</v>
          </cell>
          <cell r="S4432"/>
          <cell r="T4432"/>
          <cell r="U4432"/>
          <cell r="V4432"/>
          <cell r="W4432"/>
          <cell r="X4432"/>
          <cell r="Y4432">
            <v>24.236000000000001</v>
          </cell>
          <cell r="Z4432">
            <v>210.16431924882627</v>
          </cell>
        </row>
        <row r="4433">
          <cell r="A4433" t="str">
            <v>N0867</v>
          </cell>
          <cell r="B4433" t="str">
            <v xml:space="preserve">Winterthurerstrasse 647 </v>
          </cell>
          <cell r="C4433">
            <v>42752</v>
          </cell>
          <cell r="D4433">
            <v>9866606373</v>
          </cell>
          <cell r="E4433" t="str">
            <v>Verrechnet</v>
          </cell>
          <cell r="F4433">
            <v>0.42599999999999999</v>
          </cell>
          <cell r="G4433">
            <v>7</v>
          </cell>
          <cell r="H4433"/>
          <cell r="I4433"/>
          <cell r="J4433" t="str">
            <v>Messung HW Wärme NT</v>
          </cell>
          <cell r="K4433" t="str">
            <v>15.12.2016</v>
          </cell>
          <cell r="L4433" t="str">
            <v>R1 1543</v>
          </cell>
          <cell r="M4433" t="str">
            <v>U1 040048</v>
          </cell>
          <cell r="N4433" t="str">
            <v>Ablesung</v>
          </cell>
          <cell r="O4433">
            <v>293.41000000000003</v>
          </cell>
          <cell r="P4433">
            <v>7406</v>
          </cell>
          <cell r="Q4433"/>
          <cell r="R4433">
            <v>7406</v>
          </cell>
          <cell r="S4433"/>
          <cell r="T4433"/>
          <cell r="U4433"/>
          <cell r="V4433"/>
          <cell r="W4433"/>
          <cell r="X4433"/>
          <cell r="Y4433">
            <v>34.064999999999998</v>
          </cell>
          <cell r="Z4433">
            <v>688.75586854460096</v>
          </cell>
        </row>
        <row r="4434">
          <cell r="A4434" t="str">
            <v>N0868</v>
          </cell>
          <cell r="B4434" t="str">
            <v xml:space="preserve">Winterthurerstrasse 524 </v>
          </cell>
          <cell r="C4434">
            <v>42478</v>
          </cell>
          <cell r="D4434">
            <v>9866600694</v>
          </cell>
          <cell r="E4434" t="str">
            <v>Verrechnet</v>
          </cell>
          <cell r="F4434">
            <v>0.3</v>
          </cell>
          <cell r="G4434">
            <v>4.9400000000000004</v>
          </cell>
          <cell r="H4434"/>
          <cell r="I4434"/>
          <cell r="J4434" t="str">
            <v>Messung HW Wärme NT</v>
          </cell>
          <cell r="K4434" t="str">
            <v>18.03.2016</v>
          </cell>
          <cell r="L4434" t="str">
            <v>W1 025099</v>
          </cell>
          <cell r="M4434"/>
          <cell r="N4434" t="str">
            <v>Ablesung</v>
          </cell>
          <cell r="O4434">
            <v>135.99</v>
          </cell>
          <cell r="P4434">
            <v>1940.3</v>
          </cell>
          <cell r="Q4434"/>
          <cell r="R4434">
            <v>1940</v>
          </cell>
          <cell r="S4434"/>
          <cell r="T4434"/>
          <cell r="U4434"/>
          <cell r="V4434"/>
          <cell r="W4434"/>
          <cell r="X4434"/>
          <cell r="Y4434">
            <v>60.264000000000003</v>
          </cell>
          <cell r="Z4434">
            <v>453.3</v>
          </cell>
        </row>
        <row r="4435">
          <cell r="A4435" t="str">
            <v>N0868</v>
          </cell>
          <cell r="B4435" t="str">
            <v xml:space="preserve">Winterthurerstrasse 524 </v>
          </cell>
          <cell r="C4435">
            <v>42566</v>
          </cell>
          <cell r="D4435">
            <v>9866602746</v>
          </cell>
          <cell r="E4435" t="str">
            <v>Verrechnet</v>
          </cell>
          <cell r="F4435">
            <v>0.3</v>
          </cell>
          <cell r="G4435">
            <v>4.9400000000000004</v>
          </cell>
          <cell r="H4435"/>
          <cell r="I4435"/>
          <cell r="J4435" t="str">
            <v>Messung HW Wärme NT</v>
          </cell>
          <cell r="K4435" t="str">
            <v>25.05.2016</v>
          </cell>
          <cell r="L4435" t="str">
            <v>W1 025099</v>
          </cell>
          <cell r="M4435"/>
          <cell r="N4435" t="str">
            <v>Ausbau</v>
          </cell>
          <cell r="O4435">
            <v>59.18</v>
          </cell>
          <cell r="P4435">
            <v>1008.7</v>
          </cell>
          <cell r="Q4435"/>
          <cell r="R4435">
            <v>1009</v>
          </cell>
          <cell r="S4435"/>
          <cell r="T4435"/>
          <cell r="U4435"/>
          <cell r="V4435"/>
          <cell r="W4435"/>
          <cell r="X4435"/>
          <cell r="Y4435">
            <v>50.447000000000003</v>
          </cell>
          <cell r="Z4435">
            <v>197.26666666666665</v>
          </cell>
        </row>
        <row r="4436">
          <cell r="A4436" t="str">
            <v>N0868</v>
          </cell>
          <cell r="B4436"/>
          <cell r="C4436"/>
          <cell r="D4436"/>
          <cell r="E4436"/>
          <cell r="F4436"/>
          <cell r="G4436"/>
          <cell r="H4436"/>
          <cell r="I4436"/>
          <cell r="J4436" t="str">
            <v>Messung HW Wärme NT</v>
          </cell>
          <cell r="K4436" t="str">
            <v>25.05.2016</v>
          </cell>
          <cell r="L4436" t="str">
            <v>W1 025099</v>
          </cell>
          <cell r="M4436"/>
          <cell r="N4436" t="str">
            <v>Einbau</v>
          </cell>
          <cell r="O4436">
            <v>0</v>
          </cell>
          <cell r="P4436">
            <v>0</v>
          </cell>
          <cell r="Q4436"/>
          <cell r="R4436"/>
          <cell r="S4436"/>
          <cell r="T4436"/>
          <cell r="U4436"/>
          <cell r="V4436"/>
          <cell r="W4436"/>
          <cell r="X4436"/>
          <cell r="Y4436">
            <v>0</v>
          </cell>
          <cell r="Z4436">
            <v>0</v>
          </cell>
        </row>
        <row r="4437">
          <cell r="A4437" t="str">
            <v>N0868</v>
          </cell>
          <cell r="B4437"/>
          <cell r="C4437"/>
          <cell r="D4437"/>
          <cell r="E4437"/>
          <cell r="F4437"/>
          <cell r="G4437"/>
          <cell r="H4437"/>
          <cell r="I4437"/>
          <cell r="J4437" t="str">
            <v>Messung HW Wärme NT</v>
          </cell>
          <cell r="K4437" t="str">
            <v>21.06.2016</v>
          </cell>
          <cell r="L4437" t="str">
            <v>W1 025099</v>
          </cell>
          <cell r="M4437"/>
          <cell r="N4437" t="str">
            <v>Ablesung</v>
          </cell>
          <cell r="O4437">
            <v>4.0469999999999997</v>
          </cell>
          <cell r="P4437">
            <v>75.180000000000007</v>
          </cell>
          <cell r="Q4437"/>
          <cell r="R4437"/>
          <cell r="S4437"/>
          <cell r="T4437"/>
          <cell r="U4437"/>
          <cell r="V4437"/>
          <cell r="W4437"/>
          <cell r="X4437"/>
          <cell r="Y4437">
            <v>46.286000000000001</v>
          </cell>
          <cell r="Z4437">
            <v>13.49</v>
          </cell>
        </row>
        <row r="4438">
          <cell r="A4438" t="str">
            <v>N0868</v>
          </cell>
          <cell r="B4438" t="str">
            <v xml:space="preserve">Winterthurerstrasse 524 </v>
          </cell>
          <cell r="C4438">
            <v>42655</v>
          </cell>
          <cell r="D4438">
            <v>9866604637</v>
          </cell>
          <cell r="E4438" t="str">
            <v>Verrechnet</v>
          </cell>
          <cell r="F4438">
            <v>0.3</v>
          </cell>
          <cell r="G4438">
            <v>4.9400000000000004</v>
          </cell>
          <cell r="H4438"/>
          <cell r="I4438"/>
          <cell r="J4438" t="str">
            <v>Messung HW Wärme NT</v>
          </cell>
          <cell r="K4438" t="str">
            <v>16.09.2016</v>
          </cell>
          <cell r="L4438" t="str">
            <v>W1 025099</v>
          </cell>
          <cell r="M4438"/>
          <cell r="N4438" t="str">
            <v>Ablesung</v>
          </cell>
          <cell r="O4438">
            <v>2.0529999999999999</v>
          </cell>
          <cell r="P4438">
            <v>40.43</v>
          </cell>
          <cell r="Q4438"/>
          <cell r="R4438"/>
          <cell r="S4438"/>
          <cell r="T4438"/>
          <cell r="U4438"/>
          <cell r="V4438"/>
          <cell r="W4438"/>
          <cell r="X4438"/>
          <cell r="Y4438">
            <v>43.661999999999999</v>
          </cell>
          <cell r="Z4438">
            <v>6.8433333333333302</v>
          </cell>
        </row>
        <row r="4439">
          <cell r="A4439" t="str">
            <v>N0868</v>
          </cell>
          <cell r="B4439" t="str">
            <v xml:space="preserve">Winterthurerstrasse 524 </v>
          </cell>
          <cell r="C4439">
            <v>42752</v>
          </cell>
          <cell r="D4439">
            <v>9866606727</v>
          </cell>
          <cell r="E4439" t="str">
            <v>Verrechnet</v>
          </cell>
          <cell r="F4439">
            <v>0.3</v>
          </cell>
          <cell r="G4439">
            <v>4.9400000000000004</v>
          </cell>
          <cell r="H4439"/>
          <cell r="I4439"/>
          <cell r="J4439" t="str">
            <v>Messung HW Wärme NT</v>
          </cell>
          <cell r="K4439" t="str">
            <v>14.12.2016</v>
          </cell>
          <cell r="L4439" t="str">
            <v>W1 025099</v>
          </cell>
          <cell r="M4439"/>
          <cell r="N4439" t="str">
            <v>Ablesung</v>
          </cell>
          <cell r="O4439">
            <v>102.489</v>
          </cell>
          <cell r="P4439">
            <v>1661.88</v>
          </cell>
          <cell r="Q4439"/>
          <cell r="R4439"/>
          <cell r="S4439"/>
          <cell r="T4439"/>
          <cell r="U4439"/>
          <cell r="V4439"/>
          <cell r="W4439"/>
          <cell r="X4439"/>
          <cell r="Y4439">
            <v>53.027000000000001</v>
          </cell>
          <cell r="Z4439">
            <v>341.63</v>
          </cell>
        </row>
        <row r="4440">
          <cell r="A4440" t="str">
            <v>N0869</v>
          </cell>
          <cell r="B4440" t="str">
            <v xml:space="preserve">Bocklerstrasse 23 </v>
          </cell>
          <cell r="C4440">
            <v>42478</v>
          </cell>
          <cell r="D4440">
            <v>9866601695</v>
          </cell>
          <cell r="E4440" t="str">
            <v>Verrechnet</v>
          </cell>
          <cell r="F4440">
            <v>2.5000000000000001E-2</v>
          </cell>
          <cell r="G4440">
            <v>0.41</v>
          </cell>
          <cell r="H4440"/>
          <cell r="I4440"/>
          <cell r="J4440" t="str">
            <v>Messung HW Wärme NT</v>
          </cell>
          <cell r="K4440" t="str">
            <v>17.03.2016</v>
          </cell>
          <cell r="L4440" t="str">
            <v>R4 020024</v>
          </cell>
          <cell r="M4440"/>
          <cell r="N4440" t="str">
            <v>Ablesung</v>
          </cell>
          <cell r="O4440">
            <v>16.300999999999998</v>
          </cell>
          <cell r="P4440">
            <v>293.66699999999997</v>
          </cell>
          <cell r="Q4440"/>
          <cell r="R4440"/>
          <cell r="S4440"/>
          <cell r="T4440"/>
          <cell r="U4440"/>
          <cell r="V4440"/>
          <cell r="W4440"/>
          <cell r="X4440"/>
          <cell r="Y4440">
            <v>47.728999999999999</v>
          </cell>
          <cell r="Z4440">
            <v>652.04</v>
          </cell>
        </row>
        <row r="4441">
          <cell r="A4441" t="str">
            <v>N0869</v>
          </cell>
          <cell r="B4441" t="str">
            <v xml:space="preserve">Bocklerstrasse 23 </v>
          </cell>
          <cell r="C4441">
            <v>42566</v>
          </cell>
          <cell r="D4441">
            <v>9866603672</v>
          </cell>
          <cell r="E4441" t="str">
            <v>Verrechnet</v>
          </cell>
          <cell r="F4441">
            <v>2.5000000000000001E-2</v>
          </cell>
          <cell r="G4441">
            <v>0.41</v>
          </cell>
          <cell r="H4441"/>
          <cell r="I4441"/>
          <cell r="J4441" t="str">
            <v>Messung HW Wärme NT</v>
          </cell>
          <cell r="K4441" t="str">
            <v>22.06.2016</v>
          </cell>
          <cell r="L4441" t="str">
            <v>R4 020024</v>
          </cell>
          <cell r="M4441"/>
          <cell r="N4441" t="str">
            <v>Ablesung</v>
          </cell>
          <cell r="O4441">
            <v>6.9050000000000002</v>
          </cell>
          <cell r="P4441">
            <v>117.616</v>
          </cell>
          <cell r="Q4441"/>
          <cell r="R4441"/>
          <cell r="S4441"/>
          <cell r="T4441"/>
          <cell r="U4441"/>
          <cell r="V4441"/>
          <cell r="W4441"/>
          <cell r="X4441"/>
          <cell r="Y4441">
            <v>50.48</v>
          </cell>
          <cell r="Z4441">
            <v>276.2</v>
          </cell>
        </row>
        <row r="4442">
          <cell r="A4442" t="str">
            <v>N0869</v>
          </cell>
          <cell r="B4442" t="str">
            <v xml:space="preserve">Bocklerstrasse 23 </v>
          </cell>
          <cell r="C4442">
            <v>42655</v>
          </cell>
          <cell r="D4442">
            <v>9866605732</v>
          </cell>
          <cell r="E4442" t="str">
            <v>Verrechnet</v>
          </cell>
          <cell r="F4442">
            <v>2.5000000000000001E-2</v>
          </cell>
          <cell r="G4442">
            <v>0.41</v>
          </cell>
          <cell r="H4442"/>
          <cell r="I4442"/>
          <cell r="J4442" t="str">
            <v>Messung HW Wärme NT</v>
          </cell>
          <cell r="K4442" t="str">
            <v>19.09.2016</v>
          </cell>
          <cell r="L4442" t="str">
            <v>R4 020024</v>
          </cell>
          <cell r="M4442"/>
          <cell r="N4442" t="str">
            <v>Ablesung</v>
          </cell>
          <cell r="O4442">
            <v>0.752</v>
          </cell>
          <cell r="P4442">
            <v>12.308999999999999</v>
          </cell>
          <cell r="Q4442"/>
          <cell r="R4442"/>
          <cell r="S4442"/>
          <cell r="T4442"/>
          <cell r="U4442"/>
          <cell r="V4442"/>
          <cell r="W4442"/>
          <cell r="X4442"/>
          <cell r="Y4442">
            <v>52.530999999999999</v>
          </cell>
          <cell r="Z4442">
            <v>30.08</v>
          </cell>
        </row>
        <row r="4443">
          <cell r="A4443" t="str">
            <v>N0869</v>
          </cell>
          <cell r="B4443" t="str">
            <v xml:space="preserve">Bocklerstrasse 23 </v>
          </cell>
          <cell r="C4443">
            <v>42752</v>
          </cell>
          <cell r="D4443">
            <v>9866607803</v>
          </cell>
          <cell r="E4443" t="str">
            <v>Verrechnet</v>
          </cell>
          <cell r="F4443">
            <v>2.5000000000000001E-2</v>
          </cell>
          <cell r="G4443">
            <v>0.41</v>
          </cell>
          <cell r="H4443"/>
          <cell r="I4443"/>
          <cell r="J4443" t="str">
            <v>Messung HW Wärme NT</v>
          </cell>
          <cell r="K4443" t="str">
            <v>15.12.2016</v>
          </cell>
          <cell r="L4443" t="str">
            <v>R4 020024</v>
          </cell>
          <cell r="M4443"/>
          <cell r="N4443" t="str">
            <v>Ablesung</v>
          </cell>
          <cell r="O4443">
            <v>12.054</v>
          </cell>
          <cell r="P4443">
            <v>217.14400000000001</v>
          </cell>
          <cell r="Q4443"/>
          <cell r="R4443"/>
          <cell r="S4443"/>
          <cell r="T4443"/>
          <cell r="U4443"/>
          <cell r="V4443"/>
          <cell r="W4443"/>
          <cell r="X4443"/>
          <cell r="Y4443">
            <v>47.731000000000002</v>
          </cell>
          <cell r="Z4443">
            <v>482.16</v>
          </cell>
        </row>
        <row r="4444">
          <cell r="A4444" t="str">
            <v>N0870</v>
          </cell>
          <cell r="B4444" t="str">
            <v xml:space="preserve">Hüttenkopfstrasse 14 </v>
          </cell>
          <cell r="C4444">
            <v>42478</v>
          </cell>
          <cell r="D4444">
            <v>9866601696</v>
          </cell>
          <cell r="E4444" t="str">
            <v>Verrechnet</v>
          </cell>
          <cell r="F4444">
            <v>2.5000000000000001E-2</v>
          </cell>
          <cell r="G4444">
            <v>0.41</v>
          </cell>
          <cell r="H4444"/>
          <cell r="I4444"/>
          <cell r="J4444" t="str">
            <v>Messung HW Wärme NT</v>
          </cell>
          <cell r="K4444" t="str">
            <v>18.03.2016</v>
          </cell>
          <cell r="L4444" t="str">
            <v>W1 020143</v>
          </cell>
          <cell r="M4444"/>
          <cell r="N4444" t="str">
            <v>Ablesung</v>
          </cell>
          <cell r="O4444">
            <v>16.687000000000001</v>
          </cell>
          <cell r="P4444">
            <v>268.75</v>
          </cell>
          <cell r="Q4444"/>
          <cell r="R4444"/>
          <cell r="S4444"/>
          <cell r="T4444"/>
          <cell r="U4444"/>
          <cell r="V4444"/>
          <cell r="W4444"/>
          <cell r="X4444"/>
          <cell r="Y4444">
            <v>53.389000000000003</v>
          </cell>
          <cell r="Z4444">
            <v>667.48</v>
          </cell>
        </row>
        <row r="4445">
          <cell r="A4445" t="str">
            <v>N0870</v>
          </cell>
          <cell r="B4445" t="str">
            <v xml:space="preserve">Hüttenkopfstrasse 14 </v>
          </cell>
          <cell r="C4445">
            <v>42566</v>
          </cell>
          <cell r="D4445">
            <v>9866603518</v>
          </cell>
          <cell r="E4445" t="str">
            <v>Verrechnet</v>
          </cell>
          <cell r="F4445">
            <v>2.5000000000000001E-2</v>
          </cell>
          <cell r="G4445">
            <v>0.41</v>
          </cell>
          <cell r="H4445"/>
          <cell r="I4445"/>
          <cell r="J4445" t="str">
            <v>Messung HW Wärme NT</v>
          </cell>
          <cell r="K4445" t="str">
            <v>23.06.2016</v>
          </cell>
          <cell r="L4445" t="str">
            <v>W1 020143</v>
          </cell>
          <cell r="M4445"/>
          <cell r="N4445" t="str">
            <v>Ablesung</v>
          </cell>
          <cell r="O4445">
            <v>8.0739999999999998</v>
          </cell>
          <cell r="P4445">
            <v>130.15</v>
          </cell>
          <cell r="Q4445"/>
          <cell r="R4445"/>
          <cell r="S4445"/>
          <cell r="T4445"/>
          <cell r="U4445"/>
          <cell r="V4445"/>
          <cell r="W4445"/>
          <cell r="X4445"/>
          <cell r="Y4445">
            <v>53.341000000000001</v>
          </cell>
          <cell r="Z4445">
            <v>322.95999999999998</v>
          </cell>
        </row>
        <row r="4446">
          <cell r="A4446" t="str">
            <v>N0870</v>
          </cell>
          <cell r="B4446" t="str">
            <v xml:space="preserve">Hüttenkopfstrasse 14 </v>
          </cell>
          <cell r="C4446">
            <v>42655</v>
          </cell>
          <cell r="D4446">
            <v>9866605733</v>
          </cell>
          <cell r="E4446" t="str">
            <v>Verrechnet</v>
          </cell>
          <cell r="F4446">
            <v>2.5000000000000001E-2</v>
          </cell>
          <cell r="G4446">
            <v>0.41</v>
          </cell>
          <cell r="H4446"/>
          <cell r="I4446"/>
          <cell r="J4446" t="str">
            <v>Messung HW Wärme NT</v>
          </cell>
          <cell r="K4446" t="str">
            <v>19.09.2016</v>
          </cell>
          <cell r="L4446" t="str">
            <v>W1 020143</v>
          </cell>
          <cell r="M4446"/>
          <cell r="N4446" t="str">
            <v>Ablesung</v>
          </cell>
          <cell r="O4446">
            <v>0.59</v>
          </cell>
          <cell r="P4446">
            <v>9.99</v>
          </cell>
          <cell r="Q4446"/>
          <cell r="R4446"/>
          <cell r="S4446"/>
          <cell r="T4446"/>
          <cell r="U4446"/>
          <cell r="V4446"/>
          <cell r="W4446"/>
          <cell r="X4446"/>
          <cell r="Y4446">
            <v>50.781999999999996</v>
          </cell>
          <cell r="Z4446">
            <v>23.6</v>
          </cell>
        </row>
        <row r="4447">
          <cell r="A4447" t="str">
            <v>N0870</v>
          </cell>
          <cell r="B4447" t="str">
            <v xml:space="preserve">Hüttenkopfstrasse 14 </v>
          </cell>
          <cell r="C4447">
            <v>42752</v>
          </cell>
          <cell r="D4447">
            <v>9866607804</v>
          </cell>
          <cell r="E4447" t="str">
            <v>Verrechnet</v>
          </cell>
          <cell r="F4447">
            <v>2.5000000000000001E-2</v>
          </cell>
          <cell r="G4447">
            <v>0.41</v>
          </cell>
          <cell r="H4447"/>
          <cell r="I4447"/>
          <cell r="J4447" t="str">
            <v>Messung HW Wärme NT</v>
          </cell>
          <cell r="K4447" t="str">
            <v>15.12.2016</v>
          </cell>
          <cell r="L4447" t="str">
            <v>W1 020143</v>
          </cell>
          <cell r="M4447"/>
          <cell r="N4447" t="str">
            <v>Ablesung</v>
          </cell>
          <cell r="O4447">
            <v>13.233000000000001</v>
          </cell>
          <cell r="P4447">
            <v>215.41</v>
          </cell>
          <cell r="Q4447"/>
          <cell r="R4447"/>
          <cell r="S4447"/>
          <cell r="T4447"/>
          <cell r="U4447"/>
          <cell r="V4447"/>
          <cell r="W4447"/>
          <cell r="X4447"/>
          <cell r="Y4447">
            <v>52.822000000000003</v>
          </cell>
          <cell r="Z4447">
            <v>529.32000000000005</v>
          </cell>
        </row>
        <row r="4448">
          <cell r="A4448" t="str">
            <v>N0871</v>
          </cell>
          <cell r="B4448" t="str">
            <v xml:space="preserve">Funkwiesenstrasse 52 </v>
          </cell>
          <cell r="C4448">
            <v>42474</v>
          </cell>
          <cell r="D4448">
            <v>9866602000</v>
          </cell>
          <cell r="E4448" t="str">
            <v>Verrechnet</v>
          </cell>
          <cell r="F4448">
            <v>1.4999999999999999E-2</v>
          </cell>
          <cell r="G4448">
            <v>0.25</v>
          </cell>
          <cell r="H4448"/>
          <cell r="I4448"/>
          <cell r="J4448" t="str">
            <v>Messung HW Wärme NT</v>
          </cell>
          <cell r="K4448" t="str">
            <v>23.03.2016</v>
          </cell>
          <cell r="L4448" t="str">
            <v>W1 0020585</v>
          </cell>
          <cell r="M4448"/>
          <cell r="N4448" t="str">
            <v>Ablesung</v>
          </cell>
          <cell r="O4448">
            <v>10.69</v>
          </cell>
          <cell r="P4448">
            <v>159.79</v>
          </cell>
          <cell r="Q4448"/>
          <cell r="R4448"/>
          <cell r="S4448"/>
          <cell r="T4448"/>
          <cell r="U4448"/>
          <cell r="V4448"/>
          <cell r="W4448"/>
          <cell r="X4448"/>
          <cell r="Y4448">
            <v>57.524000000000001</v>
          </cell>
          <cell r="Z4448">
            <v>712.66666666666663</v>
          </cell>
        </row>
        <row r="4449">
          <cell r="A4449" t="str">
            <v>N0871</v>
          </cell>
          <cell r="B4449" t="str">
            <v xml:space="preserve">Funkwiesenstrasse 52 </v>
          </cell>
          <cell r="C4449">
            <v>42566</v>
          </cell>
          <cell r="D4449">
            <v>9866604026</v>
          </cell>
          <cell r="E4449" t="str">
            <v>Verrechnet</v>
          </cell>
          <cell r="F4449">
            <v>1.4999999999999999E-2</v>
          </cell>
          <cell r="G4449">
            <v>0.25</v>
          </cell>
          <cell r="H4449"/>
          <cell r="I4449"/>
          <cell r="J4449" t="str">
            <v>Messung HW Wärme NT</v>
          </cell>
          <cell r="K4449" t="str">
            <v>25.06.2016</v>
          </cell>
          <cell r="L4449" t="str">
            <v>W1 0020585</v>
          </cell>
          <cell r="M4449"/>
          <cell r="N4449" t="str">
            <v>Ablesung</v>
          </cell>
          <cell r="O4449">
            <v>2.2530000000000001</v>
          </cell>
          <cell r="P4449">
            <v>41.49</v>
          </cell>
          <cell r="Q4449"/>
          <cell r="R4449"/>
          <cell r="S4449"/>
          <cell r="T4449"/>
          <cell r="U4449"/>
          <cell r="V4449"/>
          <cell r="W4449"/>
          <cell r="X4449"/>
          <cell r="Y4449">
            <v>46.692</v>
          </cell>
          <cell r="Z4449">
            <v>150.19999999999999</v>
          </cell>
        </row>
        <row r="4450">
          <cell r="A4450" t="str">
            <v>N0871</v>
          </cell>
          <cell r="B4450" t="str">
            <v xml:space="preserve">Funkwiesenstrasse 52 </v>
          </cell>
          <cell r="C4450">
            <v>42655</v>
          </cell>
          <cell r="D4450">
            <v>9866605275</v>
          </cell>
          <cell r="E4450" t="str">
            <v>Verrechnet</v>
          </cell>
          <cell r="F4450">
            <v>1.4999999999999999E-2</v>
          </cell>
          <cell r="G4450">
            <v>0.25</v>
          </cell>
          <cell r="H4450"/>
          <cell r="I4450"/>
          <cell r="J4450" t="str">
            <v>Messung HW Wärme NT</v>
          </cell>
          <cell r="K4450" t="str">
            <v>19.09.2016</v>
          </cell>
          <cell r="L4450" t="str">
            <v>W1 0020585</v>
          </cell>
          <cell r="M4450"/>
          <cell r="N4450" t="str">
            <v>Ablesung</v>
          </cell>
          <cell r="O4450">
            <v>0.45500000000000002</v>
          </cell>
          <cell r="P4450">
            <v>13.23</v>
          </cell>
          <cell r="Q4450"/>
          <cell r="R4450"/>
          <cell r="S4450"/>
          <cell r="T4450"/>
          <cell r="U4450"/>
          <cell r="V4450"/>
          <cell r="W4450"/>
          <cell r="X4450"/>
          <cell r="Y4450">
            <v>29.571000000000002</v>
          </cell>
          <cell r="Z4450">
            <v>30.333333333333329</v>
          </cell>
        </row>
        <row r="4451">
          <cell r="A4451" t="str">
            <v>N0871</v>
          </cell>
          <cell r="B4451" t="str">
            <v xml:space="preserve">Funkwiesenstrasse 52 </v>
          </cell>
          <cell r="C4451">
            <v>42752</v>
          </cell>
          <cell r="D4451">
            <v>9866607355</v>
          </cell>
          <cell r="E4451" t="str">
            <v>Verrechnet</v>
          </cell>
          <cell r="F4451">
            <v>1.4999999999999999E-2</v>
          </cell>
          <cell r="G4451">
            <v>0.25</v>
          </cell>
          <cell r="H4451"/>
          <cell r="I4451"/>
          <cell r="J4451" t="str">
            <v>Messung HW Wärme NT</v>
          </cell>
          <cell r="K4451" t="str">
            <v>18.12.2016</v>
          </cell>
          <cell r="L4451" t="str">
            <v>W1 0020585</v>
          </cell>
          <cell r="M4451"/>
          <cell r="N4451" t="str">
            <v>Ablesung</v>
          </cell>
          <cell r="O4451">
            <v>6.9649999999999999</v>
          </cell>
          <cell r="P4451">
            <v>109.37</v>
          </cell>
          <cell r="Q4451"/>
          <cell r="R4451"/>
          <cell r="S4451"/>
          <cell r="T4451"/>
          <cell r="U4451"/>
          <cell r="V4451"/>
          <cell r="W4451"/>
          <cell r="X4451"/>
          <cell r="Y4451">
            <v>54.756999999999998</v>
          </cell>
          <cell r="Z4451">
            <v>464.33333333333337</v>
          </cell>
        </row>
        <row r="4452">
          <cell r="A4452" t="str">
            <v>N0872</v>
          </cell>
          <cell r="B4452" t="str">
            <v xml:space="preserve">Luegislandstrasse 390 </v>
          </cell>
          <cell r="C4452">
            <v>42478</v>
          </cell>
          <cell r="D4452">
            <v>9866601044</v>
          </cell>
          <cell r="E4452" t="str">
            <v>Verrechnet</v>
          </cell>
          <cell r="F4452">
            <v>0.06</v>
          </cell>
          <cell r="G4452">
            <v>1</v>
          </cell>
          <cell r="H4452"/>
          <cell r="I4452"/>
          <cell r="J4452" t="str">
            <v>Messung HW Wärme NT</v>
          </cell>
          <cell r="K4452" t="str">
            <v>18.03.2016</v>
          </cell>
          <cell r="L4452" t="str">
            <v>W3 020267</v>
          </cell>
          <cell r="M4452"/>
          <cell r="N4452" t="str">
            <v>Ablesung</v>
          </cell>
          <cell r="O4452">
            <v>37.323999999999998</v>
          </cell>
          <cell r="P4452">
            <v>652.49099999999999</v>
          </cell>
          <cell r="Q4452"/>
          <cell r="R4452"/>
          <cell r="S4452"/>
          <cell r="T4452"/>
          <cell r="U4452"/>
          <cell r="V4452"/>
          <cell r="W4452"/>
          <cell r="X4452"/>
          <cell r="Y4452">
            <v>49.185000000000002</v>
          </cell>
          <cell r="Z4452">
            <v>622.06666666666661</v>
          </cell>
        </row>
        <row r="4453">
          <cell r="A4453" t="str">
            <v>N0872</v>
          </cell>
          <cell r="B4453" t="str">
            <v xml:space="preserve">Luegislandstrasse 390 </v>
          </cell>
          <cell r="C4453">
            <v>42566</v>
          </cell>
          <cell r="D4453">
            <v>9866603238</v>
          </cell>
          <cell r="E4453" t="str">
            <v>Verrechnet</v>
          </cell>
          <cell r="F4453">
            <v>0.06</v>
          </cell>
          <cell r="G4453">
            <v>1</v>
          </cell>
          <cell r="H4453"/>
          <cell r="I4453"/>
          <cell r="J4453" t="str">
            <v>Messung HW Wärme NT</v>
          </cell>
          <cell r="K4453" t="str">
            <v>21.06.2016</v>
          </cell>
          <cell r="L4453" t="str">
            <v>W3 020267</v>
          </cell>
          <cell r="M4453"/>
          <cell r="N4453" t="str">
            <v>Ablesung</v>
          </cell>
          <cell r="O4453">
            <v>19.135999999999999</v>
          </cell>
          <cell r="P4453">
            <v>349.91500000000002</v>
          </cell>
          <cell r="Q4453"/>
          <cell r="R4453"/>
          <cell r="S4453"/>
          <cell r="T4453"/>
          <cell r="U4453"/>
          <cell r="V4453"/>
          <cell r="W4453"/>
          <cell r="X4453"/>
          <cell r="Y4453">
            <v>47.023000000000003</v>
          </cell>
          <cell r="Z4453">
            <v>318.93333333333334</v>
          </cell>
        </row>
        <row r="4454">
          <cell r="A4454" t="str">
            <v>N0872</v>
          </cell>
          <cell r="B4454" t="str">
            <v xml:space="preserve">Luegislandstrasse 390 </v>
          </cell>
          <cell r="C4454">
            <v>42655</v>
          </cell>
          <cell r="D4454">
            <v>9866605115</v>
          </cell>
          <cell r="E4454" t="str">
            <v>Verrechnet</v>
          </cell>
          <cell r="F4454">
            <v>0.06</v>
          </cell>
          <cell r="G4454">
            <v>1</v>
          </cell>
          <cell r="H4454"/>
          <cell r="I4454"/>
          <cell r="J4454" t="str">
            <v>Messung HW Wärme NT</v>
          </cell>
          <cell r="K4454" t="str">
            <v>20.09.2016</v>
          </cell>
          <cell r="L4454" t="str">
            <v>W3 020267</v>
          </cell>
          <cell r="M4454"/>
          <cell r="N4454" t="str">
            <v>Ablesung</v>
          </cell>
          <cell r="O4454">
            <v>3.863</v>
          </cell>
          <cell r="P4454">
            <v>91.956000000000003</v>
          </cell>
          <cell r="Q4454"/>
          <cell r="R4454"/>
          <cell r="S4454"/>
          <cell r="T4454"/>
          <cell r="U4454"/>
          <cell r="V4454"/>
          <cell r="W4454"/>
          <cell r="X4454"/>
          <cell r="Y4454">
            <v>36.121000000000002</v>
          </cell>
          <cell r="Z4454">
            <v>64.383333333333326</v>
          </cell>
        </row>
        <row r="4455">
          <cell r="A4455" t="str">
            <v>N0872</v>
          </cell>
          <cell r="B4455" t="str">
            <v xml:space="preserve">Luegislandstrasse 390 </v>
          </cell>
          <cell r="C4455">
            <v>42752</v>
          </cell>
          <cell r="D4455">
            <v>9866607248</v>
          </cell>
          <cell r="E4455" t="str">
            <v>Verrechnet</v>
          </cell>
          <cell r="F4455">
            <v>0.06</v>
          </cell>
          <cell r="G4455">
            <v>1</v>
          </cell>
          <cell r="H4455"/>
          <cell r="I4455"/>
          <cell r="J4455" t="str">
            <v>Messung HW Wärme NT</v>
          </cell>
          <cell r="K4455" t="str">
            <v>15.12.2016</v>
          </cell>
          <cell r="L4455" t="str">
            <v>W3 020267</v>
          </cell>
          <cell r="M4455"/>
          <cell r="N4455" t="str">
            <v>Ablesung</v>
          </cell>
          <cell r="O4455">
            <v>27.701000000000001</v>
          </cell>
          <cell r="P4455">
            <v>500.173</v>
          </cell>
          <cell r="Q4455"/>
          <cell r="R4455"/>
          <cell r="S4455"/>
          <cell r="T4455"/>
          <cell r="U4455"/>
          <cell r="V4455"/>
          <cell r="W4455"/>
          <cell r="X4455"/>
          <cell r="Y4455">
            <v>47.621000000000002</v>
          </cell>
          <cell r="Z4455">
            <v>461.68333333333334</v>
          </cell>
        </row>
        <row r="4456">
          <cell r="A4456" t="str">
            <v>N0873</v>
          </cell>
          <cell r="B4456" t="str">
            <v xml:space="preserve">Auhofstrasse 8 </v>
          </cell>
          <cell r="C4456">
            <v>42478</v>
          </cell>
          <cell r="D4456">
            <v>9866601409</v>
          </cell>
          <cell r="E4456" t="str">
            <v>Verrechnet</v>
          </cell>
          <cell r="F4456">
            <v>0.04</v>
          </cell>
          <cell r="G4456">
            <v>0.55000000000000004</v>
          </cell>
          <cell r="H4456"/>
          <cell r="I4456"/>
          <cell r="J4456" t="str">
            <v>Messung HW Wärme NT</v>
          </cell>
          <cell r="K4456" t="str">
            <v>17.03.2016</v>
          </cell>
          <cell r="L4456" t="str">
            <v>R3 20095</v>
          </cell>
          <cell r="M4456"/>
          <cell r="N4456" t="str">
            <v>Ablesung</v>
          </cell>
          <cell r="O4456">
            <v>27.273</v>
          </cell>
          <cell r="P4456">
            <v>560.61300000000006</v>
          </cell>
          <cell r="Q4456"/>
          <cell r="R4456"/>
          <cell r="S4456"/>
          <cell r="T4456"/>
          <cell r="U4456"/>
          <cell r="V4456"/>
          <cell r="W4456"/>
          <cell r="X4456"/>
          <cell r="Y4456">
            <v>41.83</v>
          </cell>
          <cell r="Z4456">
            <v>681.82500000000005</v>
          </cell>
        </row>
        <row r="4457">
          <cell r="A4457" t="str">
            <v>N0873</v>
          </cell>
          <cell r="B4457" t="str">
            <v xml:space="preserve">Auhofstrasse 8 </v>
          </cell>
          <cell r="C4457">
            <v>42566</v>
          </cell>
          <cell r="D4457">
            <v>9866603519</v>
          </cell>
          <cell r="E4457" t="str">
            <v>Verrechnet</v>
          </cell>
          <cell r="F4457">
            <v>0.04</v>
          </cell>
          <cell r="G4457">
            <v>0.55000000000000004</v>
          </cell>
          <cell r="H4457"/>
          <cell r="I4457"/>
          <cell r="J4457" t="str">
            <v>Messung HW Wärme NT</v>
          </cell>
          <cell r="K4457" t="str">
            <v>21.06.2016</v>
          </cell>
          <cell r="L4457" t="str">
            <v>R3 20095</v>
          </cell>
          <cell r="M4457"/>
          <cell r="N4457" t="str">
            <v>Ablesung</v>
          </cell>
          <cell r="O4457">
            <v>12.994</v>
          </cell>
          <cell r="P4457">
            <v>352.05700000000002</v>
          </cell>
          <cell r="Q4457"/>
          <cell r="R4457"/>
          <cell r="S4457"/>
          <cell r="T4457"/>
          <cell r="U4457"/>
          <cell r="V4457"/>
          <cell r="W4457"/>
          <cell r="X4457"/>
          <cell r="Y4457">
            <v>31.736000000000001</v>
          </cell>
          <cell r="Z4457">
            <v>324.85000000000002</v>
          </cell>
        </row>
        <row r="4458">
          <cell r="A4458" t="str">
            <v>N0873</v>
          </cell>
          <cell r="B4458" t="str">
            <v xml:space="preserve">Auhofstrasse 8 </v>
          </cell>
          <cell r="C4458">
            <v>42655</v>
          </cell>
          <cell r="D4458">
            <v>9866605358</v>
          </cell>
          <cell r="E4458" t="str">
            <v>Verrechnet</v>
          </cell>
          <cell r="F4458">
            <v>0.04</v>
          </cell>
          <cell r="G4458">
            <v>0.55000000000000004</v>
          </cell>
          <cell r="H4458"/>
          <cell r="I4458"/>
          <cell r="J4458" t="str">
            <v>Messung HW Wärme NT</v>
          </cell>
          <cell r="K4458" t="str">
            <v>16.09.2016</v>
          </cell>
          <cell r="L4458" t="str">
            <v>R3 20095</v>
          </cell>
          <cell r="M4458"/>
          <cell r="N4458" t="str">
            <v>Ablesung</v>
          </cell>
          <cell r="O4458">
            <v>3.944</v>
          </cell>
          <cell r="P4458">
            <v>156.99</v>
          </cell>
          <cell r="Q4458"/>
          <cell r="R4458"/>
          <cell r="S4458"/>
          <cell r="T4458"/>
          <cell r="U4458"/>
          <cell r="V4458"/>
          <cell r="W4458"/>
          <cell r="X4458"/>
          <cell r="Y4458">
            <v>21.602</v>
          </cell>
          <cell r="Z4458">
            <v>98.6</v>
          </cell>
        </row>
        <row r="4459">
          <cell r="A4459" t="str">
            <v>N0873</v>
          </cell>
          <cell r="B4459" t="str">
            <v xml:space="preserve">Auhofstrasse 8 </v>
          </cell>
          <cell r="C4459">
            <v>42752</v>
          </cell>
          <cell r="D4459">
            <v>9866607613</v>
          </cell>
          <cell r="E4459" t="str">
            <v>Verrechnet</v>
          </cell>
          <cell r="F4459">
            <v>0.04</v>
          </cell>
          <cell r="G4459">
            <v>0.55000000000000004</v>
          </cell>
          <cell r="H4459"/>
          <cell r="I4459"/>
          <cell r="J4459" t="str">
            <v>Messung HW Wärme NT</v>
          </cell>
          <cell r="K4459" t="str">
            <v>15.12.2016</v>
          </cell>
          <cell r="L4459" t="str">
            <v>R3 20095</v>
          </cell>
          <cell r="M4459"/>
          <cell r="N4459" t="str">
            <v>Ablesung</v>
          </cell>
          <cell r="O4459">
            <v>19.652999999999999</v>
          </cell>
          <cell r="P4459">
            <v>458.822</v>
          </cell>
          <cell r="Q4459"/>
          <cell r="R4459"/>
          <cell r="S4459"/>
          <cell r="T4459"/>
          <cell r="U4459"/>
          <cell r="V4459"/>
          <cell r="W4459"/>
          <cell r="X4459"/>
          <cell r="Y4459">
            <v>36.83</v>
          </cell>
          <cell r="Z4459">
            <v>491.32499999999999</v>
          </cell>
        </row>
        <row r="4460">
          <cell r="A4460" t="str">
            <v>N0874</v>
          </cell>
          <cell r="B4460" t="str">
            <v xml:space="preserve">Glattstegweg 6 </v>
          </cell>
          <cell r="C4460">
            <v>42478</v>
          </cell>
          <cell r="D4460">
            <v>9866600695</v>
          </cell>
          <cell r="E4460" t="str">
            <v>Verrechnet</v>
          </cell>
          <cell r="F4460">
            <v>0.60799999999999998</v>
          </cell>
          <cell r="G4460">
            <v>10</v>
          </cell>
          <cell r="H4460"/>
          <cell r="I4460"/>
          <cell r="J4460" t="str">
            <v>Messung HW Wärme NT</v>
          </cell>
          <cell r="K4460" t="str">
            <v>18.03.2016</v>
          </cell>
          <cell r="L4460"/>
          <cell r="M4460"/>
          <cell r="N4460" t="str">
            <v>Ablesung</v>
          </cell>
          <cell r="O4460">
            <v>316.096</v>
          </cell>
          <cell r="P4460">
            <v>6985.77</v>
          </cell>
          <cell r="Q4460"/>
          <cell r="R4460"/>
          <cell r="S4460"/>
          <cell r="T4460"/>
          <cell r="U4460"/>
          <cell r="V4460"/>
          <cell r="W4460"/>
          <cell r="X4460"/>
          <cell r="Y4460">
            <v>38.906999999999996</v>
          </cell>
          <cell r="Z4460">
            <v>519.89473684210532</v>
          </cell>
        </row>
        <row r="4461">
          <cell r="A4461" t="str">
            <v>N0874</v>
          </cell>
          <cell r="B4461" t="str">
            <v xml:space="preserve">Glattstegweg 6 </v>
          </cell>
          <cell r="C4461">
            <v>42566</v>
          </cell>
          <cell r="D4461">
            <v>9866602640</v>
          </cell>
          <cell r="E4461" t="str">
            <v>Verrechnet</v>
          </cell>
          <cell r="F4461">
            <v>0.60799999999999998</v>
          </cell>
          <cell r="G4461">
            <v>10</v>
          </cell>
          <cell r="H4461"/>
          <cell r="I4461"/>
          <cell r="J4461" t="str">
            <v>Messung HW Wärme NT</v>
          </cell>
          <cell r="K4461" t="str">
            <v>21.06.2016</v>
          </cell>
          <cell r="L4461"/>
          <cell r="M4461"/>
          <cell r="N4461" t="str">
            <v>Ablesung</v>
          </cell>
          <cell r="O4461">
            <v>155.22499999999999</v>
          </cell>
          <cell r="P4461">
            <v>4160.3500000000004</v>
          </cell>
          <cell r="Q4461"/>
          <cell r="R4461"/>
          <cell r="S4461"/>
          <cell r="T4461"/>
          <cell r="U4461"/>
          <cell r="V4461"/>
          <cell r="W4461"/>
          <cell r="X4461"/>
          <cell r="Y4461">
            <v>32.081000000000003</v>
          </cell>
          <cell r="Z4461">
            <v>255.30427631578948</v>
          </cell>
        </row>
        <row r="4462">
          <cell r="A4462" t="str">
            <v>N0874</v>
          </cell>
          <cell r="B4462" t="str">
            <v xml:space="preserve">Glattstegweg 6 </v>
          </cell>
          <cell r="C4462">
            <v>42655</v>
          </cell>
          <cell r="D4462">
            <v>9866604707</v>
          </cell>
          <cell r="E4462" t="str">
            <v>Verrechnet</v>
          </cell>
          <cell r="F4462">
            <v>0.60799999999999998</v>
          </cell>
          <cell r="G4462">
            <v>10</v>
          </cell>
          <cell r="H4462"/>
          <cell r="I4462"/>
          <cell r="J4462" t="str">
            <v>Messung HW Wärme NT</v>
          </cell>
          <cell r="K4462" t="str">
            <v>20.09.2016</v>
          </cell>
          <cell r="L4462"/>
          <cell r="M4462"/>
          <cell r="N4462" t="str">
            <v>Ablesung</v>
          </cell>
          <cell r="O4462">
            <v>41.302</v>
          </cell>
          <cell r="P4462">
            <v>2542.5700000000002</v>
          </cell>
          <cell r="Q4462"/>
          <cell r="R4462"/>
          <cell r="S4462"/>
          <cell r="T4462"/>
          <cell r="U4462"/>
          <cell r="V4462"/>
          <cell r="W4462"/>
          <cell r="X4462"/>
          <cell r="Y4462">
            <v>13.967000000000001</v>
          </cell>
          <cell r="Z4462">
            <v>67.930921052631575</v>
          </cell>
        </row>
        <row r="4463">
          <cell r="A4463" t="str">
            <v>N0874</v>
          </cell>
          <cell r="B4463" t="str">
            <v xml:space="preserve">Glattstegweg 6 </v>
          </cell>
          <cell r="C4463">
            <v>42752</v>
          </cell>
          <cell r="D4463">
            <v>9866606888</v>
          </cell>
          <cell r="E4463" t="str">
            <v>Verrechnet</v>
          </cell>
          <cell r="F4463">
            <v>0.60799999999999998</v>
          </cell>
          <cell r="G4463">
            <v>10</v>
          </cell>
          <cell r="H4463"/>
          <cell r="I4463"/>
          <cell r="J4463" t="str">
            <v>Messung HW Wärme NT</v>
          </cell>
          <cell r="K4463" t="str">
            <v>23.11.2016</v>
          </cell>
          <cell r="L4463"/>
          <cell r="M4463"/>
          <cell r="N4463" t="str">
            <v>Ausbau</v>
          </cell>
          <cell r="O4463">
            <v>111.69</v>
          </cell>
          <cell r="P4463">
            <v>2881.99</v>
          </cell>
          <cell r="Q4463"/>
          <cell r="R4463"/>
          <cell r="S4463"/>
          <cell r="T4463"/>
          <cell r="U4463"/>
          <cell r="V4463"/>
          <cell r="W4463"/>
          <cell r="X4463"/>
          <cell r="Y4463">
            <v>33.323</v>
          </cell>
          <cell r="Z4463">
            <v>183.70065789473685</v>
          </cell>
        </row>
        <row r="4464">
          <cell r="A4464" t="str">
            <v>N0875</v>
          </cell>
          <cell r="B4464" t="str">
            <v xml:space="preserve">Magdalenenstrasse 45 </v>
          </cell>
          <cell r="C4464">
            <v>42488</v>
          </cell>
          <cell r="D4464">
            <v>9866602050</v>
          </cell>
          <cell r="E4464" t="str">
            <v>Verrechnet</v>
          </cell>
          <cell r="F4464">
            <v>0.04</v>
          </cell>
          <cell r="G4464">
            <v>0.66</v>
          </cell>
          <cell r="H4464"/>
          <cell r="I4464"/>
          <cell r="J4464" t="str">
            <v>Messung HW Wärme NT</v>
          </cell>
          <cell r="K4464" t="str">
            <v>17.03.2016</v>
          </cell>
          <cell r="L4464" t="str">
            <v>R3 20093</v>
          </cell>
          <cell r="M4464"/>
          <cell r="N4464" t="str">
            <v>Ablesung</v>
          </cell>
          <cell r="O4464">
            <v>26.696000000000002</v>
          </cell>
          <cell r="P4464">
            <v>477.51900000000001</v>
          </cell>
          <cell r="Q4464"/>
          <cell r="R4464"/>
          <cell r="S4464"/>
          <cell r="T4464"/>
          <cell r="U4464"/>
          <cell r="V4464"/>
          <cell r="W4464"/>
          <cell r="X4464"/>
          <cell r="Y4464">
            <v>48.07</v>
          </cell>
          <cell r="Z4464">
            <v>667.4</v>
          </cell>
        </row>
        <row r="4465">
          <cell r="A4465" t="str">
            <v>N0875</v>
          </cell>
          <cell r="B4465" t="str">
            <v xml:space="preserve">Magdalenenstrasse 45 </v>
          </cell>
          <cell r="C4465">
            <v>42566</v>
          </cell>
          <cell r="D4465">
            <v>9866602916</v>
          </cell>
          <cell r="E4465" t="str">
            <v>Verrechnet</v>
          </cell>
          <cell r="F4465">
            <v>0.04</v>
          </cell>
          <cell r="G4465">
            <v>0.66</v>
          </cell>
          <cell r="H4465"/>
          <cell r="I4465"/>
          <cell r="J4465" t="str">
            <v>Messung HW Wärme NT</v>
          </cell>
          <cell r="K4465" t="str">
            <v>20.06.2016</v>
          </cell>
          <cell r="L4465" t="str">
            <v>R3 20093</v>
          </cell>
          <cell r="M4465"/>
          <cell r="N4465" t="str">
            <v>Ablesung</v>
          </cell>
          <cell r="O4465">
            <v>11.166</v>
          </cell>
          <cell r="P4465">
            <v>237.74799999999999</v>
          </cell>
          <cell r="Q4465"/>
          <cell r="R4465"/>
          <cell r="S4465"/>
          <cell r="T4465"/>
          <cell r="U4465"/>
          <cell r="V4465"/>
          <cell r="W4465"/>
          <cell r="X4465"/>
          <cell r="Y4465">
            <v>40.383000000000003</v>
          </cell>
          <cell r="Z4465">
            <v>279.14999999999998</v>
          </cell>
        </row>
        <row r="4466">
          <cell r="A4466" t="str">
            <v>N0875</v>
          </cell>
          <cell r="B4466" t="str">
            <v xml:space="preserve">Magdalenenstrasse 45 </v>
          </cell>
          <cell r="C4466">
            <v>42655</v>
          </cell>
          <cell r="D4466">
            <v>9866604858</v>
          </cell>
          <cell r="E4466" t="str">
            <v>Verrechnet</v>
          </cell>
          <cell r="F4466">
            <v>0.04</v>
          </cell>
          <cell r="G4466">
            <v>0.66</v>
          </cell>
          <cell r="H4466"/>
          <cell r="I4466"/>
          <cell r="J4466" t="str">
            <v>Messung HW Wärme NT</v>
          </cell>
          <cell r="K4466" t="str">
            <v>15.09.2016</v>
          </cell>
          <cell r="L4466" t="str">
            <v>R3 20093</v>
          </cell>
          <cell r="M4466"/>
          <cell r="N4466" t="str">
            <v>Ablesung</v>
          </cell>
          <cell r="O4466">
            <v>1.861</v>
          </cell>
          <cell r="P4466">
            <v>89.814999999999998</v>
          </cell>
          <cell r="Q4466"/>
          <cell r="R4466"/>
          <cell r="S4466"/>
          <cell r="T4466"/>
          <cell r="U4466"/>
          <cell r="V4466"/>
          <cell r="W4466"/>
          <cell r="X4466"/>
          <cell r="Y4466">
            <v>17.815999999999999</v>
          </cell>
          <cell r="Z4466">
            <v>46.524999999999999</v>
          </cell>
        </row>
        <row r="4467">
          <cell r="A4467" t="str">
            <v>N0875</v>
          </cell>
          <cell r="B4467" t="str">
            <v xml:space="preserve">Magdalenenstrasse 45 </v>
          </cell>
          <cell r="C4467">
            <v>42752</v>
          </cell>
          <cell r="D4467">
            <v>9866606728</v>
          </cell>
          <cell r="E4467" t="str">
            <v>Verrechnet</v>
          </cell>
          <cell r="F4467">
            <v>0.04</v>
          </cell>
          <cell r="G4467">
            <v>0.66</v>
          </cell>
          <cell r="H4467"/>
          <cell r="I4467"/>
          <cell r="J4467" t="str">
            <v>Messung HW Wärme NT</v>
          </cell>
          <cell r="K4467" t="str">
            <v>14.12.2016</v>
          </cell>
          <cell r="L4467" t="str">
            <v>R3 20093</v>
          </cell>
          <cell r="M4467"/>
          <cell r="N4467" t="str">
            <v>Ablesung</v>
          </cell>
          <cell r="O4467">
            <v>16.847000000000001</v>
          </cell>
          <cell r="P4467">
            <v>330.84500000000003</v>
          </cell>
          <cell r="Q4467"/>
          <cell r="R4467"/>
          <cell r="S4467"/>
          <cell r="T4467"/>
          <cell r="U4467"/>
          <cell r="V4467"/>
          <cell r="W4467"/>
          <cell r="X4467"/>
          <cell r="Y4467">
            <v>43.783999999999999</v>
          </cell>
          <cell r="Z4467">
            <v>421.17500000000001</v>
          </cell>
        </row>
        <row r="4468">
          <cell r="A4468" t="str">
            <v>N0876</v>
          </cell>
          <cell r="B4468" t="str">
            <v xml:space="preserve">Schwellistrasse 4 </v>
          </cell>
          <cell r="C4468">
            <v>42478</v>
          </cell>
          <cell r="D4468">
            <v>9866601045</v>
          </cell>
          <cell r="E4468" t="str">
            <v>Verrechnet</v>
          </cell>
          <cell r="F4468">
            <v>4.4999999999999998E-2</v>
          </cell>
          <cell r="G4468">
            <v>0.74</v>
          </cell>
          <cell r="H4468"/>
          <cell r="I4468"/>
          <cell r="J4468" t="str">
            <v>Messung HW Wärme NT</v>
          </cell>
          <cell r="K4468" t="str">
            <v>17.03.2016</v>
          </cell>
          <cell r="L4468" t="str">
            <v>W1 020174</v>
          </cell>
          <cell r="M4468"/>
          <cell r="N4468" t="str">
            <v>Ablesung</v>
          </cell>
          <cell r="O4468">
            <v>24.824999999999999</v>
          </cell>
          <cell r="P4468">
            <v>373.14</v>
          </cell>
          <cell r="Q4468"/>
          <cell r="R4468"/>
          <cell r="S4468"/>
          <cell r="T4468"/>
          <cell r="U4468"/>
          <cell r="V4468"/>
          <cell r="W4468"/>
          <cell r="X4468"/>
          <cell r="Y4468">
            <v>57.204999999999998</v>
          </cell>
          <cell r="Z4468">
            <v>551.66666666666663</v>
          </cell>
        </row>
        <row r="4469">
          <cell r="A4469" t="str">
            <v>N0876</v>
          </cell>
          <cell r="B4469" t="str">
            <v xml:space="preserve">Schwellistrasse 4 </v>
          </cell>
          <cell r="C4469">
            <v>42566</v>
          </cell>
          <cell r="D4469">
            <v>9866602917</v>
          </cell>
          <cell r="E4469" t="str">
            <v>Verrechnet</v>
          </cell>
          <cell r="F4469">
            <v>4.4999999999999998E-2</v>
          </cell>
          <cell r="G4469">
            <v>0.74</v>
          </cell>
          <cell r="H4469"/>
          <cell r="I4469"/>
          <cell r="J4469" t="str">
            <v>Messung HW Wärme NT</v>
          </cell>
          <cell r="K4469" t="str">
            <v>20.06.2016</v>
          </cell>
          <cell r="L4469" t="str">
            <v>W1 020174</v>
          </cell>
          <cell r="M4469"/>
          <cell r="N4469" t="str">
            <v>Ablesung</v>
          </cell>
          <cell r="O4469">
            <v>10.446</v>
          </cell>
          <cell r="P4469">
            <v>164.37</v>
          </cell>
          <cell r="Q4469"/>
          <cell r="R4469"/>
          <cell r="S4469"/>
          <cell r="T4469"/>
          <cell r="U4469"/>
          <cell r="V4469"/>
          <cell r="W4469"/>
          <cell r="X4469"/>
          <cell r="Y4469">
            <v>54.645000000000003</v>
          </cell>
          <cell r="Z4469">
            <v>232.13333333333333</v>
          </cell>
        </row>
        <row r="4470">
          <cell r="A4470" t="str">
            <v>N0876</v>
          </cell>
          <cell r="B4470" t="str">
            <v xml:space="preserve">Schwellistrasse 4 </v>
          </cell>
          <cell r="C4470">
            <v>42655</v>
          </cell>
          <cell r="D4470">
            <v>9866605220</v>
          </cell>
          <cell r="E4470" t="str">
            <v>Verrechnet</v>
          </cell>
          <cell r="F4470">
            <v>4.4999999999999998E-2</v>
          </cell>
          <cell r="G4470">
            <v>0.74</v>
          </cell>
          <cell r="H4470"/>
          <cell r="I4470"/>
          <cell r="J4470" t="str">
            <v>Messung HW Wärme NT</v>
          </cell>
          <cell r="K4470" t="str">
            <v>20.09.2016</v>
          </cell>
          <cell r="L4470" t="str">
            <v>W1 020174</v>
          </cell>
          <cell r="M4470"/>
          <cell r="N4470" t="str">
            <v>Ablesung</v>
          </cell>
          <cell r="O4470">
            <v>0.59899999999999998</v>
          </cell>
          <cell r="P4470">
            <v>11.92</v>
          </cell>
          <cell r="Q4470"/>
          <cell r="R4470"/>
          <cell r="S4470"/>
          <cell r="T4470"/>
          <cell r="U4470"/>
          <cell r="V4470"/>
          <cell r="W4470"/>
          <cell r="X4470"/>
          <cell r="Y4470">
            <v>43.209000000000003</v>
          </cell>
          <cell r="Z4470">
            <v>13.31111111111111</v>
          </cell>
        </row>
        <row r="4471">
          <cell r="A4471" t="str">
            <v>N0876</v>
          </cell>
          <cell r="B4471" t="str">
            <v xml:space="preserve">Schwellistrasse 4 </v>
          </cell>
          <cell r="C4471">
            <v>42752</v>
          </cell>
          <cell r="D4471">
            <v>9866607076</v>
          </cell>
          <cell r="E4471" t="str">
            <v>Verrechnet</v>
          </cell>
          <cell r="F4471">
            <v>4.4999999999999998E-2</v>
          </cell>
          <cell r="G4471">
            <v>0.74</v>
          </cell>
          <cell r="H4471"/>
          <cell r="I4471"/>
          <cell r="J4471" t="str">
            <v>Messung HW Wärme NT</v>
          </cell>
          <cell r="K4471" t="str">
            <v>14.12.2016</v>
          </cell>
          <cell r="L4471" t="str">
            <v>W1 020174</v>
          </cell>
          <cell r="M4471"/>
          <cell r="N4471" t="str">
            <v>Ablesung</v>
          </cell>
          <cell r="O4471">
            <v>16.518999999999998</v>
          </cell>
          <cell r="P4471">
            <v>263.08999999999997</v>
          </cell>
          <cell r="Q4471"/>
          <cell r="R4471"/>
          <cell r="S4471"/>
          <cell r="T4471"/>
          <cell r="U4471"/>
          <cell r="V4471"/>
          <cell r="W4471"/>
          <cell r="X4471"/>
          <cell r="Y4471">
            <v>53.988</v>
          </cell>
          <cell r="Z4471">
            <v>367.0888888888889</v>
          </cell>
        </row>
        <row r="4472">
          <cell r="A4472" t="str">
            <v>N0877</v>
          </cell>
          <cell r="B4472" t="str">
            <v xml:space="preserve">Schwellistrasse 8 </v>
          </cell>
          <cell r="C4472">
            <v>42478</v>
          </cell>
          <cell r="D4472">
            <v>9866601046</v>
          </cell>
          <cell r="E4472" t="str">
            <v>Verrechnet</v>
          </cell>
          <cell r="F4472">
            <v>7.0000000000000007E-2</v>
          </cell>
          <cell r="G4472">
            <v>1.1499999999999999</v>
          </cell>
          <cell r="H4472"/>
          <cell r="I4472"/>
          <cell r="J4472" t="str">
            <v>Messung HW Wärme NT</v>
          </cell>
          <cell r="K4472" t="str">
            <v>17.03.2016</v>
          </cell>
          <cell r="L4472" t="str">
            <v>W3 020272</v>
          </cell>
          <cell r="M4472"/>
          <cell r="N4472" t="str">
            <v>Ablesung</v>
          </cell>
          <cell r="O4472">
            <v>41.774000000000001</v>
          </cell>
          <cell r="P4472">
            <v>725.39700000000005</v>
          </cell>
          <cell r="Q4472"/>
          <cell r="R4472"/>
          <cell r="S4472"/>
          <cell r="T4472"/>
          <cell r="U4472"/>
          <cell r="V4472"/>
          <cell r="W4472"/>
          <cell r="X4472"/>
          <cell r="Y4472">
            <v>49.517000000000003</v>
          </cell>
          <cell r="Z4472">
            <v>596.7714285714286</v>
          </cell>
        </row>
        <row r="4473">
          <cell r="A4473" t="str">
            <v>N0877</v>
          </cell>
          <cell r="B4473" t="str">
            <v xml:space="preserve">Schwellistrasse 8 </v>
          </cell>
          <cell r="C4473">
            <v>42566</v>
          </cell>
          <cell r="D4473">
            <v>9866602918</v>
          </cell>
          <cell r="E4473" t="str">
            <v>Verrechnet</v>
          </cell>
          <cell r="F4473">
            <v>7.0000000000000007E-2</v>
          </cell>
          <cell r="G4473">
            <v>1.1499999999999999</v>
          </cell>
          <cell r="H4473"/>
          <cell r="I4473"/>
          <cell r="J4473" t="str">
            <v>Messung HW Wärme NT</v>
          </cell>
          <cell r="K4473" t="str">
            <v>20.06.2016</v>
          </cell>
          <cell r="L4473" t="str">
            <v>W3 020272</v>
          </cell>
          <cell r="M4473"/>
          <cell r="N4473" t="str">
            <v>Ablesung</v>
          </cell>
          <cell r="O4473">
            <v>21.494</v>
          </cell>
          <cell r="P4473">
            <v>423.226</v>
          </cell>
          <cell r="Q4473"/>
          <cell r="R4473"/>
          <cell r="S4473"/>
          <cell r="T4473"/>
          <cell r="U4473"/>
          <cell r="V4473"/>
          <cell r="W4473"/>
          <cell r="X4473"/>
          <cell r="Y4473">
            <v>43.667999999999999</v>
          </cell>
          <cell r="Z4473">
            <v>307.05714285714282</v>
          </cell>
        </row>
        <row r="4474">
          <cell r="A4474" t="str">
            <v>N0877</v>
          </cell>
          <cell r="B4474" t="str">
            <v xml:space="preserve">Schwellistrasse 8 </v>
          </cell>
          <cell r="C4474">
            <v>42655</v>
          </cell>
          <cell r="D4474">
            <v>9866605221</v>
          </cell>
          <cell r="E4474" t="str">
            <v>Verrechnet</v>
          </cell>
          <cell r="F4474">
            <v>7.0000000000000007E-2</v>
          </cell>
          <cell r="G4474">
            <v>1.1499999999999999</v>
          </cell>
          <cell r="H4474"/>
          <cell r="I4474"/>
          <cell r="J4474" t="str">
            <v>Messung HW Wärme NT</v>
          </cell>
          <cell r="K4474" t="str">
            <v>20.09.2016</v>
          </cell>
          <cell r="L4474" t="str">
            <v>W3 020272</v>
          </cell>
          <cell r="M4474"/>
          <cell r="N4474" t="str">
            <v>Ablesung</v>
          </cell>
          <cell r="O4474">
            <v>1.8440000000000001</v>
          </cell>
          <cell r="P4474">
            <v>41.872</v>
          </cell>
          <cell r="Q4474"/>
          <cell r="R4474"/>
          <cell r="S4474"/>
          <cell r="T4474"/>
          <cell r="U4474"/>
          <cell r="V4474"/>
          <cell r="W4474"/>
          <cell r="X4474"/>
          <cell r="Y4474">
            <v>37.866999999999997</v>
          </cell>
          <cell r="Z4474">
            <v>26.342857142857142</v>
          </cell>
        </row>
        <row r="4475">
          <cell r="A4475" t="str">
            <v>N0877</v>
          </cell>
          <cell r="B4475" t="str">
            <v xml:space="preserve">Schwellistrasse 8 </v>
          </cell>
          <cell r="C4475">
            <v>42752</v>
          </cell>
          <cell r="D4475">
            <v>9866607077</v>
          </cell>
          <cell r="E4475" t="str">
            <v>Verrechnet</v>
          </cell>
          <cell r="F4475">
            <v>7.0000000000000007E-2</v>
          </cell>
          <cell r="G4475">
            <v>1.1499999999999999</v>
          </cell>
          <cell r="H4475"/>
          <cell r="I4475"/>
          <cell r="J4475" t="str">
            <v>Messung HW Wärme NT</v>
          </cell>
          <cell r="K4475" t="str">
            <v>14.12.2016</v>
          </cell>
          <cell r="L4475" t="str">
            <v>W3 020272</v>
          </cell>
          <cell r="M4475"/>
          <cell r="N4475" t="str">
            <v>Ablesung</v>
          </cell>
          <cell r="O4475">
            <v>31.279</v>
          </cell>
          <cell r="P4475">
            <v>590.68100000000004</v>
          </cell>
          <cell r="Q4475"/>
          <cell r="R4475"/>
          <cell r="S4475"/>
          <cell r="T4475"/>
          <cell r="U4475"/>
          <cell r="V4475"/>
          <cell r="W4475"/>
          <cell r="X4475"/>
          <cell r="Y4475">
            <v>45.531999999999996</v>
          </cell>
          <cell r="Z4475">
            <v>446.8428571428571</v>
          </cell>
        </row>
        <row r="4476">
          <cell r="A4476" t="str">
            <v>N0878</v>
          </cell>
          <cell r="B4476" t="str">
            <v xml:space="preserve">Schwellistrasse 30 </v>
          </cell>
          <cell r="C4476">
            <v>42478</v>
          </cell>
          <cell r="D4476">
            <v>9866601183</v>
          </cell>
          <cell r="E4476" t="str">
            <v>Verrechnet</v>
          </cell>
          <cell r="F4476">
            <v>7.0000000000000007E-2</v>
          </cell>
          <cell r="G4476">
            <v>1.1499999999999999</v>
          </cell>
          <cell r="H4476"/>
          <cell r="I4476"/>
          <cell r="J4476" t="str">
            <v>Messung HW Wärme NT</v>
          </cell>
          <cell r="K4476" t="str">
            <v>17.03.2016</v>
          </cell>
          <cell r="L4476" t="str">
            <v>W3 020270</v>
          </cell>
          <cell r="M4476"/>
          <cell r="N4476" t="str">
            <v>Ablesung</v>
          </cell>
          <cell r="O4476">
            <v>46.18</v>
          </cell>
          <cell r="P4476">
            <v>739.42600000000004</v>
          </cell>
          <cell r="Q4476"/>
          <cell r="R4476"/>
          <cell r="S4476"/>
          <cell r="T4476"/>
          <cell r="U4476"/>
          <cell r="V4476"/>
          <cell r="W4476"/>
          <cell r="X4476"/>
          <cell r="Y4476">
            <v>53.701000000000001</v>
          </cell>
          <cell r="Z4476">
            <v>659.71428571428567</v>
          </cell>
        </row>
        <row r="4477">
          <cell r="A4477" t="str">
            <v>N0878</v>
          </cell>
          <cell r="B4477" t="str">
            <v xml:space="preserve">Schwellistrasse 30 </v>
          </cell>
          <cell r="C4477">
            <v>42566</v>
          </cell>
          <cell r="D4477">
            <v>9866603110</v>
          </cell>
          <cell r="E4477" t="str">
            <v>Verrechnet</v>
          </cell>
          <cell r="F4477">
            <v>7.0000000000000007E-2</v>
          </cell>
          <cell r="G4477">
            <v>1.1499999999999999</v>
          </cell>
          <cell r="H4477"/>
          <cell r="I4477"/>
          <cell r="J4477" t="str">
            <v>Messung HW Wärme NT</v>
          </cell>
          <cell r="K4477" t="str">
            <v>20.06.2016</v>
          </cell>
          <cell r="L4477" t="str">
            <v>W3 020270</v>
          </cell>
          <cell r="M4477"/>
          <cell r="N4477" t="str">
            <v>Ablesung</v>
          </cell>
          <cell r="O4477">
            <v>18.387</v>
          </cell>
          <cell r="P4477">
            <v>300.262</v>
          </cell>
          <cell r="Q4477"/>
          <cell r="R4477"/>
          <cell r="S4477"/>
          <cell r="T4477"/>
          <cell r="U4477"/>
          <cell r="V4477"/>
          <cell r="W4477"/>
          <cell r="X4477"/>
          <cell r="Y4477">
            <v>52.654000000000003</v>
          </cell>
          <cell r="Z4477">
            <v>262.67142857142858</v>
          </cell>
        </row>
        <row r="4478">
          <cell r="A4478" t="str">
            <v>N0878</v>
          </cell>
          <cell r="B4478" t="str">
            <v xml:space="preserve">Schwellistrasse 30 </v>
          </cell>
          <cell r="C4478">
            <v>42655</v>
          </cell>
          <cell r="D4478">
            <v>9866605243</v>
          </cell>
          <cell r="E4478" t="str">
            <v>Verrechnet</v>
          </cell>
          <cell r="F4478">
            <v>7.0000000000000007E-2</v>
          </cell>
          <cell r="G4478">
            <v>1.1499999999999999</v>
          </cell>
          <cell r="H4478"/>
          <cell r="I4478"/>
          <cell r="J4478" t="str">
            <v>Messung HW Wärme NT</v>
          </cell>
          <cell r="K4478" t="str">
            <v>20.09.2016</v>
          </cell>
          <cell r="L4478" t="str">
            <v>W3 020270</v>
          </cell>
          <cell r="M4478"/>
          <cell r="N4478" t="str">
            <v>Ablesung</v>
          </cell>
          <cell r="O4478">
            <v>1.391</v>
          </cell>
          <cell r="P4478">
            <v>24.314</v>
          </cell>
          <cell r="Q4478"/>
          <cell r="R4478"/>
          <cell r="S4478"/>
          <cell r="T4478"/>
          <cell r="U4478"/>
          <cell r="V4478"/>
          <cell r="W4478"/>
          <cell r="X4478"/>
          <cell r="Y4478">
            <v>49.192</v>
          </cell>
          <cell r="Z4478">
            <v>19.87142857142857</v>
          </cell>
        </row>
        <row r="4479">
          <cell r="A4479" t="str">
            <v>N0878</v>
          </cell>
          <cell r="B4479" t="str">
            <v xml:space="preserve">Schwellistrasse 30 </v>
          </cell>
          <cell r="C4479">
            <v>42752</v>
          </cell>
          <cell r="D4479">
            <v>9866607151</v>
          </cell>
          <cell r="E4479" t="str">
            <v>Verrechnet</v>
          </cell>
          <cell r="F4479">
            <v>7.0000000000000007E-2</v>
          </cell>
          <cell r="G4479">
            <v>1.1499999999999999</v>
          </cell>
          <cell r="H4479"/>
          <cell r="I4479"/>
          <cell r="J4479" t="str">
            <v>Messung HW Wärme NT</v>
          </cell>
          <cell r="K4479" t="str">
            <v>14.12.2016</v>
          </cell>
          <cell r="L4479" t="str">
            <v>W3 020270</v>
          </cell>
          <cell r="M4479"/>
          <cell r="N4479" t="str">
            <v>Ablesung</v>
          </cell>
          <cell r="O4479">
            <v>33.030999999999999</v>
          </cell>
          <cell r="P4479">
            <v>552.279</v>
          </cell>
          <cell r="Q4479"/>
          <cell r="R4479"/>
          <cell r="S4479"/>
          <cell r="T4479"/>
          <cell r="U4479"/>
          <cell r="V4479"/>
          <cell r="W4479"/>
          <cell r="X4479"/>
          <cell r="Y4479">
            <v>51.426000000000002</v>
          </cell>
          <cell r="Z4479">
            <v>471.87142857142857</v>
          </cell>
        </row>
        <row r="4480">
          <cell r="A4480" t="str">
            <v>N0879</v>
          </cell>
          <cell r="B4480" t="str">
            <v xml:space="preserve">Schwellistrasse 33 </v>
          </cell>
          <cell r="C4480">
            <v>42478</v>
          </cell>
          <cell r="D4480">
            <v>9866601047</v>
          </cell>
          <cell r="E4480" t="str">
            <v>Verrechnet</v>
          </cell>
          <cell r="F4480">
            <v>8.5000000000000006E-2</v>
          </cell>
          <cell r="G4480">
            <v>1.4</v>
          </cell>
          <cell r="H4480"/>
          <cell r="I4480"/>
          <cell r="J4480" t="str">
            <v>Messung HW Wärme NT</v>
          </cell>
          <cell r="K4480" t="str">
            <v>17.03.2016</v>
          </cell>
          <cell r="L4480" t="str">
            <v>W3 020269</v>
          </cell>
          <cell r="M4480"/>
          <cell r="N4480" t="str">
            <v>Ablesung</v>
          </cell>
          <cell r="O4480">
            <v>48.494999999999997</v>
          </cell>
          <cell r="P4480">
            <v>802.20100000000002</v>
          </cell>
          <cell r="Q4480"/>
          <cell r="R4480"/>
          <cell r="S4480"/>
          <cell r="T4480"/>
          <cell r="U4480"/>
          <cell r="V4480"/>
          <cell r="W4480"/>
          <cell r="X4480"/>
          <cell r="Y4480">
            <v>51.98</v>
          </cell>
          <cell r="Z4480">
            <v>570.52941176470597</v>
          </cell>
        </row>
        <row r="4481">
          <cell r="A4481" t="str">
            <v>N0879</v>
          </cell>
          <cell r="B4481" t="str">
            <v xml:space="preserve">Schwellistrasse 33 </v>
          </cell>
          <cell r="C4481">
            <v>42566</v>
          </cell>
          <cell r="D4481">
            <v>9866602919</v>
          </cell>
          <cell r="E4481" t="str">
            <v>Verrechnet</v>
          </cell>
          <cell r="F4481">
            <v>8.5000000000000006E-2</v>
          </cell>
          <cell r="G4481">
            <v>1.4</v>
          </cell>
          <cell r="H4481"/>
          <cell r="I4481"/>
          <cell r="J4481" t="str">
            <v>Messung HW Wärme NT</v>
          </cell>
          <cell r="K4481" t="str">
            <v>20.06.2016</v>
          </cell>
          <cell r="L4481" t="str">
            <v>W3 020269</v>
          </cell>
          <cell r="M4481"/>
          <cell r="N4481" t="str">
            <v>Ablesung</v>
          </cell>
          <cell r="O4481">
            <v>21.309000000000001</v>
          </cell>
          <cell r="P4481">
            <v>360.05099999999999</v>
          </cell>
          <cell r="Q4481"/>
          <cell r="R4481"/>
          <cell r="S4481"/>
          <cell r="T4481"/>
          <cell r="U4481"/>
          <cell r="V4481"/>
          <cell r="W4481"/>
          <cell r="X4481"/>
          <cell r="Y4481">
            <v>50.887999999999998</v>
          </cell>
          <cell r="Z4481">
            <v>250.69411764705879</v>
          </cell>
        </row>
        <row r="4482">
          <cell r="A4482" t="str">
            <v>N0879</v>
          </cell>
          <cell r="B4482" t="str">
            <v xml:space="preserve">Schwellistrasse 33 </v>
          </cell>
          <cell r="C4482">
            <v>42655</v>
          </cell>
          <cell r="D4482">
            <v>9866605222</v>
          </cell>
          <cell r="E4482" t="str">
            <v>Verrechnet</v>
          </cell>
          <cell r="F4482">
            <v>8.5000000000000006E-2</v>
          </cell>
          <cell r="G4482">
            <v>1.4</v>
          </cell>
          <cell r="H4482"/>
          <cell r="I4482"/>
          <cell r="J4482" t="str">
            <v>Messung HW Wärme NT</v>
          </cell>
          <cell r="K4482" t="str">
            <v>20.09.2016</v>
          </cell>
          <cell r="L4482" t="str">
            <v>W3 020269</v>
          </cell>
          <cell r="M4482"/>
          <cell r="N4482" t="str">
            <v>Ablesung</v>
          </cell>
          <cell r="O4482">
            <v>1.736</v>
          </cell>
          <cell r="P4482">
            <v>30.106000000000002</v>
          </cell>
          <cell r="Q4482"/>
          <cell r="R4482"/>
          <cell r="S4482"/>
          <cell r="T4482"/>
          <cell r="U4482"/>
          <cell r="V4482"/>
          <cell r="W4482"/>
          <cell r="X4482"/>
          <cell r="Y4482">
            <v>49.581000000000003</v>
          </cell>
          <cell r="Z4482">
            <v>20.423529411764701</v>
          </cell>
        </row>
        <row r="4483">
          <cell r="A4483" t="str">
            <v>N0879</v>
          </cell>
          <cell r="B4483" t="str">
            <v xml:space="preserve">Schwellistrasse 33 </v>
          </cell>
          <cell r="C4483">
            <v>42752</v>
          </cell>
          <cell r="D4483">
            <v>9866607078</v>
          </cell>
          <cell r="E4483" t="str">
            <v>Verrechnet</v>
          </cell>
          <cell r="F4483">
            <v>8.5000000000000006E-2</v>
          </cell>
          <cell r="G4483">
            <v>1.4</v>
          </cell>
          <cell r="H4483"/>
          <cell r="I4483"/>
          <cell r="J4483" t="str">
            <v>Messung HW Wärme NT</v>
          </cell>
          <cell r="K4483" t="str">
            <v>14.12.2016</v>
          </cell>
          <cell r="L4483" t="str">
            <v>W3 020269</v>
          </cell>
          <cell r="M4483"/>
          <cell r="N4483" t="str">
            <v>Ablesung</v>
          </cell>
          <cell r="O4483">
            <v>35.521000000000001</v>
          </cell>
          <cell r="P4483">
            <v>609.83500000000004</v>
          </cell>
          <cell r="Q4483"/>
          <cell r="R4483"/>
          <cell r="S4483"/>
          <cell r="T4483"/>
          <cell r="U4483"/>
          <cell r="V4483"/>
          <cell r="W4483"/>
          <cell r="X4483"/>
          <cell r="Y4483">
            <v>50.082999999999998</v>
          </cell>
          <cell r="Z4483">
            <v>417.89411764705881</v>
          </cell>
        </row>
        <row r="4484">
          <cell r="A4484" t="str">
            <v>N0880</v>
          </cell>
          <cell r="B4484" t="str">
            <v xml:space="preserve">Schwellistrasse 25 </v>
          </cell>
          <cell r="C4484">
            <v>42478</v>
          </cell>
          <cell r="D4484">
            <v>9866601048</v>
          </cell>
          <cell r="E4484" t="str">
            <v>Verrechnet</v>
          </cell>
          <cell r="F4484">
            <v>7.0000000000000007E-2</v>
          </cell>
          <cell r="G4484">
            <v>1.1499999999999999</v>
          </cell>
          <cell r="H4484"/>
          <cell r="I4484"/>
          <cell r="J4484" t="str">
            <v>Messung HW Wärme NT</v>
          </cell>
          <cell r="K4484" t="str">
            <v>17.03.2016</v>
          </cell>
          <cell r="L4484" t="str">
            <v>W3 020274</v>
          </cell>
          <cell r="M4484"/>
          <cell r="N4484" t="str">
            <v>Ablesung</v>
          </cell>
          <cell r="O4484">
            <v>42.305</v>
          </cell>
          <cell r="P4484">
            <v>671.42399999999998</v>
          </cell>
          <cell r="Q4484"/>
          <cell r="R4484"/>
          <cell r="S4484"/>
          <cell r="T4484"/>
          <cell r="U4484"/>
          <cell r="V4484"/>
          <cell r="W4484"/>
          <cell r="X4484"/>
          <cell r="Y4484">
            <v>54.177</v>
          </cell>
          <cell r="Z4484">
            <v>604.35714285714289</v>
          </cell>
        </row>
        <row r="4485">
          <cell r="A4485" t="str">
            <v>N0880</v>
          </cell>
          <cell r="B4485" t="str">
            <v xml:space="preserve">Schwellistrasse 25 </v>
          </cell>
          <cell r="C4485">
            <v>42566</v>
          </cell>
          <cell r="D4485">
            <v>9866602920</v>
          </cell>
          <cell r="E4485" t="str">
            <v>Verrechnet</v>
          </cell>
          <cell r="F4485">
            <v>7.0000000000000007E-2</v>
          </cell>
          <cell r="G4485">
            <v>1.1499999999999999</v>
          </cell>
          <cell r="H4485"/>
          <cell r="I4485"/>
          <cell r="J4485" t="str">
            <v>Messung HW Wärme NT</v>
          </cell>
          <cell r="K4485" t="str">
            <v>20.06.2016</v>
          </cell>
          <cell r="L4485" t="str">
            <v>W3 020274</v>
          </cell>
          <cell r="M4485"/>
          <cell r="N4485" t="str">
            <v>Ablesung</v>
          </cell>
          <cell r="O4485">
            <v>20.366</v>
          </cell>
          <cell r="P4485">
            <v>342.87200000000001</v>
          </cell>
          <cell r="Q4485"/>
          <cell r="R4485"/>
          <cell r="S4485"/>
          <cell r="T4485"/>
          <cell r="U4485"/>
          <cell r="V4485"/>
          <cell r="W4485"/>
          <cell r="X4485"/>
          <cell r="Y4485">
            <v>51.073</v>
          </cell>
          <cell r="Z4485">
            <v>290.94285714285712</v>
          </cell>
        </row>
        <row r="4486">
          <cell r="A4486" t="str">
            <v>N0880</v>
          </cell>
          <cell r="B4486" t="str">
            <v xml:space="preserve">Schwellistrasse 25 </v>
          </cell>
          <cell r="C4486">
            <v>42655</v>
          </cell>
          <cell r="D4486">
            <v>9866605116</v>
          </cell>
          <cell r="E4486" t="str">
            <v>Verrechnet</v>
          </cell>
          <cell r="F4486">
            <v>7.0000000000000007E-2</v>
          </cell>
          <cell r="G4486">
            <v>1.1499999999999999</v>
          </cell>
          <cell r="H4486"/>
          <cell r="I4486"/>
          <cell r="J4486" t="str">
            <v>Messung HW Wärme NT</v>
          </cell>
          <cell r="K4486" t="str">
            <v>20.09.2016</v>
          </cell>
          <cell r="L4486" t="str">
            <v>W3 020274</v>
          </cell>
          <cell r="M4486"/>
          <cell r="N4486" t="str">
            <v>Ablesung</v>
          </cell>
          <cell r="O4486">
            <v>5.0350000000000001</v>
          </cell>
          <cell r="P4486">
            <v>112.96599999999999</v>
          </cell>
          <cell r="Q4486"/>
          <cell r="R4486"/>
          <cell r="S4486"/>
          <cell r="T4486"/>
          <cell r="U4486"/>
          <cell r="V4486"/>
          <cell r="W4486"/>
          <cell r="X4486"/>
          <cell r="Y4486">
            <v>38.323999999999998</v>
          </cell>
          <cell r="Z4486">
            <v>71.928571428571416</v>
          </cell>
        </row>
        <row r="4487">
          <cell r="A4487" t="str">
            <v>N0880</v>
          </cell>
          <cell r="B4487" t="str">
            <v xml:space="preserve">Schwellistrasse 25 </v>
          </cell>
          <cell r="C4487">
            <v>42752</v>
          </cell>
          <cell r="D4487">
            <v>9866607079</v>
          </cell>
          <cell r="E4487" t="str">
            <v>Verrechnet</v>
          </cell>
          <cell r="F4487">
            <v>7.0000000000000007E-2</v>
          </cell>
          <cell r="G4487">
            <v>1.1499999999999999</v>
          </cell>
          <cell r="H4487"/>
          <cell r="I4487"/>
          <cell r="J4487" t="str">
            <v>Messung HW Wärme NT</v>
          </cell>
          <cell r="K4487" t="str">
            <v>14.12.2016</v>
          </cell>
          <cell r="L4487" t="str">
            <v>W3 020274</v>
          </cell>
          <cell r="M4487"/>
          <cell r="N4487" t="str">
            <v>Ablesung</v>
          </cell>
          <cell r="O4487">
            <v>28.943999999999999</v>
          </cell>
          <cell r="P4487">
            <v>481.9</v>
          </cell>
          <cell r="Q4487"/>
          <cell r="R4487"/>
          <cell r="S4487"/>
          <cell r="T4487"/>
          <cell r="U4487"/>
          <cell r="V4487"/>
          <cell r="W4487"/>
          <cell r="X4487"/>
          <cell r="Y4487">
            <v>51.643999999999998</v>
          </cell>
          <cell r="Z4487">
            <v>413.48571428571427</v>
          </cell>
        </row>
        <row r="4488">
          <cell r="A4488" t="str">
            <v>N0881</v>
          </cell>
          <cell r="B4488" t="str">
            <v xml:space="preserve">Schwellistrasse 19 </v>
          </cell>
          <cell r="C4488">
            <v>42478</v>
          </cell>
          <cell r="D4488">
            <v>9866601049</v>
          </cell>
          <cell r="E4488" t="str">
            <v>Verrechnet</v>
          </cell>
          <cell r="F4488">
            <v>3.5000000000000003E-2</v>
          </cell>
          <cell r="G4488">
            <v>0.57999999999999996</v>
          </cell>
          <cell r="H4488"/>
          <cell r="I4488"/>
          <cell r="J4488" t="str">
            <v>Messung HW Wärme NT</v>
          </cell>
          <cell r="K4488" t="str">
            <v>17.03.2016</v>
          </cell>
          <cell r="L4488" t="str">
            <v>R1 939</v>
          </cell>
          <cell r="M4488" t="str">
            <v>U1 20456</v>
          </cell>
          <cell r="N4488" t="str">
            <v>Ablesung</v>
          </cell>
          <cell r="O4488">
            <v>22.72</v>
          </cell>
          <cell r="P4488">
            <v>405.5</v>
          </cell>
          <cell r="Q4488"/>
          <cell r="R4488">
            <v>406</v>
          </cell>
          <cell r="S4488"/>
          <cell r="T4488"/>
          <cell r="U4488"/>
          <cell r="V4488"/>
          <cell r="W4488"/>
          <cell r="X4488"/>
          <cell r="Y4488">
            <v>48.177</v>
          </cell>
          <cell r="Z4488">
            <v>649.14285714285711</v>
          </cell>
        </row>
        <row r="4489">
          <cell r="A4489" t="str">
            <v>N0881</v>
          </cell>
          <cell r="B4489" t="str">
            <v xml:space="preserve">Schwellistrasse 19 </v>
          </cell>
          <cell r="C4489">
            <v>42566</v>
          </cell>
          <cell r="D4489">
            <v>9866602921</v>
          </cell>
          <cell r="E4489" t="str">
            <v>Verrechnet</v>
          </cell>
          <cell r="F4489">
            <v>3.5000000000000003E-2</v>
          </cell>
          <cell r="G4489">
            <v>0.57999999999999996</v>
          </cell>
          <cell r="H4489"/>
          <cell r="I4489"/>
          <cell r="J4489" t="str">
            <v>Messung HW Wärme NT</v>
          </cell>
          <cell r="K4489" t="str">
            <v>20.06.2016</v>
          </cell>
          <cell r="L4489" t="str">
            <v>R1 939</v>
          </cell>
          <cell r="M4489" t="str">
            <v>U1 20456</v>
          </cell>
          <cell r="N4489" t="str">
            <v>Ablesung</v>
          </cell>
          <cell r="O4489">
            <v>11.71</v>
          </cell>
          <cell r="P4489">
            <v>210.6</v>
          </cell>
          <cell r="Q4489"/>
          <cell r="R4489">
            <v>210</v>
          </cell>
          <cell r="S4489"/>
          <cell r="T4489"/>
          <cell r="U4489"/>
          <cell r="V4489"/>
          <cell r="W4489"/>
          <cell r="X4489"/>
          <cell r="Y4489">
            <v>47.81</v>
          </cell>
          <cell r="Z4489">
            <v>334.57142857142856</v>
          </cell>
        </row>
        <row r="4490">
          <cell r="A4490" t="str">
            <v>N0881</v>
          </cell>
          <cell r="B4490" t="str">
            <v xml:space="preserve">Schwellistrasse 19 </v>
          </cell>
          <cell r="C4490">
            <v>42655</v>
          </cell>
          <cell r="D4490">
            <v>9866605117</v>
          </cell>
          <cell r="E4490" t="str">
            <v>Verrechnet</v>
          </cell>
          <cell r="F4490">
            <v>3.5000000000000003E-2</v>
          </cell>
          <cell r="G4490">
            <v>0.57999999999999996</v>
          </cell>
          <cell r="H4490"/>
          <cell r="I4490"/>
          <cell r="J4490" t="str">
            <v>Messung HW Wärme NT</v>
          </cell>
          <cell r="K4490" t="str">
            <v>20.09.2016</v>
          </cell>
          <cell r="L4490" t="str">
            <v>R1 939</v>
          </cell>
          <cell r="M4490" t="str">
            <v>U1 20456</v>
          </cell>
          <cell r="N4490" t="str">
            <v>Ablesung</v>
          </cell>
          <cell r="O4490">
            <v>1.91</v>
          </cell>
          <cell r="P4490">
            <v>33.299999999999997</v>
          </cell>
          <cell r="Q4490"/>
          <cell r="R4490">
            <v>34</v>
          </cell>
          <cell r="S4490"/>
          <cell r="T4490"/>
          <cell r="U4490"/>
          <cell r="V4490"/>
          <cell r="W4490"/>
          <cell r="X4490"/>
          <cell r="Y4490">
            <v>49.317999999999998</v>
          </cell>
          <cell r="Z4490">
            <v>54.571428571428569</v>
          </cell>
        </row>
        <row r="4491">
          <cell r="A4491" t="str">
            <v>N0881</v>
          </cell>
          <cell r="B4491" t="str">
            <v xml:space="preserve">Schwellistrasse 19 </v>
          </cell>
          <cell r="C4491">
            <v>42752</v>
          </cell>
          <cell r="D4491">
            <v>9866607080</v>
          </cell>
          <cell r="E4491" t="str">
            <v>Verrechnet</v>
          </cell>
          <cell r="F4491">
            <v>3.5000000000000003E-2</v>
          </cell>
          <cell r="G4491">
            <v>0.57999999999999996</v>
          </cell>
          <cell r="H4491"/>
          <cell r="I4491"/>
          <cell r="J4491" t="str">
            <v>Messung HW Wärme NT</v>
          </cell>
          <cell r="K4491" t="str">
            <v>14.12.2016</v>
          </cell>
          <cell r="L4491" t="str">
            <v>R1 939</v>
          </cell>
          <cell r="M4491" t="str">
            <v>U1 20456</v>
          </cell>
          <cell r="N4491" t="str">
            <v>Ablesung</v>
          </cell>
          <cell r="O4491">
            <v>17.13</v>
          </cell>
          <cell r="P4491">
            <v>317.3</v>
          </cell>
          <cell r="Q4491"/>
          <cell r="R4491">
            <v>317</v>
          </cell>
          <cell r="S4491"/>
          <cell r="T4491"/>
          <cell r="U4491"/>
          <cell r="V4491"/>
          <cell r="W4491"/>
          <cell r="X4491"/>
          <cell r="Y4491">
            <v>46.42</v>
          </cell>
          <cell r="Z4491">
            <v>489.42857142857144</v>
          </cell>
        </row>
        <row r="4492">
          <cell r="A4492" t="str">
            <v>N0882</v>
          </cell>
          <cell r="B4492" t="str">
            <v xml:space="preserve">Schwellistrasse 17 </v>
          </cell>
          <cell r="C4492">
            <v>42478</v>
          </cell>
          <cell r="D4492">
            <v>9866601050</v>
          </cell>
          <cell r="E4492" t="str">
            <v>Verrechnet</v>
          </cell>
          <cell r="F4492">
            <v>3.5000000000000003E-2</v>
          </cell>
          <cell r="G4492">
            <v>0.57999999999999996</v>
          </cell>
          <cell r="H4492"/>
          <cell r="I4492"/>
          <cell r="J4492" t="str">
            <v>Messung HW Wärme NT</v>
          </cell>
          <cell r="K4492" t="str">
            <v>17.03.2016</v>
          </cell>
          <cell r="L4492" t="str">
            <v>R1 936</v>
          </cell>
          <cell r="M4492" t="str">
            <v>U1 20382</v>
          </cell>
          <cell r="N4492" t="str">
            <v>Ablesung</v>
          </cell>
          <cell r="O4492">
            <v>29.42</v>
          </cell>
          <cell r="P4492">
            <v>480.9</v>
          </cell>
          <cell r="Q4492"/>
          <cell r="R4492">
            <v>481</v>
          </cell>
          <cell r="S4492"/>
          <cell r="T4492"/>
          <cell r="U4492"/>
          <cell r="V4492"/>
          <cell r="W4492"/>
          <cell r="X4492"/>
          <cell r="Y4492">
            <v>52.603000000000002</v>
          </cell>
          <cell r="Z4492">
            <v>840.57142857142867</v>
          </cell>
        </row>
        <row r="4493">
          <cell r="A4493" t="str">
            <v>N0882</v>
          </cell>
          <cell r="B4493" t="str">
            <v xml:space="preserve">Schwellistrasse 17 </v>
          </cell>
          <cell r="C4493">
            <v>42566</v>
          </cell>
          <cell r="D4493">
            <v>9866602922</v>
          </cell>
          <cell r="E4493" t="str">
            <v>Verrechnet</v>
          </cell>
          <cell r="F4493">
            <v>3.5000000000000003E-2</v>
          </cell>
          <cell r="G4493">
            <v>0.57999999999999996</v>
          </cell>
          <cell r="H4493"/>
          <cell r="I4493"/>
          <cell r="J4493" t="str">
            <v>Messung HW Wärme NT</v>
          </cell>
          <cell r="K4493" t="str">
            <v>20.06.2016</v>
          </cell>
          <cell r="L4493" t="str">
            <v>R1 936</v>
          </cell>
          <cell r="M4493" t="str">
            <v>U1 20382</v>
          </cell>
          <cell r="N4493" t="str">
            <v>Ablesung</v>
          </cell>
          <cell r="O4493">
            <v>14.57</v>
          </cell>
          <cell r="P4493">
            <v>248.4</v>
          </cell>
          <cell r="Q4493"/>
          <cell r="R4493">
            <v>248</v>
          </cell>
          <cell r="S4493"/>
          <cell r="T4493"/>
          <cell r="U4493"/>
          <cell r="V4493"/>
          <cell r="W4493"/>
          <cell r="X4493"/>
          <cell r="Y4493">
            <v>50.435000000000002</v>
          </cell>
          <cell r="Z4493">
            <v>416.28571428571422</v>
          </cell>
        </row>
        <row r="4494">
          <cell r="A4494" t="str">
            <v>N0882</v>
          </cell>
          <cell r="B4494" t="str">
            <v xml:space="preserve">Schwellistrasse 17 </v>
          </cell>
          <cell r="C4494">
            <v>42655</v>
          </cell>
          <cell r="D4494">
            <v>9866605118</v>
          </cell>
          <cell r="E4494" t="str">
            <v>Verrechnet</v>
          </cell>
          <cell r="F4494">
            <v>3.5000000000000003E-2</v>
          </cell>
          <cell r="G4494">
            <v>0.57999999999999996</v>
          </cell>
          <cell r="H4494"/>
          <cell r="I4494"/>
          <cell r="J4494" t="str">
            <v>Messung HW Wärme NT</v>
          </cell>
          <cell r="K4494" t="str">
            <v>20.09.2016</v>
          </cell>
          <cell r="L4494" t="str">
            <v>R1 936</v>
          </cell>
          <cell r="M4494" t="str">
            <v>U1 20382</v>
          </cell>
          <cell r="N4494" t="str">
            <v>Ablesung</v>
          </cell>
          <cell r="O4494">
            <v>2.68</v>
          </cell>
          <cell r="P4494">
            <v>49.5</v>
          </cell>
          <cell r="Q4494"/>
          <cell r="R4494">
            <v>50</v>
          </cell>
          <cell r="S4494"/>
          <cell r="T4494"/>
          <cell r="U4494"/>
          <cell r="V4494"/>
          <cell r="W4494"/>
          <cell r="X4494"/>
          <cell r="Y4494">
            <v>46.552999999999997</v>
          </cell>
          <cell r="Z4494">
            <v>76.571428571428569</v>
          </cell>
        </row>
        <row r="4495">
          <cell r="A4495" t="str">
            <v>N0882</v>
          </cell>
          <cell r="B4495" t="str">
            <v xml:space="preserve">Schwellistrasse 17 </v>
          </cell>
          <cell r="C4495">
            <v>42752</v>
          </cell>
          <cell r="D4495">
            <v>9866607081</v>
          </cell>
          <cell r="E4495" t="str">
            <v>Verrechnet</v>
          </cell>
          <cell r="F4495">
            <v>3.5000000000000003E-2</v>
          </cell>
          <cell r="G4495">
            <v>0.57999999999999996</v>
          </cell>
          <cell r="H4495"/>
          <cell r="I4495"/>
          <cell r="J4495" t="str">
            <v>Messung HW Wärme NT</v>
          </cell>
          <cell r="K4495" t="str">
            <v>14.12.2016</v>
          </cell>
          <cell r="L4495" t="str">
            <v>R1 936</v>
          </cell>
          <cell r="M4495" t="str">
            <v>U1 20382</v>
          </cell>
          <cell r="N4495" t="str">
            <v>Ablesung</v>
          </cell>
          <cell r="O4495">
            <v>22.76</v>
          </cell>
          <cell r="P4495">
            <v>387.2</v>
          </cell>
          <cell r="Q4495"/>
          <cell r="R4495">
            <v>387</v>
          </cell>
          <cell r="S4495"/>
          <cell r="T4495"/>
          <cell r="U4495"/>
          <cell r="V4495"/>
          <cell r="W4495"/>
          <cell r="X4495"/>
          <cell r="Y4495">
            <v>50.542999999999999</v>
          </cell>
          <cell r="Z4495">
            <v>650.28571428571422</v>
          </cell>
        </row>
        <row r="4496">
          <cell r="A4496" t="str">
            <v>N0883</v>
          </cell>
          <cell r="B4496" t="str">
            <v xml:space="preserve">Schwellistrasse 7 </v>
          </cell>
          <cell r="C4496">
            <v>42478</v>
          </cell>
          <cell r="D4496">
            <v>9866601051</v>
          </cell>
          <cell r="E4496" t="str">
            <v>Verrechnet</v>
          </cell>
          <cell r="F4496">
            <v>0.13</v>
          </cell>
          <cell r="G4496">
            <v>2.14</v>
          </cell>
          <cell r="H4496"/>
          <cell r="I4496"/>
          <cell r="J4496" t="str">
            <v>Messung HW Wärme NT</v>
          </cell>
          <cell r="K4496" t="str">
            <v>17.03.2016</v>
          </cell>
          <cell r="L4496" t="str">
            <v>W1 020657</v>
          </cell>
          <cell r="M4496"/>
          <cell r="N4496" t="str">
            <v>Ablesung</v>
          </cell>
          <cell r="O4496">
            <v>85.63</v>
          </cell>
          <cell r="P4496">
            <v>1277.0999999999999</v>
          </cell>
          <cell r="Q4496"/>
          <cell r="R4496">
            <v>1277</v>
          </cell>
          <cell r="S4496"/>
          <cell r="T4496"/>
          <cell r="U4496"/>
          <cell r="V4496"/>
          <cell r="W4496"/>
          <cell r="X4496"/>
          <cell r="Y4496">
            <v>57.652999999999999</v>
          </cell>
          <cell r="Z4496">
            <v>658.69230769230774</v>
          </cell>
        </row>
        <row r="4497">
          <cell r="A4497" t="str">
            <v>N0883</v>
          </cell>
          <cell r="B4497" t="str">
            <v xml:space="preserve">Schwellistrasse 7 </v>
          </cell>
          <cell r="C4497">
            <v>42566</v>
          </cell>
          <cell r="D4497">
            <v>9866602923</v>
          </cell>
          <cell r="E4497" t="str">
            <v>Verrechnet</v>
          </cell>
          <cell r="F4497">
            <v>0.13</v>
          </cell>
          <cell r="G4497">
            <v>2.14</v>
          </cell>
          <cell r="H4497"/>
          <cell r="I4497"/>
          <cell r="J4497" t="str">
            <v>Messung HW Wärme NT</v>
          </cell>
          <cell r="K4497" t="str">
            <v>10.05.2016</v>
          </cell>
          <cell r="L4497" t="str">
            <v>W1 020657</v>
          </cell>
          <cell r="M4497"/>
          <cell r="N4497" t="str">
            <v>Ausbau</v>
          </cell>
          <cell r="O4497">
            <v>28.01</v>
          </cell>
          <cell r="P4497">
            <v>420.2</v>
          </cell>
          <cell r="Q4497"/>
          <cell r="R4497">
            <v>420</v>
          </cell>
          <cell r="S4497"/>
          <cell r="T4497"/>
          <cell r="U4497"/>
          <cell r="V4497"/>
          <cell r="W4497"/>
          <cell r="X4497"/>
          <cell r="Y4497">
            <v>57.316000000000003</v>
          </cell>
          <cell r="Z4497">
            <v>215.46153846153848</v>
          </cell>
        </row>
        <row r="4498">
          <cell r="A4498" t="str">
            <v>N0883</v>
          </cell>
          <cell r="B4498"/>
          <cell r="C4498"/>
          <cell r="D4498"/>
          <cell r="E4498"/>
          <cell r="F4498"/>
          <cell r="G4498"/>
          <cell r="H4498"/>
          <cell r="I4498"/>
          <cell r="J4498" t="str">
            <v>Messung HW Wärme NT</v>
          </cell>
          <cell r="K4498" t="str">
            <v>10.05.2016</v>
          </cell>
          <cell r="L4498" t="str">
            <v>W1 020657</v>
          </cell>
          <cell r="M4498"/>
          <cell r="N4498" t="str">
            <v>Einbau</v>
          </cell>
          <cell r="O4498">
            <v>0</v>
          </cell>
          <cell r="P4498">
            <v>0</v>
          </cell>
          <cell r="Q4498"/>
          <cell r="R4498"/>
          <cell r="S4498"/>
          <cell r="T4498"/>
          <cell r="U4498"/>
          <cell r="V4498"/>
          <cell r="W4498"/>
          <cell r="X4498"/>
          <cell r="Y4498">
            <v>0</v>
          </cell>
          <cell r="Z4498">
            <v>0</v>
          </cell>
        </row>
        <row r="4499">
          <cell r="A4499" t="str">
            <v>N0883</v>
          </cell>
          <cell r="B4499"/>
          <cell r="C4499"/>
          <cell r="D4499"/>
          <cell r="E4499"/>
          <cell r="F4499"/>
          <cell r="G4499"/>
          <cell r="H4499"/>
          <cell r="I4499"/>
          <cell r="J4499" t="str">
            <v>Messung HW Wärme NT</v>
          </cell>
          <cell r="K4499" t="str">
            <v>24.06.2016</v>
          </cell>
          <cell r="L4499" t="str">
            <v>W1 020657</v>
          </cell>
          <cell r="M4499"/>
          <cell r="N4499" t="str">
            <v>Ablesung</v>
          </cell>
          <cell r="O4499">
            <v>7.0670000000000002</v>
          </cell>
          <cell r="P4499">
            <v>99.76</v>
          </cell>
          <cell r="Q4499"/>
          <cell r="R4499"/>
          <cell r="S4499"/>
          <cell r="T4499"/>
          <cell r="U4499"/>
          <cell r="V4499"/>
          <cell r="W4499"/>
          <cell r="X4499"/>
          <cell r="Y4499">
            <v>60.911000000000001</v>
          </cell>
          <cell r="Z4499">
            <v>54.361538461538458</v>
          </cell>
        </row>
        <row r="4500">
          <cell r="A4500" t="str">
            <v>N0883</v>
          </cell>
          <cell r="B4500" t="str">
            <v xml:space="preserve">Schwellistrasse 7 </v>
          </cell>
          <cell r="C4500">
            <v>42655</v>
          </cell>
          <cell r="D4500">
            <v>9866605223</v>
          </cell>
          <cell r="E4500" t="str">
            <v>Verrechnet</v>
          </cell>
          <cell r="F4500">
            <v>0.13</v>
          </cell>
          <cell r="G4500">
            <v>2.14</v>
          </cell>
          <cell r="H4500"/>
          <cell r="I4500"/>
          <cell r="J4500" t="str">
            <v>Messung HW Wärme NT</v>
          </cell>
          <cell r="K4500" t="str">
            <v>20.09.2016</v>
          </cell>
          <cell r="L4500" t="str">
            <v>W1 020657</v>
          </cell>
          <cell r="M4500"/>
          <cell r="N4500" t="str">
            <v>Ablesung</v>
          </cell>
          <cell r="O4500">
            <v>2.452</v>
          </cell>
          <cell r="P4500">
            <v>34.26</v>
          </cell>
          <cell r="Q4500"/>
          <cell r="R4500"/>
          <cell r="S4500"/>
          <cell r="T4500"/>
          <cell r="U4500"/>
          <cell r="V4500"/>
          <cell r="W4500"/>
          <cell r="X4500"/>
          <cell r="Y4500">
            <v>61.539000000000001</v>
          </cell>
          <cell r="Z4500">
            <v>18.861538461538458</v>
          </cell>
        </row>
        <row r="4501">
          <cell r="A4501" t="str">
            <v>N0883</v>
          </cell>
          <cell r="B4501" t="str">
            <v xml:space="preserve">Schwellistrasse 7 </v>
          </cell>
          <cell r="C4501">
            <v>42752</v>
          </cell>
          <cell r="D4501">
            <v>9866607082</v>
          </cell>
          <cell r="E4501" t="str">
            <v>Verrechnet</v>
          </cell>
          <cell r="F4501">
            <v>0.13</v>
          </cell>
          <cell r="G4501">
            <v>2.14</v>
          </cell>
          <cell r="H4501"/>
          <cell r="I4501"/>
          <cell r="J4501" t="str">
            <v>Messung HW Wärme NT</v>
          </cell>
          <cell r="K4501" t="str">
            <v>14.12.2016</v>
          </cell>
          <cell r="L4501" t="str">
            <v>W1 020657</v>
          </cell>
          <cell r="M4501"/>
          <cell r="N4501" t="str">
            <v>Ablesung</v>
          </cell>
          <cell r="O4501">
            <v>58.825000000000003</v>
          </cell>
          <cell r="P4501">
            <v>911.38</v>
          </cell>
          <cell r="Q4501"/>
          <cell r="R4501"/>
          <cell r="S4501"/>
          <cell r="T4501"/>
          <cell r="U4501"/>
          <cell r="V4501"/>
          <cell r="W4501"/>
          <cell r="X4501"/>
          <cell r="Y4501">
            <v>55.499000000000002</v>
          </cell>
          <cell r="Z4501">
            <v>452.5</v>
          </cell>
        </row>
        <row r="4502">
          <cell r="A4502" t="str">
            <v>N0884</v>
          </cell>
          <cell r="B4502" t="str">
            <v xml:space="preserve">Felsenrainstrasse 96 </v>
          </cell>
          <cell r="C4502">
            <v>42478</v>
          </cell>
          <cell r="D4502">
            <v>9866601052</v>
          </cell>
          <cell r="E4502" t="str">
            <v>Verrechnet</v>
          </cell>
          <cell r="F4502">
            <v>0.02</v>
          </cell>
          <cell r="G4502">
            <v>0.35</v>
          </cell>
          <cell r="H4502"/>
          <cell r="I4502"/>
          <cell r="J4502" t="str">
            <v>Messung HW Wärme NT</v>
          </cell>
          <cell r="K4502" t="str">
            <v>17.03.2016</v>
          </cell>
          <cell r="L4502" t="str">
            <v>W1 020575</v>
          </cell>
          <cell r="M4502"/>
          <cell r="N4502" t="str">
            <v>Ablesung</v>
          </cell>
          <cell r="O4502">
            <v>16.308</v>
          </cell>
          <cell r="P4502">
            <v>297.37</v>
          </cell>
          <cell r="Q4502"/>
          <cell r="R4502"/>
          <cell r="S4502"/>
          <cell r="T4502"/>
          <cell r="U4502"/>
          <cell r="V4502"/>
          <cell r="W4502"/>
          <cell r="X4502"/>
          <cell r="Y4502">
            <v>47.155000000000001</v>
          </cell>
          <cell r="Z4502">
            <v>815.4</v>
          </cell>
        </row>
        <row r="4503">
          <cell r="A4503" t="str">
            <v>N0884</v>
          </cell>
          <cell r="B4503" t="str">
            <v xml:space="preserve">Felsenrainstrasse 96 </v>
          </cell>
          <cell r="C4503">
            <v>42566</v>
          </cell>
          <cell r="D4503">
            <v>9866603239</v>
          </cell>
          <cell r="E4503" t="str">
            <v>Verrechnet</v>
          </cell>
          <cell r="F4503">
            <v>0.02</v>
          </cell>
          <cell r="G4503">
            <v>0.35</v>
          </cell>
          <cell r="H4503"/>
          <cell r="I4503"/>
          <cell r="J4503" t="str">
            <v>Messung HW Wärme NT</v>
          </cell>
          <cell r="K4503" t="str">
            <v>17.06.2016</v>
          </cell>
          <cell r="L4503" t="str">
            <v>W1 020575</v>
          </cell>
          <cell r="M4503"/>
          <cell r="N4503" t="str">
            <v>Ablesung</v>
          </cell>
          <cell r="O4503">
            <v>7.1760000000000002</v>
          </cell>
          <cell r="P4503">
            <v>158.61000000000001</v>
          </cell>
          <cell r="Q4503"/>
          <cell r="R4503"/>
          <cell r="S4503"/>
          <cell r="T4503"/>
          <cell r="U4503"/>
          <cell r="V4503"/>
          <cell r="W4503"/>
          <cell r="X4503"/>
          <cell r="Y4503">
            <v>38.902000000000001</v>
          </cell>
          <cell r="Z4503">
            <v>358.8</v>
          </cell>
        </row>
        <row r="4504">
          <cell r="A4504" t="str">
            <v>N0884</v>
          </cell>
          <cell r="B4504" t="str">
            <v xml:space="preserve">Felsenrainstrasse 96 </v>
          </cell>
          <cell r="C4504">
            <v>42655</v>
          </cell>
          <cell r="D4504">
            <v>9866605119</v>
          </cell>
          <cell r="E4504" t="str">
            <v>Verrechnet</v>
          </cell>
          <cell r="F4504">
            <v>0.02</v>
          </cell>
          <cell r="G4504">
            <v>0.35</v>
          </cell>
          <cell r="H4504"/>
          <cell r="I4504"/>
          <cell r="J4504" t="str">
            <v>Messung HW Wärme NT</v>
          </cell>
          <cell r="K4504" t="str">
            <v>19.09.2016</v>
          </cell>
          <cell r="L4504" t="str">
            <v>W1 020575</v>
          </cell>
          <cell r="M4504"/>
          <cell r="N4504" t="str">
            <v>Ablesung</v>
          </cell>
          <cell r="O4504">
            <v>1.8580000000000001</v>
          </cell>
          <cell r="P4504">
            <v>66.27</v>
          </cell>
          <cell r="Q4504"/>
          <cell r="R4504"/>
          <cell r="S4504"/>
          <cell r="T4504"/>
          <cell r="U4504"/>
          <cell r="V4504"/>
          <cell r="W4504"/>
          <cell r="X4504"/>
          <cell r="Y4504">
            <v>24.106999999999999</v>
          </cell>
          <cell r="Z4504">
            <v>92.9</v>
          </cell>
        </row>
        <row r="4505">
          <cell r="A4505" t="str">
            <v>N0884</v>
          </cell>
          <cell r="B4505" t="str">
            <v xml:space="preserve">Felsenrainstrasse 96 </v>
          </cell>
          <cell r="C4505">
            <v>42752</v>
          </cell>
          <cell r="D4505">
            <v>9866607249</v>
          </cell>
          <cell r="E4505" t="str">
            <v>Verrechnet</v>
          </cell>
          <cell r="F4505">
            <v>0.02</v>
          </cell>
          <cell r="G4505">
            <v>0.35</v>
          </cell>
          <cell r="H4505"/>
          <cell r="I4505"/>
          <cell r="J4505" t="str">
            <v>Messung HW Wärme NT</v>
          </cell>
          <cell r="K4505" t="str">
            <v>15.12.2016</v>
          </cell>
          <cell r="L4505" t="str">
            <v>W1 020575</v>
          </cell>
          <cell r="M4505"/>
          <cell r="N4505" t="str">
            <v>Ablesung</v>
          </cell>
          <cell r="O4505">
            <v>11.462</v>
          </cell>
          <cell r="P4505">
            <v>230.82</v>
          </cell>
          <cell r="Q4505"/>
          <cell r="R4505"/>
          <cell r="S4505"/>
          <cell r="T4505"/>
          <cell r="U4505"/>
          <cell r="V4505"/>
          <cell r="W4505"/>
          <cell r="X4505"/>
          <cell r="Y4505">
            <v>42.698</v>
          </cell>
          <cell r="Z4505">
            <v>573.1</v>
          </cell>
        </row>
        <row r="4506">
          <cell r="A4506" t="str">
            <v>N0885</v>
          </cell>
          <cell r="B4506" t="str">
            <v xml:space="preserve">Grünhaldenstrasse 49 </v>
          </cell>
          <cell r="C4506">
            <v>42478</v>
          </cell>
          <cell r="D4506">
            <v>9866601888</v>
          </cell>
          <cell r="E4506" t="str">
            <v>Verrechnet</v>
          </cell>
          <cell r="F4506">
            <v>0.04</v>
          </cell>
          <cell r="G4506">
            <v>0.66</v>
          </cell>
          <cell r="H4506"/>
          <cell r="I4506"/>
          <cell r="J4506" t="str">
            <v>Messung HW Wärme NT</v>
          </cell>
          <cell r="K4506" t="str">
            <v>21.03.2016</v>
          </cell>
          <cell r="L4506" t="str">
            <v>W1 020559</v>
          </cell>
          <cell r="M4506"/>
          <cell r="N4506" t="str">
            <v>Ablesung</v>
          </cell>
          <cell r="O4506">
            <v>25.195</v>
          </cell>
          <cell r="P4506">
            <v>409.2</v>
          </cell>
          <cell r="Q4506"/>
          <cell r="R4506"/>
          <cell r="S4506"/>
          <cell r="T4506"/>
          <cell r="U4506"/>
          <cell r="V4506"/>
          <cell r="W4506"/>
          <cell r="X4506"/>
          <cell r="Y4506">
            <v>52.942</v>
          </cell>
          <cell r="Z4506">
            <v>629.875</v>
          </cell>
        </row>
        <row r="4507">
          <cell r="A4507" t="str">
            <v>N0885</v>
          </cell>
          <cell r="B4507" t="str">
            <v xml:space="preserve">Grünhaldenstrasse 49 </v>
          </cell>
          <cell r="C4507">
            <v>42566</v>
          </cell>
          <cell r="D4507">
            <v>9866603818</v>
          </cell>
          <cell r="E4507" t="str">
            <v>Gemahnt</v>
          </cell>
          <cell r="F4507">
            <v>0.04</v>
          </cell>
          <cell r="G4507">
            <v>0.66</v>
          </cell>
          <cell r="H4507"/>
          <cell r="I4507"/>
          <cell r="J4507" t="str">
            <v>Messung HW Wärme NT</v>
          </cell>
          <cell r="K4507" t="str">
            <v>22.06.2016</v>
          </cell>
          <cell r="L4507" t="str">
            <v>W1 020559</v>
          </cell>
          <cell r="M4507"/>
          <cell r="N4507" t="str">
            <v>Ablesung</v>
          </cell>
          <cell r="O4507">
            <v>10.621</v>
          </cell>
          <cell r="P4507">
            <v>179.89</v>
          </cell>
          <cell r="Q4507"/>
          <cell r="R4507"/>
          <cell r="S4507"/>
          <cell r="T4507"/>
          <cell r="U4507"/>
          <cell r="V4507"/>
          <cell r="W4507"/>
          <cell r="X4507"/>
          <cell r="Y4507">
            <v>50.767000000000003</v>
          </cell>
          <cell r="Z4507">
            <v>265.52499999999998</v>
          </cell>
        </row>
        <row r="4508">
          <cell r="A4508" t="str">
            <v>N0885</v>
          </cell>
          <cell r="B4508" t="str">
            <v xml:space="preserve">Grünhaldenstrasse 49 </v>
          </cell>
          <cell r="C4508">
            <v>42655</v>
          </cell>
          <cell r="D4508">
            <v>9866605973</v>
          </cell>
          <cell r="E4508" t="str">
            <v>Verrechnet</v>
          </cell>
          <cell r="F4508">
            <v>0.04</v>
          </cell>
          <cell r="G4508">
            <v>0.66</v>
          </cell>
          <cell r="H4508"/>
          <cell r="I4508"/>
          <cell r="J4508" t="str">
            <v>Messung HW Wärme NT</v>
          </cell>
          <cell r="K4508" t="str">
            <v>21.09.2016</v>
          </cell>
          <cell r="L4508" t="str">
            <v>W1 020559</v>
          </cell>
          <cell r="M4508"/>
          <cell r="N4508" t="str">
            <v>Ablesung</v>
          </cell>
          <cell r="O4508">
            <v>1.5249999999999999</v>
          </cell>
          <cell r="P4508">
            <v>32.32</v>
          </cell>
          <cell r="Q4508"/>
          <cell r="R4508"/>
          <cell r="S4508"/>
          <cell r="T4508"/>
          <cell r="U4508"/>
          <cell r="V4508"/>
          <cell r="W4508"/>
          <cell r="X4508"/>
          <cell r="Y4508">
            <v>40.570999999999998</v>
          </cell>
          <cell r="Z4508">
            <v>38.125</v>
          </cell>
        </row>
        <row r="4509">
          <cell r="A4509" t="str">
            <v>N0885</v>
          </cell>
          <cell r="B4509" t="str">
            <v xml:space="preserve">Grünhaldenstrasse 49 </v>
          </cell>
          <cell r="C4509">
            <v>42752</v>
          </cell>
          <cell r="D4509">
            <v>9866608001</v>
          </cell>
          <cell r="E4509" t="str">
            <v>Verrechnet</v>
          </cell>
          <cell r="F4509">
            <v>0.04</v>
          </cell>
          <cell r="G4509">
            <v>0.66</v>
          </cell>
          <cell r="H4509"/>
          <cell r="I4509"/>
          <cell r="J4509" t="str">
            <v>Messung HW Wärme NT</v>
          </cell>
          <cell r="K4509" t="str">
            <v>14.12.2016</v>
          </cell>
          <cell r="L4509" t="str">
            <v>W1 020559</v>
          </cell>
          <cell r="M4509"/>
          <cell r="N4509" t="str">
            <v>Ablesung</v>
          </cell>
          <cell r="O4509">
            <v>16.890999999999998</v>
          </cell>
          <cell r="P4509">
            <v>292.26</v>
          </cell>
          <cell r="Q4509"/>
          <cell r="R4509"/>
          <cell r="S4509"/>
          <cell r="T4509"/>
          <cell r="U4509"/>
          <cell r="V4509"/>
          <cell r="W4509"/>
          <cell r="X4509"/>
          <cell r="Y4509">
            <v>49.694000000000003</v>
          </cell>
          <cell r="Z4509">
            <v>422.27499999999998</v>
          </cell>
        </row>
        <row r="4510">
          <cell r="A4510" t="str">
            <v>N0886</v>
          </cell>
          <cell r="B4510" t="str">
            <v xml:space="preserve">Sandacker 7 </v>
          </cell>
          <cell r="C4510">
            <v>42478</v>
          </cell>
          <cell r="D4510">
            <v>9866601053</v>
          </cell>
          <cell r="E4510" t="str">
            <v>Verrechnet</v>
          </cell>
          <cell r="F4510">
            <v>0.01</v>
          </cell>
          <cell r="G4510">
            <v>0.16</v>
          </cell>
          <cell r="H4510"/>
          <cell r="I4510"/>
          <cell r="J4510" t="str">
            <v>Messung HW Wärme NT</v>
          </cell>
          <cell r="K4510" t="str">
            <v>16.03.2016</v>
          </cell>
          <cell r="L4510" t="str">
            <v>W1 020277</v>
          </cell>
          <cell r="M4510"/>
          <cell r="N4510" t="str">
            <v>Ablesung</v>
          </cell>
          <cell r="O4510">
            <v>13.112</v>
          </cell>
          <cell r="P4510">
            <v>234.66</v>
          </cell>
          <cell r="Q4510"/>
          <cell r="R4510"/>
          <cell r="S4510"/>
          <cell r="T4510"/>
          <cell r="U4510"/>
          <cell r="V4510"/>
          <cell r="W4510"/>
          <cell r="X4510"/>
          <cell r="Y4510">
            <v>48.045000000000002</v>
          </cell>
          <cell r="Z4510">
            <v>1311.2</v>
          </cell>
        </row>
        <row r="4511">
          <cell r="A4511" t="str">
            <v>N0886</v>
          </cell>
          <cell r="B4511" t="str">
            <v xml:space="preserve">Sandacker 7 </v>
          </cell>
          <cell r="C4511">
            <v>42566</v>
          </cell>
          <cell r="D4511">
            <v>9866603240</v>
          </cell>
          <cell r="E4511" t="str">
            <v>Gemahnt</v>
          </cell>
          <cell r="F4511">
            <v>0.01</v>
          </cell>
          <cell r="G4511">
            <v>0.16</v>
          </cell>
          <cell r="H4511"/>
          <cell r="I4511"/>
          <cell r="J4511" t="str">
            <v>Messung HW Wärme NT</v>
          </cell>
          <cell r="K4511" t="str">
            <v>21.06.2016</v>
          </cell>
          <cell r="L4511" t="str">
            <v>W1 020277</v>
          </cell>
          <cell r="M4511"/>
          <cell r="N4511" t="str">
            <v>Ablesung</v>
          </cell>
          <cell r="O4511">
            <v>4.7480000000000002</v>
          </cell>
          <cell r="P4511">
            <v>81.02</v>
          </cell>
          <cell r="Q4511"/>
          <cell r="R4511"/>
          <cell r="S4511"/>
          <cell r="T4511"/>
          <cell r="U4511"/>
          <cell r="V4511"/>
          <cell r="W4511"/>
          <cell r="X4511"/>
          <cell r="Y4511">
            <v>50.389000000000003</v>
          </cell>
          <cell r="Z4511">
            <v>474.8</v>
          </cell>
        </row>
        <row r="4512">
          <cell r="A4512" t="str">
            <v>N0886</v>
          </cell>
          <cell r="B4512" t="str">
            <v xml:space="preserve">Sandacker 7 </v>
          </cell>
          <cell r="C4512">
            <v>42655</v>
          </cell>
          <cell r="D4512">
            <v>9866605257</v>
          </cell>
          <cell r="E4512" t="str">
            <v>Verrechnet</v>
          </cell>
          <cell r="F4512">
            <v>0.01</v>
          </cell>
          <cell r="G4512">
            <v>0.16</v>
          </cell>
          <cell r="H4512"/>
          <cell r="I4512"/>
          <cell r="J4512" t="str">
            <v>Messung HW Wärme NT</v>
          </cell>
          <cell r="K4512" t="str">
            <v>17.09.2016</v>
          </cell>
          <cell r="L4512" t="str">
            <v>W1 020277</v>
          </cell>
          <cell r="M4512"/>
          <cell r="N4512" t="str">
            <v>Ablesung</v>
          </cell>
          <cell r="O4512">
            <v>0</v>
          </cell>
          <cell r="P4512">
            <v>7.1999999999999995E-2</v>
          </cell>
          <cell r="Q4512"/>
          <cell r="R4512"/>
          <cell r="S4512"/>
          <cell r="T4512"/>
          <cell r="U4512"/>
          <cell r="V4512"/>
          <cell r="W4512"/>
          <cell r="X4512"/>
          <cell r="Y4512"/>
          <cell r="Z4512">
            <v>0</v>
          </cell>
        </row>
        <row r="4513">
          <cell r="A4513" t="str">
            <v>N0886</v>
          </cell>
          <cell r="B4513" t="str">
            <v xml:space="preserve">Sandacker 7 </v>
          </cell>
          <cell r="C4513">
            <v>42752</v>
          </cell>
          <cell r="D4513">
            <v>9866607250</v>
          </cell>
          <cell r="E4513" t="str">
            <v>Verrechnet</v>
          </cell>
          <cell r="F4513">
            <v>0.01</v>
          </cell>
          <cell r="G4513">
            <v>0.16</v>
          </cell>
          <cell r="H4513"/>
          <cell r="I4513"/>
          <cell r="J4513" t="str">
            <v>Messung HW Wärme NT</v>
          </cell>
          <cell r="K4513" t="str">
            <v>18.12.2016</v>
          </cell>
          <cell r="L4513" t="str">
            <v>W1 020277</v>
          </cell>
          <cell r="M4513"/>
          <cell r="N4513" t="str">
            <v>Ablesung</v>
          </cell>
          <cell r="O4513">
            <v>10.999000000000001</v>
          </cell>
          <cell r="P4513">
            <v>219.988</v>
          </cell>
          <cell r="Q4513"/>
          <cell r="R4513"/>
          <cell r="S4513"/>
          <cell r="T4513"/>
          <cell r="U4513"/>
          <cell r="V4513"/>
          <cell r="W4513"/>
          <cell r="X4513"/>
          <cell r="Y4513">
            <v>42.991</v>
          </cell>
          <cell r="Z4513">
            <v>1099.9000000000001</v>
          </cell>
        </row>
        <row r="4514">
          <cell r="A4514" t="str">
            <v>N0887</v>
          </cell>
          <cell r="B4514" t="str">
            <v xml:space="preserve">Schärenmoosstrasse 34 </v>
          </cell>
          <cell r="C4514">
            <v>42478</v>
          </cell>
          <cell r="D4514">
            <v>9866601207</v>
          </cell>
          <cell r="E4514" t="str">
            <v>Verrechnet</v>
          </cell>
          <cell r="F4514">
            <v>1.0999999999999999E-2</v>
          </cell>
          <cell r="G4514">
            <v>0.18</v>
          </cell>
          <cell r="H4514"/>
          <cell r="I4514"/>
          <cell r="J4514" t="str">
            <v>Messung HW Wärme NT</v>
          </cell>
          <cell r="K4514" t="str">
            <v>04.04.2016</v>
          </cell>
          <cell r="L4514" t="str">
            <v>W1 020400</v>
          </cell>
          <cell r="M4514"/>
          <cell r="N4514" t="str">
            <v>Ablesung</v>
          </cell>
          <cell r="O4514">
            <v>6.0129999999999999</v>
          </cell>
          <cell r="P4514">
            <v>164.86</v>
          </cell>
          <cell r="Q4514"/>
          <cell r="R4514"/>
          <cell r="S4514"/>
          <cell r="T4514"/>
          <cell r="U4514"/>
          <cell r="V4514"/>
          <cell r="W4514"/>
          <cell r="X4514"/>
          <cell r="Y4514">
            <v>31.361000000000001</v>
          </cell>
          <cell r="Z4514">
            <v>546.63636363636363</v>
          </cell>
        </row>
        <row r="4515">
          <cell r="A4515" t="str">
            <v>N0887</v>
          </cell>
          <cell r="B4515" t="str">
            <v xml:space="preserve">Schärenmoosstrasse 34 </v>
          </cell>
          <cell r="C4515">
            <v>42566</v>
          </cell>
          <cell r="D4515">
            <v>9866603349</v>
          </cell>
          <cell r="E4515" t="str">
            <v>Verrechnet</v>
          </cell>
          <cell r="F4515">
            <v>1.0999999999999999E-2</v>
          </cell>
          <cell r="G4515">
            <v>0.18</v>
          </cell>
          <cell r="H4515"/>
          <cell r="I4515"/>
          <cell r="J4515" t="str">
            <v>Messung HW Wärme NT</v>
          </cell>
          <cell r="K4515" t="str">
            <v>30.06.2016</v>
          </cell>
          <cell r="L4515" t="str">
            <v>W1 020400</v>
          </cell>
          <cell r="M4515"/>
          <cell r="N4515" t="str">
            <v>Ablesung</v>
          </cell>
          <cell r="O4515">
            <v>2.9460000000000002</v>
          </cell>
          <cell r="P4515">
            <v>93.06</v>
          </cell>
          <cell r="Q4515"/>
          <cell r="R4515"/>
          <cell r="S4515"/>
          <cell r="T4515"/>
          <cell r="U4515"/>
          <cell r="V4515"/>
          <cell r="W4515"/>
          <cell r="X4515"/>
          <cell r="Y4515">
            <v>27.22</v>
          </cell>
          <cell r="Z4515">
            <v>267.81818181818181</v>
          </cell>
        </row>
        <row r="4516">
          <cell r="A4516" t="str">
            <v>N0887</v>
          </cell>
          <cell r="B4516" t="str">
            <v xml:space="preserve">Schärenmoosstrasse 34 </v>
          </cell>
          <cell r="C4516">
            <v>42655</v>
          </cell>
          <cell r="D4516">
            <v>9866605258</v>
          </cell>
          <cell r="E4516" t="str">
            <v>Gemahnt</v>
          </cell>
          <cell r="F4516">
            <v>1.0999999999999999E-2</v>
          </cell>
          <cell r="G4516">
            <v>0.18</v>
          </cell>
          <cell r="H4516"/>
          <cell r="I4516"/>
          <cell r="J4516" t="str">
            <v>Messung HW Wärme NT</v>
          </cell>
          <cell r="K4516" t="str">
            <v>03.10.2016</v>
          </cell>
          <cell r="L4516" t="str">
            <v>W1 020400</v>
          </cell>
          <cell r="M4516"/>
          <cell r="N4516" t="str">
            <v>Ablesung</v>
          </cell>
          <cell r="O4516">
            <v>1.68</v>
          </cell>
          <cell r="P4516">
            <v>77.86</v>
          </cell>
          <cell r="Q4516"/>
          <cell r="R4516"/>
          <cell r="S4516"/>
          <cell r="T4516"/>
          <cell r="U4516"/>
          <cell r="V4516"/>
          <cell r="W4516"/>
          <cell r="X4516"/>
          <cell r="Y4516">
            <v>18.553000000000001</v>
          </cell>
          <cell r="Z4516">
            <v>152.72727272727272</v>
          </cell>
        </row>
        <row r="4517">
          <cell r="A4517" t="str">
            <v>N0887</v>
          </cell>
          <cell r="B4517" t="str">
            <v xml:space="preserve">Schärenmoosstrasse 34 </v>
          </cell>
          <cell r="C4517">
            <v>42752</v>
          </cell>
          <cell r="D4517">
            <v>9866607320</v>
          </cell>
          <cell r="E4517" t="str">
            <v>Verrechnet</v>
          </cell>
          <cell r="F4517">
            <v>1.0999999999999999E-2</v>
          </cell>
          <cell r="G4517">
            <v>0.18</v>
          </cell>
          <cell r="H4517"/>
          <cell r="I4517"/>
          <cell r="J4517" t="str">
            <v>Messung HW Wärme NT</v>
          </cell>
          <cell r="K4517" t="str">
            <v>19.12.2016</v>
          </cell>
          <cell r="L4517" t="str">
            <v>W1 020400</v>
          </cell>
          <cell r="M4517"/>
          <cell r="N4517" t="str">
            <v>Ablesung</v>
          </cell>
          <cell r="O4517">
            <v>4.6070000000000002</v>
          </cell>
          <cell r="P4517">
            <v>119.47</v>
          </cell>
          <cell r="Q4517"/>
          <cell r="R4517"/>
          <cell r="S4517"/>
          <cell r="T4517"/>
          <cell r="U4517"/>
          <cell r="V4517"/>
          <cell r="W4517"/>
          <cell r="X4517"/>
          <cell r="Y4517">
            <v>33.156999999999996</v>
          </cell>
          <cell r="Z4517">
            <v>418.81818181818181</v>
          </cell>
        </row>
        <row r="4518">
          <cell r="A4518" t="str">
            <v>N0888</v>
          </cell>
          <cell r="B4518" t="str">
            <v xml:space="preserve">Tramstrasse 28 </v>
          </cell>
          <cell r="C4518">
            <v>42478</v>
          </cell>
          <cell r="D4518">
            <v>9866600696</v>
          </cell>
          <cell r="E4518" t="str">
            <v>Verrechnet</v>
          </cell>
          <cell r="F4518">
            <v>7.4999999999999997E-2</v>
          </cell>
          <cell r="G4518">
            <v>1.23</v>
          </cell>
          <cell r="H4518"/>
          <cell r="I4518"/>
          <cell r="J4518" t="str">
            <v>Messung HW Wärme NT</v>
          </cell>
          <cell r="K4518" t="str">
            <v>21.03.2016</v>
          </cell>
          <cell r="L4518" t="str">
            <v>W1 020487</v>
          </cell>
          <cell r="M4518"/>
          <cell r="N4518" t="str">
            <v>Ablesung</v>
          </cell>
          <cell r="O4518">
            <v>62.237000000000002</v>
          </cell>
          <cell r="P4518">
            <v>993.78</v>
          </cell>
          <cell r="Q4518"/>
          <cell r="R4518"/>
          <cell r="S4518"/>
          <cell r="T4518"/>
          <cell r="U4518"/>
          <cell r="V4518"/>
          <cell r="W4518"/>
          <cell r="X4518"/>
          <cell r="Y4518">
            <v>53.848999999999997</v>
          </cell>
          <cell r="Z4518">
            <v>829.82666666666671</v>
          </cell>
        </row>
        <row r="4519">
          <cell r="A4519" t="str">
            <v>N0888</v>
          </cell>
          <cell r="B4519" t="str">
            <v xml:space="preserve">Tramstrasse 28 </v>
          </cell>
          <cell r="C4519">
            <v>42566</v>
          </cell>
          <cell r="D4519">
            <v>9866602641</v>
          </cell>
          <cell r="E4519" t="str">
            <v>Verrechnet</v>
          </cell>
          <cell r="F4519">
            <v>7.4999999999999997E-2</v>
          </cell>
          <cell r="G4519">
            <v>1.23</v>
          </cell>
          <cell r="H4519"/>
          <cell r="I4519"/>
          <cell r="J4519" t="str">
            <v>Messung HW Wärme NT</v>
          </cell>
          <cell r="K4519" t="str">
            <v>23.06.2016</v>
          </cell>
          <cell r="L4519" t="str">
            <v>W1 020487</v>
          </cell>
          <cell r="M4519"/>
          <cell r="N4519" t="str">
            <v>Ablesung</v>
          </cell>
          <cell r="O4519">
            <v>35.698</v>
          </cell>
          <cell r="P4519">
            <v>626.39</v>
          </cell>
          <cell r="Q4519"/>
          <cell r="R4519"/>
          <cell r="S4519"/>
          <cell r="T4519"/>
          <cell r="U4519"/>
          <cell r="V4519"/>
          <cell r="W4519"/>
          <cell r="X4519"/>
          <cell r="Y4519">
            <v>49.003</v>
          </cell>
          <cell r="Z4519">
            <v>475.97333333333336</v>
          </cell>
        </row>
        <row r="4520">
          <cell r="A4520" t="str">
            <v>N0888</v>
          </cell>
          <cell r="B4520" t="str">
            <v xml:space="preserve">Tramstrasse 28 </v>
          </cell>
          <cell r="C4520">
            <v>42655</v>
          </cell>
          <cell r="D4520">
            <v>9866604638</v>
          </cell>
          <cell r="E4520" t="str">
            <v>Verrechnet</v>
          </cell>
          <cell r="F4520">
            <v>7.4999999999999997E-2</v>
          </cell>
          <cell r="G4520">
            <v>1.23</v>
          </cell>
          <cell r="H4520"/>
          <cell r="I4520"/>
          <cell r="J4520" t="str">
            <v>Messung HW Wärme NT</v>
          </cell>
          <cell r="K4520" t="str">
            <v>21.09.2016</v>
          </cell>
          <cell r="L4520" t="str">
            <v>W1 020487</v>
          </cell>
          <cell r="M4520"/>
          <cell r="N4520" t="str">
            <v>Ablesung</v>
          </cell>
          <cell r="O4520">
            <v>13.923</v>
          </cell>
          <cell r="P4520">
            <v>292.13</v>
          </cell>
          <cell r="Q4520"/>
          <cell r="R4520"/>
          <cell r="S4520"/>
          <cell r="T4520"/>
          <cell r="U4520"/>
          <cell r="V4520"/>
          <cell r="W4520"/>
          <cell r="X4520"/>
          <cell r="Y4520">
            <v>40.98</v>
          </cell>
          <cell r="Z4520">
            <v>185.64</v>
          </cell>
        </row>
        <row r="4521">
          <cell r="A4521" t="str">
            <v>N0888</v>
          </cell>
          <cell r="B4521" t="str">
            <v xml:space="preserve">Tramstrasse 28 </v>
          </cell>
          <cell r="C4521">
            <v>42752</v>
          </cell>
          <cell r="D4521">
            <v>9866606729</v>
          </cell>
          <cell r="E4521" t="str">
            <v>Verrechnet</v>
          </cell>
          <cell r="F4521">
            <v>7.4999999999999997E-2</v>
          </cell>
          <cell r="G4521">
            <v>1.23</v>
          </cell>
          <cell r="H4521"/>
          <cell r="I4521"/>
          <cell r="J4521" t="str">
            <v>Messung HW Wärme NT</v>
          </cell>
          <cell r="K4521" t="str">
            <v>16.12.2016</v>
          </cell>
          <cell r="L4521" t="str">
            <v>W1 020487</v>
          </cell>
          <cell r="M4521"/>
          <cell r="N4521" t="str">
            <v>Ablesung</v>
          </cell>
          <cell r="O4521">
            <v>45.604999999999997</v>
          </cell>
          <cell r="P4521">
            <v>759.6</v>
          </cell>
          <cell r="Q4521"/>
          <cell r="R4521"/>
          <cell r="S4521"/>
          <cell r="T4521"/>
          <cell r="U4521"/>
          <cell r="V4521"/>
          <cell r="W4521"/>
          <cell r="X4521"/>
          <cell r="Y4521">
            <v>51.624000000000002</v>
          </cell>
          <cell r="Z4521">
            <v>608.06666666666661</v>
          </cell>
        </row>
        <row r="4522">
          <cell r="A4522" t="str">
            <v>N0891</v>
          </cell>
          <cell r="B4522" t="str">
            <v xml:space="preserve">Hofwiesenstrasse 269 </v>
          </cell>
          <cell r="C4522">
            <v>42478</v>
          </cell>
          <cell r="D4522">
            <v>9866601889</v>
          </cell>
          <cell r="E4522" t="str">
            <v>Verrechnet</v>
          </cell>
          <cell r="F4522">
            <v>4.3999999999999997E-2</v>
          </cell>
          <cell r="G4522">
            <v>0.72</v>
          </cell>
          <cell r="H4522"/>
          <cell r="I4522"/>
          <cell r="J4522" t="str">
            <v>Messung HW Wärme NT</v>
          </cell>
          <cell r="K4522" t="str">
            <v>18.03.2016</v>
          </cell>
          <cell r="L4522" t="str">
            <v>W3 020163</v>
          </cell>
          <cell r="M4522"/>
          <cell r="N4522" t="str">
            <v>Ablesung</v>
          </cell>
          <cell r="O4522">
            <v>24.637</v>
          </cell>
          <cell r="P4522">
            <v>397.30200000000002</v>
          </cell>
          <cell r="Q4522"/>
          <cell r="R4522"/>
          <cell r="S4522"/>
          <cell r="T4522"/>
          <cell r="U4522"/>
          <cell r="V4522"/>
          <cell r="W4522"/>
          <cell r="X4522"/>
          <cell r="Y4522">
            <v>53.32</v>
          </cell>
          <cell r="Z4522">
            <v>559.93181818181813</v>
          </cell>
        </row>
        <row r="4523">
          <cell r="A4523" t="str">
            <v>N0891</v>
          </cell>
          <cell r="B4523" t="str">
            <v xml:space="preserve">Hofwiesenstrasse 269 </v>
          </cell>
          <cell r="C4523">
            <v>42566</v>
          </cell>
          <cell r="D4523">
            <v>9866603819</v>
          </cell>
          <cell r="E4523" t="str">
            <v>Verrechnet</v>
          </cell>
          <cell r="F4523">
            <v>4.3999999999999997E-2</v>
          </cell>
          <cell r="G4523">
            <v>0.72</v>
          </cell>
          <cell r="H4523"/>
          <cell r="I4523"/>
          <cell r="J4523" t="str">
            <v>Messung HW Wärme NT</v>
          </cell>
          <cell r="K4523" t="str">
            <v>22.06.2016</v>
          </cell>
          <cell r="L4523" t="str">
            <v>W3 020163</v>
          </cell>
          <cell r="M4523"/>
          <cell r="N4523" t="str">
            <v>Ablesung</v>
          </cell>
          <cell r="O4523">
            <v>12.666</v>
          </cell>
          <cell r="P4523">
            <v>223.809</v>
          </cell>
          <cell r="Q4523"/>
          <cell r="R4523"/>
          <cell r="S4523"/>
          <cell r="T4523"/>
          <cell r="U4523"/>
          <cell r="V4523"/>
          <cell r="W4523"/>
          <cell r="X4523"/>
          <cell r="Y4523">
            <v>48.661000000000001</v>
          </cell>
          <cell r="Z4523">
            <v>287.86363636363637</v>
          </cell>
        </row>
        <row r="4524">
          <cell r="A4524" t="str">
            <v>N0891</v>
          </cell>
          <cell r="B4524" t="str">
            <v xml:space="preserve">Hofwiesenstrasse 269 </v>
          </cell>
          <cell r="C4524">
            <v>42655</v>
          </cell>
          <cell r="D4524">
            <v>9866605974</v>
          </cell>
          <cell r="E4524" t="str">
            <v>Verrechnet</v>
          </cell>
          <cell r="F4524">
            <v>4.3999999999999997E-2</v>
          </cell>
          <cell r="G4524">
            <v>0.72</v>
          </cell>
          <cell r="H4524"/>
          <cell r="I4524"/>
          <cell r="J4524" t="str">
            <v>Messung HW Wärme NT</v>
          </cell>
          <cell r="K4524" t="str">
            <v>15.09.2016</v>
          </cell>
          <cell r="L4524" t="str">
            <v>W3 020163</v>
          </cell>
          <cell r="M4524"/>
          <cell r="N4524" t="str">
            <v>Ablesung</v>
          </cell>
          <cell r="O4524">
            <v>1.702</v>
          </cell>
          <cell r="P4524">
            <v>33.250999999999998</v>
          </cell>
          <cell r="Q4524"/>
          <cell r="R4524"/>
          <cell r="S4524"/>
          <cell r="T4524"/>
          <cell r="U4524"/>
          <cell r="V4524"/>
          <cell r="W4524"/>
          <cell r="X4524"/>
          <cell r="Y4524">
            <v>44.012</v>
          </cell>
          <cell r="Z4524">
            <v>38.68181818181818</v>
          </cell>
        </row>
        <row r="4525">
          <cell r="A4525" t="str">
            <v>N0891</v>
          </cell>
          <cell r="B4525" t="str">
            <v xml:space="preserve">Hofwiesenstrasse 269 </v>
          </cell>
          <cell r="C4525">
            <v>42752</v>
          </cell>
          <cell r="D4525">
            <v>9866608002</v>
          </cell>
          <cell r="E4525" t="str">
            <v>Verrechnet</v>
          </cell>
          <cell r="F4525">
            <v>4.3999999999999997E-2</v>
          </cell>
          <cell r="G4525">
            <v>0.72</v>
          </cell>
          <cell r="H4525"/>
          <cell r="I4525"/>
          <cell r="J4525" t="str">
            <v>Messung HW Wärme NT</v>
          </cell>
          <cell r="K4525" t="str">
            <v>16.12.2016</v>
          </cell>
          <cell r="L4525" t="str">
            <v>W3 020163</v>
          </cell>
          <cell r="M4525"/>
          <cell r="N4525" t="str">
            <v>Ablesung</v>
          </cell>
          <cell r="O4525">
            <v>17.597999999999999</v>
          </cell>
          <cell r="P4525">
            <v>294.90100000000001</v>
          </cell>
          <cell r="Q4525"/>
          <cell r="R4525"/>
          <cell r="S4525"/>
          <cell r="T4525"/>
          <cell r="U4525"/>
          <cell r="V4525"/>
          <cell r="W4525"/>
          <cell r="X4525"/>
          <cell r="Y4525">
            <v>51.311</v>
          </cell>
          <cell r="Z4525">
            <v>399.95454545454544</v>
          </cell>
        </row>
        <row r="4526">
          <cell r="A4526" t="str">
            <v>N0892</v>
          </cell>
          <cell r="B4526" t="str">
            <v xml:space="preserve">Seebacherstrasse 54 </v>
          </cell>
          <cell r="C4526">
            <v>42478</v>
          </cell>
          <cell r="D4526">
            <v>9866600697</v>
          </cell>
          <cell r="E4526" t="str">
            <v>Verrechnet</v>
          </cell>
          <cell r="F4526">
            <v>4.4999999999999998E-2</v>
          </cell>
          <cell r="G4526">
            <v>0.74</v>
          </cell>
          <cell r="H4526"/>
          <cell r="I4526"/>
          <cell r="J4526" t="str">
            <v>Messung HW Wärme NT</v>
          </cell>
          <cell r="K4526" t="str">
            <v>17.03.2016</v>
          </cell>
          <cell r="L4526" t="str">
            <v>R3 20073</v>
          </cell>
          <cell r="M4526"/>
          <cell r="N4526" t="str">
            <v>Ablesung</v>
          </cell>
          <cell r="O4526">
            <v>30.931999999999999</v>
          </cell>
          <cell r="P4526">
            <v>588.25099999999998</v>
          </cell>
          <cell r="Q4526"/>
          <cell r="R4526"/>
          <cell r="S4526"/>
          <cell r="T4526"/>
          <cell r="U4526"/>
          <cell r="V4526"/>
          <cell r="W4526"/>
          <cell r="X4526"/>
          <cell r="Y4526">
            <v>45.213000000000001</v>
          </cell>
          <cell r="Z4526">
            <v>687.37777777777774</v>
          </cell>
        </row>
        <row r="4527">
          <cell r="A4527" t="str">
            <v>N0892</v>
          </cell>
          <cell r="B4527" t="str">
            <v xml:space="preserve">Seebacherstrasse 54 </v>
          </cell>
          <cell r="C4527">
            <v>42566</v>
          </cell>
          <cell r="D4527">
            <v>9866602642</v>
          </cell>
          <cell r="E4527" t="str">
            <v>Verrechnet</v>
          </cell>
          <cell r="F4527">
            <v>4.4999999999999998E-2</v>
          </cell>
          <cell r="G4527">
            <v>0.74</v>
          </cell>
          <cell r="H4527"/>
          <cell r="I4527"/>
          <cell r="J4527" t="str">
            <v>Messung HW Wärme NT</v>
          </cell>
          <cell r="K4527" t="str">
            <v>20.06.2016</v>
          </cell>
          <cell r="L4527" t="str">
            <v>R3 20073</v>
          </cell>
          <cell r="M4527"/>
          <cell r="N4527" t="str">
            <v>Ablesung</v>
          </cell>
          <cell r="O4527">
            <v>14.417999999999999</v>
          </cell>
          <cell r="P4527">
            <v>304.69499999999999</v>
          </cell>
          <cell r="Q4527"/>
          <cell r="R4527"/>
          <cell r="S4527"/>
          <cell r="T4527"/>
          <cell r="U4527"/>
          <cell r="V4527"/>
          <cell r="W4527"/>
          <cell r="X4527"/>
          <cell r="Y4527">
            <v>40.686999999999998</v>
          </cell>
          <cell r="Z4527">
            <v>320.39999999999998</v>
          </cell>
        </row>
        <row r="4528">
          <cell r="A4528" t="str">
            <v>N0892</v>
          </cell>
          <cell r="B4528" t="str">
            <v xml:space="preserve">Seebacherstrasse 54 </v>
          </cell>
          <cell r="C4528">
            <v>42655</v>
          </cell>
          <cell r="D4528">
            <v>9866604512</v>
          </cell>
          <cell r="E4528" t="str">
            <v>Verrechnet</v>
          </cell>
          <cell r="F4528">
            <v>4.4999999999999998E-2</v>
          </cell>
          <cell r="G4528">
            <v>0.74</v>
          </cell>
          <cell r="H4528"/>
          <cell r="I4528"/>
          <cell r="J4528" t="str">
            <v>Messung HW Wärme NT</v>
          </cell>
          <cell r="K4528" t="str">
            <v>19.09.2016</v>
          </cell>
          <cell r="L4528" t="str">
            <v>R3 20073</v>
          </cell>
          <cell r="M4528"/>
          <cell r="N4528" t="str">
            <v>Ablesung</v>
          </cell>
          <cell r="O4528">
            <v>3.456</v>
          </cell>
          <cell r="P4528">
            <v>101.944</v>
          </cell>
          <cell r="Q4528"/>
          <cell r="R4528"/>
          <cell r="S4528"/>
          <cell r="T4528"/>
          <cell r="U4528"/>
          <cell r="V4528"/>
          <cell r="W4528"/>
          <cell r="X4528"/>
          <cell r="Y4528">
            <v>29.15</v>
          </cell>
          <cell r="Z4528">
            <v>76.8</v>
          </cell>
        </row>
        <row r="4529">
          <cell r="A4529" t="str">
            <v>N0892</v>
          </cell>
          <cell r="B4529" t="str">
            <v xml:space="preserve">Seebacherstrasse 54 </v>
          </cell>
          <cell r="C4529">
            <v>42752</v>
          </cell>
          <cell r="D4529">
            <v>9866606730</v>
          </cell>
          <cell r="E4529" t="str">
            <v>Verrechnet</v>
          </cell>
          <cell r="F4529">
            <v>4.4999999999999998E-2</v>
          </cell>
          <cell r="G4529">
            <v>0.74</v>
          </cell>
          <cell r="H4529"/>
          <cell r="I4529"/>
          <cell r="J4529" t="str">
            <v>Messung HW Wärme NT</v>
          </cell>
          <cell r="K4529" t="str">
            <v>14.12.2016</v>
          </cell>
          <cell r="L4529" t="str">
            <v>R3 20073</v>
          </cell>
          <cell r="M4529"/>
          <cell r="N4529" t="str">
            <v>Ablesung</v>
          </cell>
          <cell r="O4529">
            <v>21.478000000000002</v>
          </cell>
          <cell r="P4529">
            <v>419.76799999999997</v>
          </cell>
          <cell r="Q4529"/>
          <cell r="R4529"/>
          <cell r="S4529"/>
          <cell r="T4529"/>
          <cell r="U4529"/>
          <cell r="V4529"/>
          <cell r="W4529"/>
          <cell r="X4529"/>
          <cell r="Y4529">
            <v>43.994999999999997</v>
          </cell>
          <cell r="Z4529">
            <v>477.28888888888889</v>
          </cell>
        </row>
        <row r="4530">
          <cell r="A4530" t="str">
            <v>N0893</v>
          </cell>
          <cell r="B4530" t="str">
            <v xml:space="preserve">Regensbergstrasse 191 </v>
          </cell>
          <cell r="C4530">
            <v>42478</v>
          </cell>
          <cell r="D4530">
            <v>9866600698</v>
          </cell>
          <cell r="E4530" t="str">
            <v>Verrechnet</v>
          </cell>
          <cell r="F4530">
            <v>0.42</v>
          </cell>
          <cell r="G4530">
            <v>6.91</v>
          </cell>
          <cell r="H4530"/>
          <cell r="I4530"/>
          <cell r="J4530" t="str">
            <v>Messung HW Wärme NT</v>
          </cell>
          <cell r="K4530" t="str">
            <v>17.03.2016</v>
          </cell>
          <cell r="L4530"/>
          <cell r="M4530"/>
          <cell r="N4530" t="str">
            <v>Ablesung</v>
          </cell>
          <cell r="O4530">
            <v>279.72199999999998</v>
          </cell>
          <cell r="P4530">
            <v>5092.25</v>
          </cell>
          <cell r="Q4530"/>
          <cell r="R4530"/>
          <cell r="S4530"/>
          <cell r="T4530"/>
          <cell r="U4530"/>
          <cell r="V4530"/>
          <cell r="W4530"/>
          <cell r="X4530"/>
          <cell r="Y4530">
            <v>47.231999999999999</v>
          </cell>
          <cell r="Z4530">
            <v>666.00476190476195</v>
          </cell>
        </row>
        <row r="4531">
          <cell r="A4531" t="str">
            <v>N0893</v>
          </cell>
          <cell r="B4531" t="str">
            <v xml:space="preserve">Regensbergstrasse 191 </v>
          </cell>
          <cell r="C4531">
            <v>42566</v>
          </cell>
          <cell r="D4531">
            <v>9866602643</v>
          </cell>
          <cell r="E4531" t="str">
            <v>Verrechnet</v>
          </cell>
          <cell r="F4531">
            <v>0.42</v>
          </cell>
          <cell r="G4531">
            <v>6.91</v>
          </cell>
          <cell r="H4531"/>
          <cell r="I4531"/>
          <cell r="J4531" t="str">
            <v>Messung HW Wärme NT</v>
          </cell>
          <cell r="K4531" t="str">
            <v>22.06.2016</v>
          </cell>
          <cell r="L4531"/>
          <cell r="M4531"/>
          <cell r="N4531" t="str">
            <v>Ablesung</v>
          </cell>
          <cell r="O4531">
            <v>136.45400000000001</v>
          </cell>
          <cell r="P4531">
            <v>2762.07</v>
          </cell>
          <cell r="Q4531"/>
          <cell r="R4531"/>
          <cell r="S4531"/>
          <cell r="T4531"/>
          <cell r="U4531"/>
          <cell r="V4531"/>
          <cell r="W4531"/>
          <cell r="X4531"/>
          <cell r="Y4531">
            <v>42.478999999999999</v>
          </cell>
          <cell r="Z4531">
            <v>324.89047619047619</v>
          </cell>
        </row>
        <row r="4532">
          <cell r="A4532" t="str">
            <v>N0893</v>
          </cell>
          <cell r="B4532" t="str">
            <v xml:space="preserve">Regensbergstrasse 191 </v>
          </cell>
          <cell r="C4532">
            <v>42593</v>
          </cell>
          <cell r="D4532">
            <v>9866604096</v>
          </cell>
          <cell r="E4532" t="str">
            <v>Verrechnet</v>
          </cell>
          <cell r="F4532">
            <v>0.42</v>
          </cell>
          <cell r="G4532">
            <v>6.91</v>
          </cell>
          <cell r="H4532"/>
          <cell r="I4532"/>
          <cell r="J4532" t="str">
            <v>Messung HW Wärme NT</v>
          </cell>
          <cell r="K4532" t="str">
            <v>29.07.2016</v>
          </cell>
          <cell r="L4532"/>
          <cell r="M4532"/>
          <cell r="N4532" t="str">
            <v>Ablesung</v>
          </cell>
          <cell r="O4532">
            <v>13.661</v>
          </cell>
          <cell r="P4532">
            <v>334.81</v>
          </cell>
          <cell r="Q4532"/>
          <cell r="R4532"/>
          <cell r="S4532"/>
          <cell r="T4532"/>
          <cell r="U4532"/>
          <cell r="V4532"/>
          <cell r="W4532"/>
          <cell r="X4532"/>
          <cell r="Y4532">
            <v>35.084000000000003</v>
          </cell>
          <cell r="Z4532">
            <v>32.526190476190472</v>
          </cell>
        </row>
        <row r="4533">
          <cell r="A4533" t="str">
            <v>N0893</v>
          </cell>
          <cell r="B4533"/>
          <cell r="C4533"/>
          <cell r="D4533"/>
          <cell r="E4533"/>
          <cell r="F4533"/>
          <cell r="G4533"/>
          <cell r="H4533"/>
          <cell r="I4533"/>
          <cell r="J4533" t="str">
            <v>Messung HW Wärme NT</v>
          </cell>
          <cell r="K4533" t="str">
            <v>02.08.2016</v>
          </cell>
          <cell r="L4533"/>
          <cell r="M4533"/>
          <cell r="N4533" t="str">
            <v>Ausbau</v>
          </cell>
          <cell r="O4533">
            <v>0.79800000000000004</v>
          </cell>
          <cell r="P4533">
            <v>23.61</v>
          </cell>
          <cell r="Q4533"/>
          <cell r="R4533"/>
          <cell r="S4533"/>
          <cell r="T4533"/>
          <cell r="U4533"/>
          <cell r="V4533"/>
          <cell r="W4533"/>
          <cell r="X4533"/>
          <cell r="Y4533">
            <v>29.062000000000001</v>
          </cell>
          <cell r="Z4533">
            <v>1.9</v>
          </cell>
        </row>
        <row r="4534">
          <cell r="A4534" t="str">
            <v>N0894</v>
          </cell>
          <cell r="B4534" t="str">
            <v xml:space="preserve">Grosswiesenstrasse 100 </v>
          </cell>
          <cell r="C4534">
            <v>42478</v>
          </cell>
          <cell r="D4534">
            <v>9866601697</v>
          </cell>
          <cell r="E4534" t="str">
            <v>Verrechnet</v>
          </cell>
          <cell r="F4534">
            <v>0.29799999999999999</v>
          </cell>
          <cell r="G4534">
            <v>4.9000000000000004</v>
          </cell>
          <cell r="H4534"/>
          <cell r="I4534"/>
          <cell r="J4534" t="str">
            <v>Messung HW Wärme NT</v>
          </cell>
          <cell r="K4534" t="str">
            <v>17.03.2016</v>
          </cell>
          <cell r="L4534" t="str">
            <v>W1 025103</v>
          </cell>
          <cell r="M4534"/>
          <cell r="N4534" t="str">
            <v>Ablesung</v>
          </cell>
          <cell r="O4534">
            <v>298.2</v>
          </cell>
          <cell r="P4534">
            <v>4523.2</v>
          </cell>
          <cell r="Q4534"/>
          <cell r="R4534">
            <v>4523</v>
          </cell>
          <cell r="S4534"/>
          <cell r="T4534"/>
          <cell r="U4534"/>
          <cell r="V4534"/>
          <cell r="W4534"/>
          <cell r="X4534"/>
          <cell r="Y4534">
            <v>56.686999999999998</v>
          </cell>
          <cell r="Z4534">
            <v>1000.6711409395973</v>
          </cell>
        </row>
        <row r="4535">
          <cell r="A4535" t="str">
            <v>N0894</v>
          </cell>
          <cell r="B4535" t="str">
            <v xml:space="preserve">Grosswiesenstrasse 100 </v>
          </cell>
          <cell r="C4535">
            <v>42566</v>
          </cell>
          <cell r="D4535">
            <v>9866603820</v>
          </cell>
          <cell r="E4535" t="str">
            <v>Verrechnet</v>
          </cell>
          <cell r="F4535">
            <v>0.29799999999999999</v>
          </cell>
          <cell r="G4535">
            <v>4.9000000000000004</v>
          </cell>
          <cell r="H4535"/>
          <cell r="I4535"/>
          <cell r="J4535" t="str">
            <v>Messung HW Wärme NT</v>
          </cell>
          <cell r="K4535" t="str">
            <v>25.05.2016</v>
          </cell>
          <cell r="L4535" t="str">
            <v>W1 025103</v>
          </cell>
          <cell r="M4535"/>
          <cell r="N4535" t="str">
            <v>Ausbau</v>
          </cell>
          <cell r="O4535">
            <v>166.66</v>
          </cell>
          <cell r="P4535">
            <v>2894</v>
          </cell>
          <cell r="Q4535"/>
          <cell r="R4535">
            <v>2894</v>
          </cell>
          <cell r="S4535"/>
          <cell r="T4535"/>
          <cell r="U4535"/>
          <cell r="V4535"/>
          <cell r="W4535"/>
          <cell r="X4535"/>
          <cell r="Y4535">
            <v>49.517000000000003</v>
          </cell>
          <cell r="Z4535">
            <v>559.26174496644296</v>
          </cell>
        </row>
        <row r="4536">
          <cell r="A4536" t="str">
            <v>N0894</v>
          </cell>
          <cell r="B4536"/>
          <cell r="C4536"/>
          <cell r="D4536"/>
          <cell r="E4536"/>
          <cell r="F4536"/>
          <cell r="G4536"/>
          <cell r="H4536"/>
          <cell r="I4536"/>
          <cell r="J4536" t="str">
            <v>Messung HW Wärme NT</v>
          </cell>
          <cell r="K4536" t="str">
            <v>25.05.2016</v>
          </cell>
          <cell r="L4536" t="str">
            <v>W1 025103</v>
          </cell>
          <cell r="M4536"/>
          <cell r="N4536" t="str">
            <v>Einbau</v>
          </cell>
          <cell r="O4536">
            <v>0</v>
          </cell>
          <cell r="P4536">
            <v>0</v>
          </cell>
          <cell r="Q4536"/>
          <cell r="R4536"/>
          <cell r="S4536"/>
          <cell r="T4536"/>
          <cell r="U4536"/>
          <cell r="V4536"/>
          <cell r="W4536"/>
          <cell r="X4536"/>
          <cell r="Y4536">
            <v>0</v>
          </cell>
          <cell r="Z4536">
            <v>0</v>
          </cell>
        </row>
        <row r="4537">
          <cell r="A4537" t="str">
            <v>N0894</v>
          </cell>
          <cell r="B4537"/>
          <cell r="C4537"/>
          <cell r="D4537"/>
          <cell r="E4537"/>
          <cell r="F4537"/>
          <cell r="G4537"/>
          <cell r="H4537"/>
          <cell r="I4537"/>
          <cell r="J4537" t="str">
            <v>Messung HW Wärme NT</v>
          </cell>
          <cell r="K4537" t="str">
            <v>24.06.2016</v>
          </cell>
          <cell r="L4537" t="str">
            <v>W1 025103</v>
          </cell>
          <cell r="M4537"/>
          <cell r="N4537" t="str">
            <v>Ablesung</v>
          </cell>
          <cell r="O4537">
            <v>34.191000000000003</v>
          </cell>
          <cell r="P4537">
            <v>658.79</v>
          </cell>
          <cell r="Q4537"/>
          <cell r="R4537"/>
          <cell r="S4537"/>
          <cell r="T4537"/>
          <cell r="U4537"/>
          <cell r="V4537"/>
          <cell r="W4537"/>
          <cell r="X4537"/>
          <cell r="Y4537">
            <v>44.625999999999998</v>
          </cell>
          <cell r="Z4537">
            <v>114.73489932885906</v>
          </cell>
        </row>
        <row r="4538">
          <cell r="A4538" t="str">
            <v>N0894</v>
          </cell>
          <cell r="B4538" t="str">
            <v xml:space="preserve">Grosswiesenstrasse 100 </v>
          </cell>
          <cell r="C4538">
            <v>42655</v>
          </cell>
          <cell r="D4538">
            <v>9866605588</v>
          </cell>
          <cell r="E4538" t="str">
            <v>Verrechnet</v>
          </cell>
          <cell r="F4538">
            <v>0.29799999999999999</v>
          </cell>
          <cell r="G4538">
            <v>4.9000000000000004</v>
          </cell>
          <cell r="H4538"/>
          <cell r="I4538"/>
          <cell r="J4538" t="str">
            <v>Messung HW Wärme NT</v>
          </cell>
          <cell r="K4538" t="str">
            <v>19.09.2016</v>
          </cell>
          <cell r="L4538" t="str">
            <v>W1 025103</v>
          </cell>
          <cell r="M4538"/>
          <cell r="N4538" t="str">
            <v>Ablesung</v>
          </cell>
          <cell r="O4538">
            <v>45.767000000000003</v>
          </cell>
          <cell r="P4538">
            <v>1166.4000000000001</v>
          </cell>
          <cell r="Q4538"/>
          <cell r="R4538"/>
          <cell r="S4538"/>
          <cell r="T4538"/>
          <cell r="U4538"/>
          <cell r="V4538"/>
          <cell r="W4538"/>
          <cell r="X4538"/>
          <cell r="Y4538">
            <v>33.738</v>
          </cell>
          <cell r="Z4538">
            <v>153.58053691275168</v>
          </cell>
        </row>
        <row r="4539">
          <cell r="A4539" t="str">
            <v>N0894</v>
          </cell>
          <cell r="B4539" t="str">
            <v xml:space="preserve">Grosswiesenstrasse 100 </v>
          </cell>
          <cell r="C4539">
            <v>42752</v>
          </cell>
          <cell r="D4539">
            <v>9866607805</v>
          </cell>
          <cell r="E4539" t="str">
            <v>Verrechnet</v>
          </cell>
          <cell r="F4539">
            <v>0.29799999999999999</v>
          </cell>
          <cell r="G4539">
            <v>4.9000000000000004</v>
          </cell>
          <cell r="H4539"/>
          <cell r="I4539"/>
          <cell r="J4539" t="str">
            <v>Messung HW Wärme NT</v>
          </cell>
          <cell r="K4539" t="str">
            <v>14.12.2016</v>
          </cell>
          <cell r="L4539" t="str">
            <v>W1 025103</v>
          </cell>
          <cell r="M4539"/>
          <cell r="N4539" t="str">
            <v>Ablesung</v>
          </cell>
          <cell r="O4539">
            <v>242.798</v>
          </cell>
          <cell r="P4539">
            <v>3954.06</v>
          </cell>
          <cell r="Q4539"/>
          <cell r="R4539"/>
          <cell r="S4539"/>
          <cell r="T4539"/>
          <cell r="U4539"/>
          <cell r="V4539"/>
          <cell r="W4539"/>
          <cell r="X4539"/>
          <cell r="Y4539">
            <v>52.798999999999999</v>
          </cell>
          <cell r="Z4539">
            <v>814.75838926174492</v>
          </cell>
        </row>
        <row r="4540">
          <cell r="A4540" t="str">
            <v>N0895</v>
          </cell>
          <cell r="B4540" t="str">
            <v xml:space="preserve">Baumackerstrasse 24 </v>
          </cell>
          <cell r="C4540">
            <v>42478</v>
          </cell>
          <cell r="D4540">
            <v>9866601410</v>
          </cell>
          <cell r="E4540" t="str">
            <v>Verrechnet</v>
          </cell>
          <cell r="F4540">
            <v>0.25</v>
          </cell>
          <cell r="G4540">
            <v>4.1100000000000003</v>
          </cell>
          <cell r="H4540"/>
          <cell r="I4540"/>
          <cell r="J4540" t="str">
            <v>Messung HW Wärme NT</v>
          </cell>
          <cell r="K4540" t="str">
            <v>18.03.2016</v>
          </cell>
          <cell r="L4540" t="str">
            <v>W1 040017</v>
          </cell>
          <cell r="M4540"/>
          <cell r="N4540" t="str">
            <v>Ablesung</v>
          </cell>
          <cell r="O4540">
            <v>209.82300000000001</v>
          </cell>
          <cell r="P4540">
            <v>4965.7</v>
          </cell>
          <cell r="Q4540"/>
          <cell r="R4540"/>
          <cell r="S4540"/>
          <cell r="T4540"/>
          <cell r="U4540"/>
          <cell r="V4540"/>
          <cell r="W4540"/>
          <cell r="X4540"/>
          <cell r="Y4540">
            <v>36.332000000000001</v>
          </cell>
          <cell r="Z4540">
            <v>839.29200000000003</v>
          </cell>
        </row>
        <row r="4541">
          <cell r="A4541" t="str">
            <v>N0895</v>
          </cell>
          <cell r="B4541" t="str">
            <v xml:space="preserve">Baumackerstrasse 24 </v>
          </cell>
          <cell r="C4541">
            <v>42566</v>
          </cell>
          <cell r="D4541">
            <v>9866603520</v>
          </cell>
          <cell r="E4541" t="str">
            <v>Verrechnet</v>
          </cell>
          <cell r="F4541">
            <v>0.25</v>
          </cell>
          <cell r="G4541">
            <v>4.1100000000000003</v>
          </cell>
          <cell r="H4541"/>
          <cell r="I4541"/>
          <cell r="J4541" t="str">
            <v>Messung HW Wärme NT</v>
          </cell>
          <cell r="K4541" t="str">
            <v>23.06.2016</v>
          </cell>
          <cell r="L4541" t="str">
            <v>W1 040017</v>
          </cell>
          <cell r="M4541"/>
          <cell r="N4541" t="str">
            <v>Ablesung</v>
          </cell>
          <cell r="O4541">
            <v>104.444</v>
          </cell>
          <cell r="P4541">
            <v>3002.47</v>
          </cell>
          <cell r="Q4541"/>
          <cell r="R4541"/>
          <cell r="S4541"/>
          <cell r="T4541"/>
          <cell r="U4541"/>
          <cell r="V4541"/>
          <cell r="W4541"/>
          <cell r="X4541"/>
          <cell r="Y4541">
            <v>29.911000000000001</v>
          </cell>
          <cell r="Z4541">
            <v>417.77600000000001</v>
          </cell>
        </row>
        <row r="4542">
          <cell r="A4542" t="str">
            <v>N0895</v>
          </cell>
          <cell r="B4542" t="str">
            <v xml:space="preserve">Baumackerstrasse 24 </v>
          </cell>
          <cell r="C4542">
            <v>42655</v>
          </cell>
          <cell r="D4542">
            <v>9866605416</v>
          </cell>
          <cell r="E4542" t="str">
            <v>Verrechnet</v>
          </cell>
          <cell r="F4542">
            <v>0.25</v>
          </cell>
          <cell r="G4542">
            <v>4.1100000000000003</v>
          </cell>
          <cell r="H4542"/>
          <cell r="I4542"/>
          <cell r="J4542" t="str">
            <v>Messung HW Wärme NT</v>
          </cell>
          <cell r="K4542" t="str">
            <v>20.09.2016</v>
          </cell>
          <cell r="L4542" t="str">
            <v>W1 040017</v>
          </cell>
          <cell r="M4542"/>
          <cell r="N4542" t="str">
            <v>Ablesung</v>
          </cell>
          <cell r="O4542">
            <v>27.018999999999998</v>
          </cell>
          <cell r="P4542">
            <v>950.73</v>
          </cell>
          <cell r="Q4542"/>
          <cell r="R4542"/>
          <cell r="S4542"/>
          <cell r="T4542"/>
          <cell r="U4542"/>
          <cell r="V4542"/>
          <cell r="W4542"/>
          <cell r="X4542"/>
          <cell r="Y4542">
            <v>24.436</v>
          </cell>
          <cell r="Z4542">
            <v>108.07599999999999</v>
          </cell>
        </row>
        <row r="4543">
          <cell r="A4543" t="str">
            <v>N0895</v>
          </cell>
          <cell r="B4543" t="str">
            <v xml:space="preserve">Baumackerstrasse 24 </v>
          </cell>
          <cell r="C4543">
            <v>42752</v>
          </cell>
          <cell r="D4543">
            <v>9866607453</v>
          </cell>
          <cell r="E4543" t="str">
            <v>Verrechnet</v>
          </cell>
          <cell r="F4543">
            <v>0.25</v>
          </cell>
          <cell r="G4543">
            <v>4.1100000000000003</v>
          </cell>
          <cell r="H4543"/>
          <cell r="I4543"/>
          <cell r="J4543" t="str">
            <v>Messung HW Wärme NT</v>
          </cell>
          <cell r="K4543" t="str">
            <v>15.12.2016</v>
          </cell>
          <cell r="L4543" t="str">
            <v>W1 040017</v>
          </cell>
          <cell r="M4543"/>
          <cell r="N4543" t="str">
            <v>Ablesung</v>
          </cell>
          <cell r="O4543">
            <v>145.56899999999999</v>
          </cell>
          <cell r="P4543">
            <v>3751.93</v>
          </cell>
          <cell r="Q4543"/>
          <cell r="R4543"/>
          <cell r="S4543"/>
          <cell r="T4543"/>
          <cell r="U4543"/>
          <cell r="V4543"/>
          <cell r="W4543"/>
          <cell r="X4543"/>
          <cell r="Y4543">
            <v>33.360999999999997</v>
          </cell>
          <cell r="Z4543">
            <v>582.27599999999995</v>
          </cell>
        </row>
        <row r="4544">
          <cell r="A4544" t="str">
            <v>N0897</v>
          </cell>
          <cell r="B4544" t="str">
            <v xml:space="preserve">Glattstegweg 58 </v>
          </cell>
          <cell r="C4544">
            <v>42478</v>
          </cell>
          <cell r="D4544">
            <v>9866600340</v>
          </cell>
          <cell r="E4544" t="str">
            <v>Verrechnet</v>
          </cell>
          <cell r="F4544">
            <v>0.374</v>
          </cell>
          <cell r="G4544">
            <v>6.15</v>
          </cell>
          <cell r="H4544"/>
          <cell r="I4544"/>
          <cell r="J4544" t="str">
            <v>Messung HW Wärme NT</v>
          </cell>
          <cell r="K4544" t="str">
            <v>18.03.2016</v>
          </cell>
          <cell r="L4544" t="str">
            <v>W1 040057</v>
          </cell>
          <cell r="M4544"/>
          <cell r="N4544" t="str">
            <v>Ablesung</v>
          </cell>
          <cell r="O4544">
            <v>358.83</v>
          </cell>
          <cell r="P4544">
            <v>6266.1</v>
          </cell>
          <cell r="Q4544"/>
          <cell r="R4544">
            <v>6266</v>
          </cell>
          <cell r="S4544"/>
          <cell r="T4544"/>
          <cell r="U4544"/>
          <cell r="V4544"/>
          <cell r="W4544"/>
          <cell r="X4544"/>
          <cell r="Y4544">
            <v>49.238999999999997</v>
          </cell>
          <cell r="Z4544">
            <v>959.43850267379685</v>
          </cell>
        </row>
        <row r="4545">
          <cell r="A4545" t="str">
            <v>N0897</v>
          </cell>
          <cell r="B4545" t="str">
            <v xml:space="preserve">Glattstegweg 58 </v>
          </cell>
          <cell r="C4545">
            <v>42566</v>
          </cell>
          <cell r="D4545">
            <v>9866602488</v>
          </cell>
          <cell r="E4545" t="str">
            <v>Verrechnet</v>
          </cell>
          <cell r="F4545">
            <v>0.374</v>
          </cell>
          <cell r="G4545">
            <v>6.15</v>
          </cell>
          <cell r="H4545"/>
          <cell r="I4545"/>
          <cell r="J4545" t="str">
            <v>Messung HW Wärme NT</v>
          </cell>
          <cell r="K4545" t="str">
            <v>13.04.2016</v>
          </cell>
          <cell r="L4545" t="str">
            <v>W1 040057</v>
          </cell>
          <cell r="M4545"/>
          <cell r="N4545" t="str">
            <v>Ausbau</v>
          </cell>
          <cell r="O4545">
            <v>67.22</v>
          </cell>
          <cell r="P4545">
            <v>1307.9000000000001</v>
          </cell>
          <cell r="Q4545"/>
          <cell r="R4545">
            <v>1306.95</v>
          </cell>
          <cell r="S4545"/>
          <cell r="T4545"/>
          <cell r="U4545"/>
          <cell r="V4545"/>
          <cell r="W4545"/>
          <cell r="X4545"/>
          <cell r="Y4545">
            <v>44.192</v>
          </cell>
          <cell r="Z4545">
            <v>179.7326203208556</v>
          </cell>
        </row>
        <row r="4546">
          <cell r="A4546" t="str">
            <v>N0897</v>
          </cell>
          <cell r="B4546"/>
          <cell r="C4546"/>
          <cell r="D4546"/>
          <cell r="E4546"/>
          <cell r="F4546"/>
          <cell r="G4546"/>
          <cell r="H4546"/>
          <cell r="I4546"/>
          <cell r="J4546" t="str">
            <v>Messung HW Wärme NT</v>
          </cell>
          <cell r="K4546" t="str">
            <v>13.04.2016</v>
          </cell>
          <cell r="L4546" t="str">
            <v>W1 040057</v>
          </cell>
          <cell r="M4546"/>
          <cell r="N4546" t="str">
            <v>Einbau</v>
          </cell>
          <cell r="O4546">
            <v>0</v>
          </cell>
          <cell r="P4546">
            <v>0</v>
          </cell>
          <cell r="Q4546"/>
          <cell r="R4546"/>
          <cell r="S4546"/>
          <cell r="T4546"/>
          <cell r="U4546"/>
          <cell r="V4546"/>
          <cell r="W4546"/>
          <cell r="X4546"/>
          <cell r="Y4546">
            <v>0</v>
          </cell>
          <cell r="Z4546">
            <v>0</v>
          </cell>
        </row>
        <row r="4547">
          <cell r="A4547" t="str">
            <v>N0897</v>
          </cell>
          <cell r="B4547"/>
          <cell r="C4547"/>
          <cell r="D4547"/>
          <cell r="E4547"/>
          <cell r="F4547"/>
          <cell r="G4547"/>
          <cell r="H4547"/>
          <cell r="I4547"/>
          <cell r="J4547" t="str">
            <v>Messung HW Wärme NT</v>
          </cell>
          <cell r="K4547" t="str">
            <v>24.06.2016</v>
          </cell>
          <cell r="L4547" t="str">
            <v>W1 040057</v>
          </cell>
          <cell r="M4547"/>
          <cell r="N4547" t="str">
            <v>Ablesung</v>
          </cell>
          <cell r="O4547">
            <v>164.61500000000001</v>
          </cell>
          <cell r="P4547">
            <v>3416.27</v>
          </cell>
          <cell r="Q4547"/>
          <cell r="R4547"/>
          <cell r="S4547"/>
          <cell r="T4547"/>
          <cell r="U4547"/>
          <cell r="V4547"/>
          <cell r="W4547"/>
          <cell r="X4547"/>
          <cell r="Y4547">
            <v>41.432000000000002</v>
          </cell>
          <cell r="Z4547">
            <v>440.14705882352945</v>
          </cell>
        </row>
        <row r="4548">
          <cell r="A4548" t="str">
            <v>N0897</v>
          </cell>
          <cell r="B4548" t="str">
            <v xml:space="preserve">Glattstegweg 58 </v>
          </cell>
          <cell r="C4548">
            <v>42655</v>
          </cell>
          <cell r="D4548">
            <v>9866604428</v>
          </cell>
          <cell r="E4548" t="str">
            <v>Verrechnet</v>
          </cell>
          <cell r="F4548">
            <v>0.374</v>
          </cell>
          <cell r="G4548">
            <v>6.15</v>
          </cell>
          <cell r="H4548"/>
          <cell r="I4548"/>
          <cell r="J4548" t="str">
            <v>Messung HW Wärme NT</v>
          </cell>
          <cell r="K4548" t="str">
            <v>20.09.2016</v>
          </cell>
          <cell r="L4548" t="str">
            <v>W1 040057</v>
          </cell>
          <cell r="M4548"/>
          <cell r="N4548" t="str">
            <v>Ablesung</v>
          </cell>
          <cell r="O4548">
            <v>91.894000000000005</v>
          </cell>
          <cell r="P4548">
            <v>2217.66</v>
          </cell>
          <cell r="Q4548"/>
          <cell r="R4548"/>
          <cell r="S4548"/>
          <cell r="T4548"/>
          <cell r="U4548"/>
          <cell r="V4548"/>
          <cell r="W4548"/>
          <cell r="X4548"/>
          <cell r="Y4548">
            <v>35.630000000000003</v>
          </cell>
          <cell r="Z4548">
            <v>245.70588235294116</v>
          </cell>
        </row>
        <row r="4549">
          <cell r="A4549" t="str">
            <v>N0897</v>
          </cell>
          <cell r="B4549" t="str">
            <v xml:space="preserve">Glattstegweg 58 </v>
          </cell>
          <cell r="C4549">
            <v>42752</v>
          </cell>
          <cell r="D4549">
            <v>9866606374</v>
          </cell>
          <cell r="E4549" t="str">
            <v>Verrechnet</v>
          </cell>
          <cell r="F4549">
            <v>0.374</v>
          </cell>
          <cell r="G4549">
            <v>6.15</v>
          </cell>
          <cell r="H4549"/>
          <cell r="I4549"/>
          <cell r="J4549" t="str">
            <v>Messung HW Wärme NT</v>
          </cell>
          <cell r="K4549" t="str">
            <v>15.12.2016</v>
          </cell>
          <cell r="L4549" t="str">
            <v>W1 040057</v>
          </cell>
          <cell r="M4549"/>
          <cell r="N4549" t="str">
            <v>Ablesung</v>
          </cell>
          <cell r="O4549">
            <v>304.916</v>
          </cell>
          <cell r="P4549">
            <v>5789.92</v>
          </cell>
          <cell r="Q4549"/>
          <cell r="R4549"/>
          <cell r="S4549"/>
          <cell r="T4549"/>
          <cell r="U4549"/>
          <cell r="V4549"/>
          <cell r="W4549"/>
          <cell r="X4549"/>
          <cell r="Y4549">
            <v>45.281999999999996</v>
          </cell>
          <cell r="Z4549">
            <v>815.28342245989313</v>
          </cell>
        </row>
        <row r="4550">
          <cell r="A4550" t="str">
            <v>N0898</v>
          </cell>
          <cell r="B4550" t="str">
            <v xml:space="preserve">Glattstegweg 72 </v>
          </cell>
          <cell r="C4550">
            <v>42478</v>
          </cell>
          <cell r="D4550">
            <v>9866600341</v>
          </cell>
          <cell r="E4550" t="str">
            <v>Verrechnet</v>
          </cell>
          <cell r="F4550">
            <v>0.34</v>
          </cell>
          <cell r="G4550">
            <v>5.6</v>
          </cell>
          <cell r="H4550"/>
          <cell r="I4550"/>
          <cell r="J4550" t="str">
            <v>Messung HW Wärme NT</v>
          </cell>
          <cell r="K4550" t="str">
            <v>18.03.2016</v>
          </cell>
          <cell r="L4550" t="str">
            <v>W1 040058</v>
          </cell>
          <cell r="M4550"/>
          <cell r="N4550" t="str">
            <v>Ablesung</v>
          </cell>
          <cell r="O4550">
            <v>258.14</v>
          </cell>
          <cell r="P4550">
            <v>4379.1000000000004</v>
          </cell>
          <cell r="Q4550"/>
          <cell r="R4550">
            <v>4379</v>
          </cell>
          <cell r="S4550"/>
          <cell r="T4550"/>
          <cell r="U4550"/>
          <cell r="V4550"/>
          <cell r="W4550"/>
          <cell r="X4550"/>
          <cell r="Y4550">
            <v>50.686</v>
          </cell>
          <cell r="Z4550">
            <v>759.23529411764707</v>
          </cell>
        </row>
        <row r="4551">
          <cell r="A4551" t="str">
            <v>N0898</v>
          </cell>
          <cell r="B4551" t="str">
            <v xml:space="preserve">Glattstegweg 72 </v>
          </cell>
          <cell r="C4551">
            <v>42566</v>
          </cell>
          <cell r="D4551">
            <v>9866602357</v>
          </cell>
          <cell r="E4551" t="str">
            <v>Verrechnet</v>
          </cell>
          <cell r="F4551">
            <v>0.34</v>
          </cell>
          <cell r="G4551">
            <v>5.6</v>
          </cell>
          <cell r="H4551"/>
          <cell r="I4551"/>
          <cell r="J4551" t="str">
            <v>Messung HW Wärme NT</v>
          </cell>
          <cell r="K4551" t="str">
            <v>13.04.2016</v>
          </cell>
          <cell r="L4551" t="str">
            <v>W1 040058</v>
          </cell>
          <cell r="M4551"/>
          <cell r="N4551" t="str">
            <v>Ausbau</v>
          </cell>
          <cell r="O4551">
            <v>49.98</v>
          </cell>
          <cell r="P4551">
            <v>961.5</v>
          </cell>
          <cell r="Q4551"/>
          <cell r="R4551">
            <v>962</v>
          </cell>
          <cell r="S4551"/>
          <cell r="T4551"/>
          <cell r="U4551"/>
          <cell r="V4551"/>
          <cell r="W4551"/>
          <cell r="X4551"/>
          <cell r="Y4551">
            <v>44.695999999999998</v>
          </cell>
          <cell r="Z4551">
            <v>147</v>
          </cell>
        </row>
        <row r="4552">
          <cell r="A4552" t="str">
            <v>N0898</v>
          </cell>
          <cell r="B4552"/>
          <cell r="C4552"/>
          <cell r="D4552"/>
          <cell r="E4552"/>
          <cell r="F4552"/>
          <cell r="G4552"/>
          <cell r="H4552"/>
          <cell r="I4552"/>
          <cell r="J4552" t="str">
            <v>Messung HW Wärme NT</v>
          </cell>
          <cell r="K4552" t="str">
            <v>13.04.2016</v>
          </cell>
          <cell r="L4552" t="str">
            <v>W1 040058</v>
          </cell>
          <cell r="M4552"/>
          <cell r="N4552" t="str">
            <v>Einbau</v>
          </cell>
          <cell r="O4552">
            <v>0</v>
          </cell>
          <cell r="P4552">
            <v>0</v>
          </cell>
          <cell r="Q4552"/>
          <cell r="R4552"/>
          <cell r="S4552"/>
          <cell r="T4552"/>
          <cell r="U4552"/>
          <cell r="V4552"/>
          <cell r="W4552"/>
          <cell r="X4552"/>
          <cell r="Y4552">
            <v>0</v>
          </cell>
          <cell r="Z4552">
            <v>0</v>
          </cell>
        </row>
        <row r="4553">
          <cell r="A4553" t="str">
            <v>N0898</v>
          </cell>
          <cell r="B4553"/>
          <cell r="C4553"/>
          <cell r="D4553"/>
          <cell r="E4553"/>
          <cell r="F4553"/>
          <cell r="G4553"/>
          <cell r="H4553"/>
          <cell r="I4553"/>
          <cell r="J4553" t="str">
            <v>Messung HW Wärme NT</v>
          </cell>
          <cell r="K4553" t="str">
            <v>24.06.2016</v>
          </cell>
          <cell r="L4553" t="str">
            <v>W1 040058</v>
          </cell>
          <cell r="M4553"/>
          <cell r="N4553" t="str">
            <v>Ablesung</v>
          </cell>
          <cell r="O4553">
            <v>82.48</v>
          </cell>
          <cell r="P4553">
            <v>1703.73</v>
          </cell>
          <cell r="Q4553"/>
          <cell r="R4553"/>
          <cell r="S4553"/>
          <cell r="T4553"/>
          <cell r="U4553"/>
          <cell r="V4553"/>
          <cell r="W4553"/>
          <cell r="X4553"/>
          <cell r="Y4553">
            <v>41.625999999999998</v>
          </cell>
          <cell r="Z4553">
            <v>242.58823529411765</v>
          </cell>
        </row>
        <row r="4554">
          <cell r="A4554" t="str">
            <v>N0898</v>
          </cell>
          <cell r="B4554" t="str">
            <v xml:space="preserve">Glattstegweg 72 </v>
          </cell>
          <cell r="C4554">
            <v>42655</v>
          </cell>
          <cell r="D4554">
            <v>9866604303</v>
          </cell>
          <cell r="E4554" t="str">
            <v>Verrechnet</v>
          </cell>
          <cell r="F4554">
            <v>0.34</v>
          </cell>
          <cell r="G4554">
            <v>5.6</v>
          </cell>
          <cell r="H4554"/>
          <cell r="I4554"/>
          <cell r="J4554" t="str">
            <v>Messung HW Wärme NT</v>
          </cell>
          <cell r="K4554" t="str">
            <v>20.09.2016</v>
          </cell>
          <cell r="L4554" t="str">
            <v>W1 040058</v>
          </cell>
          <cell r="M4554"/>
          <cell r="N4554" t="str">
            <v>Ablesung</v>
          </cell>
          <cell r="O4554">
            <v>45.35</v>
          </cell>
          <cell r="P4554">
            <v>1151.04</v>
          </cell>
          <cell r="Q4554"/>
          <cell r="R4554"/>
          <cell r="S4554"/>
          <cell r="T4554"/>
          <cell r="U4554"/>
          <cell r="V4554"/>
          <cell r="W4554"/>
          <cell r="X4554"/>
          <cell r="Y4554">
            <v>33.877000000000002</v>
          </cell>
          <cell r="Z4554">
            <v>133.38235294117649</v>
          </cell>
        </row>
        <row r="4555">
          <cell r="A4555" t="str">
            <v>N0898</v>
          </cell>
          <cell r="B4555" t="str">
            <v xml:space="preserve">Glattstegweg 72 </v>
          </cell>
          <cell r="C4555">
            <v>42752</v>
          </cell>
          <cell r="D4555">
            <v>9866606375</v>
          </cell>
          <cell r="E4555" t="str">
            <v>Verrechnet</v>
          </cell>
          <cell r="F4555">
            <v>0.34</v>
          </cell>
          <cell r="G4555">
            <v>5.6</v>
          </cell>
          <cell r="H4555"/>
          <cell r="I4555"/>
          <cell r="J4555" t="str">
            <v>Messung HW Wärme NT</v>
          </cell>
          <cell r="K4555" t="str">
            <v>15.12.2016</v>
          </cell>
          <cell r="L4555" t="str">
            <v>W1 040058</v>
          </cell>
          <cell r="M4555"/>
          <cell r="N4555" t="str">
            <v>Ablesung</v>
          </cell>
          <cell r="O4555">
            <v>201.14</v>
          </cell>
          <cell r="P4555">
            <v>3678.17</v>
          </cell>
          <cell r="Q4555"/>
          <cell r="R4555"/>
          <cell r="S4555"/>
          <cell r="T4555"/>
          <cell r="U4555"/>
          <cell r="V4555"/>
          <cell r="W4555"/>
          <cell r="X4555"/>
          <cell r="Y4555">
            <v>47.02</v>
          </cell>
          <cell r="Z4555">
            <v>591.58823529411757</v>
          </cell>
        </row>
        <row r="4556">
          <cell r="A4556" t="str">
            <v>N0899</v>
          </cell>
          <cell r="B4556" t="str">
            <v xml:space="preserve">Aprikosenstrasse 1 </v>
          </cell>
          <cell r="C4556">
            <v>42478</v>
          </cell>
          <cell r="D4556">
            <v>9866601411</v>
          </cell>
          <cell r="E4556" t="str">
            <v>Verrechnet</v>
          </cell>
          <cell r="F4556">
            <v>7.1999999999999995E-2</v>
          </cell>
          <cell r="G4556">
            <v>1.18</v>
          </cell>
          <cell r="H4556"/>
          <cell r="I4556"/>
          <cell r="J4556" t="str">
            <v>Messung HW Wärme NT</v>
          </cell>
          <cell r="K4556" t="str">
            <v>17.03.2016</v>
          </cell>
          <cell r="L4556" t="str">
            <v>R1 975</v>
          </cell>
          <cell r="M4556" t="str">
            <v>U1 20462</v>
          </cell>
          <cell r="N4556" t="str">
            <v>Ablesung</v>
          </cell>
          <cell r="O4556">
            <v>70.403999999999996</v>
          </cell>
          <cell r="P4556">
            <v>1324.97</v>
          </cell>
          <cell r="Q4556"/>
          <cell r="R4556">
            <v>1325</v>
          </cell>
          <cell r="S4556"/>
          <cell r="T4556"/>
          <cell r="U4556"/>
          <cell r="V4556"/>
          <cell r="W4556"/>
          <cell r="X4556"/>
          <cell r="Y4556">
            <v>45.689</v>
          </cell>
          <cell r="Z4556">
            <v>977.83333333333326</v>
          </cell>
        </row>
        <row r="4557">
          <cell r="A4557" t="str">
            <v>N0899</v>
          </cell>
          <cell r="B4557" t="str">
            <v xml:space="preserve">Aprikosenstrasse 1 </v>
          </cell>
          <cell r="C4557">
            <v>42566</v>
          </cell>
          <cell r="D4557">
            <v>9866603673</v>
          </cell>
          <cell r="E4557" t="str">
            <v>Verrechnet</v>
          </cell>
          <cell r="F4557">
            <v>7.1999999999999995E-2</v>
          </cell>
          <cell r="G4557">
            <v>1.18</v>
          </cell>
          <cell r="H4557"/>
          <cell r="I4557"/>
          <cell r="J4557" t="str">
            <v>Messung HW Wärme NT</v>
          </cell>
          <cell r="K4557" t="str">
            <v>21.06.2016</v>
          </cell>
          <cell r="L4557" t="str">
            <v>R1 975</v>
          </cell>
          <cell r="M4557" t="str">
            <v>U1 20462</v>
          </cell>
          <cell r="N4557" t="str">
            <v>Ablesung</v>
          </cell>
          <cell r="O4557">
            <v>38.969000000000001</v>
          </cell>
          <cell r="P4557">
            <v>825.92</v>
          </cell>
          <cell r="Q4557"/>
          <cell r="R4557">
            <v>826</v>
          </cell>
          <cell r="S4557"/>
          <cell r="T4557"/>
          <cell r="U4557"/>
          <cell r="V4557"/>
          <cell r="W4557"/>
          <cell r="X4557"/>
          <cell r="Y4557">
            <v>40.57</v>
          </cell>
          <cell r="Z4557">
            <v>541.23611111111109</v>
          </cell>
        </row>
        <row r="4558">
          <cell r="A4558" t="str">
            <v>N0899</v>
          </cell>
          <cell r="B4558" t="str">
            <v xml:space="preserve">Aprikosenstrasse 1 </v>
          </cell>
          <cell r="C4558">
            <v>42655</v>
          </cell>
          <cell r="D4558">
            <v>9866605417</v>
          </cell>
          <cell r="E4558" t="str">
            <v>Verrechnet</v>
          </cell>
          <cell r="F4558">
            <v>7.1999999999999995E-2</v>
          </cell>
          <cell r="G4558">
            <v>1.18</v>
          </cell>
          <cell r="H4558"/>
          <cell r="I4558"/>
          <cell r="J4558" t="str">
            <v>Messung HW Wärme NT</v>
          </cell>
          <cell r="K4558" t="str">
            <v>16.09.2016</v>
          </cell>
          <cell r="L4558" t="str">
            <v>R1 975</v>
          </cell>
          <cell r="M4558" t="str">
            <v>U1 20462</v>
          </cell>
          <cell r="N4558" t="str">
            <v>Ablesung</v>
          </cell>
          <cell r="O4558">
            <v>12.742000000000001</v>
          </cell>
          <cell r="P4558">
            <v>373.08</v>
          </cell>
          <cell r="Q4558"/>
          <cell r="R4558">
            <v>373</v>
          </cell>
          <cell r="S4558"/>
          <cell r="T4558"/>
          <cell r="U4558"/>
          <cell r="V4558"/>
          <cell r="W4558"/>
          <cell r="X4558"/>
          <cell r="Y4558">
            <v>29.367000000000001</v>
          </cell>
          <cell r="Z4558">
            <v>176.97222222222223</v>
          </cell>
        </row>
        <row r="4559">
          <cell r="A4559" t="str">
            <v>N0899</v>
          </cell>
          <cell r="B4559" t="str">
            <v xml:space="preserve">Aprikosenstrasse 1 </v>
          </cell>
          <cell r="C4559">
            <v>42752</v>
          </cell>
          <cell r="D4559">
            <v>9866607614</v>
          </cell>
          <cell r="E4559" t="str">
            <v>Verrechnet</v>
          </cell>
          <cell r="F4559">
            <v>7.1999999999999995E-2</v>
          </cell>
          <cell r="G4559">
            <v>1.18</v>
          </cell>
          <cell r="H4559"/>
          <cell r="I4559"/>
          <cell r="J4559" t="str">
            <v>Messung HW Wärme NT</v>
          </cell>
          <cell r="K4559" t="str">
            <v>15.12.2016</v>
          </cell>
          <cell r="L4559" t="str">
            <v>R1 975</v>
          </cell>
          <cell r="M4559" t="str">
            <v>U1 20462</v>
          </cell>
          <cell r="N4559" t="str">
            <v>Ablesung</v>
          </cell>
          <cell r="O4559">
            <v>54.898000000000003</v>
          </cell>
          <cell r="P4559">
            <v>1086.98</v>
          </cell>
          <cell r="Q4559"/>
          <cell r="R4559">
            <v>1087</v>
          </cell>
          <cell r="S4559"/>
          <cell r="T4559"/>
          <cell r="U4559"/>
          <cell r="V4559"/>
          <cell r="W4559"/>
          <cell r="X4559"/>
          <cell r="Y4559">
            <v>43.427</v>
          </cell>
          <cell r="Z4559">
            <v>762.47222222222229</v>
          </cell>
        </row>
        <row r="4560">
          <cell r="A4560" t="str">
            <v>N0900</v>
          </cell>
          <cell r="B4560" t="str">
            <v xml:space="preserve">Eichrainstrasse 16 </v>
          </cell>
          <cell r="C4560">
            <v>42478</v>
          </cell>
          <cell r="D4560">
            <v>9866601698</v>
          </cell>
          <cell r="E4560" t="str">
            <v>Verrechnet</v>
          </cell>
          <cell r="F4560">
            <v>0.27</v>
          </cell>
          <cell r="G4560">
            <v>4.4400000000000004</v>
          </cell>
          <cell r="H4560"/>
          <cell r="I4560"/>
          <cell r="J4560" t="str">
            <v>Messung HW Wärme NT</v>
          </cell>
          <cell r="K4560" t="str">
            <v>18.03.2016</v>
          </cell>
          <cell r="L4560" t="str">
            <v>W1 025013</v>
          </cell>
          <cell r="M4560"/>
          <cell r="N4560" t="str">
            <v>Ablesung</v>
          </cell>
          <cell r="O4560">
            <v>204.79400000000001</v>
          </cell>
          <cell r="P4560">
            <v>5180.87</v>
          </cell>
          <cell r="Q4560"/>
          <cell r="R4560"/>
          <cell r="S4560"/>
          <cell r="T4560"/>
          <cell r="U4560"/>
          <cell r="V4560"/>
          <cell r="W4560"/>
          <cell r="X4560"/>
          <cell r="Y4560">
            <v>33.988999999999997</v>
          </cell>
          <cell r="Z4560">
            <v>758.49629629629635</v>
          </cell>
        </row>
        <row r="4561">
          <cell r="A4561" t="str">
            <v>N0900</v>
          </cell>
          <cell r="B4561" t="str">
            <v xml:space="preserve">Eichrainstrasse 16 </v>
          </cell>
          <cell r="C4561">
            <v>42566</v>
          </cell>
          <cell r="D4561">
            <v>9866603821</v>
          </cell>
          <cell r="E4561" t="str">
            <v>Verrechnet</v>
          </cell>
          <cell r="F4561">
            <v>0.27</v>
          </cell>
          <cell r="G4561">
            <v>4.4400000000000004</v>
          </cell>
          <cell r="H4561"/>
          <cell r="I4561"/>
          <cell r="J4561" t="str">
            <v>Messung HW Wärme NT</v>
          </cell>
          <cell r="K4561" t="str">
            <v>22.06.2016</v>
          </cell>
          <cell r="L4561" t="str">
            <v>W1 025013</v>
          </cell>
          <cell r="M4561"/>
          <cell r="N4561" t="str">
            <v>Ablesung</v>
          </cell>
          <cell r="O4561">
            <v>117.265</v>
          </cell>
          <cell r="P4561">
            <v>4370.2299999999996</v>
          </cell>
          <cell r="Q4561"/>
          <cell r="R4561"/>
          <cell r="S4561"/>
          <cell r="T4561"/>
          <cell r="U4561"/>
          <cell r="V4561"/>
          <cell r="W4561"/>
          <cell r="X4561"/>
          <cell r="Y4561">
            <v>23.071999999999999</v>
          </cell>
          <cell r="Z4561">
            <v>434.31481481481478</v>
          </cell>
        </row>
        <row r="4562">
          <cell r="A4562" t="str">
            <v>N0900</v>
          </cell>
          <cell r="B4562" t="str">
            <v xml:space="preserve">Eichrainstrasse 16 </v>
          </cell>
          <cell r="C4562">
            <v>42655</v>
          </cell>
          <cell r="D4562">
            <v>9866605589</v>
          </cell>
          <cell r="E4562" t="str">
            <v>Verrechnet</v>
          </cell>
          <cell r="F4562">
            <v>0.27</v>
          </cell>
          <cell r="G4562">
            <v>4.4400000000000004</v>
          </cell>
          <cell r="H4562"/>
          <cell r="I4562"/>
          <cell r="J4562" t="str">
            <v>Messung HW Wärme NT</v>
          </cell>
          <cell r="K4562" t="str">
            <v>22.09.2016</v>
          </cell>
          <cell r="L4562" t="str">
            <v>W1 025013</v>
          </cell>
          <cell r="M4562"/>
          <cell r="N4562" t="str">
            <v>Ablesung</v>
          </cell>
          <cell r="O4562">
            <v>41.661000000000001</v>
          </cell>
          <cell r="P4562">
            <v>2672.21</v>
          </cell>
          <cell r="Q4562"/>
          <cell r="R4562"/>
          <cell r="S4562"/>
          <cell r="T4562"/>
          <cell r="U4562"/>
          <cell r="V4562"/>
          <cell r="W4562"/>
          <cell r="X4562"/>
          <cell r="Y4562">
            <v>13.404999999999999</v>
          </cell>
          <cell r="Z4562">
            <v>154.30000000000001</v>
          </cell>
        </row>
        <row r="4563">
          <cell r="A4563" t="str">
            <v>N0900</v>
          </cell>
          <cell r="B4563" t="str">
            <v xml:space="preserve">Eichrainstrasse 16 </v>
          </cell>
          <cell r="C4563">
            <v>42752</v>
          </cell>
          <cell r="D4563">
            <v>9866607806</v>
          </cell>
          <cell r="E4563" t="str">
            <v>Verrechnet</v>
          </cell>
          <cell r="F4563">
            <v>0.27</v>
          </cell>
          <cell r="G4563">
            <v>4.4400000000000004</v>
          </cell>
          <cell r="H4563"/>
          <cell r="I4563"/>
          <cell r="J4563" t="str">
            <v>Messung HW Wärme NT</v>
          </cell>
          <cell r="K4563" t="str">
            <v>20.12.2016</v>
          </cell>
          <cell r="L4563" t="str">
            <v>W1 025013</v>
          </cell>
          <cell r="M4563"/>
          <cell r="N4563" t="str">
            <v>Ablesung</v>
          </cell>
          <cell r="O4563">
            <v>173.07599999999999</v>
          </cell>
          <cell r="P4563">
            <v>4976.4399999999996</v>
          </cell>
          <cell r="Q4563"/>
          <cell r="R4563"/>
          <cell r="S4563"/>
          <cell r="T4563"/>
          <cell r="U4563"/>
          <cell r="V4563"/>
          <cell r="W4563"/>
          <cell r="X4563"/>
          <cell r="Y4563">
            <v>29.905000000000001</v>
          </cell>
          <cell r="Z4563">
            <v>641.02222222222224</v>
          </cell>
        </row>
        <row r="4564">
          <cell r="A4564" t="str">
            <v>N0901</v>
          </cell>
          <cell r="B4564" t="str">
            <v xml:space="preserve">Schaffhauserstrasse 167 </v>
          </cell>
          <cell r="C4564">
            <v>42478</v>
          </cell>
          <cell r="D4564">
            <v>9866601054</v>
          </cell>
          <cell r="E4564" t="str">
            <v>Verrechnet</v>
          </cell>
          <cell r="F4564">
            <v>0.17</v>
          </cell>
          <cell r="G4564">
            <v>2.8</v>
          </cell>
          <cell r="H4564"/>
          <cell r="I4564"/>
          <cell r="J4564" t="str">
            <v>Messung HW Wärme NT</v>
          </cell>
          <cell r="K4564" t="str">
            <v>17.03.2016</v>
          </cell>
          <cell r="L4564" t="str">
            <v>W1 025046</v>
          </cell>
          <cell r="M4564"/>
          <cell r="N4564" t="str">
            <v>Ablesung</v>
          </cell>
          <cell r="O4564">
            <v>118.465</v>
          </cell>
          <cell r="P4564">
            <v>2264.98</v>
          </cell>
          <cell r="Q4564"/>
          <cell r="R4564"/>
          <cell r="S4564"/>
          <cell r="T4564"/>
          <cell r="U4564"/>
          <cell r="V4564"/>
          <cell r="W4564"/>
          <cell r="X4564"/>
          <cell r="Y4564">
            <v>44.972000000000001</v>
          </cell>
          <cell r="Z4564">
            <v>696.85294117647061</v>
          </cell>
        </row>
        <row r="4565">
          <cell r="A4565" t="str">
            <v>N0901</v>
          </cell>
          <cell r="B4565" t="str">
            <v xml:space="preserve">Schaffhauserstrasse 167 </v>
          </cell>
          <cell r="C4565">
            <v>42566</v>
          </cell>
          <cell r="D4565">
            <v>9866602924</v>
          </cell>
          <cell r="E4565" t="str">
            <v>Verrechnet</v>
          </cell>
          <cell r="F4565">
            <v>0.17</v>
          </cell>
          <cell r="G4565">
            <v>2.8</v>
          </cell>
          <cell r="H4565"/>
          <cell r="I4565"/>
          <cell r="J4565" t="str">
            <v>Messung HW Wärme NT</v>
          </cell>
          <cell r="K4565" t="str">
            <v>23.06.2016</v>
          </cell>
          <cell r="L4565" t="str">
            <v>W1 025046</v>
          </cell>
          <cell r="M4565"/>
          <cell r="N4565" t="str">
            <v>Ablesung</v>
          </cell>
          <cell r="O4565">
            <v>71.213999999999999</v>
          </cell>
          <cell r="P4565">
            <v>1899.07</v>
          </cell>
          <cell r="Q4565"/>
          <cell r="R4565"/>
          <cell r="S4565"/>
          <cell r="T4565"/>
          <cell r="U4565"/>
          <cell r="V4565"/>
          <cell r="W4565"/>
          <cell r="X4565"/>
          <cell r="Y4565">
            <v>32.244</v>
          </cell>
          <cell r="Z4565">
            <v>418.90588235294121</v>
          </cell>
        </row>
        <row r="4566">
          <cell r="A4566" t="str">
            <v>N0901</v>
          </cell>
          <cell r="B4566" t="str">
            <v xml:space="preserve">Schaffhauserstrasse 167 </v>
          </cell>
          <cell r="C4566">
            <v>42655</v>
          </cell>
          <cell r="D4566">
            <v>9866605120</v>
          </cell>
          <cell r="E4566" t="str">
            <v>Verrechnet</v>
          </cell>
          <cell r="F4566">
            <v>0.17</v>
          </cell>
          <cell r="G4566">
            <v>2.8</v>
          </cell>
          <cell r="H4566"/>
          <cell r="I4566"/>
          <cell r="J4566" t="str">
            <v>Messung HW Wärme NT</v>
          </cell>
          <cell r="K4566" t="str">
            <v>19.09.2016</v>
          </cell>
          <cell r="L4566" t="str">
            <v>W1 025046</v>
          </cell>
          <cell r="M4566"/>
          <cell r="N4566" t="str">
            <v>Ablesung</v>
          </cell>
          <cell r="O4566">
            <v>24.283000000000001</v>
          </cell>
          <cell r="P4566">
            <v>1088.77</v>
          </cell>
          <cell r="Q4566"/>
          <cell r="R4566"/>
          <cell r="S4566"/>
          <cell r="T4566"/>
          <cell r="U4566"/>
          <cell r="V4566"/>
          <cell r="W4566"/>
          <cell r="X4566"/>
          <cell r="Y4566">
            <v>19.177</v>
          </cell>
          <cell r="Z4566">
            <v>142.84117647058824</v>
          </cell>
        </row>
        <row r="4567">
          <cell r="A4567" t="str">
            <v>N0901</v>
          </cell>
          <cell r="B4567" t="str">
            <v xml:space="preserve">Schaffhauserstrasse 167 </v>
          </cell>
          <cell r="C4567">
            <v>42752</v>
          </cell>
          <cell r="D4567">
            <v>9866607083</v>
          </cell>
          <cell r="E4567" t="str">
            <v>Verrechnet</v>
          </cell>
          <cell r="F4567">
            <v>0.17</v>
          </cell>
          <cell r="G4567">
            <v>2.8</v>
          </cell>
          <cell r="H4567"/>
          <cell r="I4567"/>
          <cell r="J4567" t="str">
            <v>Messung HW Wärme NT</v>
          </cell>
          <cell r="K4567" t="str">
            <v>15.12.2016</v>
          </cell>
          <cell r="L4567" t="str">
            <v>W1 025046</v>
          </cell>
          <cell r="M4567"/>
          <cell r="N4567" t="str">
            <v>Ablesung</v>
          </cell>
          <cell r="O4567">
            <v>91.44</v>
          </cell>
          <cell r="P4567">
            <v>1903.22</v>
          </cell>
          <cell r="Q4567"/>
          <cell r="R4567"/>
          <cell r="S4567"/>
          <cell r="T4567"/>
          <cell r="U4567"/>
          <cell r="V4567"/>
          <cell r="W4567"/>
          <cell r="X4567"/>
          <cell r="Y4567">
            <v>41.311</v>
          </cell>
          <cell r="Z4567">
            <v>537.88235294117646</v>
          </cell>
        </row>
        <row r="4568">
          <cell r="A4568" t="str">
            <v>N0902</v>
          </cell>
          <cell r="B4568" t="str">
            <v xml:space="preserve">Winterthurerstrasse 435 </v>
          </cell>
          <cell r="C4568">
            <v>42478</v>
          </cell>
          <cell r="D4568">
            <v>9866601699</v>
          </cell>
          <cell r="E4568" t="str">
            <v>Verrechnet</v>
          </cell>
          <cell r="F4568">
            <v>6.5000000000000002E-2</v>
          </cell>
          <cell r="G4568">
            <v>1.07</v>
          </cell>
          <cell r="H4568"/>
          <cell r="I4568"/>
          <cell r="J4568" t="str">
            <v>Messung HW Wärme NT</v>
          </cell>
          <cell r="K4568" t="str">
            <v>17.03.2016</v>
          </cell>
          <cell r="L4568">
            <v>20337</v>
          </cell>
          <cell r="M4568"/>
          <cell r="N4568" t="str">
            <v>Ablesung</v>
          </cell>
          <cell r="O4568">
            <v>37.575000000000003</v>
          </cell>
          <cell r="P4568">
            <v>607.88</v>
          </cell>
          <cell r="Q4568"/>
          <cell r="R4568"/>
          <cell r="S4568"/>
          <cell r="T4568"/>
          <cell r="U4568"/>
          <cell r="V4568"/>
          <cell r="W4568"/>
          <cell r="X4568"/>
          <cell r="Y4568">
            <v>53.15</v>
          </cell>
          <cell r="Z4568">
            <v>578.07692307692309</v>
          </cell>
        </row>
        <row r="4569">
          <cell r="A4569" t="str">
            <v>N0902</v>
          </cell>
          <cell r="B4569" t="str">
            <v xml:space="preserve">Winterthurerstrasse 435 </v>
          </cell>
          <cell r="C4569">
            <v>42566</v>
          </cell>
          <cell r="D4569">
            <v>9866603822</v>
          </cell>
          <cell r="E4569" t="str">
            <v>Verrechnet</v>
          </cell>
          <cell r="F4569">
            <v>6.5000000000000002E-2</v>
          </cell>
          <cell r="G4569">
            <v>1.07</v>
          </cell>
          <cell r="H4569"/>
          <cell r="I4569"/>
          <cell r="J4569" t="str">
            <v>Messung HW Wärme NT</v>
          </cell>
          <cell r="K4569" t="str">
            <v>23.06.2016</v>
          </cell>
          <cell r="L4569">
            <v>20337</v>
          </cell>
          <cell r="M4569"/>
          <cell r="N4569" t="str">
            <v>Ablesung</v>
          </cell>
          <cell r="O4569">
            <v>17.338999999999999</v>
          </cell>
          <cell r="P4569">
            <v>331.18</v>
          </cell>
          <cell r="Q4569"/>
          <cell r="R4569"/>
          <cell r="S4569"/>
          <cell r="T4569"/>
          <cell r="U4569"/>
          <cell r="V4569"/>
          <cell r="W4569"/>
          <cell r="X4569"/>
          <cell r="Y4569">
            <v>45.017000000000003</v>
          </cell>
          <cell r="Z4569">
            <v>266.75384615384615</v>
          </cell>
        </row>
        <row r="4570">
          <cell r="A4570" t="str">
            <v>N0902</v>
          </cell>
          <cell r="B4570" t="str">
            <v xml:space="preserve">Winterthurerstrasse 435 </v>
          </cell>
          <cell r="C4570">
            <v>42655</v>
          </cell>
          <cell r="D4570">
            <v>9866605590</v>
          </cell>
          <cell r="E4570" t="str">
            <v>Verrechnet</v>
          </cell>
          <cell r="F4570">
            <v>6.5000000000000002E-2</v>
          </cell>
          <cell r="G4570">
            <v>1.07</v>
          </cell>
          <cell r="H4570"/>
          <cell r="I4570"/>
          <cell r="J4570" t="str">
            <v>Messung HW Wärme NT</v>
          </cell>
          <cell r="K4570" t="str">
            <v>19.09.2016</v>
          </cell>
          <cell r="L4570">
            <v>20337</v>
          </cell>
          <cell r="M4570"/>
          <cell r="N4570" t="str">
            <v>Ablesung</v>
          </cell>
          <cell r="O4570">
            <v>4.8970000000000002</v>
          </cell>
          <cell r="P4570">
            <v>156.02000000000001</v>
          </cell>
          <cell r="Q4570"/>
          <cell r="R4570"/>
          <cell r="S4570"/>
          <cell r="T4570"/>
          <cell r="U4570"/>
          <cell r="V4570"/>
          <cell r="W4570"/>
          <cell r="X4570"/>
          <cell r="Y4570">
            <v>26.988</v>
          </cell>
          <cell r="Z4570">
            <v>75.33846153846153</v>
          </cell>
        </row>
        <row r="4571">
          <cell r="A4571" t="str">
            <v>N0902</v>
          </cell>
          <cell r="B4571" t="str">
            <v xml:space="preserve">Winterthurerstrasse 435 </v>
          </cell>
          <cell r="C4571">
            <v>42752</v>
          </cell>
          <cell r="D4571">
            <v>9866607807</v>
          </cell>
          <cell r="E4571" t="str">
            <v>Verrechnet</v>
          </cell>
          <cell r="F4571">
            <v>6.5000000000000002E-2</v>
          </cell>
          <cell r="G4571">
            <v>1.07</v>
          </cell>
          <cell r="H4571"/>
          <cell r="I4571"/>
          <cell r="J4571" t="str">
            <v>Messung HW Wärme NT</v>
          </cell>
          <cell r="K4571" t="str">
            <v>15.12.2016</v>
          </cell>
          <cell r="L4571">
            <v>20337</v>
          </cell>
          <cell r="M4571"/>
          <cell r="N4571" t="str">
            <v>Ablesung</v>
          </cell>
          <cell r="O4571">
            <v>24.163</v>
          </cell>
          <cell r="P4571">
            <v>410.69</v>
          </cell>
          <cell r="Q4571"/>
          <cell r="R4571"/>
          <cell r="S4571"/>
          <cell r="T4571"/>
          <cell r="U4571"/>
          <cell r="V4571"/>
          <cell r="W4571"/>
          <cell r="X4571"/>
          <cell r="Y4571">
            <v>50.588999999999999</v>
          </cell>
          <cell r="Z4571">
            <v>371.73846153846154</v>
          </cell>
        </row>
        <row r="4572">
          <cell r="A4572" t="str">
            <v>N0903</v>
          </cell>
          <cell r="B4572" t="str">
            <v xml:space="preserve">Baumackerstrasse 18 </v>
          </cell>
          <cell r="C4572">
            <v>42478</v>
          </cell>
          <cell r="D4572">
            <v>9866601700</v>
          </cell>
          <cell r="E4572" t="str">
            <v>Verrechnet</v>
          </cell>
          <cell r="F4572">
            <v>0.09</v>
          </cell>
          <cell r="G4572">
            <v>1.48</v>
          </cell>
          <cell r="H4572"/>
          <cell r="I4572"/>
          <cell r="J4572" t="str">
            <v>Messung HW Wärme NT</v>
          </cell>
          <cell r="K4572" t="str">
            <v>18.03.2016</v>
          </cell>
          <cell r="L4572" t="str">
            <v>R3 20064</v>
          </cell>
          <cell r="M4572"/>
          <cell r="N4572" t="str">
            <v>Ablesung</v>
          </cell>
          <cell r="O4572">
            <v>70.78</v>
          </cell>
          <cell r="P4572">
            <v>1280.5830000000001</v>
          </cell>
          <cell r="Q4572"/>
          <cell r="R4572"/>
          <cell r="S4572"/>
          <cell r="T4572"/>
          <cell r="U4572"/>
          <cell r="V4572"/>
          <cell r="W4572"/>
          <cell r="X4572"/>
          <cell r="Y4572">
            <v>47.524999999999999</v>
          </cell>
          <cell r="Z4572">
            <v>786.44444444444446</v>
          </cell>
        </row>
        <row r="4573">
          <cell r="A4573" t="str">
            <v>N0903</v>
          </cell>
          <cell r="B4573" t="str">
            <v xml:space="preserve">Baumackerstrasse 18 </v>
          </cell>
          <cell r="C4573">
            <v>42566</v>
          </cell>
          <cell r="D4573">
            <v>9866603521</v>
          </cell>
          <cell r="E4573" t="str">
            <v>Verrechnet</v>
          </cell>
          <cell r="F4573">
            <v>0.09</v>
          </cell>
          <cell r="G4573">
            <v>1.48</v>
          </cell>
          <cell r="H4573"/>
          <cell r="I4573"/>
          <cell r="J4573" t="str">
            <v>Messung HW Wärme NT</v>
          </cell>
          <cell r="K4573" t="str">
            <v>23.06.2016</v>
          </cell>
          <cell r="L4573" t="str">
            <v>R3 20064</v>
          </cell>
          <cell r="M4573"/>
          <cell r="N4573" t="str">
            <v>Ablesung</v>
          </cell>
          <cell r="O4573">
            <v>32.595999999999997</v>
          </cell>
          <cell r="P4573">
            <v>621.95500000000004</v>
          </cell>
          <cell r="Q4573"/>
          <cell r="R4573"/>
          <cell r="S4573"/>
          <cell r="T4573"/>
          <cell r="U4573"/>
          <cell r="V4573"/>
          <cell r="W4573"/>
          <cell r="X4573"/>
          <cell r="Y4573">
            <v>45.064</v>
          </cell>
          <cell r="Z4573">
            <v>362.17777777777775</v>
          </cell>
        </row>
        <row r="4574">
          <cell r="A4574" t="str">
            <v>N0903</v>
          </cell>
          <cell r="B4574" t="str">
            <v xml:space="preserve">Baumackerstrasse 18 </v>
          </cell>
          <cell r="C4574">
            <v>42655</v>
          </cell>
          <cell r="D4574">
            <v>9866605591</v>
          </cell>
          <cell r="E4574" t="str">
            <v>Verrechnet</v>
          </cell>
          <cell r="F4574">
            <v>0.09</v>
          </cell>
          <cell r="G4574">
            <v>1.48</v>
          </cell>
          <cell r="H4574"/>
          <cell r="I4574"/>
          <cell r="J4574" t="str">
            <v>Messung HW Wärme NT</v>
          </cell>
          <cell r="K4574" t="str">
            <v>20.09.2016</v>
          </cell>
          <cell r="L4574" t="str">
            <v>R3 20064</v>
          </cell>
          <cell r="M4574"/>
          <cell r="N4574" t="str">
            <v>Ablesung</v>
          </cell>
          <cell r="O4574">
            <v>6.8860000000000001</v>
          </cell>
          <cell r="P4574">
            <v>181.97300000000001</v>
          </cell>
          <cell r="Q4574"/>
          <cell r="R4574"/>
          <cell r="S4574"/>
          <cell r="T4574"/>
          <cell r="U4574"/>
          <cell r="V4574"/>
          <cell r="W4574"/>
          <cell r="X4574"/>
          <cell r="Y4574">
            <v>32.536999999999999</v>
          </cell>
          <cell r="Z4574">
            <v>76.511111111111106</v>
          </cell>
        </row>
        <row r="4575">
          <cell r="A4575" t="str">
            <v>N0903</v>
          </cell>
          <cell r="B4575" t="str">
            <v xml:space="preserve">Baumackerstrasse 18 </v>
          </cell>
          <cell r="C4575">
            <v>42752</v>
          </cell>
          <cell r="D4575">
            <v>9866607867</v>
          </cell>
          <cell r="E4575" t="str">
            <v>Verrechnet</v>
          </cell>
          <cell r="F4575">
            <v>0.09</v>
          </cell>
          <cell r="G4575">
            <v>1.48</v>
          </cell>
          <cell r="H4575"/>
          <cell r="I4575"/>
          <cell r="J4575" t="str">
            <v>Messung HW Wärme NT</v>
          </cell>
          <cell r="K4575" t="str">
            <v>04.01.2017</v>
          </cell>
          <cell r="L4575" t="str">
            <v>R3 20064</v>
          </cell>
          <cell r="M4575"/>
          <cell r="N4575" t="str">
            <v>Ablesung</v>
          </cell>
          <cell r="O4575">
            <v>67.474999999999994</v>
          </cell>
          <cell r="P4575">
            <v>1239.4000000000001</v>
          </cell>
          <cell r="Q4575"/>
          <cell r="R4575"/>
          <cell r="S4575"/>
          <cell r="T4575"/>
          <cell r="U4575"/>
          <cell r="V4575"/>
          <cell r="W4575"/>
          <cell r="X4575"/>
          <cell r="Y4575">
            <v>46.811</v>
          </cell>
          <cell r="Z4575">
            <v>749.72222222222229</v>
          </cell>
        </row>
        <row r="4576">
          <cell r="A4576" t="str">
            <v>N0904</v>
          </cell>
          <cell r="B4576" t="str">
            <v xml:space="preserve">Grünhaldenstrasse 62 </v>
          </cell>
          <cell r="C4576">
            <v>42478</v>
          </cell>
          <cell r="D4576">
            <v>9866600342</v>
          </cell>
          <cell r="E4576" t="str">
            <v>Verrechnet</v>
          </cell>
          <cell r="F4576">
            <v>0.122</v>
          </cell>
          <cell r="G4576">
            <v>2</v>
          </cell>
          <cell r="H4576"/>
          <cell r="I4576"/>
          <cell r="J4576" t="str">
            <v>Messung HW Wärme NT</v>
          </cell>
          <cell r="K4576" t="str">
            <v>21.03.2016</v>
          </cell>
          <cell r="L4576" t="str">
            <v>R1 1462</v>
          </cell>
          <cell r="M4576" t="str">
            <v>U1 020094</v>
          </cell>
          <cell r="N4576" t="str">
            <v>Ablesung</v>
          </cell>
          <cell r="O4576">
            <v>54.436</v>
          </cell>
          <cell r="P4576">
            <v>894.41</v>
          </cell>
          <cell r="Q4576"/>
          <cell r="R4576">
            <v>895</v>
          </cell>
          <cell r="S4576"/>
          <cell r="T4576"/>
          <cell r="U4576"/>
          <cell r="V4576"/>
          <cell r="W4576"/>
          <cell r="X4576"/>
          <cell r="Y4576">
            <v>52.332000000000001</v>
          </cell>
          <cell r="Z4576">
            <v>446.19672131147536</v>
          </cell>
        </row>
        <row r="4577">
          <cell r="A4577" t="str">
            <v>N0904</v>
          </cell>
          <cell r="B4577" t="str">
            <v xml:space="preserve">Grünhaldenstrasse 62 </v>
          </cell>
          <cell r="C4577">
            <v>42566</v>
          </cell>
          <cell r="D4577">
            <v>9866602358</v>
          </cell>
          <cell r="E4577" t="str">
            <v>Verrechnet</v>
          </cell>
          <cell r="F4577">
            <v>0.122</v>
          </cell>
          <cell r="G4577">
            <v>2</v>
          </cell>
          <cell r="H4577"/>
          <cell r="I4577"/>
          <cell r="J4577" t="str">
            <v>Messung HW Wärme NT</v>
          </cell>
          <cell r="K4577" t="str">
            <v>22.06.2016</v>
          </cell>
          <cell r="L4577" t="str">
            <v>R1 1462</v>
          </cell>
          <cell r="M4577" t="str">
            <v>U1 020094</v>
          </cell>
          <cell r="N4577" t="str">
            <v>Ablesung</v>
          </cell>
          <cell r="O4577">
            <v>26.765999999999998</v>
          </cell>
          <cell r="P4577">
            <v>481.41</v>
          </cell>
          <cell r="Q4577"/>
          <cell r="R4577">
            <v>481</v>
          </cell>
          <cell r="S4577"/>
          <cell r="T4577"/>
          <cell r="U4577"/>
          <cell r="V4577"/>
          <cell r="W4577"/>
          <cell r="X4577"/>
          <cell r="Y4577">
            <v>47.807000000000002</v>
          </cell>
          <cell r="Z4577">
            <v>219.3934426229508</v>
          </cell>
        </row>
        <row r="4578">
          <cell r="A4578" t="str">
            <v>N0904</v>
          </cell>
          <cell r="B4578" t="str">
            <v xml:space="preserve">Grünhaldenstrasse 62 </v>
          </cell>
          <cell r="C4578">
            <v>42655</v>
          </cell>
          <cell r="D4578">
            <v>9866604304</v>
          </cell>
          <cell r="E4578" t="str">
            <v>Verrechnet</v>
          </cell>
          <cell r="F4578">
            <v>0.122</v>
          </cell>
          <cell r="G4578">
            <v>2</v>
          </cell>
          <cell r="H4578"/>
          <cell r="I4578"/>
          <cell r="J4578" t="str">
            <v>Messung HW Wärme NT</v>
          </cell>
          <cell r="K4578" t="str">
            <v>21.09.2016</v>
          </cell>
          <cell r="L4578" t="str">
            <v>R1 1462</v>
          </cell>
          <cell r="M4578" t="str">
            <v>U1 020094</v>
          </cell>
          <cell r="N4578" t="str">
            <v>Ablesung</v>
          </cell>
          <cell r="O4578">
            <v>9.9789999999999992</v>
          </cell>
          <cell r="P4578">
            <v>223.06</v>
          </cell>
          <cell r="Q4578"/>
          <cell r="R4578">
            <v>223</v>
          </cell>
          <cell r="S4578"/>
          <cell r="T4578"/>
          <cell r="U4578"/>
          <cell r="V4578"/>
          <cell r="W4578"/>
          <cell r="X4578"/>
          <cell r="Y4578">
            <v>38.466999999999999</v>
          </cell>
          <cell r="Z4578">
            <v>81.795081967213108</v>
          </cell>
        </row>
        <row r="4579">
          <cell r="A4579" t="str">
            <v>N0904</v>
          </cell>
          <cell r="B4579" t="str">
            <v xml:space="preserve">Grünhaldenstrasse 62 </v>
          </cell>
          <cell r="C4579">
            <v>42752</v>
          </cell>
          <cell r="D4579">
            <v>9866606376</v>
          </cell>
          <cell r="E4579" t="str">
            <v>Verrechnet</v>
          </cell>
          <cell r="F4579">
            <v>0.122</v>
          </cell>
          <cell r="G4579">
            <v>2</v>
          </cell>
          <cell r="H4579"/>
          <cell r="I4579"/>
          <cell r="J4579" t="str">
            <v>Messung HW Wärme NT</v>
          </cell>
          <cell r="K4579" t="str">
            <v>14.12.2016</v>
          </cell>
          <cell r="L4579" t="str">
            <v>R1 1462</v>
          </cell>
          <cell r="M4579" t="str">
            <v>U1 020094</v>
          </cell>
          <cell r="N4579" t="str">
            <v>Ablesung</v>
          </cell>
          <cell r="O4579">
            <v>40.56</v>
          </cell>
          <cell r="P4579">
            <v>694.09</v>
          </cell>
          <cell r="Q4579"/>
          <cell r="R4579">
            <v>694</v>
          </cell>
          <cell r="S4579"/>
          <cell r="T4579"/>
          <cell r="U4579"/>
          <cell r="V4579"/>
          <cell r="W4579"/>
          <cell r="X4579"/>
          <cell r="Y4579">
            <v>50.246000000000002</v>
          </cell>
          <cell r="Z4579">
            <v>332.45901639344265</v>
          </cell>
        </row>
        <row r="4580">
          <cell r="A4580" t="str">
            <v>N0905</v>
          </cell>
          <cell r="B4580" t="str">
            <v xml:space="preserve">Viktoriastrasse 29 </v>
          </cell>
          <cell r="C4580">
            <v>42478</v>
          </cell>
          <cell r="D4580">
            <v>9866600699</v>
          </cell>
          <cell r="E4580" t="str">
            <v>Verrechnet</v>
          </cell>
          <cell r="F4580">
            <v>0.08</v>
          </cell>
          <cell r="G4580">
            <v>1.32</v>
          </cell>
          <cell r="H4580"/>
          <cell r="I4580"/>
          <cell r="J4580" t="str">
            <v>Messung HW Wärme NT</v>
          </cell>
          <cell r="K4580" t="str">
            <v>17.03.2016</v>
          </cell>
          <cell r="L4580" t="str">
            <v>W1 020772</v>
          </cell>
          <cell r="M4580"/>
          <cell r="N4580" t="str">
            <v>Ablesung</v>
          </cell>
          <cell r="O4580">
            <v>77.7</v>
          </cell>
          <cell r="P4580">
            <v>948.2</v>
          </cell>
          <cell r="Q4580"/>
          <cell r="R4580">
            <v>948</v>
          </cell>
          <cell r="S4580"/>
          <cell r="T4580"/>
          <cell r="U4580"/>
          <cell r="V4580"/>
          <cell r="W4580"/>
          <cell r="X4580"/>
          <cell r="Y4580">
            <v>70.459999999999994</v>
          </cell>
          <cell r="Z4580">
            <v>971.25</v>
          </cell>
        </row>
        <row r="4581">
          <cell r="A4581" t="str">
            <v>N0905</v>
          </cell>
          <cell r="B4581" t="str">
            <v xml:space="preserve">Viktoriastrasse 29 </v>
          </cell>
          <cell r="C4581">
            <v>42566</v>
          </cell>
          <cell r="D4581">
            <v>9866602644</v>
          </cell>
          <cell r="E4581" t="str">
            <v>Verrechnet</v>
          </cell>
          <cell r="F4581">
            <v>0.08</v>
          </cell>
          <cell r="G4581">
            <v>1.32</v>
          </cell>
          <cell r="H4581"/>
          <cell r="I4581"/>
          <cell r="J4581" t="str">
            <v>Messung HW Wärme NT</v>
          </cell>
          <cell r="K4581" t="str">
            <v>21.06.2016</v>
          </cell>
          <cell r="L4581" t="str">
            <v>W1 020772</v>
          </cell>
          <cell r="M4581"/>
          <cell r="N4581" t="str">
            <v>Ablesung</v>
          </cell>
          <cell r="O4581">
            <v>31.89</v>
          </cell>
          <cell r="P4581">
            <v>442.8</v>
          </cell>
          <cell r="Q4581"/>
          <cell r="R4581">
            <v>443</v>
          </cell>
          <cell r="S4581"/>
          <cell r="T4581"/>
          <cell r="U4581"/>
          <cell r="V4581"/>
          <cell r="W4581"/>
          <cell r="X4581"/>
          <cell r="Y4581">
            <v>61.924999999999997</v>
          </cell>
          <cell r="Z4581">
            <v>398.625</v>
          </cell>
        </row>
        <row r="4582">
          <cell r="A4582" t="str">
            <v>N0905</v>
          </cell>
          <cell r="B4582" t="str">
            <v xml:space="preserve">Viktoriastrasse 29 </v>
          </cell>
          <cell r="C4582">
            <v>42655</v>
          </cell>
          <cell r="D4582">
            <v>9866604513</v>
          </cell>
          <cell r="E4582" t="str">
            <v>Verrechnet</v>
          </cell>
          <cell r="F4582">
            <v>0.08</v>
          </cell>
          <cell r="G4582">
            <v>1.32</v>
          </cell>
          <cell r="H4582"/>
          <cell r="I4582"/>
          <cell r="J4582" t="str">
            <v>Messung HW Wärme NT</v>
          </cell>
          <cell r="K4582" t="str">
            <v>16.09.2016</v>
          </cell>
          <cell r="L4582" t="str">
            <v>W1 020772</v>
          </cell>
          <cell r="M4582"/>
          <cell r="N4582" t="str">
            <v>Ablesung</v>
          </cell>
          <cell r="O4582">
            <v>8.91</v>
          </cell>
          <cell r="P4582">
            <v>158.6</v>
          </cell>
          <cell r="Q4582"/>
          <cell r="R4582">
            <v>158</v>
          </cell>
          <cell r="S4582"/>
          <cell r="T4582"/>
          <cell r="U4582"/>
          <cell r="V4582"/>
          <cell r="W4582"/>
          <cell r="X4582"/>
          <cell r="Y4582">
            <v>48.305</v>
          </cell>
          <cell r="Z4582">
            <v>111.375</v>
          </cell>
        </row>
        <row r="4583">
          <cell r="A4583" t="str">
            <v>N0905</v>
          </cell>
          <cell r="B4583" t="str">
            <v xml:space="preserve">Viktoriastrasse 29 </v>
          </cell>
          <cell r="C4583">
            <v>42752</v>
          </cell>
          <cell r="D4583">
            <v>9866606731</v>
          </cell>
          <cell r="E4583" t="str">
            <v>Verrechnet</v>
          </cell>
          <cell r="F4583">
            <v>0.08</v>
          </cell>
          <cell r="G4583">
            <v>1.32</v>
          </cell>
          <cell r="H4583"/>
          <cell r="I4583"/>
          <cell r="J4583" t="str">
            <v>Messung HW Wärme NT</v>
          </cell>
          <cell r="K4583" t="str">
            <v>25.11.2016</v>
          </cell>
          <cell r="L4583" t="str">
            <v>W1 020772</v>
          </cell>
          <cell r="M4583"/>
          <cell r="N4583" t="str">
            <v>Ausbau</v>
          </cell>
          <cell r="O4583">
            <v>34.28</v>
          </cell>
          <cell r="P4583">
            <v>464.7</v>
          </cell>
          <cell r="Q4583"/>
          <cell r="R4583">
            <v>465</v>
          </cell>
          <cell r="S4583"/>
          <cell r="T4583"/>
          <cell r="U4583"/>
          <cell r="V4583"/>
          <cell r="W4583"/>
          <cell r="X4583"/>
          <cell r="Y4583">
            <v>63.429000000000002</v>
          </cell>
          <cell r="Z4583">
            <v>428.5</v>
          </cell>
        </row>
        <row r="4584">
          <cell r="A4584" t="str">
            <v>N0905</v>
          </cell>
          <cell r="B4584"/>
          <cell r="C4584"/>
          <cell r="D4584"/>
          <cell r="E4584"/>
          <cell r="F4584"/>
          <cell r="G4584"/>
          <cell r="H4584"/>
          <cell r="I4584"/>
          <cell r="J4584" t="str">
            <v>Messung HW Wärme NT</v>
          </cell>
          <cell r="K4584" t="str">
            <v>25.11.2016</v>
          </cell>
          <cell r="L4584" t="str">
            <v>W1 020772</v>
          </cell>
          <cell r="M4584"/>
          <cell r="N4584" t="str">
            <v>Einbau</v>
          </cell>
          <cell r="O4584">
            <v>0</v>
          </cell>
          <cell r="P4584">
            <v>0</v>
          </cell>
          <cell r="Q4584"/>
          <cell r="R4584"/>
          <cell r="S4584"/>
          <cell r="T4584"/>
          <cell r="U4584"/>
          <cell r="V4584"/>
          <cell r="W4584"/>
          <cell r="X4584"/>
          <cell r="Y4584">
            <v>0</v>
          </cell>
          <cell r="Z4584">
            <v>0</v>
          </cell>
        </row>
        <row r="4585">
          <cell r="A4585" t="str">
            <v>N0905</v>
          </cell>
          <cell r="B4585"/>
          <cell r="C4585"/>
          <cell r="D4585"/>
          <cell r="E4585"/>
          <cell r="F4585"/>
          <cell r="G4585"/>
          <cell r="H4585"/>
          <cell r="I4585"/>
          <cell r="J4585" t="str">
            <v>Messung HW Wärme NT</v>
          </cell>
          <cell r="K4585" t="str">
            <v>12.12.2016</v>
          </cell>
          <cell r="L4585" t="str">
            <v>W1 020772</v>
          </cell>
          <cell r="M4585"/>
          <cell r="N4585" t="str">
            <v>Ablesung</v>
          </cell>
          <cell r="O4585">
            <v>15.382</v>
          </cell>
          <cell r="P4585">
            <v>182.42</v>
          </cell>
          <cell r="Q4585"/>
          <cell r="R4585"/>
          <cell r="S4585"/>
          <cell r="T4585"/>
          <cell r="U4585"/>
          <cell r="V4585"/>
          <cell r="W4585"/>
          <cell r="X4585"/>
          <cell r="Y4585">
            <v>72.504000000000005</v>
          </cell>
          <cell r="Z4585">
            <v>192.27500000000001</v>
          </cell>
        </row>
        <row r="4586">
          <cell r="A4586" t="str">
            <v>N0906</v>
          </cell>
          <cell r="B4586" t="str">
            <v xml:space="preserve">Langfurren 12 </v>
          </cell>
          <cell r="C4586">
            <v>42478</v>
          </cell>
          <cell r="D4586">
            <v>9866600700</v>
          </cell>
          <cell r="E4586" t="str">
            <v>Verrechnet</v>
          </cell>
          <cell r="F4586">
            <v>3.7999999999999999E-2</v>
          </cell>
          <cell r="G4586">
            <v>0.62</v>
          </cell>
          <cell r="H4586"/>
          <cell r="I4586"/>
          <cell r="J4586" t="str">
            <v>Messung HW Wärme NT</v>
          </cell>
          <cell r="K4586" t="str">
            <v>17.03.2016</v>
          </cell>
          <cell r="L4586" t="str">
            <v>W1 020063</v>
          </cell>
          <cell r="M4586"/>
          <cell r="N4586" t="str">
            <v>Ablesung</v>
          </cell>
          <cell r="O4586">
            <v>22.841000000000001</v>
          </cell>
          <cell r="P4586">
            <v>390.44</v>
          </cell>
          <cell r="Q4586"/>
          <cell r="R4586"/>
          <cell r="S4586"/>
          <cell r="T4586"/>
          <cell r="U4586"/>
          <cell r="V4586"/>
          <cell r="W4586"/>
          <cell r="X4586"/>
          <cell r="Y4586">
            <v>50.302</v>
          </cell>
          <cell r="Z4586">
            <v>601.07894736842104</v>
          </cell>
        </row>
        <row r="4587">
          <cell r="A4587" t="str">
            <v>N0906</v>
          </cell>
          <cell r="B4587" t="str">
            <v xml:space="preserve">Langfurren 12 </v>
          </cell>
          <cell r="C4587">
            <v>42566</v>
          </cell>
          <cell r="D4587">
            <v>9866602925</v>
          </cell>
          <cell r="E4587" t="str">
            <v>Verrechnet</v>
          </cell>
          <cell r="F4587">
            <v>3.7999999999999999E-2</v>
          </cell>
          <cell r="G4587">
            <v>0.62</v>
          </cell>
          <cell r="H4587"/>
          <cell r="I4587"/>
          <cell r="J4587" t="str">
            <v>Messung HW Wärme NT</v>
          </cell>
          <cell r="K4587" t="str">
            <v>23.06.2016</v>
          </cell>
          <cell r="L4587" t="str">
            <v>W1 020063</v>
          </cell>
          <cell r="M4587"/>
          <cell r="N4587" t="str">
            <v>Ablesung</v>
          </cell>
          <cell r="O4587">
            <v>12.288</v>
          </cell>
          <cell r="P4587">
            <v>267.83999999999997</v>
          </cell>
          <cell r="Q4587"/>
          <cell r="R4587"/>
          <cell r="S4587"/>
          <cell r="T4587"/>
          <cell r="U4587"/>
          <cell r="V4587"/>
          <cell r="W4587"/>
          <cell r="X4587"/>
          <cell r="Y4587">
            <v>39.448</v>
          </cell>
          <cell r="Z4587">
            <v>323.36842105263156</v>
          </cell>
        </row>
        <row r="4588">
          <cell r="A4588" t="str">
            <v>N0906</v>
          </cell>
          <cell r="B4588" t="str">
            <v xml:space="preserve">Langfurren 12 </v>
          </cell>
          <cell r="C4588">
            <v>42655</v>
          </cell>
          <cell r="D4588">
            <v>9866604859</v>
          </cell>
          <cell r="E4588" t="str">
            <v>Verrechnet</v>
          </cell>
          <cell r="F4588">
            <v>3.7999999999999999E-2</v>
          </cell>
          <cell r="G4588">
            <v>0.62</v>
          </cell>
          <cell r="H4588"/>
          <cell r="I4588"/>
          <cell r="J4588" t="str">
            <v>Messung HW Wärme NT</v>
          </cell>
          <cell r="K4588" t="str">
            <v>16.09.2016</v>
          </cell>
          <cell r="L4588" t="str">
            <v>W1 020063</v>
          </cell>
          <cell r="M4588"/>
          <cell r="N4588" t="str">
            <v>Ablesung</v>
          </cell>
          <cell r="O4588">
            <v>3.1389999999999998</v>
          </cell>
          <cell r="P4588">
            <v>125.73</v>
          </cell>
          <cell r="Q4588"/>
          <cell r="R4588"/>
          <cell r="S4588"/>
          <cell r="T4588"/>
          <cell r="U4588"/>
          <cell r="V4588"/>
          <cell r="W4588"/>
          <cell r="X4588"/>
          <cell r="Y4588">
            <v>21.466999999999999</v>
          </cell>
          <cell r="Z4588">
            <v>82.605263157894726</v>
          </cell>
        </row>
        <row r="4589">
          <cell r="A4589" t="str">
            <v>N0906</v>
          </cell>
          <cell r="B4589" t="str">
            <v xml:space="preserve">Langfurren 12 </v>
          </cell>
          <cell r="C4589">
            <v>42752</v>
          </cell>
          <cell r="D4589">
            <v>9866606732</v>
          </cell>
          <cell r="E4589" t="str">
            <v>Verrechnet</v>
          </cell>
          <cell r="F4589">
            <v>3.7999999999999999E-2</v>
          </cell>
          <cell r="G4589">
            <v>0.62</v>
          </cell>
          <cell r="H4589"/>
          <cell r="I4589"/>
          <cell r="J4589" t="str">
            <v>Messung HW Wärme NT</v>
          </cell>
          <cell r="K4589" t="str">
            <v>15.12.2016</v>
          </cell>
          <cell r="L4589" t="str">
            <v>W1 020063</v>
          </cell>
          <cell r="M4589"/>
          <cell r="N4589" t="str">
            <v>Ablesung</v>
          </cell>
          <cell r="O4589">
            <v>18.038</v>
          </cell>
          <cell r="P4589">
            <v>338.37</v>
          </cell>
          <cell r="Q4589"/>
          <cell r="R4589"/>
          <cell r="S4589"/>
          <cell r="T4589"/>
          <cell r="U4589"/>
          <cell r="V4589"/>
          <cell r="W4589"/>
          <cell r="X4589"/>
          <cell r="Y4589">
            <v>45.837000000000003</v>
          </cell>
          <cell r="Z4589">
            <v>474.68421052631578</v>
          </cell>
        </row>
        <row r="4590">
          <cell r="A4590" t="str">
            <v>N0907</v>
          </cell>
          <cell r="B4590" t="str">
            <v xml:space="preserve">Hirzenbachstrasse 84 </v>
          </cell>
          <cell r="C4590">
            <v>42478</v>
          </cell>
          <cell r="D4590">
            <v>9866601412</v>
          </cell>
          <cell r="E4590" t="str">
            <v>Verrechnet</v>
          </cell>
          <cell r="F4590">
            <v>0.23</v>
          </cell>
          <cell r="G4590">
            <v>3.78</v>
          </cell>
          <cell r="H4590"/>
          <cell r="I4590"/>
          <cell r="J4590" t="str">
            <v>Messung HW Wärme NT</v>
          </cell>
          <cell r="K4590" t="str">
            <v>17.03.2016</v>
          </cell>
          <cell r="L4590" t="str">
            <v>R3 1301</v>
          </cell>
          <cell r="M4590"/>
          <cell r="N4590" t="str">
            <v>Ablesung</v>
          </cell>
          <cell r="O4590">
            <v>233.751</v>
          </cell>
          <cell r="P4590">
            <v>5710.21</v>
          </cell>
          <cell r="Q4590"/>
          <cell r="R4590"/>
          <cell r="S4590"/>
          <cell r="T4590"/>
          <cell r="U4590"/>
          <cell r="V4590"/>
          <cell r="W4590"/>
          <cell r="X4590"/>
          <cell r="Y4590">
            <v>35.198</v>
          </cell>
          <cell r="Z4590">
            <v>1016.3086956521739</v>
          </cell>
        </row>
        <row r="4591">
          <cell r="A4591" t="str">
            <v>N0907</v>
          </cell>
          <cell r="B4591" t="str">
            <v xml:space="preserve">Hirzenbachstrasse 84 </v>
          </cell>
          <cell r="C4591">
            <v>42566</v>
          </cell>
          <cell r="D4591">
            <v>9866603522</v>
          </cell>
          <cell r="E4591" t="str">
            <v>Verrechnet</v>
          </cell>
          <cell r="F4591">
            <v>0.23</v>
          </cell>
          <cell r="G4591">
            <v>3.78</v>
          </cell>
          <cell r="H4591"/>
          <cell r="I4591"/>
          <cell r="J4591" t="str">
            <v>Messung HW Wärme NT</v>
          </cell>
          <cell r="K4591" t="str">
            <v>20.06.2016</v>
          </cell>
          <cell r="L4591" t="str">
            <v>R3 1301</v>
          </cell>
          <cell r="M4591"/>
          <cell r="N4591" t="str">
            <v>Ablesung</v>
          </cell>
          <cell r="O4591">
            <v>127.443</v>
          </cell>
          <cell r="P4591">
            <v>4997.1400000000003</v>
          </cell>
          <cell r="Q4591"/>
          <cell r="R4591"/>
          <cell r="S4591"/>
          <cell r="T4591"/>
          <cell r="U4591"/>
          <cell r="V4591"/>
          <cell r="W4591"/>
          <cell r="X4591"/>
          <cell r="Y4591">
            <v>21.928999999999998</v>
          </cell>
          <cell r="Z4591">
            <v>554.1</v>
          </cell>
        </row>
        <row r="4592">
          <cell r="A4592" t="str">
            <v>N0907</v>
          </cell>
          <cell r="B4592" t="str">
            <v xml:space="preserve">Hirzenbachstrasse 84 </v>
          </cell>
          <cell r="C4592">
            <v>42655</v>
          </cell>
          <cell r="D4592">
            <v>9866605592</v>
          </cell>
          <cell r="E4592" t="str">
            <v>Verrechnet</v>
          </cell>
          <cell r="F4592">
            <v>0.23</v>
          </cell>
          <cell r="G4592">
            <v>3.78</v>
          </cell>
          <cell r="H4592"/>
          <cell r="I4592"/>
          <cell r="J4592" t="str">
            <v>Messung HW Wärme NT</v>
          </cell>
          <cell r="K4592" t="str">
            <v>19.09.2016</v>
          </cell>
          <cell r="L4592" t="str">
            <v>R3 1301</v>
          </cell>
          <cell r="M4592"/>
          <cell r="N4592" t="str">
            <v>Ablesung</v>
          </cell>
          <cell r="O4592">
            <v>40.606999999999999</v>
          </cell>
          <cell r="P4592">
            <v>1841.28</v>
          </cell>
          <cell r="Q4592"/>
          <cell r="R4592"/>
          <cell r="S4592"/>
          <cell r="T4592"/>
          <cell r="U4592"/>
          <cell r="V4592"/>
          <cell r="W4592"/>
          <cell r="X4592"/>
          <cell r="Y4592">
            <v>18.963000000000001</v>
          </cell>
          <cell r="Z4592">
            <v>176.55217391304348</v>
          </cell>
        </row>
        <row r="4593">
          <cell r="A4593" t="str">
            <v>N0907</v>
          </cell>
          <cell r="B4593" t="str">
            <v xml:space="preserve">Hirzenbachstrasse 84 </v>
          </cell>
          <cell r="C4593">
            <v>42752</v>
          </cell>
          <cell r="D4593">
            <v>9866607615</v>
          </cell>
          <cell r="E4593" t="str">
            <v>Verrechnet</v>
          </cell>
          <cell r="F4593">
            <v>0.23</v>
          </cell>
          <cell r="G4593">
            <v>3.78</v>
          </cell>
          <cell r="H4593"/>
          <cell r="I4593"/>
          <cell r="J4593" t="str">
            <v>Messung HW Wärme NT</v>
          </cell>
          <cell r="K4593" t="str">
            <v>14.12.2016</v>
          </cell>
          <cell r="L4593" t="str">
            <v>R3 1301</v>
          </cell>
          <cell r="M4593"/>
          <cell r="N4593" t="str">
            <v>Ablesung</v>
          </cell>
          <cell r="O4593">
            <v>177.93799999999999</v>
          </cell>
          <cell r="P4593">
            <v>5801.75</v>
          </cell>
          <cell r="Q4593"/>
          <cell r="R4593"/>
          <cell r="S4593"/>
          <cell r="T4593"/>
          <cell r="U4593"/>
          <cell r="V4593"/>
          <cell r="W4593"/>
          <cell r="X4593"/>
          <cell r="Y4593">
            <v>26.370999999999999</v>
          </cell>
          <cell r="Z4593">
            <v>773.64347826086964</v>
          </cell>
        </row>
        <row r="4594">
          <cell r="A4594" t="str">
            <v>N0908</v>
          </cell>
          <cell r="B4594" t="str">
            <v xml:space="preserve">Tramstrasse 26 </v>
          </cell>
          <cell r="C4594">
            <v>42478</v>
          </cell>
          <cell r="D4594">
            <v>9866601890</v>
          </cell>
          <cell r="E4594" t="str">
            <v>Verrechnet</v>
          </cell>
          <cell r="F4594">
            <v>7.4999999999999997E-2</v>
          </cell>
          <cell r="G4594">
            <v>1.23</v>
          </cell>
          <cell r="H4594"/>
          <cell r="I4594"/>
          <cell r="J4594" t="str">
            <v>Messung HW Wärme NT</v>
          </cell>
          <cell r="K4594" t="str">
            <v>21.03.2016</v>
          </cell>
          <cell r="L4594" t="str">
            <v>R1 990</v>
          </cell>
          <cell r="M4594" t="str">
            <v>U1 20486</v>
          </cell>
          <cell r="N4594" t="str">
            <v>Ablesung</v>
          </cell>
          <cell r="O4594">
            <v>47.076000000000001</v>
          </cell>
          <cell r="P4594">
            <v>782.69</v>
          </cell>
          <cell r="Q4594"/>
          <cell r="R4594">
            <v>783</v>
          </cell>
          <cell r="S4594"/>
          <cell r="T4594"/>
          <cell r="U4594"/>
          <cell r="V4594"/>
          <cell r="W4594"/>
          <cell r="X4594"/>
          <cell r="Y4594">
            <v>51.716999999999999</v>
          </cell>
          <cell r="Z4594">
            <v>627.67999999999995</v>
          </cell>
        </row>
        <row r="4595">
          <cell r="A4595" t="str">
            <v>N0908</v>
          </cell>
          <cell r="B4595" t="str">
            <v xml:space="preserve">Tramstrasse 26 </v>
          </cell>
          <cell r="C4595">
            <v>42566</v>
          </cell>
          <cell r="D4595">
            <v>9866603823</v>
          </cell>
          <cell r="E4595" t="str">
            <v>Verrechnet</v>
          </cell>
          <cell r="F4595">
            <v>7.4999999999999997E-2</v>
          </cell>
          <cell r="G4595">
            <v>1.23</v>
          </cell>
          <cell r="H4595"/>
          <cell r="I4595"/>
          <cell r="J4595" t="str">
            <v>Messung HW Wärme NT</v>
          </cell>
          <cell r="K4595" t="str">
            <v>23.06.2016</v>
          </cell>
          <cell r="L4595" t="str">
            <v>R1 990</v>
          </cell>
          <cell r="M4595" t="str">
            <v>U1 20486</v>
          </cell>
          <cell r="N4595" t="str">
            <v>Ablesung</v>
          </cell>
          <cell r="O4595">
            <v>22.515999999999998</v>
          </cell>
          <cell r="P4595">
            <v>420.2</v>
          </cell>
          <cell r="Q4595"/>
          <cell r="R4595">
            <v>420</v>
          </cell>
          <cell r="S4595"/>
          <cell r="T4595"/>
          <cell r="U4595"/>
          <cell r="V4595"/>
          <cell r="W4595"/>
          <cell r="X4595"/>
          <cell r="Y4595">
            <v>46.073999999999998</v>
          </cell>
          <cell r="Z4595">
            <v>300.21333333333331</v>
          </cell>
        </row>
        <row r="4596">
          <cell r="A4596" t="str">
            <v>N0908</v>
          </cell>
          <cell r="B4596" t="str">
            <v xml:space="preserve">Tramstrasse 26 </v>
          </cell>
          <cell r="C4596">
            <v>42655</v>
          </cell>
          <cell r="D4596">
            <v>9866605975</v>
          </cell>
          <cell r="E4596" t="str">
            <v>Verrechnet</v>
          </cell>
          <cell r="F4596">
            <v>7.4999999999999997E-2</v>
          </cell>
          <cell r="G4596">
            <v>1.23</v>
          </cell>
          <cell r="H4596"/>
          <cell r="I4596"/>
          <cell r="J4596" t="str">
            <v>Messung HW Wärme NT</v>
          </cell>
          <cell r="K4596" t="str">
            <v>21.09.2016</v>
          </cell>
          <cell r="L4596" t="str">
            <v>R1 990</v>
          </cell>
          <cell r="M4596" t="str">
            <v>U1 20486</v>
          </cell>
          <cell r="N4596" t="str">
            <v>Ablesung</v>
          </cell>
          <cell r="O4596">
            <v>9.8209999999999997</v>
          </cell>
          <cell r="P4596">
            <v>226.28</v>
          </cell>
          <cell r="Q4596"/>
          <cell r="R4596">
            <v>227</v>
          </cell>
          <cell r="S4596"/>
          <cell r="T4596"/>
          <cell r="U4596"/>
          <cell r="V4596"/>
          <cell r="W4596"/>
          <cell r="X4596"/>
          <cell r="Y4596">
            <v>37.319000000000003</v>
          </cell>
          <cell r="Z4596">
            <v>130.94666666666666</v>
          </cell>
        </row>
        <row r="4597">
          <cell r="A4597" t="str">
            <v>N0908</v>
          </cell>
          <cell r="B4597" t="str">
            <v xml:space="preserve">Tramstrasse 26 </v>
          </cell>
          <cell r="C4597">
            <v>42752</v>
          </cell>
          <cell r="D4597">
            <v>9866608003</v>
          </cell>
          <cell r="E4597" t="str">
            <v>Verrechnet</v>
          </cell>
          <cell r="F4597">
            <v>7.4999999999999997E-2</v>
          </cell>
          <cell r="G4597">
            <v>1.23</v>
          </cell>
          <cell r="H4597"/>
          <cell r="I4597"/>
          <cell r="J4597" t="str">
            <v>Messung HW Wärme NT</v>
          </cell>
          <cell r="K4597" t="str">
            <v>16.12.2016</v>
          </cell>
          <cell r="L4597" t="str">
            <v>R1 990</v>
          </cell>
          <cell r="M4597" t="str">
            <v>U1 20486</v>
          </cell>
          <cell r="N4597" t="str">
            <v>Ablesung</v>
          </cell>
          <cell r="O4597">
            <v>33.984999999999999</v>
          </cell>
          <cell r="P4597">
            <v>598.33000000000004</v>
          </cell>
          <cell r="Q4597"/>
          <cell r="R4597">
            <v>598</v>
          </cell>
          <cell r="S4597"/>
          <cell r="T4597"/>
          <cell r="U4597"/>
          <cell r="V4597"/>
          <cell r="W4597"/>
          <cell r="X4597"/>
          <cell r="Y4597">
            <v>48.838999999999999</v>
          </cell>
          <cell r="Z4597">
            <v>453.13333333333338</v>
          </cell>
        </row>
        <row r="4598">
          <cell r="A4598" t="str">
            <v>N0909</v>
          </cell>
          <cell r="B4598" t="str">
            <v xml:space="preserve">Schwamendingenstrasse 54 </v>
          </cell>
          <cell r="C4598">
            <v>42478</v>
          </cell>
          <cell r="D4598">
            <v>9866600701</v>
          </cell>
          <cell r="E4598" t="str">
            <v>Verrechnet</v>
          </cell>
          <cell r="F4598">
            <v>0.04</v>
          </cell>
          <cell r="G4598">
            <v>0.66</v>
          </cell>
          <cell r="H4598"/>
          <cell r="I4598"/>
          <cell r="J4598" t="str">
            <v>Messung HW Wärme NT</v>
          </cell>
          <cell r="K4598" t="str">
            <v>18.03.2016</v>
          </cell>
          <cell r="L4598" t="str">
            <v>W3 020108</v>
          </cell>
          <cell r="M4598"/>
          <cell r="N4598" t="str">
            <v>Ablesung</v>
          </cell>
          <cell r="O4598">
            <v>32.338999999999999</v>
          </cell>
          <cell r="P4598">
            <v>542.65</v>
          </cell>
          <cell r="Q4598"/>
          <cell r="R4598"/>
          <cell r="S4598"/>
          <cell r="T4598"/>
          <cell r="U4598"/>
          <cell r="V4598"/>
          <cell r="W4598"/>
          <cell r="X4598"/>
          <cell r="Y4598">
            <v>51.241999999999997</v>
          </cell>
          <cell r="Z4598">
            <v>808.47500000000002</v>
          </cell>
        </row>
        <row r="4599">
          <cell r="A4599" t="str">
            <v>N0909</v>
          </cell>
          <cell r="B4599" t="str">
            <v xml:space="preserve">Schwamendingenstrasse 54 </v>
          </cell>
          <cell r="C4599">
            <v>42566</v>
          </cell>
          <cell r="D4599">
            <v>9866602926</v>
          </cell>
          <cell r="E4599" t="str">
            <v>Gemahnt</v>
          </cell>
          <cell r="F4599">
            <v>0.04</v>
          </cell>
          <cell r="G4599">
            <v>0.66</v>
          </cell>
          <cell r="H4599"/>
          <cell r="I4599"/>
          <cell r="J4599" t="str">
            <v>Messung HW Wärme NT</v>
          </cell>
          <cell r="K4599" t="str">
            <v>22.06.2016</v>
          </cell>
          <cell r="L4599" t="str">
            <v>W3 020108</v>
          </cell>
          <cell r="M4599"/>
          <cell r="N4599" t="str">
            <v>Ablesung</v>
          </cell>
          <cell r="O4599">
            <v>15.563000000000001</v>
          </cell>
          <cell r="P4599">
            <v>269.2</v>
          </cell>
          <cell r="Q4599"/>
          <cell r="R4599"/>
          <cell r="S4599"/>
          <cell r="T4599"/>
          <cell r="U4599"/>
          <cell r="V4599"/>
          <cell r="W4599"/>
          <cell r="X4599"/>
          <cell r="Y4599">
            <v>49.709000000000003</v>
          </cell>
          <cell r="Z4599">
            <v>389.07499999999999</v>
          </cell>
        </row>
        <row r="4600">
          <cell r="A4600" t="str">
            <v>N0909</v>
          </cell>
          <cell r="B4600" t="str">
            <v xml:space="preserve">Schwamendingenstrasse 54 </v>
          </cell>
          <cell r="C4600">
            <v>42655</v>
          </cell>
          <cell r="D4600">
            <v>9866604860</v>
          </cell>
          <cell r="E4600" t="str">
            <v>Verrechnet</v>
          </cell>
          <cell r="F4600">
            <v>0.04</v>
          </cell>
          <cell r="G4600">
            <v>0.66</v>
          </cell>
          <cell r="H4600"/>
          <cell r="I4600"/>
          <cell r="J4600" t="str">
            <v>Messung HW Wärme NT</v>
          </cell>
          <cell r="K4600" t="str">
            <v>19.09.2016</v>
          </cell>
          <cell r="L4600" t="str">
            <v>W3 020108</v>
          </cell>
          <cell r="M4600"/>
          <cell r="N4600" t="str">
            <v>Ablesung</v>
          </cell>
          <cell r="O4600">
            <v>1.9950000000000001</v>
          </cell>
          <cell r="P4600">
            <v>44.35</v>
          </cell>
          <cell r="Q4600"/>
          <cell r="R4600"/>
          <cell r="S4600"/>
          <cell r="T4600"/>
          <cell r="U4600"/>
          <cell r="V4600"/>
          <cell r="W4600"/>
          <cell r="X4600"/>
          <cell r="Y4600">
            <v>38.677999999999997</v>
          </cell>
          <cell r="Z4600">
            <v>49.875</v>
          </cell>
        </row>
        <row r="4601">
          <cell r="A4601" t="str">
            <v>N0909</v>
          </cell>
          <cell r="B4601" t="str">
            <v xml:space="preserve">Schwamendingenstrasse 54 </v>
          </cell>
          <cell r="C4601">
            <v>42752</v>
          </cell>
          <cell r="D4601">
            <v>9866606733</v>
          </cell>
          <cell r="E4601" t="str">
            <v>Verrechnet</v>
          </cell>
          <cell r="F4601">
            <v>0.04</v>
          </cell>
          <cell r="G4601">
            <v>0.66</v>
          </cell>
          <cell r="H4601"/>
          <cell r="I4601"/>
          <cell r="J4601" t="str">
            <v>Messung HW Wärme NT</v>
          </cell>
          <cell r="K4601" t="str">
            <v>13.12.2016</v>
          </cell>
          <cell r="L4601" t="str">
            <v>W3 020108</v>
          </cell>
          <cell r="M4601"/>
          <cell r="N4601" t="str">
            <v>Ablesung</v>
          </cell>
          <cell r="O4601">
            <v>23.367000000000001</v>
          </cell>
          <cell r="P4601">
            <v>405.28399999999999</v>
          </cell>
          <cell r="Q4601"/>
          <cell r="R4601"/>
          <cell r="S4601"/>
          <cell r="T4601"/>
          <cell r="U4601"/>
          <cell r="V4601"/>
          <cell r="W4601"/>
          <cell r="X4601"/>
          <cell r="Y4601">
            <v>49.575000000000003</v>
          </cell>
          <cell r="Z4601">
            <v>584.17499999999995</v>
          </cell>
        </row>
        <row r="4602">
          <cell r="A4602" t="str">
            <v>N0910</v>
          </cell>
          <cell r="B4602" t="str">
            <v xml:space="preserve">Friedackerstrasse 10 </v>
          </cell>
          <cell r="C4602">
            <v>42478</v>
          </cell>
          <cell r="D4602">
            <v>9866601701</v>
          </cell>
          <cell r="E4602" t="str">
            <v>Verrechnet</v>
          </cell>
          <cell r="F4602">
            <v>0.04</v>
          </cell>
          <cell r="G4602">
            <v>0.67100000000000004</v>
          </cell>
          <cell r="H4602"/>
          <cell r="I4602"/>
          <cell r="J4602" t="str">
            <v>Messung HW Wärme NT</v>
          </cell>
          <cell r="K4602" t="str">
            <v>18.03.2016</v>
          </cell>
          <cell r="L4602" t="str">
            <v>R1 929</v>
          </cell>
          <cell r="M4602" t="str">
            <v>U1 20139</v>
          </cell>
          <cell r="N4602" t="str">
            <v>Ablesung</v>
          </cell>
          <cell r="O4602">
            <v>34.159999999999997</v>
          </cell>
          <cell r="P4602">
            <v>740.8</v>
          </cell>
          <cell r="Q4602"/>
          <cell r="R4602">
            <v>742</v>
          </cell>
          <cell r="S4602"/>
          <cell r="T4602"/>
          <cell r="U4602"/>
          <cell r="V4602"/>
          <cell r="W4602"/>
          <cell r="X4602"/>
          <cell r="Y4602">
            <v>39.649000000000001</v>
          </cell>
          <cell r="Z4602">
            <v>854</v>
          </cell>
        </row>
        <row r="4603">
          <cell r="A4603" t="str">
            <v>N0910</v>
          </cell>
          <cell r="B4603" t="str">
            <v xml:space="preserve">Friedackerstrasse 10 </v>
          </cell>
          <cell r="C4603">
            <v>42566</v>
          </cell>
          <cell r="D4603">
            <v>9866603824</v>
          </cell>
          <cell r="E4603" t="str">
            <v>Verrechnet</v>
          </cell>
          <cell r="F4603">
            <v>0.04</v>
          </cell>
          <cell r="G4603">
            <v>0.67100000000000004</v>
          </cell>
          <cell r="H4603"/>
          <cell r="I4603"/>
          <cell r="J4603" t="str">
            <v>Messung HW Wärme NT</v>
          </cell>
          <cell r="K4603" t="str">
            <v>22.06.2016</v>
          </cell>
          <cell r="L4603" t="str">
            <v>R1 929</v>
          </cell>
          <cell r="M4603" t="str">
            <v>U1 20139</v>
          </cell>
          <cell r="N4603" t="str">
            <v>Ablesung</v>
          </cell>
          <cell r="O4603">
            <v>18.18</v>
          </cell>
          <cell r="P4603">
            <v>547.29999999999995</v>
          </cell>
          <cell r="Q4603"/>
          <cell r="R4603">
            <v>547</v>
          </cell>
          <cell r="S4603"/>
          <cell r="T4603"/>
          <cell r="U4603"/>
          <cell r="V4603"/>
          <cell r="W4603"/>
          <cell r="X4603"/>
          <cell r="Y4603">
            <v>28.562000000000001</v>
          </cell>
          <cell r="Z4603">
            <v>454.5</v>
          </cell>
        </row>
        <row r="4604">
          <cell r="A4604" t="str">
            <v>N0910</v>
          </cell>
          <cell r="B4604" t="str">
            <v xml:space="preserve">Friedackerstrasse 10 </v>
          </cell>
          <cell r="C4604">
            <v>42655</v>
          </cell>
          <cell r="D4604">
            <v>9866605593</v>
          </cell>
          <cell r="E4604" t="str">
            <v>Verrechnet</v>
          </cell>
          <cell r="F4604">
            <v>0.04</v>
          </cell>
          <cell r="G4604">
            <v>0.67100000000000004</v>
          </cell>
          <cell r="H4604"/>
          <cell r="I4604"/>
          <cell r="J4604" t="str">
            <v>Messung HW Wärme NT</v>
          </cell>
          <cell r="K4604" t="str">
            <v>16.09.2016</v>
          </cell>
          <cell r="L4604" t="str">
            <v>R1 929</v>
          </cell>
          <cell r="M4604" t="str">
            <v>U1 20139</v>
          </cell>
          <cell r="N4604" t="str">
            <v>Ablesung</v>
          </cell>
          <cell r="O4604">
            <v>6.45</v>
          </cell>
          <cell r="P4604">
            <v>377</v>
          </cell>
          <cell r="Q4604"/>
          <cell r="R4604">
            <v>376</v>
          </cell>
          <cell r="S4604"/>
          <cell r="T4604"/>
          <cell r="U4604"/>
          <cell r="V4604"/>
          <cell r="W4604"/>
          <cell r="X4604"/>
          <cell r="Y4604">
            <v>14.711</v>
          </cell>
          <cell r="Z4604">
            <v>161.25</v>
          </cell>
        </row>
        <row r="4605">
          <cell r="A4605" t="str">
            <v>N0910</v>
          </cell>
          <cell r="B4605" t="str">
            <v xml:space="preserve">Friedackerstrasse 10 </v>
          </cell>
          <cell r="C4605">
            <v>42752</v>
          </cell>
          <cell r="D4605">
            <v>9866607808</v>
          </cell>
          <cell r="E4605" t="str">
            <v>Verrechnet</v>
          </cell>
          <cell r="F4605">
            <v>0.04</v>
          </cell>
          <cell r="G4605">
            <v>0.67100000000000004</v>
          </cell>
          <cell r="H4605"/>
          <cell r="I4605"/>
          <cell r="J4605" t="str">
            <v>Messung HW Wärme NT</v>
          </cell>
          <cell r="K4605" t="str">
            <v>13.12.2016</v>
          </cell>
          <cell r="L4605" t="str">
            <v>R1 929</v>
          </cell>
          <cell r="M4605" t="str">
            <v>U1 20139</v>
          </cell>
          <cell r="N4605" t="str">
            <v>Ablesung</v>
          </cell>
          <cell r="O4605">
            <v>25.44</v>
          </cell>
          <cell r="P4605">
            <v>625.5</v>
          </cell>
          <cell r="Q4605"/>
          <cell r="R4605">
            <v>626</v>
          </cell>
          <cell r="S4605"/>
          <cell r="T4605"/>
          <cell r="U4605"/>
          <cell r="V4605"/>
          <cell r="W4605"/>
          <cell r="X4605"/>
          <cell r="Y4605">
            <v>34.970999999999997</v>
          </cell>
          <cell r="Z4605">
            <v>636</v>
          </cell>
        </row>
        <row r="4606">
          <cell r="A4606" t="str">
            <v>N0911</v>
          </cell>
          <cell r="B4606" t="str">
            <v xml:space="preserve">Schwamendingenstrasse 97 </v>
          </cell>
          <cell r="C4606">
            <v>42478</v>
          </cell>
          <cell r="D4606">
            <v>9866601413</v>
          </cell>
          <cell r="E4606" t="str">
            <v>Verrechnet</v>
          </cell>
          <cell r="F4606">
            <v>2.7E-2</v>
          </cell>
          <cell r="G4606">
            <v>0.44</v>
          </cell>
          <cell r="H4606"/>
          <cell r="I4606"/>
          <cell r="J4606" t="str">
            <v>Messung HW Wärme NT</v>
          </cell>
          <cell r="K4606" t="str">
            <v>18.03.2016</v>
          </cell>
          <cell r="L4606" t="str">
            <v>W1 020733</v>
          </cell>
          <cell r="M4606"/>
          <cell r="N4606" t="str">
            <v>Ablesung</v>
          </cell>
          <cell r="O4606">
            <v>18.856999999999999</v>
          </cell>
          <cell r="P4606">
            <v>379.7</v>
          </cell>
          <cell r="Q4606"/>
          <cell r="R4606"/>
          <cell r="S4606"/>
          <cell r="T4606"/>
          <cell r="U4606"/>
          <cell r="V4606"/>
          <cell r="W4606"/>
          <cell r="X4606"/>
          <cell r="Y4606">
            <v>42.701999999999998</v>
          </cell>
          <cell r="Z4606">
            <v>698.40740740740739</v>
          </cell>
        </row>
        <row r="4607">
          <cell r="A4607" t="str">
            <v>N0911</v>
          </cell>
          <cell r="B4607" t="str">
            <v xml:space="preserve">Schwamendingenstrasse 97 </v>
          </cell>
          <cell r="C4607">
            <v>42566</v>
          </cell>
          <cell r="D4607">
            <v>9866603674</v>
          </cell>
          <cell r="E4607" t="str">
            <v>Gemahnt</v>
          </cell>
          <cell r="F4607">
            <v>2.7E-2</v>
          </cell>
          <cell r="G4607">
            <v>0.44</v>
          </cell>
          <cell r="H4607"/>
          <cell r="I4607"/>
          <cell r="J4607" t="str">
            <v>Messung HW Wärme NT</v>
          </cell>
          <cell r="K4607" t="str">
            <v>22.06.2016</v>
          </cell>
          <cell r="L4607" t="str">
            <v>W1 020733</v>
          </cell>
          <cell r="M4607"/>
          <cell r="N4607" t="str">
            <v>Ablesung</v>
          </cell>
          <cell r="O4607">
            <v>10.6</v>
          </cell>
          <cell r="P4607">
            <v>213.58</v>
          </cell>
          <cell r="Q4607"/>
          <cell r="R4607"/>
          <cell r="S4607"/>
          <cell r="T4607"/>
          <cell r="U4607"/>
          <cell r="V4607"/>
          <cell r="W4607"/>
          <cell r="X4607"/>
          <cell r="Y4607">
            <v>42.673999999999999</v>
          </cell>
          <cell r="Z4607">
            <v>392.59259259259255</v>
          </cell>
        </row>
        <row r="4608">
          <cell r="A4608" t="str">
            <v>N0911</v>
          </cell>
          <cell r="B4608" t="str">
            <v xml:space="preserve">Schwamendingenstrasse 97 </v>
          </cell>
          <cell r="C4608">
            <v>42655</v>
          </cell>
          <cell r="D4608">
            <v>9866605594</v>
          </cell>
          <cell r="E4608" t="str">
            <v>Verrechnet</v>
          </cell>
          <cell r="F4608">
            <v>2.7E-2</v>
          </cell>
          <cell r="G4608">
            <v>0.44</v>
          </cell>
          <cell r="H4608"/>
          <cell r="I4608"/>
          <cell r="J4608" t="str">
            <v>Messung HW Wärme NT</v>
          </cell>
          <cell r="K4608" t="str">
            <v>11.08.2016</v>
          </cell>
          <cell r="L4608" t="str">
            <v>W1 020733</v>
          </cell>
          <cell r="M4608"/>
          <cell r="N4608" t="str">
            <v>Ausbau</v>
          </cell>
          <cell r="O4608">
            <v>1.1519999999999999</v>
          </cell>
          <cell r="P4608">
            <v>27.72</v>
          </cell>
          <cell r="Q4608"/>
          <cell r="R4608"/>
          <cell r="S4608"/>
          <cell r="T4608"/>
          <cell r="U4608"/>
          <cell r="V4608"/>
          <cell r="W4608"/>
          <cell r="X4608"/>
          <cell r="Y4608">
            <v>35.734000000000002</v>
          </cell>
          <cell r="Z4608">
            <v>42.666666666666657</v>
          </cell>
        </row>
        <row r="4609">
          <cell r="A4609" t="str">
            <v>N0911</v>
          </cell>
          <cell r="B4609"/>
          <cell r="C4609"/>
          <cell r="D4609"/>
          <cell r="E4609"/>
          <cell r="F4609"/>
          <cell r="G4609"/>
          <cell r="H4609"/>
          <cell r="I4609"/>
          <cell r="J4609" t="str">
            <v>Messung HW Wärme NT</v>
          </cell>
          <cell r="K4609" t="str">
            <v>11.08.2016</v>
          </cell>
          <cell r="L4609" t="str">
            <v>W1 020733</v>
          </cell>
          <cell r="M4609"/>
          <cell r="N4609" t="str">
            <v>Einbau</v>
          </cell>
          <cell r="O4609">
            <v>0</v>
          </cell>
          <cell r="P4609">
            <v>0</v>
          </cell>
          <cell r="Q4609"/>
          <cell r="R4609"/>
          <cell r="S4609"/>
          <cell r="T4609"/>
          <cell r="U4609"/>
          <cell r="V4609"/>
          <cell r="W4609"/>
          <cell r="X4609"/>
          <cell r="Y4609">
            <v>0</v>
          </cell>
          <cell r="Z4609">
            <v>0</v>
          </cell>
        </row>
        <row r="4610">
          <cell r="A4610" t="str">
            <v>N0911</v>
          </cell>
          <cell r="B4610"/>
          <cell r="C4610"/>
          <cell r="D4610"/>
          <cell r="E4610"/>
          <cell r="F4610"/>
          <cell r="G4610"/>
          <cell r="H4610"/>
          <cell r="I4610"/>
          <cell r="J4610" t="str">
            <v>Messung HW Wärme NT</v>
          </cell>
          <cell r="K4610" t="str">
            <v>16.09.2016</v>
          </cell>
          <cell r="L4610" t="str">
            <v>W1 020733</v>
          </cell>
          <cell r="M4610"/>
          <cell r="N4610" t="str">
            <v>Ablesung</v>
          </cell>
          <cell r="O4610">
            <v>0.61399999999999999</v>
          </cell>
          <cell r="P4610">
            <v>14.27</v>
          </cell>
          <cell r="Q4610"/>
          <cell r="R4610"/>
          <cell r="S4610"/>
          <cell r="T4610"/>
          <cell r="U4610"/>
          <cell r="V4610"/>
          <cell r="W4610"/>
          <cell r="X4610"/>
          <cell r="Y4610">
            <v>36.997</v>
          </cell>
          <cell r="Z4610">
            <v>22.74074074074074</v>
          </cell>
        </row>
        <row r="4611">
          <cell r="A4611" t="str">
            <v>N0911</v>
          </cell>
          <cell r="B4611" t="str">
            <v xml:space="preserve">Schwamendingenstrasse 97 </v>
          </cell>
          <cell r="C4611">
            <v>42752</v>
          </cell>
          <cell r="D4611">
            <v>9866607616</v>
          </cell>
          <cell r="E4611" t="str">
            <v>Verrechnet</v>
          </cell>
          <cell r="F4611">
            <v>2.7E-2</v>
          </cell>
          <cell r="G4611">
            <v>0.44</v>
          </cell>
          <cell r="H4611"/>
          <cell r="I4611"/>
          <cell r="J4611" t="str">
            <v>Messung HW Wärme NT</v>
          </cell>
          <cell r="K4611" t="str">
            <v>14.12.2016</v>
          </cell>
          <cell r="L4611" t="str">
            <v>W1 020733</v>
          </cell>
          <cell r="M4611"/>
          <cell r="N4611" t="str">
            <v>Ablesung</v>
          </cell>
          <cell r="O4611">
            <v>13.25</v>
          </cell>
          <cell r="P4611">
            <v>271.73</v>
          </cell>
          <cell r="Q4611"/>
          <cell r="R4611"/>
          <cell r="S4611"/>
          <cell r="T4611"/>
          <cell r="U4611"/>
          <cell r="V4611"/>
          <cell r="W4611"/>
          <cell r="X4611"/>
          <cell r="Y4611">
            <v>41.927</v>
          </cell>
          <cell r="Z4611">
            <v>490.7407407407407</v>
          </cell>
        </row>
        <row r="4612">
          <cell r="A4612" t="str">
            <v>N0912</v>
          </cell>
          <cell r="B4612" t="str">
            <v xml:space="preserve">Hürststrasse 59 </v>
          </cell>
          <cell r="C4612">
            <v>42478</v>
          </cell>
          <cell r="D4612">
            <v>9866601414</v>
          </cell>
          <cell r="E4612" t="str">
            <v>Verrechnet</v>
          </cell>
          <cell r="F4612">
            <v>4.9000000000000002E-2</v>
          </cell>
          <cell r="G4612">
            <v>0.81</v>
          </cell>
          <cell r="H4612"/>
          <cell r="I4612"/>
          <cell r="J4612" t="str">
            <v>Messung HW Wärme NT</v>
          </cell>
          <cell r="K4612" t="str">
            <v>17.03.2016</v>
          </cell>
          <cell r="L4612" t="str">
            <v>W1 020369</v>
          </cell>
          <cell r="M4612"/>
          <cell r="N4612" t="str">
            <v>Ablesung</v>
          </cell>
          <cell r="O4612">
            <v>39.732999999999997</v>
          </cell>
          <cell r="P4612">
            <v>630.14</v>
          </cell>
          <cell r="Q4612"/>
          <cell r="R4612"/>
          <cell r="S4612"/>
          <cell r="T4612"/>
          <cell r="U4612"/>
          <cell r="V4612"/>
          <cell r="W4612"/>
          <cell r="X4612"/>
          <cell r="Y4612">
            <v>54.216999999999999</v>
          </cell>
          <cell r="Z4612">
            <v>810.87755102040819</v>
          </cell>
        </row>
        <row r="4613">
          <cell r="A4613" t="str">
            <v>N0912</v>
          </cell>
          <cell r="B4613" t="str">
            <v xml:space="preserve">Hürststrasse 59 </v>
          </cell>
          <cell r="C4613">
            <v>42566</v>
          </cell>
          <cell r="D4613">
            <v>9866603241</v>
          </cell>
          <cell r="E4613" t="str">
            <v>Verrechnet</v>
          </cell>
          <cell r="F4613">
            <v>4.9000000000000002E-2</v>
          </cell>
          <cell r="G4613">
            <v>0.81</v>
          </cell>
          <cell r="H4613"/>
          <cell r="I4613"/>
          <cell r="J4613" t="str">
            <v>Messung HW Wärme NT</v>
          </cell>
          <cell r="K4613" t="str">
            <v>21.06.2016</v>
          </cell>
          <cell r="L4613" t="str">
            <v>W1 020369</v>
          </cell>
          <cell r="M4613"/>
          <cell r="N4613" t="str">
            <v>Ablesung</v>
          </cell>
          <cell r="O4613">
            <v>19.190999999999999</v>
          </cell>
          <cell r="P4613">
            <v>321</v>
          </cell>
          <cell r="Q4613"/>
          <cell r="R4613"/>
          <cell r="S4613"/>
          <cell r="T4613"/>
          <cell r="U4613"/>
          <cell r="V4613"/>
          <cell r="W4613"/>
          <cell r="X4613"/>
          <cell r="Y4613">
            <v>51.405999999999999</v>
          </cell>
          <cell r="Z4613">
            <v>391.65306122448976</v>
          </cell>
        </row>
        <row r="4614">
          <cell r="A4614" t="str">
            <v>N0912</v>
          </cell>
          <cell r="B4614" t="str">
            <v xml:space="preserve">Hürststrasse 59 </v>
          </cell>
          <cell r="C4614">
            <v>42655</v>
          </cell>
          <cell r="D4614">
            <v>9866605121</v>
          </cell>
          <cell r="E4614" t="str">
            <v>Verrechnet</v>
          </cell>
          <cell r="F4614">
            <v>4.9000000000000002E-2</v>
          </cell>
          <cell r="G4614">
            <v>0.81</v>
          </cell>
          <cell r="H4614"/>
          <cell r="I4614"/>
          <cell r="J4614" t="str">
            <v>Messung HW Wärme NT</v>
          </cell>
          <cell r="K4614" t="str">
            <v>20.09.2016</v>
          </cell>
          <cell r="L4614" t="str">
            <v>W1 020369</v>
          </cell>
          <cell r="M4614"/>
          <cell r="N4614" t="str">
            <v>Ablesung</v>
          </cell>
          <cell r="O4614">
            <v>4.327</v>
          </cell>
          <cell r="P4614">
            <v>92.46</v>
          </cell>
          <cell r="Q4614"/>
          <cell r="R4614"/>
          <cell r="S4614"/>
          <cell r="T4614"/>
          <cell r="U4614"/>
          <cell r="V4614"/>
          <cell r="W4614"/>
          <cell r="X4614"/>
          <cell r="Y4614">
            <v>40.24</v>
          </cell>
          <cell r="Z4614">
            <v>88.306122448979593</v>
          </cell>
        </row>
        <row r="4615">
          <cell r="A4615" t="str">
            <v>N0912</v>
          </cell>
          <cell r="B4615" t="str">
            <v xml:space="preserve">Hürststrasse 59 </v>
          </cell>
          <cell r="C4615">
            <v>42752</v>
          </cell>
          <cell r="D4615">
            <v>9866607251</v>
          </cell>
          <cell r="E4615" t="str">
            <v>Verrechnet</v>
          </cell>
          <cell r="F4615">
            <v>4.9000000000000002E-2</v>
          </cell>
          <cell r="G4615">
            <v>0.81</v>
          </cell>
          <cell r="H4615"/>
          <cell r="I4615"/>
          <cell r="J4615" t="str">
            <v>Messung HW Wärme NT</v>
          </cell>
          <cell r="K4615" t="str">
            <v>16.12.2016</v>
          </cell>
          <cell r="L4615" t="str">
            <v>W1 020369</v>
          </cell>
          <cell r="M4615"/>
          <cell r="N4615" t="str">
            <v>Ablesung</v>
          </cell>
          <cell r="O4615">
            <v>26.096</v>
          </cell>
          <cell r="P4615">
            <v>441.58</v>
          </cell>
          <cell r="Q4615"/>
          <cell r="R4615"/>
          <cell r="S4615"/>
          <cell r="T4615"/>
          <cell r="U4615"/>
          <cell r="V4615"/>
          <cell r="W4615"/>
          <cell r="X4615"/>
          <cell r="Y4615">
            <v>50.814</v>
          </cell>
          <cell r="Z4615">
            <v>532.57142857142856</v>
          </cell>
        </row>
        <row r="4616">
          <cell r="A4616" t="str">
            <v>N0913</v>
          </cell>
          <cell r="B4616" t="str">
            <v xml:space="preserve">Hertensteinstrasse 2 </v>
          </cell>
          <cell r="C4616">
            <v>42478</v>
          </cell>
          <cell r="D4616">
            <v>9866600702</v>
          </cell>
          <cell r="E4616" t="str">
            <v>Verrechnet</v>
          </cell>
          <cell r="F4616">
            <v>5.7000000000000002E-2</v>
          </cell>
          <cell r="G4616">
            <v>0.94</v>
          </cell>
          <cell r="H4616"/>
          <cell r="I4616"/>
          <cell r="J4616" t="str">
            <v>Messung HW Wärme NT</v>
          </cell>
          <cell r="K4616" t="str">
            <v>17.03.2016</v>
          </cell>
          <cell r="L4616" t="str">
            <v>W3 020173</v>
          </cell>
          <cell r="M4616"/>
          <cell r="N4616" t="str">
            <v>Ablesung</v>
          </cell>
          <cell r="O4616">
            <v>74.724999999999994</v>
          </cell>
          <cell r="P4616">
            <v>1028.2919999999999</v>
          </cell>
          <cell r="Q4616"/>
          <cell r="R4616"/>
          <cell r="S4616"/>
          <cell r="T4616"/>
          <cell r="U4616"/>
          <cell r="V4616"/>
          <cell r="W4616"/>
          <cell r="X4616"/>
          <cell r="Y4616">
            <v>62.484000000000002</v>
          </cell>
          <cell r="Z4616">
            <v>1310.9649122807018</v>
          </cell>
        </row>
        <row r="4617">
          <cell r="A4617" t="str">
            <v>N0913</v>
          </cell>
          <cell r="B4617" t="str">
            <v xml:space="preserve">Hertensteinstrasse 2 </v>
          </cell>
          <cell r="C4617">
            <v>42566</v>
          </cell>
          <cell r="D4617">
            <v>9866602645</v>
          </cell>
          <cell r="E4617" t="str">
            <v>Verrechnet</v>
          </cell>
          <cell r="F4617">
            <v>5.7000000000000002E-2</v>
          </cell>
          <cell r="G4617">
            <v>0.94</v>
          </cell>
          <cell r="H4617"/>
          <cell r="I4617"/>
          <cell r="J4617" t="str">
            <v>Messung HW Wärme NT</v>
          </cell>
          <cell r="K4617" t="str">
            <v>20.06.2016</v>
          </cell>
          <cell r="L4617" t="str">
            <v>W3 020173</v>
          </cell>
          <cell r="M4617"/>
          <cell r="N4617" t="str">
            <v>Ablesung</v>
          </cell>
          <cell r="O4617">
            <v>27.248999999999999</v>
          </cell>
          <cell r="P4617">
            <v>383.745</v>
          </cell>
          <cell r="Q4617"/>
          <cell r="R4617"/>
          <cell r="S4617"/>
          <cell r="T4617"/>
          <cell r="U4617"/>
          <cell r="V4617"/>
          <cell r="W4617"/>
          <cell r="X4617"/>
          <cell r="Y4617">
            <v>61.055999999999997</v>
          </cell>
          <cell r="Z4617">
            <v>478.05263157894734</v>
          </cell>
        </row>
        <row r="4618">
          <cell r="A4618" t="str">
            <v>N0913</v>
          </cell>
          <cell r="B4618" t="str">
            <v xml:space="preserve">Hertensteinstrasse 2 </v>
          </cell>
          <cell r="C4618">
            <v>42655</v>
          </cell>
          <cell r="D4618">
            <v>9866604743</v>
          </cell>
          <cell r="E4618" t="str">
            <v>Verrechnet</v>
          </cell>
          <cell r="F4618">
            <v>5.7000000000000002E-2</v>
          </cell>
          <cell r="G4618">
            <v>0.94</v>
          </cell>
          <cell r="H4618"/>
          <cell r="I4618"/>
          <cell r="J4618" t="str">
            <v>Messung HW Wärme NT</v>
          </cell>
          <cell r="K4618" t="str">
            <v>19.09.2016</v>
          </cell>
          <cell r="L4618" t="str">
            <v>W3 020173</v>
          </cell>
          <cell r="M4618"/>
          <cell r="N4618" t="str">
            <v>Ablesung</v>
          </cell>
          <cell r="O4618">
            <v>0</v>
          </cell>
          <cell r="P4618">
            <v>0</v>
          </cell>
          <cell r="Q4618"/>
          <cell r="R4618"/>
          <cell r="S4618"/>
          <cell r="T4618"/>
          <cell r="U4618"/>
          <cell r="V4618"/>
          <cell r="W4618"/>
          <cell r="X4618"/>
          <cell r="Y4618"/>
          <cell r="Z4618">
            <v>0</v>
          </cell>
        </row>
        <row r="4619">
          <cell r="A4619" t="str">
            <v>N0913</v>
          </cell>
          <cell r="B4619" t="str">
            <v xml:space="preserve">Hertensteinstrasse 2 </v>
          </cell>
          <cell r="C4619">
            <v>42752</v>
          </cell>
          <cell r="D4619">
            <v>9866606734</v>
          </cell>
          <cell r="E4619" t="str">
            <v>Verrechnet</v>
          </cell>
          <cell r="F4619">
            <v>5.7000000000000002E-2</v>
          </cell>
          <cell r="G4619">
            <v>0.94</v>
          </cell>
          <cell r="H4619"/>
          <cell r="I4619"/>
          <cell r="J4619" t="str">
            <v>Messung HW Wärme NT</v>
          </cell>
          <cell r="K4619" t="str">
            <v>14.12.2016</v>
          </cell>
          <cell r="L4619" t="str">
            <v>W3 020173</v>
          </cell>
          <cell r="M4619"/>
          <cell r="N4619" t="str">
            <v>Ablesung</v>
          </cell>
          <cell r="O4619">
            <v>47.218000000000004</v>
          </cell>
          <cell r="P4619">
            <v>648.12599999999998</v>
          </cell>
          <cell r="Q4619"/>
          <cell r="R4619"/>
          <cell r="S4619"/>
          <cell r="T4619"/>
          <cell r="U4619"/>
          <cell r="V4619"/>
          <cell r="W4619"/>
          <cell r="X4619"/>
          <cell r="Y4619">
            <v>62.642000000000003</v>
          </cell>
          <cell r="Z4619">
            <v>828.38596491228066</v>
          </cell>
        </row>
        <row r="4620">
          <cell r="A4620" t="str">
            <v>N0914</v>
          </cell>
          <cell r="B4620" t="str">
            <v xml:space="preserve">Eichacker 39 </v>
          </cell>
          <cell r="C4620">
            <v>42478</v>
          </cell>
          <cell r="D4620">
            <v>9866600703</v>
          </cell>
          <cell r="E4620" t="str">
            <v>Verrechnet</v>
          </cell>
          <cell r="F4620">
            <v>1.2999999999999999E-2</v>
          </cell>
          <cell r="G4620">
            <v>0.21</v>
          </cell>
          <cell r="H4620"/>
          <cell r="I4620"/>
          <cell r="J4620" t="str">
            <v>Messung HW Wärme NT</v>
          </cell>
          <cell r="K4620" t="str">
            <v>18.03.2016</v>
          </cell>
          <cell r="L4620" t="str">
            <v>W1 020573</v>
          </cell>
          <cell r="M4620"/>
          <cell r="N4620" t="str">
            <v>Ablesung</v>
          </cell>
          <cell r="O4620">
            <v>6.024</v>
          </cell>
          <cell r="P4620">
            <v>86.4</v>
          </cell>
          <cell r="Q4620"/>
          <cell r="R4620"/>
          <cell r="S4620"/>
          <cell r="T4620"/>
          <cell r="U4620"/>
          <cell r="V4620"/>
          <cell r="W4620"/>
          <cell r="X4620"/>
          <cell r="Y4620">
            <v>59.95</v>
          </cell>
          <cell r="Z4620">
            <v>463.38461538461536</v>
          </cell>
        </row>
        <row r="4621">
          <cell r="A4621" t="str">
            <v>N0914</v>
          </cell>
          <cell r="B4621" t="str">
            <v xml:space="preserve">Eichacker 39 </v>
          </cell>
          <cell r="C4621">
            <v>42566</v>
          </cell>
          <cell r="D4621">
            <v>9866602747</v>
          </cell>
          <cell r="E4621" t="str">
            <v>Verrechnet</v>
          </cell>
          <cell r="F4621">
            <v>1.2999999999999999E-2</v>
          </cell>
          <cell r="G4621">
            <v>0.21</v>
          </cell>
          <cell r="H4621"/>
          <cell r="I4621"/>
          <cell r="J4621" t="str">
            <v>Messung HW Wärme NT</v>
          </cell>
          <cell r="K4621" t="str">
            <v>29.06.2016</v>
          </cell>
          <cell r="L4621" t="str">
            <v>W1 020573</v>
          </cell>
          <cell r="M4621"/>
          <cell r="N4621" t="str">
            <v>Ablesung</v>
          </cell>
          <cell r="O4621">
            <v>1.9379999999999999</v>
          </cell>
          <cell r="P4621">
            <v>36.69</v>
          </cell>
          <cell r="Q4621"/>
          <cell r="R4621"/>
          <cell r="S4621"/>
          <cell r="T4621"/>
          <cell r="U4621"/>
          <cell r="V4621"/>
          <cell r="W4621"/>
          <cell r="X4621"/>
          <cell r="Y4621">
            <v>45.417999999999999</v>
          </cell>
          <cell r="Z4621">
            <v>149.07692307692307</v>
          </cell>
        </row>
        <row r="4622">
          <cell r="A4622" t="str">
            <v>N0914</v>
          </cell>
          <cell r="B4622" t="str">
            <v xml:space="preserve">Eichacker 39 </v>
          </cell>
          <cell r="C4622">
            <v>42655</v>
          </cell>
          <cell r="D4622">
            <v>9866604639</v>
          </cell>
          <cell r="E4622" t="str">
            <v>Verrechnet</v>
          </cell>
          <cell r="F4622">
            <v>1.2999999999999999E-2</v>
          </cell>
          <cell r="G4622">
            <v>0.21</v>
          </cell>
          <cell r="H4622"/>
          <cell r="I4622"/>
          <cell r="J4622" t="str">
            <v>Messung HW Wärme NT</v>
          </cell>
          <cell r="K4622" t="str">
            <v>19.09.2016</v>
          </cell>
          <cell r="L4622" t="str">
            <v>W1 020573</v>
          </cell>
          <cell r="M4622"/>
          <cell r="N4622" t="str">
            <v>Ablesung</v>
          </cell>
          <cell r="O4622">
            <v>0.32200000000000001</v>
          </cell>
          <cell r="P4622">
            <v>13.01</v>
          </cell>
          <cell r="Q4622"/>
          <cell r="R4622"/>
          <cell r="S4622"/>
          <cell r="T4622"/>
          <cell r="U4622"/>
          <cell r="V4622"/>
          <cell r="W4622"/>
          <cell r="X4622"/>
          <cell r="Y4622">
            <v>21.280999999999999</v>
          </cell>
          <cell r="Z4622">
            <v>24.769230769230759</v>
          </cell>
        </row>
        <row r="4623">
          <cell r="A4623" t="str">
            <v>N0914</v>
          </cell>
          <cell r="B4623" t="str">
            <v xml:space="preserve">Eichacker 39 </v>
          </cell>
          <cell r="C4623">
            <v>42752</v>
          </cell>
          <cell r="D4623">
            <v>9866606735</v>
          </cell>
          <cell r="E4623" t="str">
            <v>Verrechnet</v>
          </cell>
          <cell r="F4623">
            <v>1.2999999999999999E-2</v>
          </cell>
          <cell r="G4623">
            <v>0.21</v>
          </cell>
          <cell r="H4623"/>
          <cell r="I4623"/>
          <cell r="J4623" t="str">
            <v>Messung HW Wärme NT</v>
          </cell>
          <cell r="K4623" t="str">
            <v>16.12.2016</v>
          </cell>
          <cell r="L4623" t="str">
            <v>W1 020573</v>
          </cell>
          <cell r="M4623"/>
          <cell r="N4623" t="str">
            <v>Ablesung</v>
          </cell>
          <cell r="O4623">
            <v>4.0449999999999999</v>
          </cell>
          <cell r="P4623">
            <v>60.23</v>
          </cell>
          <cell r="Q4623"/>
          <cell r="R4623"/>
          <cell r="S4623"/>
          <cell r="T4623"/>
          <cell r="U4623"/>
          <cell r="V4623"/>
          <cell r="W4623"/>
          <cell r="X4623"/>
          <cell r="Y4623">
            <v>57.747</v>
          </cell>
          <cell r="Z4623">
            <v>311.15384615384613</v>
          </cell>
        </row>
        <row r="4624">
          <cell r="A4624" t="str">
            <v>N0915</v>
          </cell>
          <cell r="B4624" t="str">
            <v xml:space="preserve">Magdalenenstrasse 9 </v>
          </cell>
          <cell r="C4624">
            <v>42478</v>
          </cell>
          <cell r="D4624">
            <v>9866600343</v>
          </cell>
          <cell r="E4624" t="str">
            <v>Verrechnet</v>
          </cell>
          <cell r="F4624">
            <v>0.03</v>
          </cell>
          <cell r="G4624">
            <v>0.49</v>
          </cell>
          <cell r="H4624"/>
          <cell r="I4624"/>
          <cell r="J4624" t="str">
            <v>Messung HW Wärme NT</v>
          </cell>
          <cell r="K4624" t="str">
            <v>17.03.2016</v>
          </cell>
          <cell r="L4624" t="str">
            <v>W1 020168</v>
          </cell>
          <cell r="M4624"/>
          <cell r="N4624" t="str">
            <v>Ablesung</v>
          </cell>
          <cell r="O4624">
            <v>18.481999999999999</v>
          </cell>
          <cell r="P4624">
            <v>294.66000000000003</v>
          </cell>
          <cell r="Q4624"/>
          <cell r="R4624"/>
          <cell r="S4624"/>
          <cell r="T4624"/>
          <cell r="U4624"/>
          <cell r="V4624"/>
          <cell r="W4624"/>
          <cell r="X4624"/>
          <cell r="Y4624">
            <v>53.932000000000002</v>
          </cell>
          <cell r="Z4624">
            <v>616.06666666666661</v>
          </cell>
        </row>
        <row r="4625">
          <cell r="A4625" t="str">
            <v>N0915</v>
          </cell>
          <cell r="B4625" t="str">
            <v xml:space="preserve">Magdalenenstrasse 9 </v>
          </cell>
          <cell r="C4625">
            <v>42566</v>
          </cell>
          <cell r="D4625">
            <v>9866602359</v>
          </cell>
          <cell r="E4625" t="str">
            <v>Verrechnet</v>
          </cell>
          <cell r="F4625">
            <v>0.03</v>
          </cell>
          <cell r="G4625">
            <v>0.49</v>
          </cell>
          <cell r="H4625"/>
          <cell r="I4625"/>
          <cell r="J4625" t="str">
            <v>Messung HW Wärme NT</v>
          </cell>
          <cell r="K4625" t="str">
            <v>20.06.2016</v>
          </cell>
          <cell r="L4625" t="str">
            <v>W1 020168</v>
          </cell>
          <cell r="M4625"/>
          <cell r="N4625" t="str">
            <v>Ablesung</v>
          </cell>
          <cell r="O4625">
            <v>9.8989999999999991</v>
          </cell>
          <cell r="P4625">
            <v>169.19</v>
          </cell>
          <cell r="Q4625"/>
          <cell r="R4625"/>
          <cell r="S4625"/>
          <cell r="T4625"/>
          <cell r="U4625"/>
          <cell r="V4625"/>
          <cell r="W4625"/>
          <cell r="X4625"/>
          <cell r="Y4625">
            <v>50.308</v>
          </cell>
          <cell r="Z4625">
            <v>329.96666666666664</v>
          </cell>
        </row>
        <row r="4626">
          <cell r="A4626" t="str">
            <v>N0915</v>
          </cell>
          <cell r="B4626" t="str">
            <v xml:space="preserve">Magdalenenstrasse 9 </v>
          </cell>
          <cell r="C4626">
            <v>42655</v>
          </cell>
          <cell r="D4626">
            <v>9866604305</v>
          </cell>
          <cell r="E4626" t="str">
            <v>Verrechnet</v>
          </cell>
          <cell r="F4626">
            <v>0.03</v>
          </cell>
          <cell r="G4626">
            <v>0.49</v>
          </cell>
          <cell r="H4626"/>
          <cell r="I4626"/>
          <cell r="J4626" t="str">
            <v>Messung HW Wärme NT</v>
          </cell>
          <cell r="K4626" t="str">
            <v>16.09.2016</v>
          </cell>
          <cell r="L4626" t="str">
            <v>W1 020168</v>
          </cell>
          <cell r="M4626"/>
          <cell r="N4626" t="str">
            <v>Ablesung</v>
          </cell>
          <cell r="O4626">
            <v>2.2010000000000001</v>
          </cell>
          <cell r="P4626">
            <v>43.42</v>
          </cell>
          <cell r="Q4626"/>
          <cell r="R4626"/>
          <cell r="S4626"/>
          <cell r="T4626"/>
          <cell r="U4626"/>
          <cell r="V4626"/>
          <cell r="W4626"/>
          <cell r="X4626"/>
          <cell r="Y4626">
            <v>43.585999999999999</v>
          </cell>
          <cell r="Z4626">
            <v>73.36666666666666</v>
          </cell>
        </row>
        <row r="4627">
          <cell r="A4627" t="str">
            <v>N0915</v>
          </cell>
          <cell r="B4627" t="str">
            <v xml:space="preserve">Magdalenenstrasse 9 </v>
          </cell>
          <cell r="C4627">
            <v>42752</v>
          </cell>
          <cell r="D4627">
            <v>9866606377</v>
          </cell>
          <cell r="E4627" t="str">
            <v>Verrechnet</v>
          </cell>
          <cell r="F4627">
            <v>0.03</v>
          </cell>
          <cell r="G4627">
            <v>0.49</v>
          </cell>
          <cell r="H4627"/>
          <cell r="I4627"/>
          <cell r="J4627" t="str">
            <v>Messung HW Wärme NT</v>
          </cell>
          <cell r="K4627" t="str">
            <v>14.12.2016</v>
          </cell>
          <cell r="L4627" t="str">
            <v>W1 020168</v>
          </cell>
          <cell r="M4627"/>
          <cell r="N4627" t="str">
            <v>Ablesung</v>
          </cell>
          <cell r="O4627">
            <v>13.095000000000001</v>
          </cell>
          <cell r="P4627">
            <v>217.07</v>
          </cell>
          <cell r="Q4627"/>
          <cell r="R4627"/>
          <cell r="S4627"/>
          <cell r="T4627"/>
          <cell r="U4627"/>
          <cell r="V4627"/>
          <cell r="W4627"/>
          <cell r="X4627"/>
          <cell r="Y4627">
            <v>51.871000000000002</v>
          </cell>
          <cell r="Z4627">
            <v>436.5</v>
          </cell>
        </row>
        <row r="4628">
          <cell r="A4628" t="str">
            <v>N0916</v>
          </cell>
          <cell r="B4628" t="str">
            <v xml:space="preserve">Zelgwiesenstrasse 24 </v>
          </cell>
          <cell r="C4628">
            <v>42478</v>
          </cell>
          <cell r="D4628">
            <v>9866601055</v>
          </cell>
          <cell r="E4628" t="str">
            <v>Verrechnet</v>
          </cell>
          <cell r="F4628">
            <v>1.7999999999999999E-2</v>
          </cell>
          <cell r="G4628">
            <v>0.3</v>
          </cell>
          <cell r="H4628"/>
          <cell r="I4628"/>
          <cell r="J4628" t="str">
            <v>Messung HW Wärme NT</v>
          </cell>
          <cell r="K4628" t="str">
            <v>24.03.2016</v>
          </cell>
          <cell r="L4628" t="str">
            <v>R1 997</v>
          </cell>
          <cell r="M4628" t="str">
            <v>U1 20466</v>
          </cell>
          <cell r="N4628" t="str">
            <v>Ablesung</v>
          </cell>
          <cell r="O4628">
            <v>16.550999999999998</v>
          </cell>
          <cell r="P4628">
            <v>217.44</v>
          </cell>
          <cell r="Q4628"/>
          <cell r="R4628">
            <v>259</v>
          </cell>
          <cell r="S4628"/>
          <cell r="T4628"/>
          <cell r="U4628"/>
          <cell r="V4628"/>
          <cell r="W4628"/>
          <cell r="X4628"/>
          <cell r="Y4628">
            <v>65.448999999999998</v>
          </cell>
          <cell r="Z4628">
            <v>919.5</v>
          </cell>
        </row>
        <row r="4629">
          <cell r="A4629" t="str">
            <v>N0916</v>
          </cell>
          <cell r="B4629" t="str">
            <v xml:space="preserve">Zelgwiesenstrasse 24 </v>
          </cell>
          <cell r="C4629">
            <v>42566</v>
          </cell>
          <cell r="D4629">
            <v>9866603350</v>
          </cell>
          <cell r="E4629" t="str">
            <v>Verrechnet</v>
          </cell>
          <cell r="F4629">
            <v>1.7999999999999999E-2</v>
          </cell>
          <cell r="G4629">
            <v>0.3</v>
          </cell>
          <cell r="H4629"/>
          <cell r="I4629"/>
          <cell r="J4629" t="str">
            <v>Messung HW Wärme NT</v>
          </cell>
          <cell r="K4629" t="str">
            <v>20.06.2016</v>
          </cell>
          <cell r="L4629" t="str">
            <v>R1 997</v>
          </cell>
          <cell r="M4629" t="str">
            <v>U1 20466</v>
          </cell>
          <cell r="N4629" t="str">
            <v>Ablesung</v>
          </cell>
          <cell r="O4629">
            <v>11.1</v>
          </cell>
          <cell r="P4629">
            <v>211.09</v>
          </cell>
          <cell r="Q4629"/>
          <cell r="R4629">
            <v>211</v>
          </cell>
          <cell r="S4629"/>
          <cell r="T4629"/>
          <cell r="U4629"/>
          <cell r="V4629"/>
          <cell r="W4629"/>
          <cell r="X4629"/>
          <cell r="Y4629">
            <v>45.213999999999999</v>
          </cell>
          <cell r="Z4629">
            <v>616.66666666666663</v>
          </cell>
        </row>
        <row r="4630">
          <cell r="A4630" t="str">
            <v>N0916</v>
          </cell>
          <cell r="B4630" t="str">
            <v xml:space="preserve">Zelgwiesenstrasse 24 </v>
          </cell>
          <cell r="C4630">
            <v>42655</v>
          </cell>
          <cell r="D4630">
            <v>9866605259</v>
          </cell>
          <cell r="E4630" t="str">
            <v>Verrechnet</v>
          </cell>
          <cell r="F4630">
            <v>1.7999999999999999E-2</v>
          </cell>
          <cell r="G4630">
            <v>0.3</v>
          </cell>
          <cell r="H4630"/>
          <cell r="I4630"/>
          <cell r="J4630" t="str">
            <v>Messung HW Wärme NT</v>
          </cell>
          <cell r="K4630" t="str">
            <v>20.09.2016</v>
          </cell>
          <cell r="L4630" t="str">
            <v>R1 997</v>
          </cell>
          <cell r="M4630" t="str">
            <v>U1 20466</v>
          </cell>
          <cell r="N4630" t="str">
            <v>Ablesung</v>
          </cell>
          <cell r="O4630">
            <v>0</v>
          </cell>
          <cell r="P4630">
            <v>0</v>
          </cell>
          <cell r="Q4630"/>
          <cell r="R4630">
            <v>0</v>
          </cell>
          <cell r="S4630"/>
          <cell r="T4630"/>
          <cell r="U4630"/>
          <cell r="V4630"/>
          <cell r="W4630"/>
          <cell r="X4630"/>
          <cell r="Y4630"/>
          <cell r="Z4630">
            <v>0</v>
          </cell>
        </row>
        <row r="4631">
          <cell r="A4631" t="str">
            <v>N0916</v>
          </cell>
          <cell r="B4631" t="str">
            <v xml:space="preserve">Zelgwiesenstrasse 24 </v>
          </cell>
          <cell r="C4631">
            <v>42752</v>
          </cell>
          <cell r="D4631">
            <v>9866607252</v>
          </cell>
          <cell r="E4631" t="str">
            <v>Verrechnet</v>
          </cell>
          <cell r="F4631">
            <v>1.7999999999999999E-2</v>
          </cell>
          <cell r="G4631">
            <v>0.3</v>
          </cell>
          <cell r="H4631"/>
          <cell r="I4631"/>
          <cell r="J4631" t="str">
            <v>Messung HW Wärme NT</v>
          </cell>
          <cell r="K4631" t="str">
            <v>16.12.2016</v>
          </cell>
          <cell r="L4631" t="str">
            <v>R1 997</v>
          </cell>
          <cell r="M4631" t="str">
            <v>U1 20466</v>
          </cell>
          <cell r="N4631" t="str">
            <v>Ablesung</v>
          </cell>
          <cell r="O4631">
            <v>8.5289999999999999</v>
          </cell>
          <cell r="P4631">
            <v>145.47</v>
          </cell>
          <cell r="Q4631"/>
          <cell r="R4631">
            <v>148</v>
          </cell>
          <cell r="S4631"/>
          <cell r="T4631"/>
          <cell r="U4631"/>
          <cell r="V4631"/>
          <cell r="W4631"/>
          <cell r="X4631"/>
          <cell r="Y4631">
            <v>50.412999999999997</v>
          </cell>
          <cell r="Z4631">
            <v>473.83333333333337</v>
          </cell>
        </row>
        <row r="4632">
          <cell r="A4632" t="str">
            <v>N0917</v>
          </cell>
          <cell r="B4632" t="str">
            <v xml:space="preserve">Viktoriastrasse 13 </v>
          </cell>
          <cell r="C4632">
            <v>42478</v>
          </cell>
          <cell r="D4632">
            <v>9866600704</v>
          </cell>
          <cell r="E4632" t="str">
            <v>Verrechnet</v>
          </cell>
          <cell r="F4632">
            <v>0.122</v>
          </cell>
          <cell r="G4632">
            <v>2</v>
          </cell>
          <cell r="H4632"/>
          <cell r="I4632"/>
          <cell r="J4632" t="str">
            <v>Messung HW Wärme NT</v>
          </cell>
          <cell r="K4632" t="str">
            <v>18.03.2016</v>
          </cell>
          <cell r="L4632" t="str">
            <v>W1 020101</v>
          </cell>
          <cell r="M4632"/>
          <cell r="N4632" t="str">
            <v>Ablesung</v>
          </cell>
          <cell r="O4632">
            <v>71.613</v>
          </cell>
          <cell r="P4632">
            <v>1669.55</v>
          </cell>
          <cell r="Q4632"/>
          <cell r="R4632"/>
          <cell r="S4632"/>
          <cell r="T4632"/>
          <cell r="U4632"/>
          <cell r="V4632"/>
          <cell r="W4632"/>
          <cell r="X4632"/>
          <cell r="Y4632">
            <v>36.881999999999998</v>
          </cell>
          <cell r="Z4632">
            <v>586.99180327868851</v>
          </cell>
        </row>
        <row r="4633">
          <cell r="A4633" t="str">
            <v>N0917</v>
          </cell>
          <cell r="B4633" t="str">
            <v xml:space="preserve">Viktoriastrasse 13 </v>
          </cell>
          <cell r="C4633">
            <v>42566</v>
          </cell>
          <cell r="D4633">
            <v>9866602927</v>
          </cell>
          <cell r="E4633" t="str">
            <v>Verrechnet</v>
          </cell>
          <cell r="F4633">
            <v>0.122</v>
          </cell>
          <cell r="G4633">
            <v>2</v>
          </cell>
          <cell r="H4633"/>
          <cell r="I4633"/>
          <cell r="J4633" t="str">
            <v>Messung HW Wärme NT</v>
          </cell>
          <cell r="K4633" t="str">
            <v>21.06.2016</v>
          </cell>
          <cell r="L4633" t="str">
            <v>W1 020101</v>
          </cell>
          <cell r="M4633"/>
          <cell r="N4633" t="str">
            <v>Ablesung</v>
          </cell>
          <cell r="O4633">
            <v>43.061999999999998</v>
          </cell>
          <cell r="P4633">
            <v>1492</v>
          </cell>
          <cell r="Q4633"/>
          <cell r="R4633"/>
          <cell r="S4633"/>
          <cell r="T4633"/>
          <cell r="U4633"/>
          <cell r="V4633"/>
          <cell r="W4633"/>
          <cell r="X4633"/>
          <cell r="Y4633">
            <v>24.817</v>
          </cell>
          <cell r="Z4633">
            <v>352.96721311475409</v>
          </cell>
        </row>
        <row r="4634">
          <cell r="A4634" t="str">
            <v>N0917</v>
          </cell>
          <cell r="B4634" t="str">
            <v xml:space="preserve">Viktoriastrasse 13 </v>
          </cell>
          <cell r="C4634">
            <v>42655</v>
          </cell>
          <cell r="D4634">
            <v>9866604861</v>
          </cell>
          <cell r="E4634" t="str">
            <v>Verrechnet</v>
          </cell>
          <cell r="F4634">
            <v>0.122</v>
          </cell>
          <cell r="G4634">
            <v>2</v>
          </cell>
          <cell r="H4634"/>
          <cell r="I4634"/>
          <cell r="J4634" t="str">
            <v>Messung HW Wärme NT</v>
          </cell>
          <cell r="K4634" t="str">
            <v>16.09.2016</v>
          </cell>
          <cell r="L4634" t="str">
            <v>W1 020101</v>
          </cell>
          <cell r="M4634"/>
          <cell r="N4634" t="str">
            <v>Ablesung</v>
          </cell>
          <cell r="O4634">
            <v>17.513999999999999</v>
          </cell>
          <cell r="P4634">
            <v>901.99</v>
          </cell>
          <cell r="Q4634"/>
          <cell r="R4634"/>
          <cell r="S4634"/>
          <cell r="T4634"/>
          <cell r="U4634"/>
          <cell r="V4634"/>
          <cell r="W4634"/>
          <cell r="X4634"/>
          <cell r="Y4634">
            <v>16.696000000000002</v>
          </cell>
          <cell r="Z4634">
            <v>143.55737704918033</v>
          </cell>
        </row>
        <row r="4635">
          <cell r="A4635" t="str">
            <v>N0917</v>
          </cell>
          <cell r="B4635" t="str">
            <v xml:space="preserve">Viktoriastrasse 13 </v>
          </cell>
          <cell r="C4635">
            <v>42752</v>
          </cell>
          <cell r="D4635">
            <v>9866606736</v>
          </cell>
          <cell r="E4635" t="str">
            <v>Verrechnet</v>
          </cell>
          <cell r="F4635">
            <v>0.122</v>
          </cell>
          <cell r="G4635">
            <v>2</v>
          </cell>
          <cell r="H4635"/>
          <cell r="I4635"/>
          <cell r="J4635" t="str">
            <v>Messung HW Wärme NT</v>
          </cell>
          <cell r="K4635" t="str">
            <v>12.12.2016</v>
          </cell>
          <cell r="L4635" t="str">
            <v>W1 020101</v>
          </cell>
          <cell r="M4635"/>
          <cell r="N4635" t="str">
            <v>Ablesung</v>
          </cell>
          <cell r="O4635">
            <v>51.374000000000002</v>
          </cell>
          <cell r="P4635">
            <v>1363.78</v>
          </cell>
          <cell r="Q4635"/>
          <cell r="R4635"/>
          <cell r="S4635"/>
          <cell r="T4635"/>
          <cell r="U4635"/>
          <cell r="V4635"/>
          <cell r="W4635"/>
          <cell r="X4635"/>
          <cell r="Y4635">
            <v>32.390999999999998</v>
          </cell>
          <cell r="Z4635">
            <v>421.09836065573768</v>
          </cell>
        </row>
        <row r="4636">
          <cell r="A4636" t="str">
            <v>N0918</v>
          </cell>
          <cell r="B4636" t="str">
            <v xml:space="preserve">Felsenrainstrasse 102 </v>
          </cell>
          <cell r="C4636">
            <v>42478</v>
          </cell>
          <cell r="D4636">
            <v>9866601891</v>
          </cell>
          <cell r="E4636" t="str">
            <v>Verrechnet</v>
          </cell>
          <cell r="F4636">
            <v>0.01</v>
          </cell>
          <cell r="G4636">
            <v>0.16</v>
          </cell>
          <cell r="H4636"/>
          <cell r="I4636"/>
          <cell r="J4636" t="str">
            <v>Messung HW Wärme NT</v>
          </cell>
          <cell r="K4636" t="str">
            <v>17.03.2016</v>
          </cell>
          <cell r="L4636" t="str">
            <v>W1 020375</v>
          </cell>
          <cell r="M4636"/>
          <cell r="N4636" t="str">
            <v>Ablesung</v>
          </cell>
          <cell r="O4636">
            <v>5.5650000000000004</v>
          </cell>
          <cell r="P4636">
            <v>105.41</v>
          </cell>
          <cell r="Q4636"/>
          <cell r="R4636"/>
          <cell r="S4636"/>
          <cell r="T4636"/>
          <cell r="U4636"/>
          <cell r="V4636"/>
          <cell r="W4636"/>
          <cell r="X4636"/>
          <cell r="Y4636">
            <v>45.395000000000003</v>
          </cell>
          <cell r="Z4636">
            <v>556.5</v>
          </cell>
        </row>
        <row r="4637">
          <cell r="A4637" t="str">
            <v>N0918</v>
          </cell>
          <cell r="B4637" t="str">
            <v xml:space="preserve">Felsenrainstrasse 102 </v>
          </cell>
          <cell r="C4637">
            <v>42566</v>
          </cell>
          <cell r="D4637">
            <v>9866603976</v>
          </cell>
          <cell r="E4637" t="str">
            <v>Verrechnet</v>
          </cell>
          <cell r="F4637">
            <v>0.01</v>
          </cell>
          <cell r="G4637">
            <v>0.16</v>
          </cell>
          <cell r="H4637"/>
          <cell r="I4637"/>
          <cell r="J4637" t="str">
            <v>Messung HW Wärme NT</v>
          </cell>
          <cell r="K4637" t="str">
            <v>20.06.2016</v>
          </cell>
          <cell r="L4637" t="str">
            <v>W1 020375</v>
          </cell>
          <cell r="M4637"/>
          <cell r="N4637" t="str">
            <v>Ablesung</v>
          </cell>
          <cell r="O4637">
            <v>2.444</v>
          </cell>
          <cell r="P4637">
            <v>50.58</v>
          </cell>
          <cell r="Q4637"/>
          <cell r="R4637"/>
          <cell r="S4637"/>
          <cell r="T4637"/>
          <cell r="U4637"/>
          <cell r="V4637"/>
          <cell r="W4637"/>
          <cell r="X4637"/>
          <cell r="Y4637">
            <v>41.546999999999997</v>
          </cell>
          <cell r="Z4637">
            <v>244.4</v>
          </cell>
        </row>
        <row r="4638">
          <cell r="A4638" t="str">
            <v>N0918</v>
          </cell>
          <cell r="B4638" t="str">
            <v xml:space="preserve">Felsenrainstrasse 102 </v>
          </cell>
          <cell r="C4638">
            <v>42655</v>
          </cell>
          <cell r="D4638">
            <v>9866605976</v>
          </cell>
          <cell r="E4638" t="str">
            <v>Verrechnet</v>
          </cell>
          <cell r="F4638">
            <v>0.01</v>
          </cell>
          <cell r="G4638">
            <v>0.16</v>
          </cell>
          <cell r="H4638"/>
          <cell r="I4638"/>
          <cell r="J4638" t="str">
            <v>Messung HW Wärme NT</v>
          </cell>
          <cell r="K4638" t="str">
            <v>19.09.2016</v>
          </cell>
          <cell r="L4638" t="str">
            <v>W1 020375</v>
          </cell>
          <cell r="M4638"/>
          <cell r="N4638" t="str">
            <v>Ablesung</v>
          </cell>
          <cell r="O4638">
            <v>8.6999999999999994E-2</v>
          </cell>
          <cell r="P4638">
            <v>3.3</v>
          </cell>
          <cell r="Q4638"/>
          <cell r="R4638"/>
          <cell r="S4638"/>
          <cell r="T4638"/>
          <cell r="U4638"/>
          <cell r="V4638"/>
          <cell r="W4638"/>
          <cell r="X4638"/>
          <cell r="Y4638">
            <v>22.669</v>
          </cell>
          <cell r="Z4638">
            <v>8.6999999999999993</v>
          </cell>
        </row>
        <row r="4639">
          <cell r="A4639" t="str">
            <v>N0918</v>
          </cell>
          <cell r="B4639" t="str">
            <v xml:space="preserve">Felsenrainstrasse 102 </v>
          </cell>
          <cell r="C4639">
            <v>42752</v>
          </cell>
          <cell r="D4639">
            <v>9866608004</v>
          </cell>
          <cell r="E4639" t="str">
            <v>Verrechnet</v>
          </cell>
          <cell r="F4639">
            <v>0.01</v>
          </cell>
          <cell r="G4639">
            <v>0.16</v>
          </cell>
          <cell r="H4639"/>
          <cell r="I4639"/>
          <cell r="J4639" t="str">
            <v>Messung HW Wärme NT</v>
          </cell>
          <cell r="K4639" t="str">
            <v>13.12.2016</v>
          </cell>
          <cell r="L4639" t="str">
            <v>W1 020375</v>
          </cell>
          <cell r="M4639"/>
          <cell r="N4639" t="str">
            <v>Ablesung</v>
          </cell>
          <cell r="O4639">
            <v>4.0369999999999999</v>
          </cell>
          <cell r="P4639">
            <v>81.97</v>
          </cell>
          <cell r="Q4639"/>
          <cell r="R4639"/>
          <cell r="S4639"/>
          <cell r="T4639"/>
          <cell r="U4639"/>
          <cell r="V4639"/>
          <cell r="W4639"/>
          <cell r="X4639"/>
          <cell r="Y4639">
            <v>42.347000000000001</v>
          </cell>
          <cell r="Z4639">
            <v>403.7</v>
          </cell>
        </row>
        <row r="4640">
          <cell r="A4640" t="str">
            <v>N0920</v>
          </cell>
          <cell r="B4640" t="str">
            <v xml:space="preserve">Schaffhauserstrasse 333 </v>
          </cell>
          <cell r="C4640">
            <v>42478</v>
          </cell>
          <cell r="D4640">
            <v>9866601892</v>
          </cell>
          <cell r="E4640" t="str">
            <v>Verrechnet</v>
          </cell>
          <cell r="F4640">
            <v>0.08</v>
          </cell>
          <cell r="G4640">
            <v>1.32</v>
          </cell>
          <cell r="H4640"/>
          <cell r="I4640"/>
          <cell r="J4640" t="str">
            <v>Messung HW Wärme NT</v>
          </cell>
          <cell r="K4640" t="str">
            <v>18.03.2016</v>
          </cell>
          <cell r="L4640" t="str">
            <v>W1 020062</v>
          </cell>
          <cell r="M4640"/>
          <cell r="N4640" t="str">
            <v>Ablesung</v>
          </cell>
          <cell r="O4640">
            <v>53.173999999999999</v>
          </cell>
          <cell r="P4640">
            <v>917.63</v>
          </cell>
          <cell r="Q4640"/>
          <cell r="R4640"/>
          <cell r="S4640"/>
          <cell r="T4640"/>
          <cell r="U4640"/>
          <cell r="V4640"/>
          <cell r="W4640"/>
          <cell r="X4640"/>
          <cell r="Y4640">
            <v>49.826000000000001</v>
          </cell>
          <cell r="Z4640">
            <v>664.67499999999995</v>
          </cell>
        </row>
        <row r="4641">
          <cell r="A4641" t="str">
            <v>N0920</v>
          </cell>
          <cell r="B4641" t="str">
            <v xml:space="preserve">Schaffhauserstrasse 333 </v>
          </cell>
          <cell r="C4641">
            <v>42566</v>
          </cell>
          <cell r="D4641">
            <v>9866603825</v>
          </cell>
          <cell r="E4641" t="str">
            <v>Verrechnet</v>
          </cell>
          <cell r="F4641">
            <v>0.08</v>
          </cell>
          <cell r="G4641">
            <v>1.32</v>
          </cell>
          <cell r="H4641"/>
          <cell r="I4641"/>
          <cell r="J4641" t="str">
            <v>Messung HW Wärme NT</v>
          </cell>
          <cell r="K4641" t="str">
            <v>22.06.2016</v>
          </cell>
          <cell r="L4641" t="str">
            <v>W1 020062</v>
          </cell>
          <cell r="M4641"/>
          <cell r="N4641" t="str">
            <v>Ablesung</v>
          </cell>
          <cell r="O4641">
            <v>17.88</v>
          </cell>
          <cell r="P4641">
            <v>337.48</v>
          </cell>
          <cell r="Q4641"/>
          <cell r="R4641"/>
          <cell r="S4641"/>
          <cell r="T4641"/>
          <cell r="U4641"/>
          <cell r="V4641"/>
          <cell r="W4641"/>
          <cell r="X4641"/>
          <cell r="Y4641">
            <v>45.555</v>
          </cell>
          <cell r="Z4641">
            <v>223.5</v>
          </cell>
        </row>
        <row r="4642">
          <cell r="A4642" t="str">
            <v>N0920</v>
          </cell>
          <cell r="B4642" t="str">
            <v xml:space="preserve">Schaffhauserstrasse 333 </v>
          </cell>
          <cell r="C4642">
            <v>42655</v>
          </cell>
          <cell r="D4642">
            <v>9866605977</v>
          </cell>
          <cell r="E4642" t="str">
            <v>Verrechnet</v>
          </cell>
          <cell r="F4642">
            <v>0.08</v>
          </cell>
          <cell r="G4642">
            <v>1.32</v>
          </cell>
          <cell r="H4642"/>
          <cell r="I4642"/>
          <cell r="J4642" t="str">
            <v>Messung HW Wärme NT</v>
          </cell>
          <cell r="K4642" t="str">
            <v>20.09.2016</v>
          </cell>
          <cell r="L4642" t="str">
            <v>W1 020062</v>
          </cell>
          <cell r="M4642"/>
          <cell r="N4642" t="str">
            <v>Ablesung</v>
          </cell>
          <cell r="O4642">
            <v>5.2999999999999999E-2</v>
          </cell>
          <cell r="P4642">
            <v>2.56</v>
          </cell>
          <cell r="Q4642"/>
          <cell r="R4642"/>
          <cell r="S4642"/>
          <cell r="T4642"/>
          <cell r="U4642"/>
          <cell r="V4642"/>
          <cell r="W4642"/>
          <cell r="X4642"/>
          <cell r="Y4642">
            <v>17.800999999999998</v>
          </cell>
          <cell r="Z4642">
            <v>0.66249999999999998</v>
          </cell>
        </row>
        <row r="4643">
          <cell r="A4643" t="str">
            <v>N0920</v>
          </cell>
          <cell r="B4643" t="str">
            <v xml:space="preserve">Schaffhauserstrasse 333 </v>
          </cell>
          <cell r="C4643">
            <v>42752</v>
          </cell>
          <cell r="D4643">
            <v>9866608005</v>
          </cell>
          <cell r="E4643" t="str">
            <v>Verrechnet</v>
          </cell>
          <cell r="F4643">
            <v>0.08</v>
          </cell>
          <cell r="G4643">
            <v>1.32</v>
          </cell>
          <cell r="H4643"/>
          <cell r="I4643"/>
          <cell r="J4643" t="str">
            <v>Messung HW Wärme NT</v>
          </cell>
          <cell r="K4643" t="str">
            <v>15.12.2016</v>
          </cell>
          <cell r="L4643" t="str">
            <v>W1 020062</v>
          </cell>
          <cell r="M4643"/>
          <cell r="N4643" t="str">
            <v>Ablesung</v>
          </cell>
          <cell r="O4643">
            <v>29.834</v>
          </cell>
          <cell r="P4643">
            <v>842.62</v>
          </cell>
          <cell r="Q4643"/>
          <cell r="R4643"/>
          <cell r="S4643"/>
          <cell r="T4643"/>
          <cell r="U4643"/>
          <cell r="V4643"/>
          <cell r="W4643"/>
          <cell r="X4643"/>
          <cell r="Y4643">
            <v>30.443999999999999</v>
          </cell>
          <cell r="Z4643">
            <v>372.92500000000001</v>
          </cell>
        </row>
        <row r="4644">
          <cell r="A4644" t="str">
            <v>N0921</v>
          </cell>
          <cell r="B4644" t="str">
            <v xml:space="preserve">Bülachstrasse 1 </v>
          </cell>
          <cell r="C4644">
            <v>42478</v>
          </cell>
          <cell r="D4644">
            <v>9866601893</v>
          </cell>
          <cell r="E4644" t="str">
            <v>Verrechnet</v>
          </cell>
          <cell r="F4644">
            <v>0.26100000000000001</v>
          </cell>
          <cell r="G4644">
            <v>4.3</v>
          </cell>
          <cell r="H4644"/>
          <cell r="I4644"/>
          <cell r="J4644" t="str">
            <v>Messung HW Wärme NT</v>
          </cell>
          <cell r="K4644" t="str">
            <v>18.03.2016</v>
          </cell>
          <cell r="L4644" t="str">
            <v>R1 1580</v>
          </cell>
          <cell r="M4644" t="str">
            <v>U1 025059</v>
          </cell>
          <cell r="N4644" t="str">
            <v>Ablesung</v>
          </cell>
          <cell r="O4644">
            <v>366.54300000000001</v>
          </cell>
          <cell r="P4644">
            <v>6154.67</v>
          </cell>
          <cell r="Q4644"/>
          <cell r="R4644">
            <v>6154</v>
          </cell>
          <cell r="S4644"/>
          <cell r="T4644"/>
          <cell r="U4644"/>
          <cell r="V4644"/>
          <cell r="W4644"/>
          <cell r="X4644"/>
          <cell r="Y4644">
            <v>51.207999999999998</v>
          </cell>
          <cell r="Z4644">
            <v>1404.3793103448274</v>
          </cell>
        </row>
        <row r="4645">
          <cell r="A4645" t="str">
            <v>N0921</v>
          </cell>
          <cell r="B4645" t="str">
            <v xml:space="preserve">Bülachstrasse 1 </v>
          </cell>
          <cell r="C4645">
            <v>42566</v>
          </cell>
          <cell r="D4645">
            <v>9866603826</v>
          </cell>
          <cell r="E4645" t="str">
            <v>Verrechnet</v>
          </cell>
          <cell r="F4645">
            <v>0.26100000000000001</v>
          </cell>
          <cell r="G4645">
            <v>4.3</v>
          </cell>
          <cell r="H4645"/>
          <cell r="I4645"/>
          <cell r="J4645" t="str">
            <v>Messung HW Wärme NT</v>
          </cell>
          <cell r="K4645" t="str">
            <v>21.06.2016</v>
          </cell>
          <cell r="L4645" t="str">
            <v>R1 1580</v>
          </cell>
          <cell r="M4645" t="str">
            <v>U1 025059</v>
          </cell>
          <cell r="N4645" t="str">
            <v>Ablesung</v>
          </cell>
          <cell r="O4645">
            <v>193.16900000000001</v>
          </cell>
          <cell r="P4645">
            <v>3750.89</v>
          </cell>
          <cell r="Q4645"/>
          <cell r="R4645">
            <v>3751</v>
          </cell>
          <cell r="S4645"/>
          <cell r="T4645"/>
          <cell r="U4645"/>
          <cell r="V4645"/>
          <cell r="W4645"/>
          <cell r="X4645"/>
          <cell r="Y4645">
            <v>44.281999999999996</v>
          </cell>
          <cell r="Z4645">
            <v>740.11111111111109</v>
          </cell>
        </row>
        <row r="4646">
          <cell r="A4646" t="str">
            <v>N0921</v>
          </cell>
          <cell r="B4646" t="str">
            <v xml:space="preserve">Bülachstrasse 1 </v>
          </cell>
          <cell r="C4646">
            <v>42655</v>
          </cell>
          <cell r="D4646">
            <v>9866605897</v>
          </cell>
          <cell r="E4646" t="str">
            <v>Verrechnet</v>
          </cell>
          <cell r="F4646">
            <v>0.26100000000000001</v>
          </cell>
          <cell r="G4646">
            <v>4.3</v>
          </cell>
          <cell r="H4646"/>
          <cell r="I4646"/>
          <cell r="J4646" t="str">
            <v>Messung HW Wärme NT</v>
          </cell>
          <cell r="K4646" t="str">
            <v>16.09.2016</v>
          </cell>
          <cell r="L4646" t="str">
            <v>R1 1580</v>
          </cell>
          <cell r="M4646" t="str">
            <v>U1 025059</v>
          </cell>
          <cell r="N4646" t="str">
            <v>Ablesung</v>
          </cell>
          <cell r="O4646">
            <v>53.213999999999999</v>
          </cell>
          <cell r="P4646">
            <v>1431.92</v>
          </cell>
          <cell r="Q4646"/>
          <cell r="R4646">
            <v>1433</v>
          </cell>
          <cell r="S4646"/>
          <cell r="T4646"/>
          <cell r="U4646"/>
          <cell r="V4646"/>
          <cell r="W4646"/>
          <cell r="X4646"/>
          <cell r="Y4646">
            <v>31.954000000000001</v>
          </cell>
          <cell r="Z4646">
            <v>203.88505747126436</v>
          </cell>
        </row>
        <row r="4647">
          <cell r="A4647" t="str">
            <v>N0921</v>
          </cell>
          <cell r="B4647" t="str">
            <v xml:space="preserve">Bülachstrasse 1 </v>
          </cell>
          <cell r="C4647">
            <v>42752</v>
          </cell>
          <cell r="D4647">
            <v>9866608006</v>
          </cell>
          <cell r="E4647" t="str">
            <v>Verrechnet</v>
          </cell>
          <cell r="F4647">
            <v>0.26100000000000001</v>
          </cell>
          <cell r="G4647">
            <v>4.3</v>
          </cell>
          <cell r="H4647"/>
          <cell r="I4647"/>
          <cell r="J4647" t="str">
            <v>Messung HW Wärme NT</v>
          </cell>
          <cell r="K4647" t="str">
            <v>12.12.2016</v>
          </cell>
          <cell r="L4647" t="str">
            <v>R1 1580</v>
          </cell>
          <cell r="M4647" t="str">
            <v>U1 025059</v>
          </cell>
          <cell r="N4647" t="str">
            <v>Ablesung</v>
          </cell>
          <cell r="O4647">
            <v>265.99700000000001</v>
          </cell>
          <cell r="P4647">
            <v>4812.34</v>
          </cell>
          <cell r="Q4647"/>
          <cell r="R4647">
            <v>4812</v>
          </cell>
          <cell r="S4647"/>
          <cell r="T4647"/>
          <cell r="U4647"/>
          <cell r="V4647"/>
          <cell r="W4647"/>
          <cell r="X4647"/>
          <cell r="Y4647">
            <v>47.527000000000001</v>
          </cell>
          <cell r="Z4647">
            <v>1019.1455938697318</v>
          </cell>
        </row>
        <row r="4648">
          <cell r="A4648" t="str">
            <v>N0922</v>
          </cell>
          <cell r="B4648" t="str">
            <v xml:space="preserve">Stelzenstrasse 30 </v>
          </cell>
          <cell r="C4648">
            <v>42478</v>
          </cell>
          <cell r="D4648">
            <v>9866601894</v>
          </cell>
          <cell r="E4648" t="str">
            <v>Verrechnet</v>
          </cell>
          <cell r="F4648">
            <v>0.17</v>
          </cell>
          <cell r="G4648">
            <v>2.8</v>
          </cell>
          <cell r="H4648"/>
          <cell r="I4648"/>
          <cell r="J4648" t="str">
            <v>Messung HW Wärme NT</v>
          </cell>
          <cell r="K4648" t="str">
            <v>18.03.2016</v>
          </cell>
          <cell r="L4648" t="str">
            <v>W1 025116</v>
          </cell>
          <cell r="M4648"/>
          <cell r="N4648" t="str">
            <v>Ablesung</v>
          </cell>
          <cell r="O4648">
            <v>83.84</v>
          </cell>
          <cell r="P4648">
            <v>2383.9</v>
          </cell>
          <cell r="Q4648"/>
          <cell r="R4648">
            <v>2384</v>
          </cell>
          <cell r="S4648"/>
          <cell r="T4648"/>
          <cell r="U4648"/>
          <cell r="V4648"/>
          <cell r="W4648"/>
          <cell r="X4648"/>
          <cell r="Y4648">
            <v>30.24</v>
          </cell>
          <cell r="Z4648">
            <v>493.1764705882353</v>
          </cell>
        </row>
        <row r="4649">
          <cell r="A4649" t="str">
            <v>N0922</v>
          </cell>
          <cell r="B4649" t="str">
            <v xml:space="preserve">Stelzenstrasse 30 </v>
          </cell>
          <cell r="C4649">
            <v>42566</v>
          </cell>
          <cell r="D4649">
            <v>9866603827</v>
          </cell>
          <cell r="E4649" t="str">
            <v>Verrechnet</v>
          </cell>
          <cell r="F4649">
            <v>0.17</v>
          </cell>
          <cell r="G4649">
            <v>2.8</v>
          </cell>
          <cell r="H4649"/>
          <cell r="I4649"/>
          <cell r="J4649" t="str">
            <v>Messung HW Wärme NT</v>
          </cell>
          <cell r="K4649" t="str">
            <v>21.04.2016</v>
          </cell>
          <cell r="L4649" t="str">
            <v>W1 025116</v>
          </cell>
          <cell r="M4649"/>
          <cell r="N4649" t="str">
            <v>Ausbau</v>
          </cell>
          <cell r="O4649">
            <v>14.78</v>
          </cell>
          <cell r="P4649">
            <v>967.6</v>
          </cell>
          <cell r="Q4649"/>
          <cell r="R4649">
            <v>968</v>
          </cell>
          <cell r="S4649"/>
          <cell r="T4649"/>
          <cell r="U4649"/>
          <cell r="V4649"/>
          <cell r="W4649"/>
          <cell r="X4649"/>
          <cell r="Y4649">
            <v>13.134</v>
          </cell>
          <cell r="Z4649">
            <v>86.941176470588232</v>
          </cell>
        </row>
        <row r="4650">
          <cell r="A4650" t="str">
            <v>N0922</v>
          </cell>
          <cell r="B4650"/>
          <cell r="C4650"/>
          <cell r="D4650"/>
          <cell r="E4650"/>
          <cell r="F4650"/>
          <cell r="G4650"/>
          <cell r="H4650"/>
          <cell r="I4650"/>
          <cell r="J4650" t="str">
            <v>Messung HW Wärme NT</v>
          </cell>
          <cell r="K4650" t="str">
            <v>21.04.2016</v>
          </cell>
          <cell r="L4650" t="str">
            <v>W1 025116</v>
          </cell>
          <cell r="M4650"/>
          <cell r="N4650" t="str">
            <v>Einbau</v>
          </cell>
          <cell r="O4650">
            <v>0</v>
          </cell>
          <cell r="P4650">
            <v>0</v>
          </cell>
          <cell r="Q4650"/>
          <cell r="R4650"/>
          <cell r="S4650"/>
          <cell r="T4650"/>
          <cell r="U4650"/>
          <cell r="V4650"/>
          <cell r="W4650"/>
          <cell r="X4650"/>
          <cell r="Y4650">
            <v>0</v>
          </cell>
          <cell r="Z4650">
            <v>0</v>
          </cell>
        </row>
        <row r="4651">
          <cell r="A4651" t="str">
            <v>N0922</v>
          </cell>
          <cell r="B4651"/>
          <cell r="C4651"/>
          <cell r="D4651"/>
          <cell r="E4651"/>
          <cell r="F4651"/>
          <cell r="G4651"/>
          <cell r="H4651"/>
          <cell r="I4651"/>
          <cell r="J4651" t="str">
            <v>Messung HW Wärme NT</v>
          </cell>
          <cell r="K4651" t="str">
            <v>22.06.2016</v>
          </cell>
          <cell r="L4651" t="str">
            <v>W1 025116</v>
          </cell>
          <cell r="M4651"/>
          <cell r="N4651" t="str">
            <v>Ablesung</v>
          </cell>
          <cell r="O4651">
            <v>15.146000000000001</v>
          </cell>
          <cell r="P4651">
            <v>470.94</v>
          </cell>
          <cell r="Q4651"/>
          <cell r="R4651"/>
          <cell r="S4651"/>
          <cell r="T4651"/>
          <cell r="U4651"/>
          <cell r="V4651"/>
          <cell r="W4651"/>
          <cell r="X4651"/>
          <cell r="Y4651">
            <v>27.654</v>
          </cell>
          <cell r="Z4651">
            <v>89.094117647058823</v>
          </cell>
        </row>
        <row r="4652">
          <cell r="A4652" t="str">
            <v>N0922</v>
          </cell>
          <cell r="B4652" t="str">
            <v xml:space="preserve">Stelzenstrasse 30 </v>
          </cell>
          <cell r="C4652">
            <v>42655</v>
          </cell>
          <cell r="D4652">
            <v>9866605978</v>
          </cell>
          <cell r="E4652" t="str">
            <v>Verrechnet</v>
          </cell>
          <cell r="F4652">
            <v>0.17</v>
          </cell>
          <cell r="G4652">
            <v>2.8</v>
          </cell>
          <cell r="H4652"/>
          <cell r="I4652"/>
          <cell r="J4652" t="str">
            <v>Messung HW Wärme NT</v>
          </cell>
          <cell r="K4652" t="str">
            <v>22.09.2016</v>
          </cell>
          <cell r="L4652" t="str">
            <v>W1 025116</v>
          </cell>
          <cell r="M4652"/>
          <cell r="N4652" t="str">
            <v>Ablesung</v>
          </cell>
          <cell r="O4652">
            <v>8.0030000000000001</v>
          </cell>
          <cell r="P4652">
            <v>339.74</v>
          </cell>
          <cell r="Q4652"/>
          <cell r="R4652"/>
          <cell r="S4652"/>
          <cell r="T4652"/>
          <cell r="U4652"/>
          <cell r="V4652"/>
          <cell r="W4652"/>
          <cell r="X4652"/>
          <cell r="Y4652">
            <v>20.254999999999999</v>
          </cell>
          <cell r="Z4652">
            <v>47.076470588235289</v>
          </cell>
        </row>
        <row r="4653">
          <cell r="A4653" t="str">
            <v>N0922</v>
          </cell>
          <cell r="B4653" t="str">
            <v xml:space="preserve">Stelzenstrasse 30 </v>
          </cell>
          <cell r="C4653">
            <v>42752</v>
          </cell>
          <cell r="D4653">
            <v>9866608007</v>
          </cell>
          <cell r="E4653" t="str">
            <v>Verrechnet</v>
          </cell>
          <cell r="F4653">
            <v>0.17</v>
          </cell>
          <cell r="G4653">
            <v>2.8</v>
          </cell>
          <cell r="H4653"/>
          <cell r="I4653"/>
          <cell r="J4653" t="str">
            <v>Messung HW Wärme NT</v>
          </cell>
          <cell r="K4653" t="str">
            <v>20.12.2016</v>
          </cell>
          <cell r="L4653" t="str">
            <v>W1 025116</v>
          </cell>
          <cell r="M4653"/>
          <cell r="N4653" t="str">
            <v>Ablesung</v>
          </cell>
          <cell r="O4653">
            <v>66.480999999999995</v>
          </cell>
          <cell r="P4653">
            <v>2528.1999999999998</v>
          </cell>
          <cell r="Q4653"/>
          <cell r="R4653"/>
          <cell r="S4653"/>
          <cell r="T4653"/>
          <cell r="U4653"/>
          <cell r="V4653"/>
          <cell r="W4653"/>
          <cell r="X4653"/>
          <cell r="Y4653">
            <v>22.61</v>
          </cell>
          <cell r="Z4653">
            <v>391.06470588235294</v>
          </cell>
        </row>
        <row r="4654">
          <cell r="A4654" t="str">
            <v>N0923</v>
          </cell>
          <cell r="B4654" t="str">
            <v xml:space="preserve">Am Luchsgraben 7 </v>
          </cell>
          <cell r="C4654">
            <v>42478</v>
          </cell>
          <cell r="D4654">
            <v>9866601056</v>
          </cell>
          <cell r="E4654" t="str">
            <v>Verrechnet</v>
          </cell>
          <cell r="F4654">
            <v>6.5000000000000002E-2</v>
          </cell>
          <cell r="G4654">
            <v>1.07</v>
          </cell>
          <cell r="H4654"/>
          <cell r="I4654"/>
          <cell r="J4654" t="str">
            <v>Messung HW Wärme NT</v>
          </cell>
          <cell r="K4654" t="str">
            <v>17.03.2016</v>
          </cell>
          <cell r="L4654" t="str">
            <v>R1 977</v>
          </cell>
          <cell r="M4654" t="str">
            <v>U1 20467</v>
          </cell>
          <cell r="N4654" t="str">
            <v>Ablesung</v>
          </cell>
          <cell r="O4654">
            <v>27.600999999999999</v>
          </cell>
          <cell r="P4654">
            <v>351.14</v>
          </cell>
          <cell r="Q4654"/>
          <cell r="R4654">
            <v>351</v>
          </cell>
          <cell r="S4654"/>
          <cell r="T4654"/>
          <cell r="U4654"/>
          <cell r="V4654"/>
          <cell r="W4654"/>
          <cell r="X4654"/>
          <cell r="Y4654">
            <v>67.587000000000003</v>
          </cell>
          <cell r="Z4654">
            <v>424.6307692307692</v>
          </cell>
        </row>
        <row r="4655">
          <cell r="A4655" t="str">
            <v>N0923</v>
          </cell>
          <cell r="B4655" t="str">
            <v xml:space="preserve">Am Luchsgraben 7 </v>
          </cell>
          <cell r="C4655">
            <v>42566</v>
          </cell>
          <cell r="D4655">
            <v>9866602928</v>
          </cell>
          <cell r="E4655" t="str">
            <v>Verrechnet</v>
          </cell>
          <cell r="F4655">
            <v>6.5000000000000002E-2</v>
          </cell>
          <cell r="G4655">
            <v>1.07</v>
          </cell>
          <cell r="H4655"/>
          <cell r="I4655"/>
          <cell r="J4655" t="str">
            <v>Messung HW Wärme NT</v>
          </cell>
          <cell r="K4655" t="str">
            <v>20.06.2016</v>
          </cell>
          <cell r="L4655" t="str">
            <v>R1 977</v>
          </cell>
          <cell r="M4655" t="str">
            <v>U1 20467</v>
          </cell>
          <cell r="N4655" t="str">
            <v>Ablesung</v>
          </cell>
          <cell r="O4655">
            <v>13.467000000000001</v>
          </cell>
          <cell r="P4655">
            <v>202.27</v>
          </cell>
          <cell r="Q4655"/>
          <cell r="R4655">
            <v>203</v>
          </cell>
          <cell r="S4655"/>
          <cell r="T4655"/>
          <cell r="U4655"/>
          <cell r="V4655"/>
          <cell r="W4655"/>
          <cell r="X4655"/>
          <cell r="Y4655">
            <v>57.247999999999998</v>
          </cell>
          <cell r="Z4655">
            <v>207.18461538461537</v>
          </cell>
        </row>
        <row r="4656">
          <cell r="A4656" t="str">
            <v>N0923</v>
          </cell>
          <cell r="B4656" t="str">
            <v xml:space="preserve">Am Luchsgraben 7 </v>
          </cell>
          <cell r="C4656">
            <v>42655</v>
          </cell>
          <cell r="D4656">
            <v>9866604862</v>
          </cell>
          <cell r="E4656" t="str">
            <v>Verrechnet</v>
          </cell>
          <cell r="F4656">
            <v>6.5000000000000002E-2</v>
          </cell>
          <cell r="G4656">
            <v>1.07</v>
          </cell>
          <cell r="H4656"/>
          <cell r="I4656"/>
          <cell r="J4656" t="str">
            <v>Messung HW Wärme NT</v>
          </cell>
          <cell r="K4656" t="str">
            <v>19.09.2016</v>
          </cell>
          <cell r="L4656" t="str">
            <v>R1 977</v>
          </cell>
          <cell r="M4656" t="str">
            <v>U1 20467</v>
          </cell>
          <cell r="N4656" t="str">
            <v>Ablesung</v>
          </cell>
          <cell r="O4656">
            <v>2.718</v>
          </cell>
          <cell r="P4656">
            <v>65.290000000000006</v>
          </cell>
          <cell r="Q4656"/>
          <cell r="R4656">
            <v>65</v>
          </cell>
          <cell r="S4656"/>
          <cell r="T4656"/>
          <cell r="U4656"/>
          <cell r="V4656"/>
          <cell r="W4656"/>
          <cell r="X4656"/>
          <cell r="Y4656">
            <v>35.795000000000002</v>
          </cell>
          <cell r="Z4656">
            <v>41.815384615384609</v>
          </cell>
        </row>
        <row r="4657">
          <cell r="A4657" t="str">
            <v>N0923</v>
          </cell>
          <cell r="B4657" t="str">
            <v xml:space="preserve">Am Luchsgraben 7 </v>
          </cell>
          <cell r="C4657">
            <v>42752</v>
          </cell>
          <cell r="D4657">
            <v>9866606958</v>
          </cell>
          <cell r="E4657" t="str">
            <v>Verrechnet</v>
          </cell>
          <cell r="F4657">
            <v>6.5000000000000002E-2</v>
          </cell>
          <cell r="G4657">
            <v>1.07</v>
          </cell>
          <cell r="H4657"/>
          <cell r="I4657"/>
          <cell r="J4657" t="str">
            <v>Messung HW Wärme NT</v>
          </cell>
          <cell r="K4657" t="str">
            <v>14.12.2016</v>
          </cell>
          <cell r="L4657" t="str">
            <v>R1 977</v>
          </cell>
          <cell r="M4657" t="str">
            <v>U1 20467</v>
          </cell>
          <cell r="N4657" t="str">
            <v>Ablesung</v>
          </cell>
          <cell r="O4657">
            <v>22.382000000000001</v>
          </cell>
          <cell r="P4657">
            <v>307.32</v>
          </cell>
          <cell r="Q4657"/>
          <cell r="R4657">
            <v>307</v>
          </cell>
          <cell r="S4657"/>
          <cell r="T4657"/>
          <cell r="U4657"/>
          <cell r="V4657"/>
          <cell r="W4657"/>
          <cell r="X4657"/>
          <cell r="Y4657">
            <v>62.622</v>
          </cell>
          <cell r="Z4657">
            <v>344.3384615384615</v>
          </cell>
        </row>
        <row r="4658">
          <cell r="A4658" t="str">
            <v>N0924</v>
          </cell>
          <cell r="B4658" t="str">
            <v xml:space="preserve">Am Luchsgraben 9 </v>
          </cell>
          <cell r="C4658">
            <v>42478</v>
          </cell>
          <cell r="D4658">
            <v>9866601057</v>
          </cell>
          <cell r="E4658" t="str">
            <v>Verrechnet</v>
          </cell>
          <cell r="F4658">
            <v>0.08</v>
          </cell>
          <cell r="G4658">
            <v>1.32</v>
          </cell>
          <cell r="H4658"/>
          <cell r="I4658"/>
          <cell r="J4658" t="str">
            <v>Messung HW Wärme NT</v>
          </cell>
          <cell r="K4658" t="str">
            <v>17.03.2016</v>
          </cell>
          <cell r="L4658" t="str">
            <v>R3 20056</v>
          </cell>
          <cell r="M4658"/>
          <cell r="N4658" t="str">
            <v>Ablesung</v>
          </cell>
          <cell r="O4658">
            <v>51.893000000000001</v>
          </cell>
          <cell r="P4658">
            <v>692.06200000000001</v>
          </cell>
          <cell r="Q4658"/>
          <cell r="R4658"/>
          <cell r="S4658"/>
          <cell r="T4658"/>
          <cell r="U4658"/>
          <cell r="V4658"/>
          <cell r="W4658"/>
          <cell r="X4658"/>
          <cell r="Y4658">
            <v>64.474000000000004</v>
          </cell>
          <cell r="Z4658">
            <v>648.66250000000002</v>
          </cell>
        </row>
        <row r="4659">
          <cell r="A4659" t="str">
            <v>N0924</v>
          </cell>
          <cell r="B4659" t="str">
            <v xml:space="preserve">Am Luchsgraben 9 </v>
          </cell>
          <cell r="C4659">
            <v>42566</v>
          </cell>
          <cell r="D4659">
            <v>9866602929</v>
          </cell>
          <cell r="E4659" t="str">
            <v>Verrechnet</v>
          </cell>
          <cell r="F4659">
            <v>0.08</v>
          </cell>
          <cell r="G4659">
            <v>1.32</v>
          </cell>
          <cell r="H4659"/>
          <cell r="I4659"/>
          <cell r="J4659" t="str">
            <v>Messung HW Wärme NT</v>
          </cell>
          <cell r="K4659" t="str">
            <v>20.06.2016</v>
          </cell>
          <cell r="L4659" t="str">
            <v>R3 20056</v>
          </cell>
          <cell r="M4659"/>
          <cell r="N4659" t="str">
            <v>Ablesung</v>
          </cell>
          <cell r="O4659">
            <v>25.238</v>
          </cell>
          <cell r="P4659">
            <v>437.45499999999998</v>
          </cell>
          <cell r="Q4659"/>
          <cell r="R4659"/>
          <cell r="S4659"/>
          <cell r="T4659"/>
          <cell r="U4659"/>
          <cell r="V4659"/>
          <cell r="W4659"/>
          <cell r="X4659"/>
          <cell r="Y4659">
            <v>49.606999999999999</v>
          </cell>
          <cell r="Z4659">
            <v>315.47500000000002</v>
          </cell>
        </row>
        <row r="4660">
          <cell r="A4660" t="str">
            <v>N0924</v>
          </cell>
          <cell r="B4660" t="str">
            <v xml:space="preserve">Am Luchsgraben 9 </v>
          </cell>
          <cell r="C4660">
            <v>42655</v>
          </cell>
          <cell r="D4660">
            <v>9866604863</v>
          </cell>
          <cell r="E4660" t="str">
            <v>Verrechnet</v>
          </cell>
          <cell r="F4660">
            <v>0.08</v>
          </cell>
          <cell r="G4660">
            <v>1.32</v>
          </cell>
          <cell r="H4660"/>
          <cell r="I4660"/>
          <cell r="J4660" t="str">
            <v>Messung HW Wärme NT</v>
          </cell>
          <cell r="K4660" t="str">
            <v>19.09.2016</v>
          </cell>
          <cell r="L4660" t="str">
            <v>R3 20056</v>
          </cell>
          <cell r="M4660"/>
          <cell r="N4660" t="str">
            <v>Ablesung</v>
          </cell>
          <cell r="O4660">
            <v>6.9859999999999998</v>
          </cell>
          <cell r="P4660">
            <v>238.27500000000001</v>
          </cell>
          <cell r="Q4660"/>
          <cell r="R4660"/>
          <cell r="S4660"/>
          <cell r="T4660"/>
          <cell r="U4660"/>
          <cell r="V4660"/>
          <cell r="W4660"/>
          <cell r="X4660"/>
          <cell r="Y4660">
            <v>25.21</v>
          </cell>
          <cell r="Z4660">
            <v>87.325000000000003</v>
          </cell>
        </row>
        <row r="4661">
          <cell r="A4661" t="str">
            <v>N0924</v>
          </cell>
          <cell r="B4661" t="str">
            <v xml:space="preserve">Am Luchsgraben 9 </v>
          </cell>
          <cell r="C4661">
            <v>42752</v>
          </cell>
          <cell r="D4661">
            <v>9866606959</v>
          </cell>
          <cell r="E4661" t="str">
            <v>Verrechnet</v>
          </cell>
          <cell r="F4661">
            <v>0.08</v>
          </cell>
          <cell r="G4661">
            <v>1.32</v>
          </cell>
          <cell r="H4661"/>
          <cell r="I4661"/>
          <cell r="J4661" t="str">
            <v>Messung HW Wärme NT</v>
          </cell>
          <cell r="K4661" t="str">
            <v>14.12.2016</v>
          </cell>
          <cell r="L4661" t="str">
            <v>R3 20056</v>
          </cell>
          <cell r="M4661"/>
          <cell r="N4661" t="str">
            <v>Ablesung</v>
          </cell>
          <cell r="O4661">
            <v>40.277999999999999</v>
          </cell>
          <cell r="P4661">
            <v>567.61500000000001</v>
          </cell>
          <cell r="Q4661"/>
          <cell r="R4661"/>
          <cell r="S4661"/>
          <cell r="T4661"/>
          <cell r="U4661"/>
          <cell r="V4661"/>
          <cell r="W4661"/>
          <cell r="X4661"/>
          <cell r="Y4661">
            <v>61.015000000000001</v>
          </cell>
          <cell r="Z4661">
            <v>503.47500000000002</v>
          </cell>
        </row>
        <row r="4662">
          <cell r="A4662" t="str">
            <v>N0925</v>
          </cell>
          <cell r="B4662" t="str">
            <v xml:space="preserve">Ausserdorfstrasse 49 </v>
          </cell>
          <cell r="C4662">
            <v>42478</v>
          </cell>
          <cell r="D4662">
            <v>9866600859</v>
          </cell>
          <cell r="E4662" t="str">
            <v>Verrechnet</v>
          </cell>
          <cell r="F4662">
            <v>1.4999999999999999E-2</v>
          </cell>
          <cell r="G4662">
            <v>0.25</v>
          </cell>
          <cell r="H4662"/>
          <cell r="I4662"/>
          <cell r="J4662" t="str">
            <v>Messung HW Wärme NT</v>
          </cell>
          <cell r="K4662" t="str">
            <v>06.04.2016</v>
          </cell>
          <cell r="L4662" t="str">
            <v>R1 996</v>
          </cell>
          <cell r="M4662" t="str">
            <v>U1 20464</v>
          </cell>
          <cell r="N4662" t="str">
            <v>Ablesung</v>
          </cell>
          <cell r="O4662">
            <v>8.8089999999999993</v>
          </cell>
          <cell r="P4662">
            <v>136.9</v>
          </cell>
          <cell r="Q4662"/>
          <cell r="R4662">
            <v>71.81</v>
          </cell>
          <cell r="S4662"/>
          <cell r="T4662"/>
          <cell r="U4662"/>
          <cell r="V4662"/>
          <cell r="W4662"/>
          <cell r="X4662"/>
          <cell r="Y4662">
            <v>55.328000000000003</v>
          </cell>
          <cell r="Z4662">
            <v>587.26666666666665</v>
          </cell>
        </row>
        <row r="4663">
          <cell r="A4663" t="str">
            <v>N0925</v>
          </cell>
          <cell r="B4663" t="str">
            <v xml:space="preserve">Ausserdorfstrasse 49 </v>
          </cell>
          <cell r="C4663">
            <v>42566</v>
          </cell>
          <cell r="D4663">
            <v>9866602748</v>
          </cell>
          <cell r="E4663" t="str">
            <v>Verrechnet</v>
          </cell>
          <cell r="F4663">
            <v>1.4999999999999999E-2</v>
          </cell>
          <cell r="G4663">
            <v>0.25</v>
          </cell>
          <cell r="H4663"/>
          <cell r="I4663"/>
          <cell r="J4663" t="str">
            <v>Messung HW Wärme NT</v>
          </cell>
          <cell r="K4663" t="str">
            <v>22.06.2016</v>
          </cell>
          <cell r="L4663" t="str">
            <v>R1 996</v>
          </cell>
          <cell r="M4663" t="str">
            <v>U1 20464</v>
          </cell>
          <cell r="N4663" t="str">
            <v>Ablesung</v>
          </cell>
          <cell r="O4663">
            <v>1.885</v>
          </cell>
          <cell r="P4663">
            <v>33.47</v>
          </cell>
          <cell r="Q4663"/>
          <cell r="R4663">
            <v>33.19</v>
          </cell>
          <cell r="S4663"/>
          <cell r="T4663"/>
          <cell r="U4663"/>
          <cell r="V4663"/>
          <cell r="W4663"/>
          <cell r="X4663"/>
          <cell r="Y4663">
            <v>48.426000000000002</v>
          </cell>
          <cell r="Z4663">
            <v>125.66666666666666</v>
          </cell>
        </row>
        <row r="4664">
          <cell r="A4664" t="str">
            <v>N0925</v>
          </cell>
          <cell r="B4664" t="str">
            <v xml:space="preserve">Ausserdorfstrasse 49 </v>
          </cell>
          <cell r="C4664">
            <v>42655</v>
          </cell>
          <cell r="D4664">
            <v>9866604640</v>
          </cell>
          <cell r="E4664" t="str">
            <v>Gemahnt</v>
          </cell>
          <cell r="F4664">
            <v>1.4999999999999999E-2</v>
          </cell>
          <cell r="G4664">
            <v>0.25</v>
          </cell>
          <cell r="H4664"/>
          <cell r="I4664"/>
          <cell r="J4664" t="str">
            <v>Messung HW Wärme NT</v>
          </cell>
          <cell r="K4664" t="str">
            <v>30.09.2016</v>
          </cell>
          <cell r="L4664" t="str">
            <v>R1 996</v>
          </cell>
          <cell r="M4664" t="str">
            <v>U1 20464</v>
          </cell>
          <cell r="N4664" t="str">
            <v>Ablesung</v>
          </cell>
          <cell r="O4664">
            <v>0.8</v>
          </cell>
          <cell r="P4664">
            <v>14</v>
          </cell>
          <cell r="Q4664"/>
          <cell r="R4664">
            <v>14</v>
          </cell>
          <cell r="S4664"/>
          <cell r="T4664"/>
          <cell r="U4664"/>
          <cell r="V4664"/>
          <cell r="W4664"/>
          <cell r="X4664"/>
          <cell r="Y4664">
            <v>49.134</v>
          </cell>
          <cell r="Z4664">
            <v>53.333333333333329</v>
          </cell>
        </row>
        <row r="4665">
          <cell r="A4665" t="str">
            <v>N0925</v>
          </cell>
          <cell r="B4665" t="str">
            <v xml:space="preserve">Ausserdorfstrasse 49 </v>
          </cell>
          <cell r="C4665">
            <v>42752</v>
          </cell>
          <cell r="D4665">
            <v>9866606875</v>
          </cell>
          <cell r="E4665" t="str">
            <v>Verrechnet</v>
          </cell>
          <cell r="F4665">
            <v>1.4999999999999999E-2</v>
          </cell>
          <cell r="G4665">
            <v>0.25</v>
          </cell>
          <cell r="H4665"/>
          <cell r="I4665"/>
          <cell r="J4665" t="str">
            <v>Messung HW Wärme NT</v>
          </cell>
          <cell r="K4665" t="str">
            <v>04.01.2017</v>
          </cell>
          <cell r="L4665" t="str">
            <v>R1 996</v>
          </cell>
          <cell r="M4665" t="str">
            <v>U1 20464</v>
          </cell>
          <cell r="N4665" t="str">
            <v>Ablesung</v>
          </cell>
          <cell r="O4665">
            <v>6.6319999999999997</v>
          </cell>
          <cell r="P4665">
            <v>105.37</v>
          </cell>
          <cell r="Q4665"/>
          <cell r="R4665">
            <v>105</v>
          </cell>
          <cell r="S4665"/>
          <cell r="T4665"/>
          <cell r="U4665"/>
          <cell r="V4665"/>
          <cell r="W4665"/>
          <cell r="X4665"/>
          <cell r="Y4665">
            <v>54.119</v>
          </cell>
          <cell r="Z4665">
            <v>442.13333333333338</v>
          </cell>
        </row>
        <row r="4666">
          <cell r="A4666" t="str">
            <v>N0926</v>
          </cell>
          <cell r="B4666" t="str">
            <v xml:space="preserve">Buhnstrasse 23 </v>
          </cell>
          <cell r="C4666">
            <v>42478</v>
          </cell>
          <cell r="D4666">
            <v>9866601702</v>
          </cell>
          <cell r="E4666" t="str">
            <v>Verrechnet</v>
          </cell>
          <cell r="F4666">
            <v>3.5999999999999997E-2</v>
          </cell>
          <cell r="G4666">
            <v>0.59</v>
          </cell>
          <cell r="H4666"/>
          <cell r="I4666"/>
          <cell r="J4666" t="str">
            <v>Messung HW Wärme NT</v>
          </cell>
          <cell r="K4666" t="str">
            <v>16.03.2016</v>
          </cell>
          <cell r="L4666" t="str">
            <v>W3 20111</v>
          </cell>
          <cell r="M4666"/>
          <cell r="N4666" t="str">
            <v>Ablesung</v>
          </cell>
          <cell r="O4666">
            <v>20.219000000000001</v>
          </cell>
          <cell r="P4666">
            <v>350.94600000000003</v>
          </cell>
          <cell r="Q4666"/>
          <cell r="R4666"/>
          <cell r="S4666"/>
          <cell r="T4666"/>
          <cell r="U4666"/>
          <cell r="V4666"/>
          <cell r="W4666"/>
          <cell r="X4666"/>
          <cell r="Y4666">
            <v>49.537999999999997</v>
          </cell>
          <cell r="Z4666">
            <v>561.63888888888891</v>
          </cell>
        </row>
        <row r="4667">
          <cell r="A4667" t="str">
            <v>N0926</v>
          </cell>
          <cell r="B4667" t="str">
            <v xml:space="preserve">Buhnstrasse 23 </v>
          </cell>
          <cell r="C4667">
            <v>42566</v>
          </cell>
          <cell r="D4667">
            <v>9866603523</v>
          </cell>
          <cell r="E4667" t="str">
            <v>Verrechnet</v>
          </cell>
          <cell r="F4667">
            <v>3.5999999999999997E-2</v>
          </cell>
          <cell r="G4667">
            <v>0.59</v>
          </cell>
          <cell r="H4667"/>
          <cell r="I4667"/>
          <cell r="J4667" t="str">
            <v>Messung HW Wärme NT</v>
          </cell>
          <cell r="K4667" t="str">
            <v>20.06.2016</v>
          </cell>
          <cell r="L4667" t="str">
            <v>W3 20111</v>
          </cell>
          <cell r="M4667"/>
          <cell r="N4667" t="str">
            <v>Ablesung</v>
          </cell>
          <cell r="O4667">
            <v>11.260999999999999</v>
          </cell>
          <cell r="P4667">
            <v>213.53200000000001</v>
          </cell>
          <cell r="Q4667"/>
          <cell r="R4667"/>
          <cell r="S4667"/>
          <cell r="T4667"/>
          <cell r="U4667"/>
          <cell r="V4667"/>
          <cell r="W4667"/>
          <cell r="X4667"/>
          <cell r="Y4667">
            <v>45.345999999999997</v>
          </cell>
          <cell r="Z4667">
            <v>312.80555555555554</v>
          </cell>
        </row>
        <row r="4668">
          <cell r="A4668" t="str">
            <v>N0926</v>
          </cell>
          <cell r="B4668" t="str">
            <v xml:space="preserve">Buhnstrasse 23 </v>
          </cell>
          <cell r="C4668">
            <v>42655</v>
          </cell>
          <cell r="D4668">
            <v>9866605595</v>
          </cell>
          <cell r="E4668" t="str">
            <v>Verrechnet</v>
          </cell>
          <cell r="F4668">
            <v>3.5999999999999997E-2</v>
          </cell>
          <cell r="G4668">
            <v>0.59</v>
          </cell>
          <cell r="H4668"/>
          <cell r="I4668"/>
          <cell r="J4668" t="str">
            <v>Messung HW Wärme NT</v>
          </cell>
          <cell r="K4668" t="str">
            <v>19.09.2016</v>
          </cell>
          <cell r="L4668" t="str">
            <v>W3 20111</v>
          </cell>
          <cell r="M4668"/>
          <cell r="N4668" t="str">
            <v>Ablesung</v>
          </cell>
          <cell r="O4668">
            <v>5.0880000000000001</v>
          </cell>
          <cell r="P4668">
            <v>128.76599999999999</v>
          </cell>
          <cell r="Q4668"/>
          <cell r="R4668"/>
          <cell r="S4668"/>
          <cell r="T4668"/>
          <cell r="U4668"/>
          <cell r="V4668"/>
          <cell r="W4668"/>
          <cell r="X4668"/>
          <cell r="Y4668">
            <v>33.975999999999999</v>
          </cell>
          <cell r="Z4668">
            <v>141.33333333333331</v>
          </cell>
        </row>
        <row r="4669">
          <cell r="A4669" t="str">
            <v>N0926</v>
          </cell>
          <cell r="B4669" t="str">
            <v xml:space="preserve">Buhnstrasse 23 </v>
          </cell>
          <cell r="C4669">
            <v>42752</v>
          </cell>
          <cell r="D4669">
            <v>9866607809</v>
          </cell>
          <cell r="E4669" t="str">
            <v>Verrechnet</v>
          </cell>
          <cell r="F4669">
            <v>3.5999999999999997E-2</v>
          </cell>
          <cell r="G4669">
            <v>0.59</v>
          </cell>
          <cell r="H4669"/>
          <cell r="I4669"/>
          <cell r="J4669" t="str">
            <v>Messung HW Wärme NT</v>
          </cell>
          <cell r="K4669" t="str">
            <v>14.12.2016</v>
          </cell>
          <cell r="L4669" t="str">
            <v>W3 20111</v>
          </cell>
          <cell r="M4669"/>
          <cell r="N4669" t="str">
            <v>Ablesung</v>
          </cell>
          <cell r="O4669">
            <v>14.837999999999999</v>
          </cell>
          <cell r="P4669">
            <v>772.66200000000003</v>
          </cell>
          <cell r="Q4669"/>
          <cell r="R4669"/>
          <cell r="S4669"/>
          <cell r="T4669"/>
          <cell r="U4669"/>
          <cell r="V4669"/>
          <cell r="W4669"/>
          <cell r="X4669"/>
          <cell r="Y4669">
            <v>16.512</v>
          </cell>
          <cell r="Z4669">
            <v>412.16666666666663</v>
          </cell>
        </row>
        <row r="4670">
          <cell r="A4670" t="str">
            <v>N0928</v>
          </cell>
          <cell r="B4670" t="str">
            <v xml:space="preserve">Birchstrasse 107 </v>
          </cell>
          <cell r="C4670">
            <v>42478</v>
          </cell>
          <cell r="D4670">
            <v>9866601058</v>
          </cell>
          <cell r="E4670" t="str">
            <v>Verrechnet</v>
          </cell>
          <cell r="F4670">
            <v>1.8</v>
          </cell>
          <cell r="G4670">
            <v>29.6</v>
          </cell>
          <cell r="H4670"/>
          <cell r="I4670"/>
          <cell r="J4670" t="str">
            <v>Messung HW Wärme NT</v>
          </cell>
          <cell r="K4670" t="str">
            <v>17.03.2016</v>
          </cell>
          <cell r="L4670" t="str">
            <v>R1 1588</v>
          </cell>
          <cell r="M4670" t="str">
            <v>U1 100004</v>
          </cell>
          <cell r="N4670" t="str">
            <v>Ablesung</v>
          </cell>
          <cell r="O4670">
            <v>1850.1</v>
          </cell>
          <cell r="P4670">
            <v>33867</v>
          </cell>
          <cell r="Q4670"/>
          <cell r="R4670">
            <v>33866</v>
          </cell>
          <cell r="S4670"/>
          <cell r="T4670"/>
          <cell r="U4670"/>
          <cell r="V4670"/>
          <cell r="W4670"/>
          <cell r="X4670"/>
          <cell r="Y4670">
            <v>46.972000000000001</v>
          </cell>
          <cell r="Z4670">
            <v>1027.8333333333333</v>
          </cell>
        </row>
        <row r="4671">
          <cell r="A4671" t="str">
            <v>N0928</v>
          </cell>
          <cell r="B4671" t="str">
            <v xml:space="preserve">Birchstrasse 107 </v>
          </cell>
          <cell r="C4671">
            <v>42566</v>
          </cell>
          <cell r="D4671">
            <v>9866602930</v>
          </cell>
          <cell r="E4671" t="str">
            <v>Gemahnt</v>
          </cell>
          <cell r="F4671">
            <v>1.8</v>
          </cell>
          <cell r="G4671">
            <v>29.6</v>
          </cell>
          <cell r="H4671"/>
          <cell r="I4671"/>
          <cell r="J4671" t="str">
            <v>Messung HW Wärme NT</v>
          </cell>
          <cell r="K4671" t="str">
            <v>22.06.2016</v>
          </cell>
          <cell r="L4671" t="str">
            <v>R1 1588</v>
          </cell>
          <cell r="M4671" t="str">
            <v>U1 100004</v>
          </cell>
          <cell r="N4671" t="str">
            <v>Ablesung</v>
          </cell>
          <cell r="O4671">
            <v>903.1</v>
          </cell>
          <cell r="P4671">
            <v>19181</v>
          </cell>
          <cell r="Q4671"/>
          <cell r="R4671">
            <v>19182</v>
          </cell>
          <cell r="S4671"/>
          <cell r="T4671"/>
          <cell r="U4671"/>
          <cell r="V4671"/>
          <cell r="W4671"/>
          <cell r="X4671"/>
          <cell r="Y4671">
            <v>40.484000000000002</v>
          </cell>
          <cell r="Z4671">
            <v>501.72222222222223</v>
          </cell>
        </row>
        <row r="4672">
          <cell r="A4672" t="str">
            <v>N0928</v>
          </cell>
          <cell r="B4672" t="str">
            <v xml:space="preserve">Birchstrasse 107 </v>
          </cell>
          <cell r="C4672">
            <v>42655</v>
          </cell>
          <cell r="D4672">
            <v>9866604969</v>
          </cell>
          <cell r="E4672" t="str">
            <v>Verrechnet</v>
          </cell>
          <cell r="F4672">
            <v>1.8</v>
          </cell>
          <cell r="G4672">
            <v>29.6</v>
          </cell>
          <cell r="H4672"/>
          <cell r="I4672"/>
          <cell r="J4672" t="str">
            <v>Messung HW Wärme NT</v>
          </cell>
          <cell r="K4672" t="str">
            <v>15.09.2016</v>
          </cell>
          <cell r="L4672" t="str">
            <v>R1 1588</v>
          </cell>
          <cell r="M4672" t="str">
            <v>U1 100004</v>
          </cell>
          <cell r="N4672" t="str">
            <v>Ablesung</v>
          </cell>
          <cell r="O4672">
            <v>189.7</v>
          </cell>
          <cell r="P4672">
            <v>5601</v>
          </cell>
          <cell r="Q4672"/>
          <cell r="R4672">
            <v>5597</v>
          </cell>
          <cell r="S4672"/>
          <cell r="T4672"/>
          <cell r="U4672"/>
          <cell r="V4672"/>
          <cell r="W4672"/>
          <cell r="X4672"/>
          <cell r="Y4672">
            <v>29.122</v>
          </cell>
          <cell r="Z4672">
            <v>105.38888888888889</v>
          </cell>
        </row>
        <row r="4673">
          <cell r="A4673" t="str">
            <v>N0928</v>
          </cell>
          <cell r="B4673" t="str">
            <v xml:space="preserve">Birchstrasse 107 </v>
          </cell>
          <cell r="C4673">
            <v>42752</v>
          </cell>
          <cell r="D4673">
            <v>9866607084</v>
          </cell>
          <cell r="E4673" t="str">
            <v>Verrechnet</v>
          </cell>
          <cell r="F4673">
            <v>1.8</v>
          </cell>
          <cell r="G4673">
            <v>29.6</v>
          </cell>
          <cell r="H4673"/>
          <cell r="I4673"/>
          <cell r="J4673" t="str">
            <v>Messung HW Wärme NT</v>
          </cell>
          <cell r="K4673" t="str">
            <v>16.12.2016</v>
          </cell>
          <cell r="L4673" t="str">
            <v>R1 1588</v>
          </cell>
          <cell r="M4673" t="str">
            <v>U1 100004</v>
          </cell>
          <cell r="N4673" t="str">
            <v>Ablesung</v>
          </cell>
          <cell r="O4673">
            <v>1387.2</v>
          </cell>
          <cell r="P4673">
            <v>26849</v>
          </cell>
          <cell r="Q4673"/>
          <cell r="R4673">
            <v>26849</v>
          </cell>
          <cell r="S4673"/>
          <cell r="T4673"/>
          <cell r="U4673"/>
          <cell r="V4673"/>
          <cell r="W4673"/>
          <cell r="X4673"/>
          <cell r="Y4673">
            <v>44.424999999999997</v>
          </cell>
          <cell r="Z4673">
            <v>770.66666666666674</v>
          </cell>
        </row>
        <row r="4674">
          <cell r="A4674" t="str">
            <v>N0929</v>
          </cell>
          <cell r="B4674" t="str">
            <v xml:space="preserve">Hürststrasse 23 </v>
          </cell>
          <cell r="C4674">
            <v>42478</v>
          </cell>
          <cell r="D4674">
            <v>9866601059</v>
          </cell>
          <cell r="E4674" t="str">
            <v>Verrechnet</v>
          </cell>
          <cell r="F4674">
            <v>4.2999999999999997E-2</v>
          </cell>
          <cell r="G4674">
            <v>0.71</v>
          </cell>
          <cell r="H4674"/>
          <cell r="I4674"/>
          <cell r="J4674" t="str">
            <v>Messung HW Wärme NT</v>
          </cell>
          <cell r="K4674" t="str">
            <v>16.03.2016</v>
          </cell>
          <cell r="L4674" t="str">
            <v>W1 020167</v>
          </cell>
          <cell r="M4674"/>
          <cell r="N4674" t="str">
            <v>Ablesung</v>
          </cell>
          <cell r="O4674">
            <v>44.408999999999999</v>
          </cell>
          <cell r="P4674">
            <v>716.2</v>
          </cell>
          <cell r="Q4674"/>
          <cell r="R4674"/>
          <cell r="S4674"/>
          <cell r="T4674"/>
          <cell r="U4674"/>
          <cell r="V4674"/>
          <cell r="W4674"/>
          <cell r="X4674"/>
          <cell r="Y4674">
            <v>53.316000000000003</v>
          </cell>
          <cell r="Z4674">
            <v>1032.7674418604652</v>
          </cell>
        </row>
        <row r="4675">
          <cell r="A4675" t="str">
            <v>N0929</v>
          </cell>
          <cell r="B4675" t="str">
            <v xml:space="preserve">Hürststrasse 23 </v>
          </cell>
          <cell r="C4675">
            <v>42566</v>
          </cell>
          <cell r="D4675">
            <v>9866602931</v>
          </cell>
          <cell r="E4675" t="str">
            <v>Verrechnet</v>
          </cell>
          <cell r="F4675">
            <v>4.2999999999999997E-2</v>
          </cell>
          <cell r="G4675">
            <v>0.71</v>
          </cell>
          <cell r="H4675"/>
          <cell r="I4675"/>
          <cell r="J4675" t="str">
            <v>Messung HW Wärme NT</v>
          </cell>
          <cell r="K4675" t="str">
            <v>20.06.2016</v>
          </cell>
          <cell r="L4675" t="str">
            <v>W1 020167</v>
          </cell>
          <cell r="M4675"/>
          <cell r="N4675" t="str">
            <v>Ablesung</v>
          </cell>
          <cell r="O4675">
            <v>26.088000000000001</v>
          </cell>
          <cell r="P4675">
            <v>484.28</v>
          </cell>
          <cell r="Q4675"/>
          <cell r="R4675"/>
          <cell r="S4675"/>
          <cell r="T4675"/>
          <cell r="U4675"/>
          <cell r="V4675"/>
          <cell r="W4675"/>
          <cell r="X4675"/>
          <cell r="Y4675">
            <v>46.32</v>
          </cell>
          <cell r="Z4675">
            <v>606.69767441860461</v>
          </cell>
        </row>
        <row r="4676">
          <cell r="A4676" t="str">
            <v>N0929</v>
          </cell>
          <cell r="B4676" t="str">
            <v xml:space="preserve">Hürststrasse 23 </v>
          </cell>
          <cell r="C4676">
            <v>42655</v>
          </cell>
          <cell r="D4676">
            <v>9866604864</v>
          </cell>
          <cell r="E4676" t="str">
            <v>Verrechnet</v>
          </cell>
          <cell r="F4676">
            <v>4.2999999999999997E-2</v>
          </cell>
          <cell r="G4676">
            <v>0.71</v>
          </cell>
          <cell r="H4676"/>
          <cell r="I4676"/>
          <cell r="J4676" t="str">
            <v>Messung HW Wärme NT</v>
          </cell>
          <cell r="K4676" t="str">
            <v>19.09.2016</v>
          </cell>
          <cell r="L4676" t="str">
            <v>W1 020167</v>
          </cell>
          <cell r="M4676"/>
          <cell r="N4676" t="str">
            <v>Ablesung</v>
          </cell>
          <cell r="O4676">
            <v>8.2430000000000003</v>
          </cell>
          <cell r="P4676">
            <v>210.94</v>
          </cell>
          <cell r="Q4676"/>
          <cell r="R4676"/>
          <cell r="S4676"/>
          <cell r="T4676"/>
          <cell r="U4676"/>
          <cell r="V4676"/>
          <cell r="W4676"/>
          <cell r="X4676"/>
          <cell r="Y4676">
            <v>33.600999999999999</v>
          </cell>
          <cell r="Z4676">
            <v>191.69767441860463</v>
          </cell>
        </row>
        <row r="4677">
          <cell r="A4677" t="str">
            <v>N0929</v>
          </cell>
          <cell r="B4677" t="str">
            <v xml:space="preserve">Hürststrasse 23 </v>
          </cell>
          <cell r="C4677">
            <v>42752</v>
          </cell>
          <cell r="D4677">
            <v>9866606960</v>
          </cell>
          <cell r="E4677" t="str">
            <v>Verrechnet</v>
          </cell>
          <cell r="F4677">
            <v>4.2999999999999997E-2</v>
          </cell>
          <cell r="G4677">
            <v>0.71</v>
          </cell>
          <cell r="H4677"/>
          <cell r="I4677"/>
          <cell r="J4677" t="str">
            <v>Messung HW Wärme NT</v>
          </cell>
          <cell r="K4677" t="str">
            <v>15.12.2016</v>
          </cell>
          <cell r="L4677" t="str">
            <v>W1 020167</v>
          </cell>
          <cell r="M4677"/>
          <cell r="N4677" t="str">
            <v>Ablesung</v>
          </cell>
          <cell r="O4677">
            <v>36.442</v>
          </cell>
          <cell r="P4677">
            <v>625.14</v>
          </cell>
          <cell r="Q4677"/>
          <cell r="R4677"/>
          <cell r="S4677"/>
          <cell r="T4677"/>
          <cell r="U4677"/>
          <cell r="V4677"/>
          <cell r="W4677"/>
          <cell r="X4677"/>
          <cell r="Y4677">
            <v>50.124000000000002</v>
          </cell>
          <cell r="Z4677">
            <v>847.48837209302314</v>
          </cell>
        </row>
        <row r="4678">
          <cell r="A4678" t="str">
            <v>N0930</v>
          </cell>
          <cell r="B4678" t="str">
            <v xml:space="preserve">Am Glattbogen 175 </v>
          </cell>
          <cell r="C4678">
            <v>42478</v>
          </cell>
          <cell r="D4678">
            <v>9866601415</v>
          </cell>
          <cell r="E4678" t="str">
            <v>Verrechnet</v>
          </cell>
          <cell r="F4678">
            <v>9.7000000000000003E-2</v>
          </cell>
          <cell r="G4678">
            <v>1.6</v>
          </cell>
          <cell r="H4678"/>
          <cell r="I4678"/>
          <cell r="J4678" t="str">
            <v>Messung HW Wärme NT</v>
          </cell>
          <cell r="K4678" t="str">
            <v>17.03.2016</v>
          </cell>
          <cell r="L4678" t="str">
            <v>R1 963</v>
          </cell>
          <cell r="M4678" t="str">
            <v>U1 20477</v>
          </cell>
          <cell r="N4678" t="str">
            <v>Ablesung</v>
          </cell>
          <cell r="O4678">
            <v>93.733000000000004</v>
          </cell>
          <cell r="P4678">
            <v>1382.9</v>
          </cell>
          <cell r="Q4678"/>
          <cell r="R4678">
            <v>1383</v>
          </cell>
          <cell r="S4678"/>
          <cell r="T4678"/>
          <cell r="U4678"/>
          <cell r="V4678"/>
          <cell r="W4678"/>
          <cell r="X4678"/>
          <cell r="Y4678">
            <v>58.28</v>
          </cell>
          <cell r="Z4678">
            <v>966.31958762886597</v>
          </cell>
        </row>
        <row r="4679">
          <cell r="A4679" t="str">
            <v>N0930</v>
          </cell>
          <cell r="B4679" t="str">
            <v xml:space="preserve">Am Glattbogen 175 </v>
          </cell>
          <cell r="C4679">
            <v>42566</v>
          </cell>
          <cell r="D4679">
            <v>9866603524</v>
          </cell>
          <cell r="E4679" t="str">
            <v>Verrechnet</v>
          </cell>
          <cell r="F4679">
            <v>9.7000000000000003E-2</v>
          </cell>
          <cell r="G4679">
            <v>1.6</v>
          </cell>
          <cell r="H4679"/>
          <cell r="I4679"/>
          <cell r="J4679" t="str">
            <v>Messung HW Wärme NT</v>
          </cell>
          <cell r="K4679" t="str">
            <v>20.06.2016</v>
          </cell>
          <cell r="L4679" t="str">
            <v>R1 963</v>
          </cell>
          <cell r="M4679" t="str">
            <v>U1 20477</v>
          </cell>
          <cell r="N4679" t="str">
            <v>Ablesung</v>
          </cell>
          <cell r="O4679">
            <v>48.686999999999998</v>
          </cell>
          <cell r="P4679">
            <v>830.88</v>
          </cell>
          <cell r="Q4679"/>
          <cell r="R4679">
            <v>831</v>
          </cell>
          <cell r="S4679"/>
          <cell r="T4679"/>
          <cell r="U4679"/>
          <cell r="V4679"/>
          <cell r="W4679"/>
          <cell r="X4679"/>
          <cell r="Y4679">
            <v>50.384</v>
          </cell>
          <cell r="Z4679">
            <v>501.92783505154642</v>
          </cell>
        </row>
        <row r="4680">
          <cell r="A4680" t="str">
            <v>N0930</v>
          </cell>
          <cell r="B4680" t="str">
            <v xml:space="preserve">Am Glattbogen 175 </v>
          </cell>
          <cell r="C4680">
            <v>42655</v>
          </cell>
          <cell r="D4680">
            <v>9866605596</v>
          </cell>
          <cell r="E4680" t="str">
            <v>Verrechnet</v>
          </cell>
          <cell r="F4680">
            <v>9.7000000000000003E-2</v>
          </cell>
          <cell r="G4680">
            <v>1.6</v>
          </cell>
          <cell r="H4680"/>
          <cell r="I4680"/>
          <cell r="J4680" t="str">
            <v>Messung HW Wärme NT</v>
          </cell>
          <cell r="K4680" t="str">
            <v>20.09.2016</v>
          </cell>
          <cell r="L4680" t="str">
            <v>R1 963</v>
          </cell>
          <cell r="M4680" t="str">
            <v>U1 20477</v>
          </cell>
          <cell r="N4680" t="str">
            <v>Ablesung</v>
          </cell>
          <cell r="O4680">
            <v>12.881</v>
          </cell>
          <cell r="P4680">
            <v>323.66000000000003</v>
          </cell>
          <cell r="Q4680"/>
          <cell r="R4680">
            <v>322</v>
          </cell>
          <cell r="S4680"/>
          <cell r="T4680"/>
          <cell r="U4680"/>
          <cell r="V4680"/>
          <cell r="W4680"/>
          <cell r="X4680"/>
          <cell r="Y4680">
            <v>34.22</v>
          </cell>
          <cell r="Z4680">
            <v>132.79381443298968</v>
          </cell>
        </row>
        <row r="4681">
          <cell r="A4681" t="str">
            <v>N0930</v>
          </cell>
          <cell r="B4681" t="str">
            <v xml:space="preserve">Am Glattbogen 175 </v>
          </cell>
          <cell r="C4681">
            <v>42752</v>
          </cell>
          <cell r="D4681">
            <v>9866607617</v>
          </cell>
          <cell r="E4681" t="str">
            <v>Verrechnet</v>
          </cell>
          <cell r="F4681">
            <v>9.7000000000000003E-2</v>
          </cell>
          <cell r="G4681">
            <v>1.6</v>
          </cell>
          <cell r="H4681"/>
          <cell r="I4681"/>
          <cell r="J4681" t="str">
            <v>Messung HW Wärme NT</v>
          </cell>
          <cell r="K4681" t="str">
            <v>12.12.2016</v>
          </cell>
          <cell r="L4681" t="str">
            <v>R1 963</v>
          </cell>
          <cell r="M4681" t="str">
            <v>U1 20477</v>
          </cell>
          <cell r="N4681" t="str">
            <v>Ablesung</v>
          </cell>
          <cell r="O4681">
            <v>64.73</v>
          </cell>
          <cell r="P4681">
            <v>1027.04</v>
          </cell>
          <cell r="Q4681"/>
          <cell r="R4681">
            <v>1026</v>
          </cell>
          <cell r="S4681"/>
          <cell r="T4681"/>
          <cell r="U4681"/>
          <cell r="V4681"/>
          <cell r="W4681"/>
          <cell r="X4681"/>
          <cell r="Y4681">
            <v>54.192</v>
          </cell>
          <cell r="Z4681">
            <v>667.31958762886597</v>
          </cell>
        </row>
        <row r="4682">
          <cell r="A4682" t="str">
            <v>N0931</v>
          </cell>
          <cell r="B4682" t="str">
            <v xml:space="preserve">Waldgartenweg 20 </v>
          </cell>
          <cell r="C4682">
            <v>42478</v>
          </cell>
          <cell r="D4682">
            <v>9866601060</v>
          </cell>
          <cell r="E4682" t="str">
            <v>Verrechnet</v>
          </cell>
          <cell r="F4682">
            <v>9.5000000000000001E-2</v>
          </cell>
          <cell r="G4682">
            <v>1.56</v>
          </cell>
          <cell r="H4682"/>
          <cell r="I4682"/>
          <cell r="J4682" t="str">
            <v>Messung HW Wärme NT</v>
          </cell>
          <cell r="K4682" t="str">
            <v>16.03.2016</v>
          </cell>
          <cell r="L4682" t="str">
            <v>R1 1325</v>
          </cell>
          <cell r="M4682" t="str">
            <v>U1 020159</v>
          </cell>
          <cell r="N4682" t="str">
            <v>Ablesung</v>
          </cell>
          <cell r="O4682">
            <v>85.826999999999998</v>
          </cell>
          <cell r="P4682">
            <v>1204.58</v>
          </cell>
          <cell r="Q4682"/>
          <cell r="R4682">
            <v>1204</v>
          </cell>
          <cell r="S4682"/>
          <cell r="T4682"/>
          <cell r="U4682"/>
          <cell r="V4682"/>
          <cell r="W4682"/>
          <cell r="X4682"/>
          <cell r="Y4682">
            <v>61.264000000000003</v>
          </cell>
          <cell r="Z4682">
            <v>903.44210526315794</v>
          </cell>
        </row>
        <row r="4683">
          <cell r="A4683" t="str">
            <v>N0931</v>
          </cell>
          <cell r="B4683" t="str">
            <v xml:space="preserve">Waldgartenweg 20 </v>
          </cell>
          <cell r="C4683">
            <v>42566</v>
          </cell>
          <cell r="D4683">
            <v>9866603242</v>
          </cell>
          <cell r="E4683" t="str">
            <v>Verrechnet</v>
          </cell>
          <cell r="F4683">
            <v>9.5000000000000001E-2</v>
          </cell>
          <cell r="G4683">
            <v>1.56</v>
          </cell>
          <cell r="H4683"/>
          <cell r="I4683"/>
          <cell r="J4683" t="str">
            <v>Messung HW Wärme NT</v>
          </cell>
          <cell r="K4683" t="str">
            <v>20.06.2016</v>
          </cell>
          <cell r="L4683" t="str">
            <v>R1 1325</v>
          </cell>
          <cell r="M4683" t="str">
            <v>U1 020159</v>
          </cell>
          <cell r="N4683" t="str">
            <v>Ablesung</v>
          </cell>
          <cell r="O4683">
            <v>46.350999999999999</v>
          </cell>
          <cell r="P4683">
            <v>770.71</v>
          </cell>
          <cell r="Q4683"/>
          <cell r="R4683">
            <v>771</v>
          </cell>
          <cell r="S4683"/>
          <cell r="T4683"/>
          <cell r="U4683"/>
          <cell r="V4683"/>
          <cell r="W4683"/>
          <cell r="X4683"/>
          <cell r="Y4683">
            <v>51.712000000000003</v>
          </cell>
          <cell r="Z4683">
            <v>487.90526315789469</v>
          </cell>
        </row>
        <row r="4684">
          <cell r="A4684" t="str">
            <v>N0931</v>
          </cell>
          <cell r="B4684" t="str">
            <v xml:space="preserve">Waldgartenweg 20 </v>
          </cell>
          <cell r="C4684">
            <v>42655</v>
          </cell>
          <cell r="D4684">
            <v>9866605122</v>
          </cell>
          <cell r="E4684" t="str">
            <v>Verrechnet</v>
          </cell>
          <cell r="F4684">
            <v>9.5000000000000001E-2</v>
          </cell>
          <cell r="G4684">
            <v>1.56</v>
          </cell>
          <cell r="H4684"/>
          <cell r="I4684"/>
          <cell r="J4684" t="str">
            <v>Messung HW Wärme NT</v>
          </cell>
          <cell r="K4684" t="str">
            <v>19.09.2016</v>
          </cell>
          <cell r="L4684" t="str">
            <v>R1 1325</v>
          </cell>
          <cell r="M4684" t="str">
            <v>U1 020159</v>
          </cell>
          <cell r="N4684" t="str">
            <v>Ablesung</v>
          </cell>
          <cell r="O4684">
            <v>14.62</v>
          </cell>
          <cell r="P4684">
            <v>357.47</v>
          </cell>
          <cell r="Q4684"/>
          <cell r="R4684">
            <v>357</v>
          </cell>
          <cell r="S4684"/>
          <cell r="T4684"/>
          <cell r="U4684"/>
          <cell r="V4684"/>
          <cell r="W4684"/>
          <cell r="X4684"/>
          <cell r="Y4684">
            <v>35.165999999999997</v>
          </cell>
          <cell r="Z4684">
            <v>153.89473684210526</v>
          </cell>
        </row>
        <row r="4685">
          <cell r="A4685" t="str">
            <v>N0931</v>
          </cell>
          <cell r="B4685" t="str">
            <v xml:space="preserve">Waldgartenweg 20 </v>
          </cell>
          <cell r="C4685">
            <v>42752</v>
          </cell>
          <cell r="D4685">
            <v>9866607253</v>
          </cell>
          <cell r="E4685" t="str">
            <v>Verrechnet</v>
          </cell>
          <cell r="F4685">
            <v>9.5000000000000001E-2</v>
          </cell>
          <cell r="G4685">
            <v>1.56</v>
          </cell>
          <cell r="H4685"/>
          <cell r="I4685"/>
          <cell r="J4685" t="str">
            <v>Messung HW Wärme NT</v>
          </cell>
          <cell r="K4685" t="str">
            <v>16.12.2016</v>
          </cell>
          <cell r="L4685" t="str">
            <v>R1 1325</v>
          </cell>
          <cell r="M4685" t="str">
            <v>U1 020159</v>
          </cell>
          <cell r="N4685" t="str">
            <v>Ablesung</v>
          </cell>
          <cell r="O4685">
            <v>67.179000000000002</v>
          </cell>
          <cell r="P4685">
            <v>1024.27</v>
          </cell>
          <cell r="Q4685"/>
          <cell r="R4685">
            <v>1025</v>
          </cell>
          <cell r="S4685"/>
          <cell r="T4685"/>
          <cell r="U4685"/>
          <cell r="V4685"/>
          <cell r="W4685"/>
          <cell r="X4685"/>
          <cell r="Y4685">
            <v>56.395000000000003</v>
          </cell>
          <cell r="Z4685">
            <v>707.14736842105265</v>
          </cell>
        </row>
        <row r="4686">
          <cell r="A4686" t="str">
            <v>N0932</v>
          </cell>
          <cell r="B4686" t="str">
            <v xml:space="preserve">Regensbergstrasse 322 </v>
          </cell>
          <cell r="C4686">
            <v>42478</v>
          </cell>
          <cell r="D4686">
            <v>9866600705</v>
          </cell>
          <cell r="E4686" t="str">
            <v>Verrechnet</v>
          </cell>
          <cell r="F4686">
            <v>3.5999999999999997E-2</v>
          </cell>
          <cell r="G4686">
            <v>0.59</v>
          </cell>
          <cell r="H4686"/>
          <cell r="I4686"/>
          <cell r="J4686" t="str">
            <v>Messung HW Wärme NT</v>
          </cell>
          <cell r="K4686" t="str">
            <v>16.03.2016</v>
          </cell>
          <cell r="L4686" t="str">
            <v>W1 020173</v>
          </cell>
          <cell r="M4686"/>
          <cell r="N4686" t="str">
            <v>Ablesung</v>
          </cell>
          <cell r="O4686">
            <v>38.313000000000002</v>
          </cell>
          <cell r="P4686">
            <v>835.56</v>
          </cell>
          <cell r="Q4686"/>
          <cell r="R4686"/>
          <cell r="S4686"/>
          <cell r="T4686"/>
          <cell r="U4686"/>
          <cell r="V4686"/>
          <cell r="W4686"/>
          <cell r="X4686"/>
          <cell r="Y4686">
            <v>39.427</v>
          </cell>
          <cell r="Z4686">
            <v>1064.25</v>
          </cell>
        </row>
        <row r="4687">
          <cell r="A4687" t="str">
            <v>N0932</v>
          </cell>
          <cell r="B4687" t="str">
            <v xml:space="preserve">Regensbergstrasse 322 </v>
          </cell>
          <cell r="C4687">
            <v>42566</v>
          </cell>
          <cell r="D4687">
            <v>9866603086</v>
          </cell>
          <cell r="E4687" t="str">
            <v>Verrechnet</v>
          </cell>
          <cell r="F4687">
            <v>3.5999999999999997E-2</v>
          </cell>
          <cell r="G4687">
            <v>0.59</v>
          </cell>
          <cell r="H4687"/>
          <cell r="I4687"/>
          <cell r="J4687" t="str">
            <v>Messung HW Wärme NT</v>
          </cell>
          <cell r="K4687" t="str">
            <v>20.06.2016</v>
          </cell>
          <cell r="L4687" t="str">
            <v>W1 020173</v>
          </cell>
          <cell r="M4687"/>
          <cell r="N4687" t="str">
            <v>Ablesung</v>
          </cell>
          <cell r="O4687">
            <v>16.597999999999999</v>
          </cell>
          <cell r="P4687">
            <v>359.07</v>
          </cell>
          <cell r="Q4687"/>
          <cell r="R4687"/>
          <cell r="S4687"/>
          <cell r="T4687"/>
          <cell r="U4687"/>
          <cell r="V4687"/>
          <cell r="W4687"/>
          <cell r="X4687"/>
          <cell r="Y4687">
            <v>39.746000000000002</v>
          </cell>
          <cell r="Z4687">
            <v>461.05555555555554</v>
          </cell>
        </row>
        <row r="4688">
          <cell r="A4688" t="str">
            <v>N0932</v>
          </cell>
          <cell r="B4688" t="str">
            <v xml:space="preserve">Regensbergstrasse 322 </v>
          </cell>
          <cell r="C4688">
            <v>42655</v>
          </cell>
          <cell r="D4688">
            <v>9866604970</v>
          </cell>
          <cell r="E4688" t="str">
            <v>Verrechnet</v>
          </cell>
          <cell r="F4688">
            <v>3.5999999999999997E-2</v>
          </cell>
          <cell r="G4688">
            <v>0.59</v>
          </cell>
          <cell r="H4688"/>
          <cell r="I4688"/>
          <cell r="J4688" t="str">
            <v>Messung HW Wärme NT</v>
          </cell>
          <cell r="K4688" t="str">
            <v>19.09.2016</v>
          </cell>
          <cell r="L4688" t="str">
            <v>W1 020173</v>
          </cell>
          <cell r="M4688"/>
          <cell r="N4688" t="str">
            <v>Ablesung</v>
          </cell>
          <cell r="O4688">
            <v>1.774</v>
          </cell>
          <cell r="P4688">
            <v>110.76</v>
          </cell>
          <cell r="Q4688"/>
          <cell r="R4688"/>
          <cell r="S4688"/>
          <cell r="T4688"/>
          <cell r="U4688"/>
          <cell r="V4688"/>
          <cell r="W4688"/>
          <cell r="X4688"/>
          <cell r="Y4688">
            <v>13.772</v>
          </cell>
          <cell r="Z4688">
            <v>49.277777777777771</v>
          </cell>
        </row>
        <row r="4689">
          <cell r="A4689" t="str">
            <v>N0932</v>
          </cell>
          <cell r="B4689" t="str">
            <v xml:space="preserve">Regensbergstrasse 322 </v>
          </cell>
          <cell r="C4689">
            <v>42752</v>
          </cell>
          <cell r="D4689">
            <v>9866606737</v>
          </cell>
          <cell r="E4689" t="str">
            <v>Verrechnet</v>
          </cell>
          <cell r="F4689">
            <v>3.5999999999999997E-2</v>
          </cell>
          <cell r="G4689">
            <v>0.59</v>
          </cell>
          <cell r="H4689"/>
          <cell r="I4689"/>
          <cell r="J4689" t="str">
            <v>Messung HW Wärme NT</v>
          </cell>
          <cell r="K4689" t="str">
            <v>14.12.2016</v>
          </cell>
          <cell r="L4689" t="str">
            <v>W1 020173</v>
          </cell>
          <cell r="M4689"/>
          <cell r="N4689" t="str">
            <v>Ablesung</v>
          </cell>
          <cell r="O4689">
            <v>26.776</v>
          </cell>
          <cell r="P4689">
            <v>708.76</v>
          </cell>
          <cell r="Q4689"/>
          <cell r="R4689"/>
          <cell r="S4689"/>
          <cell r="T4689"/>
          <cell r="U4689"/>
          <cell r="V4689"/>
          <cell r="W4689"/>
          <cell r="X4689"/>
          <cell r="Y4689">
            <v>32.484000000000002</v>
          </cell>
          <cell r="Z4689">
            <v>743.77777777777771</v>
          </cell>
        </row>
        <row r="4690">
          <cell r="A4690" t="str">
            <v>N0933</v>
          </cell>
          <cell r="B4690" t="str">
            <v xml:space="preserve">Buchfinkenstrasse 5 </v>
          </cell>
          <cell r="C4690">
            <v>42478</v>
          </cell>
          <cell r="D4690">
            <v>9866601895</v>
          </cell>
          <cell r="E4690" t="str">
            <v>Verrechnet</v>
          </cell>
          <cell r="F4690">
            <v>2.5000000000000001E-2</v>
          </cell>
          <cell r="G4690">
            <v>0.41</v>
          </cell>
          <cell r="H4690"/>
          <cell r="I4690"/>
          <cell r="J4690" t="str">
            <v>Messung HW Wärme NT</v>
          </cell>
          <cell r="K4690" t="str">
            <v>21.03.2016</v>
          </cell>
          <cell r="L4690" t="str">
            <v>R1 967</v>
          </cell>
          <cell r="M4690" t="str">
            <v>U1 20480</v>
          </cell>
          <cell r="N4690" t="str">
            <v>Ablesung</v>
          </cell>
          <cell r="O4690">
            <v>33.929000000000002</v>
          </cell>
          <cell r="P4690">
            <v>533.08000000000004</v>
          </cell>
          <cell r="Q4690"/>
          <cell r="R4690">
            <v>533</v>
          </cell>
          <cell r="S4690"/>
          <cell r="T4690"/>
          <cell r="U4690"/>
          <cell r="V4690"/>
          <cell r="W4690"/>
          <cell r="X4690"/>
          <cell r="Y4690">
            <v>54.726999999999997</v>
          </cell>
          <cell r="Z4690">
            <v>1357.16</v>
          </cell>
        </row>
        <row r="4691">
          <cell r="A4691" t="str">
            <v>N0933</v>
          </cell>
          <cell r="B4691" t="str">
            <v xml:space="preserve">Buchfinkenstrasse 5 </v>
          </cell>
          <cell r="C4691">
            <v>42566</v>
          </cell>
          <cell r="D4691">
            <v>9866603828</v>
          </cell>
          <cell r="E4691" t="str">
            <v>Verrechnet</v>
          </cell>
          <cell r="F4691">
            <v>2.5000000000000001E-2</v>
          </cell>
          <cell r="G4691">
            <v>0.41</v>
          </cell>
          <cell r="H4691"/>
          <cell r="I4691"/>
          <cell r="J4691" t="str">
            <v>Messung HW Wärme NT</v>
          </cell>
          <cell r="K4691" t="str">
            <v>22.06.2016</v>
          </cell>
          <cell r="L4691" t="str">
            <v>R1 967</v>
          </cell>
          <cell r="M4691" t="str">
            <v>U1 20480</v>
          </cell>
          <cell r="N4691" t="str">
            <v>Ablesung</v>
          </cell>
          <cell r="O4691">
            <v>13.877000000000001</v>
          </cell>
          <cell r="P4691">
            <v>230.39</v>
          </cell>
          <cell r="Q4691"/>
          <cell r="R4691">
            <v>231</v>
          </cell>
          <cell r="S4691"/>
          <cell r="T4691"/>
          <cell r="U4691"/>
          <cell r="V4691"/>
          <cell r="W4691"/>
          <cell r="X4691"/>
          <cell r="Y4691">
            <v>51.790999999999997</v>
          </cell>
          <cell r="Z4691">
            <v>555.08000000000004</v>
          </cell>
        </row>
        <row r="4692">
          <cell r="A4692" t="str">
            <v>N0933</v>
          </cell>
          <cell r="B4692" t="str">
            <v xml:space="preserve">Buchfinkenstrasse 5 </v>
          </cell>
          <cell r="C4692">
            <v>42655</v>
          </cell>
          <cell r="D4692">
            <v>9866605898</v>
          </cell>
          <cell r="E4692" t="str">
            <v>Verrechnet</v>
          </cell>
          <cell r="F4692">
            <v>2.5000000000000001E-2</v>
          </cell>
          <cell r="G4692">
            <v>0.41</v>
          </cell>
          <cell r="H4692"/>
          <cell r="I4692"/>
          <cell r="J4692" t="str">
            <v>Messung HW Wärme NT</v>
          </cell>
          <cell r="K4692" t="str">
            <v>21.09.2016</v>
          </cell>
          <cell r="L4692" t="str">
            <v>R1 967</v>
          </cell>
          <cell r="M4692" t="str">
            <v>U1 20480</v>
          </cell>
          <cell r="N4692" t="str">
            <v>Ablesung</v>
          </cell>
          <cell r="O4692">
            <v>3.157</v>
          </cell>
          <cell r="P4692">
            <v>66.31</v>
          </cell>
          <cell r="Q4692"/>
          <cell r="R4692">
            <v>66</v>
          </cell>
          <cell r="S4692"/>
          <cell r="T4692"/>
          <cell r="U4692"/>
          <cell r="V4692"/>
          <cell r="W4692"/>
          <cell r="X4692"/>
          <cell r="Y4692">
            <v>40.936999999999998</v>
          </cell>
          <cell r="Z4692">
            <v>126.28</v>
          </cell>
        </row>
        <row r="4693">
          <cell r="A4693" t="str">
            <v>N0933</v>
          </cell>
          <cell r="B4693" t="str">
            <v xml:space="preserve">Buchfinkenstrasse 5 </v>
          </cell>
          <cell r="C4693">
            <v>42752</v>
          </cell>
          <cell r="D4693">
            <v>9866608008</v>
          </cell>
          <cell r="E4693" t="str">
            <v>Verrechnet</v>
          </cell>
          <cell r="F4693">
            <v>2.5000000000000001E-2</v>
          </cell>
          <cell r="G4693">
            <v>0.41</v>
          </cell>
          <cell r="H4693"/>
          <cell r="I4693"/>
          <cell r="J4693" t="str">
            <v>Messung HW Wärme NT</v>
          </cell>
          <cell r="K4693" t="str">
            <v>14.12.2016</v>
          </cell>
          <cell r="L4693" t="str">
            <v>R1 967</v>
          </cell>
          <cell r="M4693" t="str">
            <v>U1 20480</v>
          </cell>
          <cell r="N4693" t="str">
            <v>Ablesung</v>
          </cell>
          <cell r="O4693">
            <v>22.95</v>
          </cell>
          <cell r="P4693">
            <v>374.12</v>
          </cell>
          <cell r="Q4693"/>
          <cell r="R4693">
            <v>374</v>
          </cell>
          <cell r="S4693"/>
          <cell r="T4693"/>
          <cell r="U4693"/>
          <cell r="V4693"/>
          <cell r="W4693"/>
          <cell r="X4693"/>
          <cell r="Y4693">
            <v>52.746000000000002</v>
          </cell>
          <cell r="Z4693">
            <v>918</v>
          </cell>
        </row>
        <row r="4694">
          <cell r="A4694" t="str">
            <v>N0934</v>
          </cell>
          <cell r="B4694" t="str">
            <v xml:space="preserve">Waldgartenweg 10 </v>
          </cell>
          <cell r="C4694">
            <v>42478</v>
          </cell>
          <cell r="D4694">
            <v>9866601568</v>
          </cell>
          <cell r="E4694" t="str">
            <v>Verrechnet</v>
          </cell>
          <cell r="F4694">
            <v>1.0999999999999999E-2</v>
          </cell>
          <cell r="G4694">
            <v>0.18</v>
          </cell>
          <cell r="H4694"/>
          <cell r="I4694"/>
          <cell r="J4694" t="str">
            <v>Messung HW Wärme NT</v>
          </cell>
          <cell r="K4694" t="str">
            <v>31.03.2016</v>
          </cell>
          <cell r="L4694" t="str">
            <v>R1 1549</v>
          </cell>
          <cell r="M4694" t="str">
            <v>U1 020035</v>
          </cell>
          <cell r="N4694" t="str">
            <v>Ablesung</v>
          </cell>
          <cell r="O4694">
            <v>13.66</v>
          </cell>
          <cell r="P4694">
            <v>234</v>
          </cell>
          <cell r="Q4694"/>
          <cell r="R4694">
            <v>234</v>
          </cell>
          <cell r="S4694"/>
          <cell r="T4694"/>
          <cell r="U4694"/>
          <cell r="V4694"/>
          <cell r="W4694"/>
          <cell r="X4694"/>
          <cell r="Y4694">
            <v>50.194000000000003</v>
          </cell>
          <cell r="Z4694">
            <v>1241.8181818181818</v>
          </cell>
        </row>
        <row r="4695">
          <cell r="A4695" t="str">
            <v>N0934</v>
          </cell>
          <cell r="B4695" t="str">
            <v xml:space="preserve">Waldgartenweg 10 </v>
          </cell>
          <cell r="C4695">
            <v>42566</v>
          </cell>
          <cell r="D4695">
            <v>9866603675</v>
          </cell>
          <cell r="E4695" t="str">
            <v>Verrechnet</v>
          </cell>
          <cell r="F4695">
            <v>1.0999999999999999E-2</v>
          </cell>
          <cell r="G4695">
            <v>0.18</v>
          </cell>
          <cell r="H4695"/>
          <cell r="I4695"/>
          <cell r="J4695" t="str">
            <v>Messung HW Wärme NT</v>
          </cell>
          <cell r="K4695" t="str">
            <v>30.06.2016</v>
          </cell>
          <cell r="L4695" t="str">
            <v>R1 1549</v>
          </cell>
          <cell r="M4695" t="str">
            <v>U1 020035</v>
          </cell>
          <cell r="N4695" t="str">
            <v>Ablesung</v>
          </cell>
          <cell r="O4695">
            <v>3.62</v>
          </cell>
          <cell r="P4695">
            <v>62</v>
          </cell>
          <cell r="Q4695"/>
          <cell r="R4695">
            <v>62</v>
          </cell>
          <cell r="S4695"/>
          <cell r="T4695"/>
          <cell r="U4695"/>
          <cell r="V4695"/>
          <cell r="W4695"/>
          <cell r="X4695"/>
          <cell r="Y4695">
            <v>50.204000000000001</v>
          </cell>
          <cell r="Z4695">
            <v>329.09090909090907</v>
          </cell>
        </row>
        <row r="4696">
          <cell r="A4696" t="str">
            <v>N0934</v>
          </cell>
          <cell r="B4696" t="str">
            <v xml:space="preserve">Waldgartenweg 10 </v>
          </cell>
          <cell r="C4696">
            <v>42655</v>
          </cell>
          <cell r="D4696">
            <v>9866605734</v>
          </cell>
          <cell r="E4696" t="str">
            <v>Verrechnet</v>
          </cell>
          <cell r="F4696">
            <v>1.0999999999999999E-2</v>
          </cell>
          <cell r="G4696">
            <v>0.18</v>
          </cell>
          <cell r="H4696"/>
          <cell r="I4696"/>
          <cell r="J4696" t="str">
            <v>Messung HW Wärme NT</v>
          </cell>
          <cell r="K4696" t="str">
            <v>26.09.2016</v>
          </cell>
          <cell r="L4696" t="str">
            <v>R1 1549</v>
          </cell>
          <cell r="M4696" t="str">
            <v>U1 020035</v>
          </cell>
          <cell r="N4696" t="str">
            <v>Ablesung</v>
          </cell>
          <cell r="O4696">
            <v>15.837999999999999</v>
          </cell>
          <cell r="P4696">
            <v>408.81</v>
          </cell>
          <cell r="Q4696"/>
          <cell r="R4696">
            <v>410</v>
          </cell>
          <cell r="S4696"/>
          <cell r="T4696"/>
          <cell r="U4696"/>
          <cell r="V4696"/>
          <cell r="W4696"/>
          <cell r="X4696"/>
          <cell r="Y4696">
            <v>33.311999999999998</v>
          </cell>
          <cell r="Z4696">
            <v>1439.8181818181818</v>
          </cell>
        </row>
        <row r="4697">
          <cell r="A4697" t="str">
            <v>N0934</v>
          </cell>
          <cell r="B4697" t="str">
            <v xml:space="preserve">Waldgartenweg 10 </v>
          </cell>
          <cell r="C4697">
            <v>42752</v>
          </cell>
          <cell r="D4697">
            <v>9866607679</v>
          </cell>
          <cell r="E4697" t="str">
            <v>Verrechnet</v>
          </cell>
          <cell r="F4697">
            <v>1.0999999999999999E-2</v>
          </cell>
          <cell r="G4697">
            <v>0.18</v>
          </cell>
          <cell r="H4697"/>
          <cell r="I4697"/>
          <cell r="J4697" t="str">
            <v>Messung HW Wärme NT</v>
          </cell>
          <cell r="K4697" t="str">
            <v>23.12.2016</v>
          </cell>
          <cell r="L4697" t="str">
            <v>R1 1549</v>
          </cell>
          <cell r="M4697" t="str">
            <v>U1 020035</v>
          </cell>
          <cell r="N4697" t="str">
            <v>Ablesung</v>
          </cell>
          <cell r="O4697">
            <v>8.27</v>
          </cell>
          <cell r="P4697">
            <v>171.08</v>
          </cell>
          <cell r="Q4697"/>
          <cell r="R4697">
            <v>170.77</v>
          </cell>
          <cell r="S4697"/>
          <cell r="T4697"/>
          <cell r="U4697"/>
          <cell r="V4697"/>
          <cell r="W4697"/>
          <cell r="X4697"/>
          <cell r="Y4697">
            <v>41.564999999999998</v>
          </cell>
          <cell r="Z4697">
            <v>751.81818181818176</v>
          </cell>
        </row>
        <row r="4698">
          <cell r="A4698" t="str">
            <v>N0935</v>
          </cell>
          <cell r="B4698" t="str">
            <v xml:space="preserve">Winterthurerstrasse 334 </v>
          </cell>
          <cell r="C4698">
            <v>42478</v>
          </cell>
          <cell r="D4698">
            <v>9866601061</v>
          </cell>
          <cell r="E4698" t="str">
            <v>Verrechnet</v>
          </cell>
          <cell r="F4698">
            <v>2.3E-2</v>
          </cell>
          <cell r="G4698">
            <v>0.38</v>
          </cell>
          <cell r="H4698"/>
          <cell r="I4698"/>
          <cell r="J4698" t="str">
            <v>Messung HW Wärme NT</v>
          </cell>
          <cell r="K4698" t="str">
            <v>16.03.2016</v>
          </cell>
          <cell r="L4698" t="str">
            <v>W1 020172</v>
          </cell>
          <cell r="M4698"/>
          <cell r="N4698" t="str">
            <v>Ablesung</v>
          </cell>
          <cell r="O4698">
            <v>17.12</v>
          </cell>
          <cell r="P4698">
            <v>326.43</v>
          </cell>
          <cell r="Q4698"/>
          <cell r="R4698"/>
          <cell r="S4698"/>
          <cell r="T4698"/>
          <cell r="U4698"/>
          <cell r="V4698"/>
          <cell r="W4698"/>
          <cell r="X4698"/>
          <cell r="Y4698">
            <v>45.095999999999997</v>
          </cell>
          <cell r="Z4698">
            <v>744.3478260869565</v>
          </cell>
        </row>
        <row r="4699">
          <cell r="A4699" t="str">
            <v>N0935</v>
          </cell>
          <cell r="B4699" t="str">
            <v xml:space="preserve">Winterthurerstrasse 334 </v>
          </cell>
          <cell r="C4699">
            <v>42566</v>
          </cell>
          <cell r="D4699">
            <v>9866602932</v>
          </cell>
          <cell r="E4699" t="str">
            <v>Verrechnet</v>
          </cell>
          <cell r="F4699">
            <v>2.3E-2</v>
          </cell>
          <cell r="G4699">
            <v>0.38</v>
          </cell>
          <cell r="H4699"/>
          <cell r="I4699"/>
          <cell r="J4699" t="str">
            <v>Messung HW Wärme NT</v>
          </cell>
          <cell r="K4699" t="str">
            <v>20.06.2016</v>
          </cell>
          <cell r="L4699" t="str">
            <v>W1 020172</v>
          </cell>
          <cell r="M4699"/>
          <cell r="N4699" t="str">
            <v>Ablesung</v>
          </cell>
          <cell r="O4699">
            <v>8.4139999999999997</v>
          </cell>
          <cell r="P4699">
            <v>169.98</v>
          </cell>
          <cell r="Q4699"/>
          <cell r="R4699"/>
          <cell r="S4699"/>
          <cell r="T4699"/>
          <cell r="U4699"/>
          <cell r="V4699"/>
          <cell r="W4699"/>
          <cell r="X4699"/>
          <cell r="Y4699">
            <v>42.561999999999998</v>
          </cell>
          <cell r="Z4699">
            <v>365.82608695652175</v>
          </cell>
        </row>
        <row r="4700">
          <cell r="A4700" t="str">
            <v>N0935</v>
          </cell>
          <cell r="B4700" t="str">
            <v xml:space="preserve">Winterthurerstrasse 334 </v>
          </cell>
          <cell r="C4700">
            <v>42655</v>
          </cell>
          <cell r="D4700">
            <v>9866604865</v>
          </cell>
          <cell r="E4700" t="str">
            <v>Verrechnet</v>
          </cell>
          <cell r="F4700">
            <v>2.3E-2</v>
          </cell>
          <cell r="G4700">
            <v>0.38</v>
          </cell>
          <cell r="H4700"/>
          <cell r="I4700"/>
          <cell r="J4700" t="str">
            <v>Messung HW Wärme NT</v>
          </cell>
          <cell r="K4700" t="str">
            <v>19.09.2016</v>
          </cell>
          <cell r="L4700" t="str">
            <v>W1 020172</v>
          </cell>
          <cell r="M4700"/>
          <cell r="N4700" t="str">
            <v>Ablesung</v>
          </cell>
          <cell r="O4700">
            <v>1.59</v>
          </cell>
          <cell r="P4700">
            <v>45.08</v>
          </cell>
          <cell r="Q4700"/>
          <cell r="R4700"/>
          <cell r="S4700"/>
          <cell r="T4700"/>
          <cell r="U4700"/>
          <cell r="V4700"/>
          <cell r="W4700"/>
          <cell r="X4700"/>
          <cell r="Y4700">
            <v>30.327000000000002</v>
          </cell>
          <cell r="Z4700">
            <v>69.130434782608688</v>
          </cell>
        </row>
        <row r="4701">
          <cell r="A4701" t="str">
            <v>N0935</v>
          </cell>
          <cell r="B4701" t="str">
            <v xml:space="preserve">Winterthurerstrasse 334 </v>
          </cell>
          <cell r="C4701">
            <v>42752</v>
          </cell>
          <cell r="D4701">
            <v>9866607085</v>
          </cell>
          <cell r="E4701" t="str">
            <v>Verrechnet</v>
          </cell>
          <cell r="F4701">
            <v>2.3E-2</v>
          </cell>
          <cell r="G4701">
            <v>0.38</v>
          </cell>
          <cell r="H4701"/>
          <cell r="I4701"/>
          <cell r="J4701" t="str">
            <v>Messung HW Wärme NT</v>
          </cell>
          <cell r="K4701" t="str">
            <v>16.12.2016</v>
          </cell>
          <cell r="L4701" t="str">
            <v>W1 020172</v>
          </cell>
          <cell r="M4701"/>
          <cell r="N4701" t="str">
            <v>Ablesung</v>
          </cell>
          <cell r="O4701">
            <v>11.948</v>
          </cell>
          <cell r="P4701">
            <v>240.06</v>
          </cell>
          <cell r="Q4701"/>
          <cell r="R4701"/>
          <cell r="S4701"/>
          <cell r="T4701"/>
          <cell r="U4701"/>
          <cell r="V4701"/>
          <cell r="W4701"/>
          <cell r="X4701"/>
          <cell r="Y4701">
            <v>42.795000000000002</v>
          </cell>
          <cell r="Z4701">
            <v>519.47826086956525</v>
          </cell>
        </row>
        <row r="4702">
          <cell r="A4702" t="str">
            <v>N0936</v>
          </cell>
          <cell r="B4702" t="str">
            <v xml:space="preserve">Winterthurerstrasse 519 </v>
          </cell>
          <cell r="C4702">
            <v>42478</v>
          </cell>
          <cell r="D4702">
            <v>9866600832</v>
          </cell>
          <cell r="E4702" t="str">
            <v>Verrechnet</v>
          </cell>
          <cell r="F4702">
            <v>0.105</v>
          </cell>
          <cell r="G4702">
            <v>1.73</v>
          </cell>
          <cell r="H4702"/>
          <cell r="I4702"/>
          <cell r="J4702" t="str">
            <v>Messung HW Wärme NT</v>
          </cell>
          <cell r="K4702" t="str">
            <v>18.03.2016</v>
          </cell>
          <cell r="L4702" t="str">
            <v>W1 020347</v>
          </cell>
          <cell r="M4702"/>
          <cell r="N4702" t="str">
            <v>Ablesung</v>
          </cell>
          <cell r="O4702">
            <v>25.001000000000001</v>
          </cell>
          <cell r="P4702">
            <v>1380.66</v>
          </cell>
          <cell r="Q4702"/>
          <cell r="R4702"/>
          <cell r="S4702"/>
          <cell r="T4702"/>
          <cell r="U4702"/>
          <cell r="V4702"/>
          <cell r="W4702"/>
          <cell r="X4702"/>
          <cell r="Y4702">
            <v>15.57</v>
          </cell>
          <cell r="Z4702">
            <v>238.10476190476192</v>
          </cell>
        </row>
        <row r="4703">
          <cell r="A4703" t="str">
            <v>N0936</v>
          </cell>
          <cell r="B4703" t="str">
            <v xml:space="preserve">Winterthurerstrasse 519 </v>
          </cell>
          <cell r="C4703">
            <v>42566</v>
          </cell>
          <cell r="D4703">
            <v>9866602646</v>
          </cell>
          <cell r="E4703" t="str">
            <v>Verrechnet</v>
          </cell>
          <cell r="F4703">
            <v>0.105</v>
          </cell>
          <cell r="G4703">
            <v>1.73</v>
          </cell>
          <cell r="H4703"/>
          <cell r="I4703"/>
          <cell r="J4703" t="str">
            <v>Messung HW Wärme NT</v>
          </cell>
          <cell r="K4703" t="str">
            <v>23.06.2016</v>
          </cell>
          <cell r="L4703" t="str">
            <v>W1 020347</v>
          </cell>
          <cell r="M4703"/>
          <cell r="N4703" t="str">
            <v>Ablesung</v>
          </cell>
          <cell r="O4703">
            <v>19.274999999999999</v>
          </cell>
          <cell r="P4703">
            <v>642.07000000000005</v>
          </cell>
          <cell r="Q4703"/>
          <cell r="R4703"/>
          <cell r="S4703"/>
          <cell r="T4703"/>
          <cell r="U4703"/>
          <cell r="V4703"/>
          <cell r="W4703"/>
          <cell r="X4703"/>
          <cell r="Y4703">
            <v>25.812999999999999</v>
          </cell>
          <cell r="Z4703">
            <v>183.57142857142856</v>
          </cell>
        </row>
        <row r="4704">
          <cell r="A4704" t="str">
            <v>N0936</v>
          </cell>
          <cell r="B4704" t="str">
            <v xml:space="preserve">Winterthurerstrasse 519 </v>
          </cell>
          <cell r="C4704">
            <v>42655</v>
          </cell>
          <cell r="D4704">
            <v>9866604641</v>
          </cell>
          <cell r="E4704" t="str">
            <v>Verrechnet</v>
          </cell>
          <cell r="F4704">
            <v>0.105</v>
          </cell>
          <cell r="G4704">
            <v>1.73</v>
          </cell>
          <cell r="H4704"/>
          <cell r="I4704"/>
          <cell r="J4704" t="str">
            <v>Messung HW Wärme NT</v>
          </cell>
          <cell r="K4704" t="str">
            <v>19.09.2016</v>
          </cell>
          <cell r="L4704" t="str">
            <v>W1 020347</v>
          </cell>
          <cell r="M4704"/>
          <cell r="N4704" t="str">
            <v>Ablesung</v>
          </cell>
          <cell r="O4704">
            <v>4.7649999999999997</v>
          </cell>
          <cell r="P4704">
            <v>283.79000000000002</v>
          </cell>
          <cell r="Q4704"/>
          <cell r="R4704"/>
          <cell r="S4704"/>
          <cell r="T4704"/>
          <cell r="U4704"/>
          <cell r="V4704"/>
          <cell r="W4704"/>
          <cell r="X4704"/>
          <cell r="Y4704">
            <v>14.436999999999999</v>
          </cell>
          <cell r="Z4704">
            <v>45.38095238095238</v>
          </cell>
        </row>
        <row r="4705">
          <cell r="A4705" t="str">
            <v>N0936</v>
          </cell>
          <cell r="B4705" t="str">
            <v xml:space="preserve">Winterthurerstrasse 519 </v>
          </cell>
          <cell r="C4705">
            <v>42752</v>
          </cell>
          <cell r="D4705">
            <v>9866606738</v>
          </cell>
          <cell r="E4705" t="str">
            <v>Verrechnet</v>
          </cell>
          <cell r="F4705">
            <v>0.105</v>
          </cell>
          <cell r="G4705">
            <v>1.73</v>
          </cell>
          <cell r="H4705"/>
          <cell r="I4705"/>
          <cell r="J4705" t="str">
            <v>Messung HW Wärme NT</v>
          </cell>
          <cell r="K4705" t="str">
            <v>16.12.2016</v>
          </cell>
          <cell r="L4705" t="str">
            <v>W1 020347</v>
          </cell>
          <cell r="M4705"/>
          <cell r="N4705" t="str">
            <v>Ablesung</v>
          </cell>
          <cell r="O4705">
            <v>29.291</v>
          </cell>
          <cell r="P4705">
            <v>987.38</v>
          </cell>
          <cell r="Q4705"/>
          <cell r="R4705"/>
          <cell r="S4705"/>
          <cell r="T4705"/>
          <cell r="U4705"/>
          <cell r="V4705"/>
          <cell r="W4705"/>
          <cell r="X4705"/>
          <cell r="Y4705">
            <v>25.507999999999999</v>
          </cell>
          <cell r="Z4705">
            <v>278.96190476190475</v>
          </cell>
        </row>
        <row r="4706">
          <cell r="A4706" t="str">
            <v>N0937</v>
          </cell>
          <cell r="B4706" t="str">
            <v xml:space="preserve">Funkwiesenstrasse 90 </v>
          </cell>
          <cell r="C4706">
            <v>42478</v>
          </cell>
          <cell r="D4706">
            <v>9866601763</v>
          </cell>
          <cell r="E4706" t="str">
            <v>Verrechnet</v>
          </cell>
          <cell r="F4706">
            <v>1.2E-2</v>
          </cell>
          <cell r="G4706">
            <v>0.2</v>
          </cell>
          <cell r="H4706"/>
          <cell r="I4706"/>
          <cell r="J4706" t="str">
            <v>Messung HW Wärme NT</v>
          </cell>
          <cell r="K4706" t="str">
            <v>31.03.2016</v>
          </cell>
          <cell r="L4706" t="str">
            <v>W3 20113</v>
          </cell>
          <cell r="M4706"/>
          <cell r="N4706" t="str">
            <v>Ablesung</v>
          </cell>
          <cell r="O4706">
            <v>6.7649999999999997</v>
          </cell>
          <cell r="P4706">
            <v>96.185000000000002</v>
          </cell>
          <cell r="Q4706"/>
          <cell r="R4706"/>
          <cell r="S4706"/>
          <cell r="T4706"/>
          <cell r="U4706"/>
          <cell r="V4706"/>
          <cell r="W4706"/>
          <cell r="X4706"/>
          <cell r="Y4706">
            <v>60.475999999999999</v>
          </cell>
          <cell r="Z4706">
            <v>563.75</v>
          </cell>
        </row>
        <row r="4707">
          <cell r="A4707" t="str">
            <v>N0937</v>
          </cell>
          <cell r="B4707" t="str">
            <v xml:space="preserve">Funkwiesenstrasse 90 </v>
          </cell>
          <cell r="C4707">
            <v>42566</v>
          </cell>
          <cell r="D4707">
            <v>9866603829</v>
          </cell>
          <cell r="E4707" t="str">
            <v>Verrechnet</v>
          </cell>
          <cell r="F4707">
            <v>1.2E-2</v>
          </cell>
          <cell r="G4707">
            <v>0.2</v>
          </cell>
          <cell r="H4707"/>
          <cell r="I4707"/>
          <cell r="J4707" t="str">
            <v>Messung HW Wärme NT</v>
          </cell>
          <cell r="K4707" t="str">
            <v>30.06.2016</v>
          </cell>
          <cell r="L4707" t="str">
            <v>W3 20113</v>
          </cell>
          <cell r="M4707"/>
          <cell r="N4707" t="str">
            <v>Ablesung</v>
          </cell>
          <cell r="O4707">
            <v>0.94</v>
          </cell>
          <cell r="P4707">
            <v>16</v>
          </cell>
          <cell r="Q4707"/>
          <cell r="R4707"/>
          <cell r="S4707"/>
          <cell r="T4707"/>
          <cell r="U4707"/>
          <cell r="V4707"/>
          <cell r="W4707"/>
          <cell r="X4707"/>
          <cell r="Y4707">
            <v>50.515999999999998</v>
          </cell>
          <cell r="Z4707">
            <v>78.333333333333329</v>
          </cell>
        </row>
        <row r="4708">
          <cell r="A4708" t="str">
            <v>N0937</v>
          </cell>
          <cell r="B4708" t="str">
            <v xml:space="preserve">Funkwiesenstrasse 90 </v>
          </cell>
          <cell r="C4708">
            <v>42655</v>
          </cell>
          <cell r="D4708">
            <v>9866605735</v>
          </cell>
          <cell r="E4708" t="str">
            <v>Verrechnet</v>
          </cell>
          <cell r="F4708">
            <v>1.2E-2</v>
          </cell>
          <cell r="G4708">
            <v>0.2</v>
          </cell>
          <cell r="H4708"/>
          <cell r="I4708"/>
          <cell r="J4708" t="str">
            <v>Messung HW Wärme NT</v>
          </cell>
          <cell r="K4708" t="str">
            <v>30.09.2016</v>
          </cell>
          <cell r="L4708" t="str">
            <v>W3 20113</v>
          </cell>
          <cell r="M4708"/>
          <cell r="N4708" t="str">
            <v>Ablesung</v>
          </cell>
          <cell r="O4708">
            <v>1.5149999999999999</v>
          </cell>
          <cell r="P4708">
            <v>24.38</v>
          </cell>
          <cell r="Q4708"/>
          <cell r="R4708"/>
          <cell r="S4708"/>
          <cell r="T4708"/>
          <cell r="U4708"/>
          <cell r="V4708"/>
          <cell r="W4708"/>
          <cell r="X4708"/>
          <cell r="Y4708">
            <v>53.432000000000002</v>
          </cell>
          <cell r="Z4708">
            <v>126.25</v>
          </cell>
        </row>
        <row r="4709">
          <cell r="A4709" t="str">
            <v>N0937</v>
          </cell>
          <cell r="B4709" t="str">
            <v xml:space="preserve">Funkwiesenstrasse 90 </v>
          </cell>
          <cell r="C4709">
            <v>42752</v>
          </cell>
          <cell r="D4709">
            <v>9866607873</v>
          </cell>
          <cell r="E4709" t="str">
            <v>Verrechnet</v>
          </cell>
          <cell r="F4709">
            <v>1.2E-2</v>
          </cell>
          <cell r="G4709">
            <v>0.2</v>
          </cell>
          <cell r="H4709"/>
          <cell r="I4709"/>
          <cell r="J4709" t="str">
            <v>Messung HW Wärme NT</v>
          </cell>
          <cell r="K4709" t="str">
            <v>20.12.2016</v>
          </cell>
          <cell r="L4709" t="str">
            <v>W3 20113</v>
          </cell>
          <cell r="M4709"/>
          <cell r="N4709" t="str">
            <v>Ablesung</v>
          </cell>
          <cell r="O4709">
            <v>6.641</v>
          </cell>
          <cell r="P4709">
            <v>114</v>
          </cell>
          <cell r="Q4709"/>
          <cell r="R4709"/>
          <cell r="S4709"/>
          <cell r="T4709"/>
          <cell r="U4709"/>
          <cell r="V4709"/>
          <cell r="W4709"/>
          <cell r="X4709"/>
          <cell r="Y4709">
            <v>50.09</v>
          </cell>
          <cell r="Z4709">
            <v>553.41666666666663</v>
          </cell>
        </row>
        <row r="4710">
          <cell r="A4710" t="str">
            <v>N0938</v>
          </cell>
          <cell r="B4710" t="str">
            <v xml:space="preserve">Hirzenbachstrasse 30 </v>
          </cell>
          <cell r="C4710">
            <v>42478</v>
          </cell>
          <cell r="D4710">
            <v>9866600344</v>
          </cell>
          <cell r="E4710" t="str">
            <v>Verrechnet</v>
          </cell>
          <cell r="F4710">
            <v>0.36</v>
          </cell>
          <cell r="G4710">
            <v>5.92</v>
          </cell>
          <cell r="H4710"/>
          <cell r="I4710"/>
          <cell r="J4710" t="str">
            <v>Messung HW Wärme NT</v>
          </cell>
          <cell r="K4710" t="str">
            <v>17.03.2016</v>
          </cell>
          <cell r="L4710" t="str">
            <v>W1 040023</v>
          </cell>
          <cell r="M4710"/>
          <cell r="N4710" t="str">
            <v>Ablesung</v>
          </cell>
          <cell r="O4710">
            <v>193.303</v>
          </cell>
          <cell r="P4710">
            <v>3346.3</v>
          </cell>
          <cell r="Q4710"/>
          <cell r="R4710"/>
          <cell r="S4710"/>
          <cell r="T4710"/>
          <cell r="U4710"/>
          <cell r="V4710"/>
          <cell r="W4710"/>
          <cell r="X4710"/>
          <cell r="Y4710">
            <v>49.67</v>
          </cell>
          <cell r="Z4710">
            <v>536.95277777777778</v>
          </cell>
        </row>
        <row r="4711">
          <cell r="A4711" t="str">
            <v>N0938</v>
          </cell>
          <cell r="B4711" t="str">
            <v xml:space="preserve">Hirzenbachstrasse 30 </v>
          </cell>
          <cell r="C4711">
            <v>42566</v>
          </cell>
          <cell r="D4711">
            <v>9866602360</v>
          </cell>
          <cell r="E4711" t="str">
            <v>Verrechnet</v>
          </cell>
          <cell r="F4711">
            <v>0.36</v>
          </cell>
          <cell r="G4711">
            <v>5.92</v>
          </cell>
          <cell r="H4711"/>
          <cell r="I4711"/>
          <cell r="J4711" t="str">
            <v>Messung HW Wärme NT</v>
          </cell>
          <cell r="K4711" t="str">
            <v>20.06.2016</v>
          </cell>
          <cell r="L4711" t="str">
            <v>W1 040023</v>
          </cell>
          <cell r="M4711"/>
          <cell r="N4711" t="str">
            <v>Ablesung</v>
          </cell>
          <cell r="O4711">
            <v>72.209000000000003</v>
          </cell>
          <cell r="P4711">
            <v>1501.65</v>
          </cell>
          <cell r="Q4711"/>
          <cell r="R4711"/>
          <cell r="S4711"/>
          <cell r="T4711"/>
          <cell r="U4711"/>
          <cell r="V4711"/>
          <cell r="W4711"/>
          <cell r="X4711"/>
          <cell r="Y4711">
            <v>41.347000000000001</v>
          </cell>
          <cell r="Z4711">
            <v>200.58055555555555</v>
          </cell>
        </row>
        <row r="4712">
          <cell r="A4712" t="str">
            <v>N0938</v>
          </cell>
          <cell r="B4712" t="str">
            <v xml:space="preserve">Hirzenbachstrasse 30 </v>
          </cell>
          <cell r="C4712">
            <v>42655</v>
          </cell>
          <cell r="D4712">
            <v>9866604306</v>
          </cell>
          <cell r="E4712" t="str">
            <v>Verrechnet</v>
          </cell>
          <cell r="F4712">
            <v>0.36</v>
          </cell>
          <cell r="G4712">
            <v>5.92</v>
          </cell>
          <cell r="H4712"/>
          <cell r="I4712"/>
          <cell r="J4712" t="str">
            <v>Messung HW Wärme NT</v>
          </cell>
          <cell r="K4712" t="str">
            <v>19.09.2016</v>
          </cell>
          <cell r="L4712" t="str">
            <v>W1 040023</v>
          </cell>
          <cell r="M4712"/>
          <cell r="N4712" t="str">
            <v>Ablesung</v>
          </cell>
          <cell r="O4712">
            <v>11.393000000000001</v>
          </cell>
          <cell r="P4712">
            <v>304.49</v>
          </cell>
          <cell r="Q4712"/>
          <cell r="R4712"/>
          <cell r="S4712"/>
          <cell r="T4712"/>
          <cell r="U4712"/>
          <cell r="V4712"/>
          <cell r="W4712"/>
          <cell r="X4712"/>
          <cell r="Y4712">
            <v>32.173000000000002</v>
          </cell>
          <cell r="Z4712">
            <v>31.647222222222219</v>
          </cell>
        </row>
        <row r="4713">
          <cell r="A4713" t="str">
            <v>N0938</v>
          </cell>
          <cell r="B4713" t="str">
            <v xml:space="preserve">Hirzenbachstrasse 30 </v>
          </cell>
          <cell r="C4713">
            <v>42752</v>
          </cell>
          <cell r="D4713">
            <v>9866607254</v>
          </cell>
          <cell r="E4713" t="str">
            <v>Verrechnet</v>
          </cell>
          <cell r="F4713">
            <v>0.36</v>
          </cell>
          <cell r="G4713">
            <v>5.92</v>
          </cell>
          <cell r="H4713"/>
          <cell r="I4713"/>
          <cell r="J4713" t="str">
            <v>Messung HW Wärme NT</v>
          </cell>
          <cell r="K4713" t="str">
            <v>14.12.2016</v>
          </cell>
          <cell r="L4713" t="str">
            <v>W1 040023</v>
          </cell>
          <cell r="M4713"/>
          <cell r="N4713" t="str">
            <v>Ablesung</v>
          </cell>
          <cell r="O4713">
            <v>136.30500000000001</v>
          </cell>
          <cell r="P4713">
            <v>2501.6</v>
          </cell>
          <cell r="Q4713"/>
          <cell r="R4713"/>
          <cell r="S4713"/>
          <cell r="T4713"/>
          <cell r="U4713"/>
          <cell r="V4713"/>
          <cell r="W4713"/>
          <cell r="X4713"/>
          <cell r="Y4713">
            <v>46.85</v>
          </cell>
          <cell r="Z4713">
            <v>378.625</v>
          </cell>
        </row>
        <row r="4714">
          <cell r="A4714" t="str">
            <v>N0939</v>
          </cell>
          <cell r="B4714" t="str">
            <v xml:space="preserve">Angelikaweg 2 </v>
          </cell>
          <cell r="C4714">
            <v>42478</v>
          </cell>
          <cell r="D4714">
            <v>9866601416</v>
          </cell>
          <cell r="E4714" t="str">
            <v>Verrechnet</v>
          </cell>
          <cell r="F4714">
            <v>4.3999999999999997E-2</v>
          </cell>
          <cell r="G4714">
            <v>0.72</v>
          </cell>
          <cell r="H4714"/>
          <cell r="I4714"/>
          <cell r="J4714" t="str">
            <v>Messung HW Wärme NT</v>
          </cell>
          <cell r="K4714" t="str">
            <v>16.03.2016</v>
          </cell>
          <cell r="L4714" t="str">
            <v>W1 020157</v>
          </cell>
          <cell r="M4714"/>
          <cell r="N4714" t="str">
            <v>Ablesung</v>
          </cell>
          <cell r="O4714">
            <v>40.03</v>
          </cell>
          <cell r="P4714">
            <v>913.74</v>
          </cell>
          <cell r="Q4714"/>
          <cell r="R4714"/>
          <cell r="S4714"/>
          <cell r="T4714"/>
          <cell r="U4714"/>
          <cell r="V4714"/>
          <cell r="W4714"/>
          <cell r="X4714"/>
          <cell r="Y4714">
            <v>37.668999999999997</v>
          </cell>
          <cell r="Z4714">
            <v>909.77272727272725</v>
          </cell>
        </row>
        <row r="4715">
          <cell r="A4715" t="str">
            <v>N0939</v>
          </cell>
          <cell r="B4715" t="str">
            <v xml:space="preserve">Angelikaweg 2 </v>
          </cell>
          <cell r="C4715">
            <v>42566</v>
          </cell>
          <cell r="D4715">
            <v>9866603351</v>
          </cell>
          <cell r="E4715" t="str">
            <v>Verrechnet</v>
          </cell>
          <cell r="F4715">
            <v>4.3999999999999997E-2</v>
          </cell>
          <cell r="G4715">
            <v>0.72</v>
          </cell>
          <cell r="H4715"/>
          <cell r="I4715"/>
          <cell r="J4715" t="str">
            <v>Messung HW Wärme NT</v>
          </cell>
          <cell r="K4715" t="str">
            <v>20.06.2016</v>
          </cell>
          <cell r="L4715" t="str">
            <v>W1 020157</v>
          </cell>
          <cell r="M4715"/>
          <cell r="N4715" t="str">
            <v>Ablesung</v>
          </cell>
          <cell r="O4715">
            <v>27.428999999999998</v>
          </cell>
          <cell r="P4715">
            <v>985.11</v>
          </cell>
          <cell r="Q4715"/>
          <cell r="R4715"/>
          <cell r="S4715"/>
          <cell r="T4715"/>
          <cell r="U4715"/>
          <cell r="V4715"/>
          <cell r="W4715"/>
          <cell r="X4715"/>
          <cell r="Y4715">
            <v>23.940999999999999</v>
          </cell>
          <cell r="Z4715">
            <v>623.38636363636363</v>
          </cell>
        </row>
        <row r="4716">
          <cell r="A4716" t="str">
            <v>N0939</v>
          </cell>
          <cell r="B4716" t="str">
            <v xml:space="preserve">Angelikaweg 2 </v>
          </cell>
          <cell r="C4716">
            <v>42655</v>
          </cell>
          <cell r="D4716">
            <v>9866605398</v>
          </cell>
          <cell r="E4716" t="str">
            <v>Verrechnet</v>
          </cell>
          <cell r="F4716">
            <v>4.3999999999999997E-2</v>
          </cell>
          <cell r="G4716">
            <v>0.72</v>
          </cell>
          <cell r="H4716"/>
          <cell r="I4716"/>
          <cell r="J4716" t="str">
            <v>Messung HW Wärme NT</v>
          </cell>
          <cell r="K4716" t="str">
            <v>20.09.2016</v>
          </cell>
          <cell r="L4716" t="str">
            <v>W1 020157</v>
          </cell>
          <cell r="M4716"/>
          <cell r="N4716" t="str">
            <v>Ablesung</v>
          </cell>
          <cell r="O4716">
            <v>7.7359999999999998</v>
          </cell>
          <cell r="P4716">
            <v>1226.0899999999999</v>
          </cell>
          <cell r="Q4716"/>
          <cell r="R4716"/>
          <cell r="S4716"/>
          <cell r="T4716"/>
          <cell r="U4716"/>
          <cell r="V4716"/>
          <cell r="W4716"/>
          <cell r="X4716"/>
          <cell r="Y4716">
            <v>5.4249999999999998</v>
          </cell>
          <cell r="Z4716">
            <v>175.81818181818181</v>
          </cell>
        </row>
        <row r="4717">
          <cell r="A4717" t="str">
            <v>N0939</v>
          </cell>
          <cell r="B4717" t="str">
            <v xml:space="preserve">Angelikaweg 2 </v>
          </cell>
          <cell r="C4717">
            <v>42752</v>
          </cell>
          <cell r="D4717">
            <v>9866607454</v>
          </cell>
          <cell r="E4717" t="str">
            <v>Verrechnet</v>
          </cell>
          <cell r="F4717">
            <v>4.3999999999999997E-2</v>
          </cell>
          <cell r="G4717">
            <v>0.72</v>
          </cell>
          <cell r="H4717"/>
          <cell r="I4717"/>
          <cell r="J4717" t="str">
            <v>Messung HW Wärme NT</v>
          </cell>
          <cell r="K4717" t="str">
            <v>15.12.2016</v>
          </cell>
          <cell r="L4717" t="str">
            <v>W1 020157</v>
          </cell>
          <cell r="M4717"/>
          <cell r="N4717" t="str">
            <v>Ablesung</v>
          </cell>
          <cell r="O4717">
            <v>33.414999999999999</v>
          </cell>
          <cell r="P4717">
            <v>917.33</v>
          </cell>
          <cell r="Q4717"/>
          <cell r="R4717"/>
          <cell r="S4717"/>
          <cell r="T4717"/>
          <cell r="U4717"/>
          <cell r="V4717"/>
          <cell r="W4717"/>
          <cell r="X4717"/>
          <cell r="Y4717">
            <v>31.321000000000002</v>
          </cell>
          <cell r="Z4717">
            <v>759.43181818181824</v>
          </cell>
        </row>
        <row r="4718">
          <cell r="A4718" t="str">
            <v>N0940</v>
          </cell>
          <cell r="B4718" t="str">
            <v xml:space="preserve">Allenmoosstrasse 77 </v>
          </cell>
          <cell r="C4718">
            <v>42478</v>
          </cell>
          <cell r="D4718">
            <v>9866601703</v>
          </cell>
          <cell r="E4718" t="str">
            <v>Verrechnet</v>
          </cell>
          <cell r="F4718">
            <v>6.8000000000000005E-2</v>
          </cell>
          <cell r="G4718">
            <v>1.1200000000000001</v>
          </cell>
          <cell r="H4718"/>
          <cell r="I4718"/>
          <cell r="J4718" t="str">
            <v>Messung HW Wärme NT</v>
          </cell>
          <cell r="K4718" t="str">
            <v>16.03.2016</v>
          </cell>
          <cell r="L4718" t="str">
            <v>W1 020488</v>
          </cell>
          <cell r="M4718"/>
          <cell r="N4718" t="str">
            <v>Ablesung</v>
          </cell>
          <cell r="O4718">
            <v>60.795999999999999</v>
          </cell>
          <cell r="P4718">
            <v>1005.71</v>
          </cell>
          <cell r="Q4718"/>
          <cell r="R4718"/>
          <cell r="S4718"/>
          <cell r="T4718"/>
          <cell r="U4718"/>
          <cell r="V4718"/>
          <cell r="W4718"/>
          <cell r="X4718"/>
          <cell r="Y4718">
            <v>51.978000000000002</v>
          </cell>
          <cell r="Z4718">
            <v>894.05882352941182</v>
          </cell>
        </row>
        <row r="4719">
          <cell r="A4719" t="str">
            <v>N0940</v>
          </cell>
          <cell r="B4719" t="str">
            <v xml:space="preserve">Allenmoosstrasse 77 </v>
          </cell>
          <cell r="C4719">
            <v>42566</v>
          </cell>
          <cell r="D4719">
            <v>9866603830</v>
          </cell>
          <cell r="E4719" t="str">
            <v>Verrechnet</v>
          </cell>
          <cell r="F4719">
            <v>6.8000000000000005E-2</v>
          </cell>
          <cell r="G4719">
            <v>1.1200000000000001</v>
          </cell>
          <cell r="H4719"/>
          <cell r="I4719"/>
          <cell r="J4719" t="str">
            <v>Messung HW Wärme NT</v>
          </cell>
          <cell r="K4719" t="str">
            <v>21.06.2016</v>
          </cell>
          <cell r="L4719" t="str">
            <v>W1 020488</v>
          </cell>
          <cell r="M4719"/>
          <cell r="N4719" t="str">
            <v>Ablesung</v>
          </cell>
          <cell r="O4719">
            <v>32.237000000000002</v>
          </cell>
          <cell r="P4719">
            <v>567.78</v>
          </cell>
          <cell r="Q4719"/>
          <cell r="R4719"/>
          <cell r="S4719"/>
          <cell r="T4719"/>
          <cell r="U4719"/>
          <cell r="V4719"/>
          <cell r="W4719"/>
          <cell r="X4719"/>
          <cell r="Y4719">
            <v>48.82</v>
          </cell>
          <cell r="Z4719">
            <v>474.0735294117647</v>
          </cell>
        </row>
        <row r="4720">
          <cell r="A4720" t="str">
            <v>N0940</v>
          </cell>
          <cell r="B4720" t="str">
            <v xml:space="preserve">Allenmoosstrasse 77 </v>
          </cell>
          <cell r="C4720">
            <v>42655</v>
          </cell>
          <cell r="D4720">
            <v>9866605597</v>
          </cell>
          <cell r="E4720" t="str">
            <v>Verrechnet</v>
          </cell>
          <cell r="F4720">
            <v>6.8000000000000005E-2</v>
          </cell>
          <cell r="G4720">
            <v>1.1200000000000001</v>
          </cell>
          <cell r="H4720"/>
          <cell r="I4720"/>
          <cell r="J4720" t="str">
            <v>Messung HW Wärme NT</v>
          </cell>
          <cell r="K4720" t="str">
            <v>20.09.2016</v>
          </cell>
          <cell r="L4720" t="str">
            <v>W1 020488</v>
          </cell>
          <cell r="M4720"/>
          <cell r="N4720" t="str">
            <v>Ablesung</v>
          </cell>
          <cell r="O4720">
            <v>7.26</v>
          </cell>
          <cell r="P4720">
            <v>148.69999999999999</v>
          </cell>
          <cell r="Q4720"/>
          <cell r="R4720"/>
          <cell r="S4720"/>
          <cell r="T4720"/>
          <cell r="U4720"/>
          <cell r="V4720"/>
          <cell r="W4720"/>
          <cell r="X4720"/>
          <cell r="Y4720">
            <v>41.98</v>
          </cell>
          <cell r="Z4720">
            <v>106.76470588235294</v>
          </cell>
        </row>
        <row r="4721">
          <cell r="A4721" t="str">
            <v>N0940</v>
          </cell>
          <cell r="B4721" t="str">
            <v xml:space="preserve">Allenmoosstrasse 77 </v>
          </cell>
          <cell r="C4721">
            <v>42752</v>
          </cell>
          <cell r="D4721">
            <v>9866607810</v>
          </cell>
          <cell r="E4721" t="str">
            <v>Verrechnet</v>
          </cell>
          <cell r="F4721">
            <v>6.8000000000000005E-2</v>
          </cell>
          <cell r="G4721">
            <v>1.1200000000000001</v>
          </cell>
          <cell r="H4721"/>
          <cell r="I4721"/>
          <cell r="J4721" t="str">
            <v>Messung HW Wärme NT</v>
          </cell>
          <cell r="K4721" t="str">
            <v>14.12.2016</v>
          </cell>
          <cell r="L4721" t="str">
            <v>W1 020488</v>
          </cell>
          <cell r="M4721"/>
          <cell r="N4721" t="str">
            <v>Ablesung</v>
          </cell>
          <cell r="O4721">
            <v>45.48</v>
          </cell>
          <cell r="P4721">
            <v>754.14</v>
          </cell>
          <cell r="Q4721"/>
          <cell r="R4721"/>
          <cell r="S4721"/>
          <cell r="T4721"/>
          <cell r="U4721"/>
          <cell r="V4721"/>
          <cell r="W4721"/>
          <cell r="X4721"/>
          <cell r="Y4721">
            <v>51.854999999999997</v>
          </cell>
          <cell r="Z4721">
            <v>668.82352941176475</v>
          </cell>
        </row>
        <row r="4722">
          <cell r="A4722" t="str">
            <v>N0941</v>
          </cell>
          <cell r="B4722" t="str">
            <v xml:space="preserve">Schaffhauserstrasse 460 </v>
          </cell>
          <cell r="C4722">
            <v>42478</v>
          </cell>
          <cell r="D4722">
            <v>9866601704</v>
          </cell>
          <cell r="E4722" t="str">
            <v>Verrechnet</v>
          </cell>
          <cell r="F4722">
            <v>6.5000000000000002E-2</v>
          </cell>
          <cell r="G4722">
            <v>1.07</v>
          </cell>
          <cell r="H4722"/>
          <cell r="I4722"/>
          <cell r="J4722" t="str">
            <v>Messung HW Wärme NT</v>
          </cell>
          <cell r="K4722" t="str">
            <v>21.03.2016</v>
          </cell>
          <cell r="L4722" t="str">
            <v>R1 998</v>
          </cell>
          <cell r="M4722" t="str">
            <v>U2 20066</v>
          </cell>
          <cell r="N4722" t="str">
            <v>Ablesung</v>
          </cell>
          <cell r="O4722">
            <v>73.25</v>
          </cell>
          <cell r="P4722">
            <v>1191.5</v>
          </cell>
          <cell r="Q4722"/>
          <cell r="R4722">
            <v>1191.57</v>
          </cell>
          <cell r="S4722"/>
          <cell r="T4722"/>
          <cell r="U4722"/>
          <cell r="V4722"/>
          <cell r="W4722"/>
          <cell r="X4722"/>
          <cell r="Y4722">
            <v>52.860999999999997</v>
          </cell>
          <cell r="Z4722">
            <v>1126.9230769230769</v>
          </cell>
        </row>
        <row r="4723">
          <cell r="A4723" t="str">
            <v>N0941</v>
          </cell>
          <cell r="B4723" t="str">
            <v xml:space="preserve">Schaffhauserstrasse 460 </v>
          </cell>
          <cell r="C4723">
            <v>42566</v>
          </cell>
          <cell r="D4723">
            <v>9866603831</v>
          </cell>
          <cell r="E4723" t="str">
            <v>Verrechnet</v>
          </cell>
          <cell r="F4723">
            <v>6.5000000000000002E-2</v>
          </cell>
          <cell r="G4723">
            <v>1.07</v>
          </cell>
          <cell r="H4723"/>
          <cell r="I4723"/>
          <cell r="J4723" t="str">
            <v>Messung HW Wärme NT</v>
          </cell>
          <cell r="K4723" t="str">
            <v>22.06.2016</v>
          </cell>
          <cell r="L4723" t="str">
            <v>R1 998</v>
          </cell>
          <cell r="M4723" t="str">
            <v>U2 20066</v>
          </cell>
          <cell r="N4723" t="str">
            <v>Ablesung</v>
          </cell>
          <cell r="O4723">
            <v>29.27</v>
          </cell>
          <cell r="P4723">
            <v>488.1</v>
          </cell>
          <cell r="Q4723"/>
          <cell r="R4723">
            <v>488.02</v>
          </cell>
          <cell r="S4723"/>
          <cell r="T4723"/>
          <cell r="U4723"/>
          <cell r="V4723"/>
          <cell r="W4723"/>
          <cell r="X4723"/>
          <cell r="Y4723">
            <v>51.563000000000002</v>
          </cell>
          <cell r="Z4723">
            <v>450.30769230769232</v>
          </cell>
        </row>
        <row r="4724">
          <cell r="A4724" t="str">
            <v>N0941</v>
          </cell>
          <cell r="B4724" t="str">
            <v xml:space="preserve">Schaffhauserstrasse 460 </v>
          </cell>
          <cell r="C4724">
            <v>42655</v>
          </cell>
          <cell r="D4724">
            <v>9866605736</v>
          </cell>
          <cell r="E4724" t="str">
            <v>Verrechnet</v>
          </cell>
          <cell r="F4724">
            <v>6.5000000000000002E-2</v>
          </cell>
          <cell r="G4724">
            <v>1.07</v>
          </cell>
          <cell r="H4724"/>
          <cell r="I4724"/>
          <cell r="J4724" t="str">
            <v>Messung HW Wärme NT</v>
          </cell>
          <cell r="K4724" t="str">
            <v>21.09.2016</v>
          </cell>
          <cell r="L4724" t="str">
            <v>R1 998</v>
          </cell>
          <cell r="M4724" t="str">
            <v>U2 20066</v>
          </cell>
          <cell r="N4724" t="str">
            <v>Ablesung</v>
          </cell>
          <cell r="O4724">
            <v>3.47</v>
          </cell>
          <cell r="P4724">
            <v>58.2</v>
          </cell>
          <cell r="Q4724"/>
          <cell r="R4724">
            <v>58.3</v>
          </cell>
          <cell r="S4724"/>
          <cell r="T4724"/>
          <cell r="U4724"/>
          <cell r="V4724"/>
          <cell r="W4724"/>
          <cell r="X4724"/>
          <cell r="Y4724">
            <v>51.265999999999998</v>
          </cell>
          <cell r="Z4724">
            <v>53.38461538461538</v>
          </cell>
        </row>
        <row r="4725">
          <cell r="A4725" t="str">
            <v>N0941</v>
          </cell>
          <cell r="B4725" t="str">
            <v xml:space="preserve">Schaffhauserstrasse 460 </v>
          </cell>
          <cell r="C4725">
            <v>42752</v>
          </cell>
          <cell r="D4725">
            <v>9866607811</v>
          </cell>
          <cell r="E4725" t="str">
            <v>Verrechnet</v>
          </cell>
          <cell r="F4725">
            <v>6.5000000000000002E-2</v>
          </cell>
          <cell r="G4725">
            <v>1.07</v>
          </cell>
          <cell r="H4725"/>
          <cell r="I4725"/>
          <cell r="J4725" t="str">
            <v>Messung HW Wärme NT</v>
          </cell>
          <cell r="K4725" t="str">
            <v>14.12.2016</v>
          </cell>
          <cell r="L4725" t="str">
            <v>R1 998</v>
          </cell>
          <cell r="M4725" t="str">
            <v>U2 20066</v>
          </cell>
          <cell r="N4725" t="str">
            <v>Ablesung</v>
          </cell>
          <cell r="O4725">
            <v>48.59</v>
          </cell>
          <cell r="P4725">
            <v>810.7</v>
          </cell>
          <cell r="Q4725"/>
          <cell r="R4725">
            <v>810.59</v>
          </cell>
          <cell r="S4725"/>
          <cell r="T4725"/>
          <cell r="U4725"/>
          <cell r="V4725"/>
          <cell r="W4725"/>
          <cell r="X4725"/>
          <cell r="Y4725">
            <v>51.536000000000001</v>
          </cell>
          <cell r="Z4725">
            <v>747.53846153846155</v>
          </cell>
        </row>
        <row r="4726">
          <cell r="A4726" t="str">
            <v>N0942</v>
          </cell>
          <cell r="B4726" t="str">
            <v xml:space="preserve">Hertensteinstrasse 41 </v>
          </cell>
          <cell r="C4726">
            <v>42478</v>
          </cell>
          <cell r="D4726">
            <v>9866600465</v>
          </cell>
          <cell r="E4726" t="str">
            <v>Verrechnet</v>
          </cell>
          <cell r="F4726">
            <v>0.44400000000000001</v>
          </cell>
          <cell r="G4726">
            <v>7.3</v>
          </cell>
          <cell r="H4726"/>
          <cell r="I4726"/>
          <cell r="J4726" t="str">
            <v>Messung HW Wärme NT</v>
          </cell>
          <cell r="K4726" t="str">
            <v>15.03.2016</v>
          </cell>
          <cell r="L4726" t="str">
            <v>W1 040019</v>
          </cell>
          <cell r="M4726"/>
          <cell r="N4726" t="str">
            <v>Ablesung</v>
          </cell>
          <cell r="O4726">
            <v>261.31299999999999</v>
          </cell>
          <cell r="P4726">
            <v>6063.36</v>
          </cell>
          <cell r="Q4726"/>
          <cell r="R4726"/>
          <cell r="S4726"/>
          <cell r="T4726"/>
          <cell r="U4726"/>
          <cell r="V4726"/>
          <cell r="W4726"/>
          <cell r="X4726"/>
          <cell r="Y4726">
            <v>37.057000000000002</v>
          </cell>
          <cell r="Z4726">
            <v>588.54279279279285</v>
          </cell>
        </row>
        <row r="4727">
          <cell r="A4727" t="str">
            <v>N0942</v>
          </cell>
          <cell r="B4727" t="str">
            <v xml:space="preserve">Hertensteinstrasse 41 </v>
          </cell>
          <cell r="C4727">
            <v>42566</v>
          </cell>
          <cell r="D4727">
            <v>9866602361</v>
          </cell>
          <cell r="E4727" t="str">
            <v>Verrechnet</v>
          </cell>
          <cell r="F4727">
            <v>0.44400000000000001</v>
          </cell>
          <cell r="G4727">
            <v>7.3</v>
          </cell>
          <cell r="H4727"/>
          <cell r="I4727"/>
          <cell r="J4727" t="str">
            <v>Messung HW Wärme NT</v>
          </cell>
          <cell r="K4727" t="str">
            <v>23.06.2016</v>
          </cell>
          <cell r="L4727" t="str">
            <v>W1 040019</v>
          </cell>
          <cell r="M4727"/>
          <cell r="N4727" t="str">
            <v>Ablesung</v>
          </cell>
          <cell r="O4727">
            <v>171.40899999999999</v>
          </cell>
          <cell r="P4727">
            <v>6745.51</v>
          </cell>
          <cell r="Q4727"/>
          <cell r="R4727"/>
          <cell r="S4727"/>
          <cell r="T4727"/>
          <cell r="U4727"/>
          <cell r="V4727"/>
          <cell r="W4727"/>
          <cell r="X4727"/>
          <cell r="Y4727">
            <v>21.849</v>
          </cell>
          <cell r="Z4727">
            <v>386.05630630630634</v>
          </cell>
        </row>
        <row r="4728">
          <cell r="A4728" t="str">
            <v>N0942</v>
          </cell>
          <cell r="B4728" t="str">
            <v xml:space="preserve">Hertensteinstrasse 41 </v>
          </cell>
          <cell r="C4728">
            <v>42655</v>
          </cell>
          <cell r="D4728">
            <v>9866604307</v>
          </cell>
          <cell r="E4728" t="str">
            <v>Verrechnet</v>
          </cell>
          <cell r="F4728">
            <v>0.44400000000000001</v>
          </cell>
          <cell r="G4728">
            <v>7.3</v>
          </cell>
          <cell r="H4728"/>
          <cell r="I4728"/>
          <cell r="J4728" t="str">
            <v>Messung HW Wärme NT</v>
          </cell>
          <cell r="K4728" t="str">
            <v>16.09.2016</v>
          </cell>
          <cell r="L4728" t="str">
            <v>W1 040019</v>
          </cell>
          <cell r="M4728"/>
          <cell r="N4728" t="str">
            <v>Ablesung</v>
          </cell>
          <cell r="O4728">
            <v>58.206000000000003</v>
          </cell>
          <cell r="P4728">
            <v>5579.74</v>
          </cell>
          <cell r="Q4728"/>
          <cell r="R4728"/>
          <cell r="S4728"/>
          <cell r="T4728"/>
          <cell r="U4728"/>
          <cell r="V4728"/>
          <cell r="W4728"/>
          <cell r="X4728"/>
          <cell r="Y4728">
            <v>8.9700000000000006</v>
          </cell>
          <cell r="Z4728">
            <v>131.09459459459461</v>
          </cell>
        </row>
        <row r="4729">
          <cell r="A4729" t="str">
            <v>N0942</v>
          </cell>
          <cell r="B4729" t="str">
            <v xml:space="preserve">Hertensteinstrasse 41 </v>
          </cell>
          <cell r="C4729">
            <v>42752</v>
          </cell>
          <cell r="D4729">
            <v>9866606378</v>
          </cell>
          <cell r="E4729" t="str">
            <v>Verrechnet</v>
          </cell>
          <cell r="F4729">
            <v>0.44400000000000001</v>
          </cell>
          <cell r="G4729">
            <v>7.3</v>
          </cell>
          <cell r="H4729"/>
          <cell r="I4729"/>
          <cell r="J4729" t="str">
            <v>Messung HW Wärme NT</v>
          </cell>
          <cell r="K4729" t="str">
            <v>14.12.2016</v>
          </cell>
          <cell r="L4729" t="str">
            <v>W1 040019</v>
          </cell>
          <cell r="M4729"/>
          <cell r="N4729" t="str">
            <v>Ablesung</v>
          </cell>
          <cell r="O4729">
            <v>218.72499999999999</v>
          </cell>
          <cell r="P4729">
            <v>6246.51</v>
          </cell>
          <cell r="Q4729"/>
          <cell r="R4729"/>
          <cell r="S4729"/>
          <cell r="T4729"/>
          <cell r="U4729"/>
          <cell r="V4729"/>
          <cell r="W4729"/>
          <cell r="X4729"/>
          <cell r="Y4729">
            <v>30.108000000000001</v>
          </cell>
          <cell r="Z4729">
            <v>492.62387387387383</v>
          </cell>
        </row>
        <row r="4730">
          <cell r="A4730" t="str">
            <v>N0943</v>
          </cell>
          <cell r="B4730" t="str">
            <v xml:space="preserve">Kiefernweg 35 </v>
          </cell>
          <cell r="C4730">
            <v>42478</v>
          </cell>
          <cell r="D4730">
            <v>9866600345</v>
          </cell>
          <cell r="E4730" t="str">
            <v>Verrechnet</v>
          </cell>
          <cell r="F4730">
            <v>1.4</v>
          </cell>
          <cell r="G4730">
            <v>23</v>
          </cell>
          <cell r="H4730"/>
          <cell r="I4730"/>
          <cell r="J4730" t="str">
            <v>Messung HW Wärme NT</v>
          </cell>
          <cell r="K4730" t="str">
            <v>16.03.2016</v>
          </cell>
          <cell r="L4730" t="str">
            <v>W1 065007</v>
          </cell>
          <cell r="M4730"/>
          <cell r="N4730" t="str">
            <v>Ablesung</v>
          </cell>
          <cell r="O4730">
            <v>1191.28</v>
          </cell>
          <cell r="P4730">
            <v>27303.4</v>
          </cell>
          <cell r="Q4730"/>
          <cell r="R4730"/>
          <cell r="S4730"/>
          <cell r="T4730"/>
          <cell r="U4730"/>
          <cell r="V4730"/>
          <cell r="W4730"/>
          <cell r="X4730"/>
          <cell r="Y4730">
            <v>37.515999999999998</v>
          </cell>
          <cell r="Z4730">
            <v>850.91428571428571</v>
          </cell>
        </row>
        <row r="4731">
          <cell r="A4731" t="str">
            <v>N0943</v>
          </cell>
          <cell r="B4731" t="str">
            <v xml:space="preserve">Kiefernweg 35 </v>
          </cell>
          <cell r="C4731">
            <v>42566</v>
          </cell>
          <cell r="D4731">
            <v>9866602362</v>
          </cell>
          <cell r="E4731" t="str">
            <v>Verrechnet</v>
          </cell>
          <cell r="F4731">
            <v>1.4</v>
          </cell>
          <cell r="G4731">
            <v>23</v>
          </cell>
          <cell r="H4731"/>
          <cell r="I4731"/>
          <cell r="J4731" t="str">
            <v>Messung HW Wärme NT</v>
          </cell>
          <cell r="K4731" t="str">
            <v>20.06.2016</v>
          </cell>
          <cell r="L4731" t="str">
            <v>W1 065007</v>
          </cell>
          <cell r="M4731"/>
          <cell r="N4731" t="str">
            <v>Ablesung</v>
          </cell>
          <cell r="O4731">
            <v>714.08</v>
          </cell>
          <cell r="P4731">
            <v>19078.5</v>
          </cell>
          <cell r="Q4731"/>
          <cell r="R4731"/>
          <cell r="S4731"/>
          <cell r="T4731"/>
          <cell r="U4731"/>
          <cell r="V4731"/>
          <cell r="W4731"/>
          <cell r="X4731"/>
          <cell r="Y4731">
            <v>32.183</v>
          </cell>
          <cell r="Z4731">
            <v>510.05714285714288</v>
          </cell>
        </row>
        <row r="4732">
          <cell r="A4732" t="str">
            <v>N0943</v>
          </cell>
          <cell r="B4732" t="str">
            <v xml:space="preserve">Kiefernweg 35 </v>
          </cell>
          <cell r="C4732">
            <v>42655</v>
          </cell>
          <cell r="D4732">
            <v>9866604308</v>
          </cell>
          <cell r="E4732" t="str">
            <v>Verrechnet</v>
          </cell>
          <cell r="F4732">
            <v>1.4</v>
          </cell>
          <cell r="G4732">
            <v>23</v>
          </cell>
          <cell r="H4732"/>
          <cell r="I4732"/>
          <cell r="J4732" t="str">
            <v>Messung HW Wärme NT</v>
          </cell>
          <cell r="K4732" t="str">
            <v>19.09.2016</v>
          </cell>
          <cell r="L4732" t="str">
            <v>W1 065007</v>
          </cell>
          <cell r="M4732"/>
          <cell r="N4732" t="str">
            <v>Ablesung</v>
          </cell>
          <cell r="O4732">
            <v>272.5</v>
          </cell>
          <cell r="P4732">
            <v>8323.2000000000007</v>
          </cell>
          <cell r="Q4732"/>
          <cell r="R4732"/>
          <cell r="S4732"/>
          <cell r="T4732"/>
          <cell r="U4732"/>
          <cell r="V4732"/>
          <cell r="W4732"/>
          <cell r="X4732"/>
          <cell r="Y4732">
            <v>28.151</v>
          </cell>
          <cell r="Z4732">
            <v>194.64285714285711</v>
          </cell>
        </row>
        <row r="4733">
          <cell r="A4733" t="str">
            <v>N0943</v>
          </cell>
          <cell r="B4733" t="str">
            <v xml:space="preserve">Kiefernweg 35 </v>
          </cell>
          <cell r="C4733">
            <v>42752</v>
          </cell>
          <cell r="D4733">
            <v>9866606379</v>
          </cell>
          <cell r="E4733" t="str">
            <v>Verrechnet</v>
          </cell>
          <cell r="F4733">
            <v>1.4</v>
          </cell>
          <cell r="G4733">
            <v>23</v>
          </cell>
          <cell r="H4733"/>
          <cell r="I4733"/>
          <cell r="J4733" t="str">
            <v>Messung HW Wärme NT</v>
          </cell>
          <cell r="K4733" t="str">
            <v>14.12.2016</v>
          </cell>
          <cell r="L4733" t="str">
            <v>W1 065007</v>
          </cell>
          <cell r="M4733"/>
          <cell r="N4733" t="str">
            <v>Ablesung</v>
          </cell>
          <cell r="O4733">
            <v>949.09</v>
          </cell>
          <cell r="P4733">
            <v>24053.1</v>
          </cell>
          <cell r="Q4733"/>
          <cell r="R4733"/>
          <cell r="S4733"/>
          <cell r="T4733"/>
          <cell r="U4733"/>
          <cell r="V4733"/>
          <cell r="W4733"/>
          <cell r="X4733"/>
          <cell r="Y4733">
            <v>33.927999999999997</v>
          </cell>
          <cell r="Z4733">
            <v>677.92142857142858</v>
          </cell>
        </row>
        <row r="4734">
          <cell r="A4734" t="str">
            <v>N0944</v>
          </cell>
          <cell r="B4734" t="str">
            <v xml:space="preserve">Ueberlandstrasse 293 </v>
          </cell>
          <cell r="C4734">
            <v>42478</v>
          </cell>
          <cell r="D4734">
            <v>9866601417</v>
          </cell>
          <cell r="E4734" t="str">
            <v>Verrechnet</v>
          </cell>
          <cell r="F4734">
            <v>0.11</v>
          </cell>
          <cell r="G4734">
            <v>1.81</v>
          </cell>
          <cell r="H4734"/>
          <cell r="I4734"/>
          <cell r="J4734" t="str">
            <v>Messung HW Wärme NT</v>
          </cell>
          <cell r="K4734" t="str">
            <v>16.03.2016</v>
          </cell>
          <cell r="L4734" t="str">
            <v>W1 020660</v>
          </cell>
          <cell r="M4734"/>
          <cell r="N4734" t="str">
            <v>Ablesung</v>
          </cell>
          <cell r="O4734">
            <v>78.67</v>
          </cell>
          <cell r="P4734">
            <v>1442.4</v>
          </cell>
          <cell r="Q4734"/>
          <cell r="R4734">
            <v>1442.33</v>
          </cell>
          <cell r="S4734"/>
          <cell r="T4734"/>
          <cell r="U4734"/>
          <cell r="V4734"/>
          <cell r="W4734"/>
          <cell r="X4734"/>
          <cell r="Y4734">
            <v>46.896999999999998</v>
          </cell>
          <cell r="Z4734">
            <v>715.18181818181813</v>
          </cell>
        </row>
        <row r="4735">
          <cell r="A4735" t="str">
            <v>N0944</v>
          </cell>
          <cell r="B4735" t="str">
            <v xml:space="preserve">Ueberlandstrasse 293 </v>
          </cell>
          <cell r="C4735">
            <v>42566</v>
          </cell>
          <cell r="D4735">
            <v>9866603525</v>
          </cell>
          <cell r="E4735" t="str">
            <v>Verrechnet</v>
          </cell>
          <cell r="F4735">
            <v>0.11</v>
          </cell>
          <cell r="G4735">
            <v>1.81</v>
          </cell>
          <cell r="H4735"/>
          <cell r="I4735"/>
          <cell r="J4735" t="str">
            <v>Messung HW Wärme NT</v>
          </cell>
          <cell r="K4735" t="str">
            <v>12.05.2016</v>
          </cell>
          <cell r="L4735" t="str">
            <v>W1 020660</v>
          </cell>
          <cell r="M4735"/>
          <cell r="N4735" t="str">
            <v>Ausbau</v>
          </cell>
          <cell r="O4735">
            <v>31.94</v>
          </cell>
          <cell r="P4735">
            <v>611.6</v>
          </cell>
          <cell r="Q4735"/>
          <cell r="R4735">
            <v>611.61300000000006</v>
          </cell>
          <cell r="S4735"/>
          <cell r="T4735"/>
          <cell r="U4735"/>
          <cell r="V4735"/>
          <cell r="W4735"/>
          <cell r="X4735"/>
          <cell r="Y4735">
            <v>44.904000000000003</v>
          </cell>
          <cell r="Z4735">
            <v>290.36363636363637</v>
          </cell>
        </row>
        <row r="4736">
          <cell r="A4736" t="str">
            <v>N0944</v>
          </cell>
          <cell r="B4736"/>
          <cell r="C4736"/>
          <cell r="D4736"/>
          <cell r="E4736"/>
          <cell r="F4736"/>
          <cell r="G4736"/>
          <cell r="H4736"/>
          <cell r="I4736"/>
          <cell r="J4736" t="str">
            <v>Messung HW Wärme NT</v>
          </cell>
          <cell r="K4736" t="str">
            <v>12.05.2016</v>
          </cell>
          <cell r="L4736" t="str">
            <v>W1 020660</v>
          </cell>
          <cell r="M4736"/>
          <cell r="N4736" t="str">
            <v>Einbau</v>
          </cell>
          <cell r="O4736">
            <v>0</v>
          </cell>
          <cell r="P4736">
            <v>0</v>
          </cell>
          <cell r="Q4736"/>
          <cell r="R4736"/>
          <cell r="S4736"/>
          <cell r="T4736"/>
          <cell r="U4736"/>
          <cell r="V4736"/>
          <cell r="W4736"/>
          <cell r="X4736"/>
          <cell r="Y4736">
            <v>0</v>
          </cell>
          <cell r="Z4736">
            <v>0</v>
          </cell>
        </row>
        <row r="4737">
          <cell r="A4737" t="str">
            <v>N0944</v>
          </cell>
          <cell r="B4737"/>
          <cell r="C4737"/>
          <cell r="D4737"/>
          <cell r="E4737"/>
          <cell r="F4737"/>
          <cell r="G4737"/>
          <cell r="H4737"/>
          <cell r="I4737"/>
          <cell r="J4737" t="str">
            <v>Messung HW Wärme NT</v>
          </cell>
          <cell r="K4737" t="str">
            <v>21.06.2016</v>
          </cell>
          <cell r="L4737" t="str">
            <v>W1 020660</v>
          </cell>
          <cell r="M4737"/>
          <cell r="N4737" t="str">
            <v>Ablesung</v>
          </cell>
          <cell r="O4737">
            <v>13.058999999999999</v>
          </cell>
          <cell r="P4737">
            <v>261.39999999999998</v>
          </cell>
          <cell r="Q4737"/>
          <cell r="R4737"/>
          <cell r="S4737"/>
          <cell r="T4737"/>
          <cell r="U4737"/>
          <cell r="V4737"/>
          <cell r="W4737"/>
          <cell r="X4737"/>
          <cell r="Y4737">
            <v>42.956000000000003</v>
          </cell>
          <cell r="Z4737">
            <v>118.7181818181818</v>
          </cell>
        </row>
        <row r="4738">
          <cell r="A4738" t="str">
            <v>N0944</v>
          </cell>
          <cell r="B4738" t="str">
            <v xml:space="preserve">Ueberlandstrasse 293 </v>
          </cell>
          <cell r="C4738">
            <v>42655</v>
          </cell>
          <cell r="D4738">
            <v>9866605359</v>
          </cell>
          <cell r="E4738" t="str">
            <v>Verrechnet</v>
          </cell>
          <cell r="F4738">
            <v>0.11</v>
          </cell>
          <cell r="G4738">
            <v>1.81</v>
          </cell>
          <cell r="H4738"/>
          <cell r="I4738"/>
          <cell r="J4738" t="str">
            <v>Messung HW Wärme NT</v>
          </cell>
          <cell r="K4738" t="str">
            <v>16.09.2016</v>
          </cell>
          <cell r="L4738" t="str">
            <v>W1 020660</v>
          </cell>
          <cell r="M4738"/>
          <cell r="N4738" t="str">
            <v>Ablesung</v>
          </cell>
          <cell r="O4738">
            <v>12.534000000000001</v>
          </cell>
          <cell r="P4738">
            <v>327.85</v>
          </cell>
          <cell r="Q4738"/>
          <cell r="R4738"/>
          <cell r="S4738"/>
          <cell r="T4738"/>
          <cell r="U4738"/>
          <cell r="V4738"/>
          <cell r="W4738"/>
          <cell r="X4738"/>
          <cell r="Y4738">
            <v>32.872999999999998</v>
          </cell>
          <cell r="Z4738">
            <v>113.94545454545454</v>
          </cell>
        </row>
        <row r="4739">
          <cell r="A4739" t="str">
            <v>N0944</v>
          </cell>
          <cell r="B4739" t="str">
            <v xml:space="preserve">Ueberlandstrasse 293 </v>
          </cell>
          <cell r="C4739">
            <v>42752</v>
          </cell>
          <cell r="D4739">
            <v>9866607455</v>
          </cell>
          <cell r="E4739" t="str">
            <v>Verrechnet</v>
          </cell>
          <cell r="F4739">
            <v>0.11</v>
          </cell>
          <cell r="G4739">
            <v>1.81</v>
          </cell>
          <cell r="H4739"/>
          <cell r="I4739"/>
          <cell r="J4739" t="str">
            <v>Messung HW Wärme NT</v>
          </cell>
          <cell r="K4739" t="str">
            <v>14.12.2016</v>
          </cell>
          <cell r="L4739" t="str">
            <v>W1 020660</v>
          </cell>
          <cell r="M4739"/>
          <cell r="N4739" t="str">
            <v>Ablesung</v>
          </cell>
          <cell r="O4739">
            <v>59.412999999999997</v>
          </cell>
          <cell r="P4739">
            <v>1122.5899999999999</v>
          </cell>
          <cell r="Q4739"/>
          <cell r="R4739"/>
          <cell r="S4739"/>
          <cell r="T4739"/>
          <cell r="U4739"/>
          <cell r="V4739"/>
          <cell r="W4739"/>
          <cell r="X4739"/>
          <cell r="Y4739">
            <v>45.506999999999998</v>
          </cell>
          <cell r="Z4739">
            <v>540.11818181818182</v>
          </cell>
        </row>
        <row r="4740">
          <cell r="A4740" t="str">
            <v>N0945</v>
          </cell>
          <cell r="B4740" t="str">
            <v xml:space="preserve">Schürgistrasse 67 </v>
          </cell>
          <cell r="C4740">
            <v>42478</v>
          </cell>
          <cell r="D4740">
            <v>9866601418</v>
          </cell>
          <cell r="E4740" t="str">
            <v>Verrechnet</v>
          </cell>
          <cell r="F4740">
            <v>0.03</v>
          </cell>
          <cell r="G4740">
            <v>0.49</v>
          </cell>
          <cell r="H4740"/>
          <cell r="I4740"/>
          <cell r="J4740" t="str">
            <v>Messung HW Wärme NT</v>
          </cell>
          <cell r="K4740" t="str">
            <v>18.03.2016</v>
          </cell>
          <cell r="L4740" t="str">
            <v>W1 020170</v>
          </cell>
          <cell r="M4740"/>
          <cell r="N4740" t="str">
            <v>Ablesung</v>
          </cell>
          <cell r="O4740">
            <v>16.355</v>
          </cell>
          <cell r="P4740">
            <v>299.35000000000002</v>
          </cell>
          <cell r="Q4740"/>
          <cell r="R4740"/>
          <cell r="S4740"/>
          <cell r="T4740"/>
          <cell r="U4740"/>
          <cell r="V4740"/>
          <cell r="W4740"/>
          <cell r="X4740"/>
          <cell r="Y4740">
            <v>46.978000000000002</v>
          </cell>
          <cell r="Z4740">
            <v>545.16666666666663</v>
          </cell>
        </row>
        <row r="4741">
          <cell r="A4741" t="str">
            <v>N0945</v>
          </cell>
          <cell r="B4741" t="str">
            <v xml:space="preserve">Schürgistrasse 67 </v>
          </cell>
          <cell r="C4741">
            <v>42566</v>
          </cell>
          <cell r="D4741">
            <v>9866603243</v>
          </cell>
          <cell r="E4741" t="str">
            <v>Verrechnet</v>
          </cell>
          <cell r="F4741">
            <v>0.03</v>
          </cell>
          <cell r="G4741">
            <v>0.49</v>
          </cell>
          <cell r="H4741"/>
          <cell r="I4741"/>
          <cell r="J4741" t="str">
            <v>Messung HW Wärme NT</v>
          </cell>
          <cell r="K4741" t="str">
            <v>21.06.2016</v>
          </cell>
          <cell r="L4741" t="str">
            <v>W1 020170</v>
          </cell>
          <cell r="M4741"/>
          <cell r="N4741" t="str">
            <v>Ablesung</v>
          </cell>
          <cell r="O4741">
            <v>7.2839999999999998</v>
          </cell>
          <cell r="P4741">
            <v>165.38</v>
          </cell>
          <cell r="Q4741"/>
          <cell r="R4741"/>
          <cell r="S4741"/>
          <cell r="T4741"/>
          <cell r="U4741"/>
          <cell r="V4741"/>
          <cell r="W4741"/>
          <cell r="X4741"/>
          <cell r="Y4741">
            <v>37.871000000000002</v>
          </cell>
          <cell r="Z4741">
            <v>242.8</v>
          </cell>
        </row>
        <row r="4742">
          <cell r="A4742" t="str">
            <v>N0945</v>
          </cell>
          <cell r="B4742" t="str">
            <v xml:space="preserve">Schürgistrasse 67 </v>
          </cell>
          <cell r="C4742">
            <v>42655</v>
          </cell>
          <cell r="D4742">
            <v>9866605123</v>
          </cell>
          <cell r="E4742" t="str">
            <v>Gemahnt</v>
          </cell>
          <cell r="F4742">
            <v>0.03</v>
          </cell>
          <cell r="G4742">
            <v>0.49</v>
          </cell>
          <cell r="H4742"/>
          <cell r="I4742"/>
          <cell r="J4742" t="str">
            <v>Messung HW Wärme NT</v>
          </cell>
          <cell r="K4742" t="str">
            <v>20.09.2016</v>
          </cell>
          <cell r="L4742" t="str">
            <v>W1 020170</v>
          </cell>
          <cell r="M4742"/>
          <cell r="N4742" t="str">
            <v>Ablesung</v>
          </cell>
          <cell r="O4742">
            <v>2.2839999999999998</v>
          </cell>
          <cell r="P4742">
            <v>79.73</v>
          </cell>
          <cell r="Q4742"/>
          <cell r="R4742"/>
          <cell r="S4742"/>
          <cell r="T4742"/>
          <cell r="U4742"/>
          <cell r="V4742"/>
          <cell r="W4742"/>
          <cell r="X4742"/>
          <cell r="Y4742">
            <v>24.632000000000001</v>
          </cell>
          <cell r="Z4742">
            <v>76.133333333333326</v>
          </cell>
        </row>
        <row r="4743">
          <cell r="A4743" t="str">
            <v>N0945</v>
          </cell>
          <cell r="B4743" t="str">
            <v xml:space="preserve">Schürgistrasse 67 </v>
          </cell>
          <cell r="C4743">
            <v>42752</v>
          </cell>
          <cell r="D4743">
            <v>9866607255</v>
          </cell>
          <cell r="E4743" t="str">
            <v>Verrechnet</v>
          </cell>
          <cell r="F4743">
            <v>0.03</v>
          </cell>
          <cell r="G4743">
            <v>0.49</v>
          </cell>
          <cell r="H4743"/>
          <cell r="I4743"/>
          <cell r="J4743" t="str">
            <v>Messung HW Wärme NT</v>
          </cell>
          <cell r="K4743" t="str">
            <v>15.12.2016</v>
          </cell>
          <cell r="L4743" t="str">
            <v>W1 020170</v>
          </cell>
          <cell r="M4743"/>
          <cell r="N4743" t="str">
            <v>Ablesung</v>
          </cell>
          <cell r="O4743">
            <v>12.26</v>
          </cell>
          <cell r="P4743">
            <v>238.59</v>
          </cell>
          <cell r="Q4743"/>
          <cell r="R4743"/>
          <cell r="S4743"/>
          <cell r="T4743"/>
          <cell r="U4743"/>
          <cell r="V4743"/>
          <cell r="W4743"/>
          <cell r="X4743"/>
          <cell r="Y4743">
            <v>44.183</v>
          </cell>
          <cell r="Z4743">
            <v>408.66666666666663</v>
          </cell>
        </row>
        <row r="4744">
          <cell r="A4744" t="str">
            <v>N0946</v>
          </cell>
          <cell r="B4744" t="str">
            <v xml:space="preserve">Langwiesstrasse 33 </v>
          </cell>
          <cell r="C4744">
            <v>42478</v>
          </cell>
          <cell r="D4744">
            <v>9866600346</v>
          </cell>
          <cell r="E4744" t="str">
            <v>Verrechnet</v>
          </cell>
          <cell r="F4744">
            <v>4.4999999999999998E-2</v>
          </cell>
          <cell r="G4744">
            <v>0.74</v>
          </cell>
          <cell r="H4744"/>
          <cell r="I4744"/>
          <cell r="J4744" t="str">
            <v>Messung HW Wärme NT</v>
          </cell>
          <cell r="K4744" t="str">
            <v>16.03.2016</v>
          </cell>
          <cell r="L4744" t="str">
            <v>R1 928</v>
          </cell>
          <cell r="M4744" t="str">
            <v>U1 20155</v>
          </cell>
          <cell r="N4744" t="str">
            <v>Ablesung</v>
          </cell>
          <cell r="O4744">
            <v>22.06</v>
          </cell>
          <cell r="P4744">
            <v>318.8</v>
          </cell>
          <cell r="Q4744"/>
          <cell r="R4744">
            <v>319</v>
          </cell>
          <cell r="S4744"/>
          <cell r="T4744"/>
          <cell r="U4744"/>
          <cell r="V4744"/>
          <cell r="W4744"/>
          <cell r="X4744"/>
          <cell r="Y4744">
            <v>59.499000000000002</v>
          </cell>
          <cell r="Z4744">
            <v>490.22222222222223</v>
          </cell>
        </row>
        <row r="4745">
          <cell r="A4745" t="str">
            <v>N0946</v>
          </cell>
          <cell r="B4745" t="str">
            <v xml:space="preserve">Langwiesstrasse 33 </v>
          </cell>
          <cell r="C4745">
            <v>42566</v>
          </cell>
          <cell r="D4745">
            <v>9866602363</v>
          </cell>
          <cell r="E4745" t="str">
            <v>Verrechnet</v>
          </cell>
          <cell r="F4745">
            <v>4.4999999999999998E-2</v>
          </cell>
          <cell r="G4745">
            <v>0.74</v>
          </cell>
          <cell r="H4745"/>
          <cell r="I4745"/>
          <cell r="J4745" t="str">
            <v>Messung HW Wärme NT</v>
          </cell>
          <cell r="K4745" t="str">
            <v>20.06.2016</v>
          </cell>
          <cell r="L4745" t="str">
            <v>R1 928</v>
          </cell>
          <cell r="M4745" t="str">
            <v>U1 20155</v>
          </cell>
          <cell r="N4745" t="str">
            <v>Ablesung</v>
          </cell>
          <cell r="O4745">
            <v>11.22</v>
          </cell>
          <cell r="P4745">
            <v>203.7</v>
          </cell>
          <cell r="Q4745"/>
          <cell r="R4745">
            <v>204</v>
          </cell>
          <cell r="S4745"/>
          <cell r="T4745"/>
          <cell r="U4745"/>
          <cell r="V4745"/>
          <cell r="W4745"/>
          <cell r="X4745"/>
          <cell r="Y4745">
            <v>47.360999999999997</v>
          </cell>
          <cell r="Z4745">
            <v>249.33333333333331</v>
          </cell>
        </row>
        <row r="4746">
          <cell r="A4746" t="str">
            <v>N0946</v>
          </cell>
          <cell r="B4746" t="str">
            <v xml:space="preserve">Langwiesstrasse 33 </v>
          </cell>
          <cell r="C4746">
            <v>42655</v>
          </cell>
          <cell r="D4746">
            <v>9866604309</v>
          </cell>
          <cell r="E4746" t="str">
            <v>Verrechnet</v>
          </cell>
          <cell r="F4746">
            <v>4.4999999999999998E-2</v>
          </cell>
          <cell r="G4746">
            <v>0.74</v>
          </cell>
          <cell r="H4746"/>
          <cell r="I4746"/>
          <cell r="J4746" t="str">
            <v>Messung HW Wärme NT</v>
          </cell>
          <cell r="K4746" t="str">
            <v>20.09.2016</v>
          </cell>
          <cell r="L4746" t="str">
            <v>R1 928</v>
          </cell>
          <cell r="M4746" t="str">
            <v>U1 20155</v>
          </cell>
          <cell r="N4746" t="str">
            <v>Ablesung</v>
          </cell>
          <cell r="O4746">
            <v>3.04</v>
          </cell>
          <cell r="P4746">
            <v>84.8</v>
          </cell>
          <cell r="Q4746"/>
          <cell r="R4746">
            <v>84</v>
          </cell>
          <cell r="S4746"/>
          <cell r="T4746"/>
          <cell r="U4746"/>
          <cell r="V4746"/>
          <cell r="W4746"/>
          <cell r="X4746"/>
          <cell r="Y4746">
            <v>30.824999999999999</v>
          </cell>
          <cell r="Z4746">
            <v>67.555555555555543</v>
          </cell>
        </row>
        <row r="4747">
          <cell r="A4747" t="str">
            <v>N0946</v>
          </cell>
          <cell r="B4747" t="str">
            <v xml:space="preserve">Langwiesstrasse 33 </v>
          </cell>
          <cell r="C4747">
            <v>42752</v>
          </cell>
          <cell r="D4747">
            <v>9866606380</v>
          </cell>
          <cell r="E4747" t="str">
            <v>Verrechnet</v>
          </cell>
          <cell r="F4747">
            <v>4.4999999999999998E-2</v>
          </cell>
          <cell r="G4747">
            <v>0.74</v>
          </cell>
          <cell r="H4747"/>
          <cell r="I4747"/>
          <cell r="J4747" t="str">
            <v>Messung HW Wärme NT</v>
          </cell>
          <cell r="K4747" t="str">
            <v>15.12.2016</v>
          </cell>
          <cell r="L4747" t="str">
            <v>R1 928</v>
          </cell>
          <cell r="M4747" t="str">
            <v>U1 20155</v>
          </cell>
          <cell r="N4747" t="str">
            <v>Ablesung</v>
          </cell>
          <cell r="O4747">
            <v>16.53</v>
          </cell>
          <cell r="P4747">
            <v>262.39999999999998</v>
          </cell>
          <cell r="Q4747"/>
          <cell r="R4747">
            <v>263</v>
          </cell>
          <cell r="S4747"/>
          <cell r="T4747"/>
          <cell r="U4747"/>
          <cell r="V4747"/>
          <cell r="W4747"/>
          <cell r="X4747"/>
          <cell r="Y4747">
            <v>54.165999999999997</v>
          </cell>
          <cell r="Z4747">
            <v>367.33333333333337</v>
          </cell>
        </row>
        <row r="4748">
          <cell r="A4748" t="str">
            <v>N0947</v>
          </cell>
          <cell r="B4748" t="str">
            <v xml:space="preserve">Schulstrasse 39 </v>
          </cell>
          <cell r="C4748">
            <v>42478</v>
          </cell>
          <cell r="D4748">
            <v>9866600706</v>
          </cell>
          <cell r="E4748" t="str">
            <v>Verrechnet</v>
          </cell>
          <cell r="F4748">
            <v>7.6999999999999999E-2</v>
          </cell>
          <cell r="G4748">
            <v>1.26</v>
          </cell>
          <cell r="H4748"/>
          <cell r="I4748"/>
          <cell r="J4748" t="str">
            <v>Messung HW Wärme NT</v>
          </cell>
          <cell r="K4748" t="str">
            <v>17.03.2016</v>
          </cell>
          <cell r="L4748" t="str">
            <v>W1 020370</v>
          </cell>
          <cell r="M4748"/>
          <cell r="N4748" t="str">
            <v>Ablesung</v>
          </cell>
          <cell r="O4748">
            <v>49.390999999999998</v>
          </cell>
          <cell r="P4748">
            <v>822.12</v>
          </cell>
          <cell r="Q4748"/>
          <cell r="R4748"/>
          <cell r="S4748"/>
          <cell r="T4748"/>
          <cell r="U4748"/>
          <cell r="V4748"/>
          <cell r="W4748"/>
          <cell r="X4748"/>
          <cell r="Y4748">
            <v>51.656999999999996</v>
          </cell>
          <cell r="Z4748">
            <v>641.44155844155841</v>
          </cell>
        </row>
        <row r="4749">
          <cell r="A4749" t="str">
            <v>N0947</v>
          </cell>
          <cell r="B4749" t="str">
            <v xml:space="preserve">Schulstrasse 39 </v>
          </cell>
          <cell r="C4749">
            <v>42566</v>
          </cell>
          <cell r="D4749">
            <v>9866602933</v>
          </cell>
          <cell r="E4749" t="str">
            <v>Verrechnet</v>
          </cell>
          <cell r="F4749">
            <v>7.6999999999999999E-2</v>
          </cell>
          <cell r="G4749">
            <v>1.26</v>
          </cell>
          <cell r="H4749"/>
          <cell r="I4749"/>
          <cell r="J4749" t="str">
            <v>Messung HW Wärme NT</v>
          </cell>
          <cell r="K4749" t="str">
            <v>22.06.2016</v>
          </cell>
          <cell r="L4749" t="str">
            <v>W1 020370</v>
          </cell>
          <cell r="M4749"/>
          <cell r="N4749" t="str">
            <v>Ablesung</v>
          </cell>
          <cell r="O4749">
            <v>19.591999999999999</v>
          </cell>
          <cell r="P4749">
            <v>376.3</v>
          </cell>
          <cell r="Q4749"/>
          <cell r="R4749"/>
          <cell r="S4749"/>
          <cell r="T4749"/>
          <cell r="U4749"/>
          <cell r="V4749"/>
          <cell r="W4749"/>
          <cell r="X4749"/>
          <cell r="Y4749">
            <v>44.768000000000001</v>
          </cell>
          <cell r="Z4749">
            <v>254.44155844155844</v>
          </cell>
        </row>
        <row r="4750">
          <cell r="A4750" t="str">
            <v>N0947</v>
          </cell>
          <cell r="B4750" t="str">
            <v xml:space="preserve">Schulstrasse 39 </v>
          </cell>
          <cell r="C4750">
            <v>42655</v>
          </cell>
          <cell r="D4750">
            <v>9866604866</v>
          </cell>
          <cell r="E4750" t="str">
            <v>Verrechnet</v>
          </cell>
          <cell r="F4750">
            <v>7.6999999999999999E-2</v>
          </cell>
          <cell r="G4750">
            <v>1.26</v>
          </cell>
          <cell r="H4750"/>
          <cell r="I4750"/>
          <cell r="J4750" t="str">
            <v>Messung HW Wärme NT</v>
          </cell>
          <cell r="K4750" t="str">
            <v>19.09.2016</v>
          </cell>
          <cell r="L4750" t="str">
            <v>W1 020370</v>
          </cell>
          <cell r="M4750"/>
          <cell r="N4750" t="str">
            <v>Ablesung</v>
          </cell>
          <cell r="O4750">
            <v>5.1040000000000001</v>
          </cell>
          <cell r="P4750">
            <v>127.03</v>
          </cell>
          <cell r="Q4750"/>
          <cell r="R4750"/>
          <cell r="S4750"/>
          <cell r="T4750"/>
          <cell r="U4750"/>
          <cell r="V4750"/>
          <cell r="W4750"/>
          <cell r="X4750"/>
          <cell r="Y4750">
            <v>34.548000000000002</v>
          </cell>
          <cell r="Z4750">
            <v>66.285714285714278</v>
          </cell>
        </row>
        <row r="4751">
          <cell r="A4751" t="str">
            <v>N0947</v>
          </cell>
          <cell r="B4751" t="str">
            <v xml:space="preserve">Schulstrasse 39 </v>
          </cell>
          <cell r="C4751">
            <v>42752</v>
          </cell>
          <cell r="D4751">
            <v>9866606889</v>
          </cell>
          <cell r="E4751" t="str">
            <v>Verrechnet</v>
          </cell>
          <cell r="F4751">
            <v>7.6999999999999999E-2</v>
          </cell>
          <cell r="G4751">
            <v>1.26</v>
          </cell>
          <cell r="H4751"/>
          <cell r="I4751"/>
          <cell r="J4751" t="str">
            <v>Messung HW Wärme NT</v>
          </cell>
          <cell r="K4751" t="str">
            <v>15.12.2016</v>
          </cell>
          <cell r="L4751" t="str">
            <v>W1 020370</v>
          </cell>
          <cell r="M4751"/>
          <cell r="N4751" t="str">
            <v>Ablesung</v>
          </cell>
          <cell r="O4751">
            <v>32.869</v>
          </cell>
          <cell r="P4751">
            <v>578.37</v>
          </cell>
          <cell r="Q4751"/>
          <cell r="R4751"/>
          <cell r="S4751"/>
          <cell r="T4751"/>
          <cell r="U4751"/>
          <cell r="V4751"/>
          <cell r="W4751"/>
          <cell r="X4751"/>
          <cell r="Y4751">
            <v>48.865000000000002</v>
          </cell>
          <cell r="Z4751">
            <v>426.87012987012986</v>
          </cell>
        </row>
        <row r="4752">
          <cell r="A4752" t="str">
            <v>N0948</v>
          </cell>
          <cell r="B4752" t="str">
            <v xml:space="preserve">Wehntalerstrasse 133 </v>
          </cell>
          <cell r="C4752">
            <v>42478</v>
          </cell>
          <cell r="D4752">
            <v>9866601419</v>
          </cell>
          <cell r="E4752" t="str">
            <v>Verrechnet</v>
          </cell>
          <cell r="F4752">
            <v>0.42599999999999999</v>
          </cell>
          <cell r="G4752">
            <v>7</v>
          </cell>
          <cell r="H4752"/>
          <cell r="I4752"/>
          <cell r="J4752" t="str">
            <v>Messung HW Wärme NT</v>
          </cell>
          <cell r="K4752" t="str">
            <v>18.03.2016</v>
          </cell>
          <cell r="L4752" t="str">
            <v>W1 040062</v>
          </cell>
          <cell r="M4752"/>
          <cell r="N4752" t="str">
            <v>Ablesung</v>
          </cell>
          <cell r="O4752">
            <v>433.92</v>
          </cell>
          <cell r="P4752">
            <v>9040.07</v>
          </cell>
          <cell r="Q4752"/>
          <cell r="R4752">
            <v>9040.1</v>
          </cell>
          <cell r="S4752"/>
          <cell r="T4752"/>
          <cell r="U4752"/>
          <cell r="V4752"/>
          <cell r="W4752"/>
          <cell r="X4752"/>
          <cell r="Y4752">
            <v>41.271999999999998</v>
          </cell>
          <cell r="Z4752">
            <v>1018.5915492957747</v>
          </cell>
        </row>
        <row r="4753">
          <cell r="A4753" t="str">
            <v>N0948</v>
          </cell>
          <cell r="B4753" t="str">
            <v xml:space="preserve">Wehntalerstrasse 133 </v>
          </cell>
          <cell r="C4753">
            <v>42566</v>
          </cell>
          <cell r="D4753">
            <v>9866603526</v>
          </cell>
          <cell r="E4753" t="str">
            <v>Verrechnet</v>
          </cell>
          <cell r="F4753">
            <v>0.42599999999999999</v>
          </cell>
          <cell r="G4753">
            <v>7</v>
          </cell>
          <cell r="H4753"/>
          <cell r="I4753"/>
          <cell r="J4753" t="str">
            <v>Messung HW Wärme NT</v>
          </cell>
          <cell r="K4753" t="str">
            <v>20.04.2016</v>
          </cell>
          <cell r="L4753" t="str">
            <v>W1 040062</v>
          </cell>
          <cell r="M4753"/>
          <cell r="N4753" t="str">
            <v>Ausbau</v>
          </cell>
          <cell r="O4753">
            <v>111.01</v>
          </cell>
          <cell r="P4753">
            <v>2834.46</v>
          </cell>
          <cell r="Q4753"/>
          <cell r="R4753">
            <v>5.56</v>
          </cell>
          <cell r="S4753"/>
          <cell r="T4753"/>
          <cell r="U4753"/>
          <cell r="V4753"/>
          <cell r="W4753"/>
          <cell r="X4753"/>
          <cell r="Y4753">
            <v>33.674999999999997</v>
          </cell>
          <cell r="Z4753">
            <v>260.58685446009389</v>
          </cell>
        </row>
        <row r="4754">
          <cell r="A4754" t="str">
            <v>N0948</v>
          </cell>
          <cell r="B4754"/>
          <cell r="C4754"/>
          <cell r="D4754"/>
          <cell r="E4754"/>
          <cell r="F4754"/>
          <cell r="G4754"/>
          <cell r="H4754"/>
          <cell r="I4754"/>
          <cell r="J4754" t="str">
            <v>Messung HW Wärme NT</v>
          </cell>
          <cell r="K4754" t="str">
            <v>20.04.2016</v>
          </cell>
          <cell r="L4754" t="str">
            <v>W1 040062</v>
          </cell>
          <cell r="M4754"/>
          <cell r="N4754" t="str">
            <v>Einbau</v>
          </cell>
          <cell r="O4754">
            <v>0</v>
          </cell>
          <cell r="P4754">
            <v>0</v>
          </cell>
          <cell r="Q4754"/>
          <cell r="R4754"/>
          <cell r="S4754"/>
          <cell r="T4754"/>
          <cell r="U4754"/>
          <cell r="V4754"/>
          <cell r="W4754"/>
          <cell r="X4754"/>
          <cell r="Y4754">
            <v>0</v>
          </cell>
          <cell r="Z4754">
            <v>0</v>
          </cell>
        </row>
        <row r="4755">
          <cell r="A4755" t="str">
            <v>N0948</v>
          </cell>
          <cell r="B4755"/>
          <cell r="C4755"/>
          <cell r="D4755"/>
          <cell r="E4755"/>
          <cell r="F4755"/>
          <cell r="G4755"/>
          <cell r="H4755"/>
          <cell r="I4755"/>
          <cell r="J4755" t="str">
            <v>Messung HW Wärme NT</v>
          </cell>
          <cell r="K4755" t="str">
            <v>23.06.2016</v>
          </cell>
          <cell r="L4755" t="str">
            <v>W1 040062</v>
          </cell>
          <cell r="M4755"/>
          <cell r="N4755" t="str">
            <v>Ablesung</v>
          </cell>
          <cell r="O4755">
            <v>139.44900000000001</v>
          </cell>
          <cell r="P4755">
            <v>3946.3</v>
          </cell>
          <cell r="Q4755"/>
          <cell r="R4755"/>
          <cell r="S4755"/>
          <cell r="T4755"/>
          <cell r="U4755"/>
          <cell r="V4755"/>
          <cell r="W4755"/>
          <cell r="X4755"/>
          <cell r="Y4755">
            <v>30.384</v>
          </cell>
          <cell r="Z4755">
            <v>327.34507042253517</v>
          </cell>
        </row>
        <row r="4756">
          <cell r="A4756" t="str">
            <v>N0948</v>
          </cell>
          <cell r="B4756" t="str">
            <v xml:space="preserve">Wehntalerstrasse 133 </v>
          </cell>
          <cell r="C4756">
            <v>42655</v>
          </cell>
          <cell r="D4756">
            <v>9866605598</v>
          </cell>
          <cell r="E4756" t="str">
            <v>Verrechnet</v>
          </cell>
          <cell r="F4756">
            <v>0.42599999999999999</v>
          </cell>
          <cell r="G4756">
            <v>7</v>
          </cell>
          <cell r="H4756"/>
          <cell r="I4756"/>
          <cell r="J4756" t="str">
            <v>Messung HW Wärme NT</v>
          </cell>
          <cell r="K4756" t="str">
            <v>16.09.2016</v>
          </cell>
          <cell r="L4756" t="str">
            <v>W1 040062</v>
          </cell>
          <cell r="M4756"/>
          <cell r="N4756" t="str">
            <v>Ablesung</v>
          </cell>
          <cell r="O4756">
            <v>91.692999999999998</v>
          </cell>
          <cell r="P4756">
            <v>3527.64</v>
          </cell>
          <cell r="Q4756"/>
          <cell r="R4756"/>
          <cell r="S4756"/>
          <cell r="T4756"/>
          <cell r="U4756"/>
          <cell r="V4756"/>
          <cell r="W4756"/>
          <cell r="X4756"/>
          <cell r="Y4756">
            <v>22.35</v>
          </cell>
          <cell r="Z4756">
            <v>215.24178403755869</v>
          </cell>
        </row>
        <row r="4757">
          <cell r="A4757" t="str">
            <v>N0948</v>
          </cell>
          <cell r="B4757" t="str">
            <v xml:space="preserve">Wehntalerstrasse 133 </v>
          </cell>
          <cell r="C4757">
            <v>42752</v>
          </cell>
          <cell r="D4757">
            <v>9866607618</v>
          </cell>
          <cell r="E4757" t="str">
            <v>Verrechnet</v>
          </cell>
          <cell r="F4757">
            <v>0.42599999999999999</v>
          </cell>
          <cell r="G4757">
            <v>7</v>
          </cell>
          <cell r="H4757"/>
          <cell r="I4757"/>
          <cell r="J4757" t="str">
            <v>Messung HW Wärme NT</v>
          </cell>
          <cell r="K4757" t="str">
            <v>16.12.2016</v>
          </cell>
          <cell r="L4757" t="str">
            <v>W1 040062</v>
          </cell>
          <cell r="M4757"/>
          <cell r="N4757" t="str">
            <v>Ablesung</v>
          </cell>
          <cell r="O4757">
            <v>357.81700000000001</v>
          </cell>
          <cell r="P4757">
            <v>8438.3700000000008</v>
          </cell>
          <cell r="Q4757"/>
          <cell r="R4757"/>
          <cell r="S4757"/>
          <cell r="T4757"/>
          <cell r="U4757"/>
          <cell r="V4757"/>
          <cell r="W4757"/>
          <cell r="X4757"/>
          <cell r="Y4757">
            <v>36.460999999999999</v>
          </cell>
          <cell r="Z4757">
            <v>839.9460093896713</v>
          </cell>
        </row>
        <row r="4758">
          <cell r="A4758" t="str">
            <v>N0949</v>
          </cell>
          <cell r="B4758" t="str">
            <v xml:space="preserve">Winterthurerstrasse 300 </v>
          </cell>
          <cell r="C4758">
            <v>42478</v>
          </cell>
          <cell r="D4758">
            <v>9866601896</v>
          </cell>
          <cell r="E4758" t="str">
            <v>Verrechnet</v>
          </cell>
          <cell r="F4758">
            <v>0.11</v>
          </cell>
          <cell r="G4758">
            <v>1.81</v>
          </cell>
          <cell r="H4758"/>
          <cell r="I4758"/>
          <cell r="J4758" t="str">
            <v>Messung HW Wärme NT</v>
          </cell>
          <cell r="K4758" t="str">
            <v>17.03.2016</v>
          </cell>
          <cell r="L4758" t="str">
            <v>W1 020102</v>
          </cell>
          <cell r="M4758"/>
          <cell r="N4758" t="str">
            <v>Ablesung</v>
          </cell>
          <cell r="O4758">
            <v>105.965</v>
          </cell>
          <cell r="P4758">
            <v>1586.53</v>
          </cell>
          <cell r="Q4758"/>
          <cell r="R4758"/>
          <cell r="S4758"/>
          <cell r="T4758"/>
          <cell r="U4758"/>
          <cell r="V4758"/>
          <cell r="W4758"/>
          <cell r="X4758"/>
          <cell r="Y4758">
            <v>57.429000000000002</v>
          </cell>
          <cell r="Z4758">
            <v>963.31818181818176</v>
          </cell>
        </row>
        <row r="4759">
          <cell r="A4759" t="str">
            <v>N0949</v>
          </cell>
          <cell r="B4759" t="str">
            <v xml:space="preserve">Winterthurerstrasse 300 </v>
          </cell>
          <cell r="C4759">
            <v>42566</v>
          </cell>
          <cell r="D4759">
            <v>9866603832</v>
          </cell>
          <cell r="E4759" t="str">
            <v>Verrechnet</v>
          </cell>
          <cell r="F4759">
            <v>0.11</v>
          </cell>
          <cell r="G4759">
            <v>1.81</v>
          </cell>
          <cell r="H4759"/>
          <cell r="I4759"/>
          <cell r="J4759" t="str">
            <v>Messung HW Wärme NT</v>
          </cell>
          <cell r="K4759" t="str">
            <v>20.06.2016</v>
          </cell>
          <cell r="L4759" t="str">
            <v>W1 020102</v>
          </cell>
          <cell r="M4759"/>
          <cell r="N4759" t="str">
            <v>Ablesung</v>
          </cell>
          <cell r="O4759">
            <v>53.021000000000001</v>
          </cell>
          <cell r="P4759">
            <v>840.14</v>
          </cell>
          <cell r="Q4759"/>
          <cell r="R4759"/>
          <cell r="S4759"/>
          <cell r="T4759"/>
          <cell r="U4759"/>
          <cell r="V4759"/>
          <cell r="W4759"/>
          <cell r="X4759"/>
          <cell r="Y4759">
            <v>54.265000000000001</v>
          </cell>
          <cell r="Z4759">
            <v>482.0090909090909</v>
          </cell>
        </row>
        <row r="4760">
          <cell r="A4760" t="str">
            <v>N0949</v>
          </cell>
          <cell r="B4760" t="str">
            <v xml:space="preserve">Winterthurerstrasse 300 </v>
          </cell>
          <cell r="C4760">
            <v>42655</v>
          </cell>
          <cell r="D4760">
            <v>9866605979</v>
          </cell>
          <cell r="E4760" t="str">
            <v>Verrechnet</v>
          </cell>
          <cell r="F4760">
            <v>0.11</v>
          </cell>
          <cell r="G4760">
            <v>1.81</v>
          </cell>
          <cell r="H4760"/>
          <cell r="I4760"/>
          <cell r="J4760" t="str">
            <v>Messung HW Wärme NT</v>
          </cell>
          <cell r="K4760" t="str">
            <v>26.09.2016</v>
          </cell>
          <cell r="L4760" t="str">
            <v>W1 020102</v>
          </cell>
          <cell r="M4760"/>
          <cell r="N4760" t="str">
            <v>Ablesung</v>
          </cell>
          <cell r="O4760">
            <v>9.1180000000000003</v>
          </cell>
          <cell r="P4760">
            <v>162.93</v>
          </cell>
          <cell r="Q4760"/>
          <cell r="R4760"/>
          <cell r="S4760"/>
          <cell r="T4760"/>
          <cell r="U4760"/>
          <cell r="V4760"/>
          <cell r="W4760"/>
          <cell r="X4760"/>
          <cell r="Y4760">
            <v>48.119</v>
          </cell>
          <cell r="Z4760">
            <v>82.890909090909091</v>
          </cell>
        </row>
        <row r="4761">
          <cell r="A4761" t="str">
            <v>N0949</v>
          </cell>
          <cell r="B4761" t="str">
            <v xml:space="preserve">Winterthurerstrasse 300 </v>
          </cell>
          <cell r="C4761">
            <v>42752</v>
          </cell>
          <cell r="D4761">
            <v>9866608085</v>
          </cell>
          <cell r="E4761" t="str">
            <v>Verrechnet</v>
          </cell>
          <cell r="F4761">
            <v>0.11</v>
          </cell>
          <cell r="G4761">
            <v>1.81</v>
          </cell>
          <cell r="H4761"/>
          <cell r="I4761"/>
          <cell r="J4761" t="str">
            <v>Messung HW Wärme NT</v>
          </cell>
          <cell r="K4761" t="str">
            <v>20.12.2016</v>
          </cell>
          <cell r="L4761" t="str">
            <v>W1 020102</v>
          </cell>
          <cell r="M4761"/>
          <cell r="N4761" t="str">
            <v>Ablesung</v>
          </cell>
          <cell r="O4761">
            <v>23.908000000000001</v>
          </cell>
          <cell r="P4761">
            <v>1174.99</v>
          </cell>
          <cell r="Q4761"/>
          <cell r="R4761"/>
          <cell r="S4761"/>
          <cell r="T4761"/>
          <cell r="U4761"/>
          <cell r="V4761"/>
          <cell r="W4761"/>
          <cell r="X4761"/>
          <cell r="Y4761">
            <v>17.495999999999999</v>
          </cell>
          <cell r="Z4761">
            <v>217.34545454545457</v>
          </cell>
        </row>
        <row r="4762">
          <cell r="A4762" t="str">
            <v>N0950</v>
          </cell>
          <cell r="B4762" t="str">
            <v xml:space="preserve">Hoffeld 27 </v>
          </cell>
          <cell r="C4762">
            <v>42478</v>
          </cell>
          <cell r="D4762">
            <v>9866600466</v>
          </cell>
          <cell r="E4762" t="str">
            <v>Verrechnet</v>
          </cell>
          <cell r="F4762">
            <v>0.80600000000000005</v>
          </cell>
          <cell r="G4762">
            <v>13.26</v>
          </cell>
          <cell r="H4762"/>
          <cell r="I4762"/>
          <cell r="J4762" t="str">
            <v>Messung HW Wärme NT</v>
          </cell>
          <cell r="K4762" t="str">
            <v>18.03.2016</v>
          </cell>
          <cell r="L4762" t="str">
            <v>W1 065014</v>
          </cell>
          <cell r="M4762"/>
          <cell r="N4762" t="str">
            <v>Ablesung</v>
          </cell>
          <cell r="O4762">
            <v>551.48</v>
          </cell>
          <cell r="P4762">
            <v>11288.6</v>
          </cell>
          <cell r="Q4762"/>
          <cell r="R4762"/>
          <cell r="S4762"/>
          <cell r="T4762"/>
          <cell r="U4762"/>
          <cell r="V4762"/>
          <cell r="W4762"/>
          <cell r="X4762"/>
          <cell r="Y4762">
            <v>42.006</v>
          </cell>
          <cell r="Z4762">
            <v>684.21836228287839</v>
          </cell>
        </row>
        <row r="4763">
          <cell r="A4763" t="str">
            <v>N0950</v>
          </cell>
          <cell r="B4763" t="str">
            <v xml:space="preserve">Hoffeld 27 </v>
          </cell>
          <cell r="C4763">
            <v>42566</v>
          </cell>
          <cell r="D4763">
            <v>9866602364</v>
          </cell>
          <cell r="E4763" t="str">
            <v>Verrechnet</v>
          </cell>
          <cell r="F4763">
            <v>0.80600000000000005</v>
          </cell>
          <cell r="G4763">
            <v>13.26</v>
          </cell>
          <cell r="H4763"/>
          <cell r="I4763"/>
          <cell r="J4763" t="str">
            <v>Messung HW Wärme NT</v>
          </cell>
          <cell r="K4763" t="str">
            <v>23.06.2016</v>
          </cell>
          <cell r="L4763" t="str">
            <v>W1 065014</v>
          </cell>
          <cell r="M4763"/>
          <cell r="N4763" t="str">
            <v>Ablesung</v>
          </cell>
          <cell r="O4763">
            <v>295.01</v>
          </cell>
          <cell r="P4763">
            <v>7796.2</v>
          </cell>
          <cell r="Q4763"/>
          <cell r="R4763"/>
          <cell r="S4763"/>
          <cell r="T4763"/>
          <cell r="U4763"/>
          <cell r="V4763"/>
          <cell r="W4763"/>
          <cell r="X4763"/>
          <cell r="Y4763">
            <v>32.536999999999999</v>
          </cell>
          <cell r="Z4763">
            <v>366.01736972704714</v>
          </cell>
        </row>
        <row r="4764">
          <cell r="A4764" t="str">
            <v>N0950</v>
          </cell>
          <cell r="B4764" t="str">
            <v xml:space="preserve">Hoffeld 27 </v>
          </cell>
          <cell r="C4764">
            <v>42655</v>
          </cell>
          <cell r="D4764">
            <v>9866604429</v>
          </cell>
          <cell r="E4764" t="str">
            <v>Verrechnet</v>
          </cell>
          <cell r="F4764">
            <v>0.80600000000000005</v>
          </cell>
          <cell r="G4764">
            <v>13.26</v>
          </cell>
          <cell r="H4764"/>
          <cell r="I4764"/>
          <cell r="J4764" t="str">
            <v>Messung HW Wärme NT</v>
          </cell>
          <cell r="K4764" t="str">
            <v>16.09.2016</v>
          </cell>
          <cell r="L4764" t="str">
            <v>W1 065014</v>
          </cell>
          <cell r="M4764"/>
          <cell r="N4764" t="str">
            <v>Ablesung</v>
          </cell>
          <cell r="O4764">
            <v>102.66</v>
          </cell>
          <cell r="P4764">
            <v>4357.3999999999996</v>
          </cell>
          <cell r="Q4764"/>
          <cell r="R4764"/>
          <cell r="S4764"/>
          <cell r="T4764"/>
          <cell r="U4764"/>
          <cell r="V4764"/>
          <cell r="W4764"/>
          <cell r="X4764"/>
          <cell r="Y4764">
            <v>20.257999999999999</v>
          </cell>
          <cell r="Z4764">
            <v>127.3697270471464</v>
          </cell>
        </row>
        <row r="4765">
          <cell r="A4765" t="str">
            <v>N0950</v>
          </cell>
          <cell r="B4765" t="str">
            <v xml:space="preserve">Hoffeld 27 </v>
          </cell>
          <cell r="C4765">
            <v>42752</v>
          </cell>
          <cell r="D4765">
            <v>9866606381</v>
          </cell>
          <cell r="E4765" t="str">
            <v>Verrechnet</v>
          </cell>
          <cell r="F4765">
            <v>0.80600000000000005</v>
          </cell>
          <cell r="G4765">
            <v>13.26</v>
          </cell>
          <cell r="H4765"/>
          <cell r="I4765"/>
          <cell r="J4765" t="str">
            <v>Messung HW Wärme NT</v>
          </cell>
          <cell r="K4765" t="str">
            <v>16.12.2016</v>
          </cell>
          <cell r="L4765" t="str">
            <v>W1 065014</v>
          </cell>
          <cell r="M4765"/>
          <cell r="N4765" t="str">
            <v>Ablesung</v>
          </cell>
          <cell r="O4765">
            <v>417.85</v>
          </cell>
          <cell r="P4765">
            <v>9894.5</v>
          </cell>
          <cell r="Q4765"/>
          <cell r="R4765"/>
          <cell r="S4765"/>
          <cell r="T4765"/>
          <cell r="U4765"/>
          <cell r="V4765"/>
          <cell r="W4765"/>
          <cell r="X4765"/>
          <cell r="Y4765">
            <v>36.311999999999998</v>
          </cell>
          <cell r="Z4765">
            <v>518.424317617866</v>
          </cell>
        </row>
        <row r="4766">
          <cell r="A4766" t="str">
            <v>N0951</v>
          </cell>
          <cell r="B4766" t="str">
            <v xml:space="preserve">Katzenbachstrasse 86 </v>
          </cell>
          <cell r="C4766">
            <v>42478</v>
          </cell>
          <cell r="D4766">
            <v>9866600347</v>
          </cell>
          <cell r="E4766" t="str">
            <v>Verrechnet</v>
          </cell>
          <cell r="F4766">
            <v>1.26</v>
          </cell>
          <cell r="G4766">
            <v>20.7</v>
          </cell>
          <cell r="H4766"/>
          <cell r="I4766"/>
          <cell r="J4766" t="str">
            <v>Messung HW Wärme NT</v>
          </cell>
          <cell r="K4766" t="str">
            <v>16.03.2016</v>
          </cell>
          <cell r="L4766" t="str">
            <v>R1 1412</v>
          </cell>
          <cell r="M4766" t="str">
            <v>U1 080009</v>
          </cell>
          <cell r="N4766" t="str">
            <v>Ablesung</v>
          </cell>
          <cell r="O4766">
            <v>256.95999999999998</v>
          </cell>
          <cell r="P4766">
            <v>5980.7</v>
          </cell>
          <cell r="Q4766"/>
          <cell r="R4766">
            <v>5980</v>
          </cell>
          <cell r="S4766"/>
          <cell r="T4766"/>
          <cell r="U4766"/>
          <cell r="V4766"/>
          <cell r="W4766"/>
          <cell r="X4766"/>
          <cell r="Y4766">
            <v>36.942999999999998</v>
          </cell>
          <cell r="Z4766">
            <v>203.93650793650792</v>
          </cell>
        </row>
        <row r="4767">
          <cell r="A4767" t="str">
            <v>N0951</v>
          </cell>
          <cell r="B4767" t="str">
            <v xml:space="preserve">Katzenbachstrasse 86 </v>
          </cell>
          <cell r="C4767">
            <v>42566</v>
          </cell>
          <cell r="D4767">
            <v>9866602365</v>
          </cell>
          <cell r="E4767" t="str">
            <v>Verrechnet</v>
          </cell>
          <cell r="F4767">
            <v>1.26</v>
          </cell>
          <cell r="G4767">
            <v>20.7</v>
          </cell>
          <cell r="H4767"/>
          <cell r="I4767"/>
          <cell r="J4767" t="str">
            <v>Messung HW Wärme NT</v>
          </cell>
          <cell r="K4767" t="str">
            <v>21.06.2016</v>
          </cell>
          <cell r="L4767" t="str">
            <v>R1 1412</v>
          </cell>
          <cell r="M4767" t="str">
            <v>U1 080009</v>
          </cell>
          <cell r="N4767" t="str">
            <v>Ablesung</v>
          </cell>
          <cell r="O4767">
            <v>144.71</v>
          </cell>
          <cell r="P4767">
            <v>4284.8999999999996</v>
          </cell>
          <cell r="Q4767"/>
          <cell r="R4767">
            <v>4285</v>
          </cell>
          <cell r="S4767"/>
          <cell r="T4767"/>
          <cell r="U4767"/>
          <cell r="V4767"/>
          <cell r="W4767"/>
          <cell r="X4767"/>
          <cell r="Y4767">
            <v>29.039000000000001</v>
          </cell>
          <cell r="Z4767">
            <v>114.84920634920634</v>
          </cell>
        </row>
        <row r="4768">
          <cell r="A4768" t="str">
            <v>N0951</v>
          </cell>
          <cell r="B4768" t="str">
            <v xml:space="preserve">Katzenbachstrasse 86 </v>
          </cell>
          <cell r="C4768">
            <v>42655</v>
          </cell>
          <cell r="D4768">
            <v>9866604310</v>
          </cell>
          <cell r="E4768" t="str">
            <v>Verrechnet</v>
          </cell>
          <cell r="F4768">
            <v>1.26</v>
          </cell>
          <cell r="G4768">
            <v>20.7</v>
          </cell>
          <cell r="H4768"/>
          <cell r="I4768"/>
          <cell r="J4768" t="str">
            <v>Messung HW Wärme NT</v>
          </cell>
          <cell r="K4768" t="str">
            <v>16.09.2016</v>
          </cell>
          <cell r="L4768" t="str">
            <v>R1 1412</v>
          </cell>
          <cell r="M4768" t="str">
            <v>U1 080009</v>
          </cell>
          <cell r="N4768" t="str">
            <v>Ablesung</v>
          </cell>
          <cell r="O4768">
            <v>46.81</v>
          </cell>
          <cell r="P4768">
            <v>2186.6999999999998</v>
          </cell>
          <cell r="Q4768"/>
          <cell r="R4768">
            <v>2187</v>
          </cell>
          <cell r="S4768"/>
          <cell r="T4768"/>
          <cell r="U4768"/>
          <cell r="V4768"/>
          <cell r="W4768"/>
          <cell r="X4768"/>
          <cell r="Y4768">
            <v>18.405999999999999</v>
          </cell>
          <cell r="Z4768">
            <v>37.150793650793652</v>
          </cell>
        </row>
        <row r="4769">
          <cell r="A4769" t="str">
            <v>N0951</v>
          </cell>
          <cell r="B4769" t="str">
            <v xml:space="preserve">Katzenbachstrasse 86 </v>
          </cell>
          <cell r="C4769">
            <v>42752</v>
          </cell>
          <cell r="D4769">
            <v>9866606382</v>
          </cell>
          <cell r="E4769" t="str">
            <v>Verrechnet</v>
          </cell>
          <cell r="F4769">
            <v>1.26</v>
          </cell>
          <cell r="G4769">
            <v>20.7</v>
          </cell>
          <cell r="H4769"/>
          <cell r="I4769"/>
          <cell r="J4769" t="str">
            <v>Messung HW Wärme NT</v>
          </cell>
          <cell r="K4769" t="str">
            <v>13.12.2016</v>
          </cell>
          <cell r="L4769" t="str">
            <v>R1 1412</v>
          </cell>
          <cell r="M4769" t="str">
            <v>U1 080009</v>
          </cell>
          <cell r="N4769" t="str">
            <v>Ablesung</v>
          </cell>
          <cell r="O4769">
            <v>195.91</v>
          </cell>
          <cell r="P4769">
            <v>5232.6000000000004</v>
          </cell>
          <cell r="Q4769"/>
          <cell r="R4769">
            <v>5232</v>
          </cell>
          <cell r="S4769"/>
          <cell r="T4769"/>
          <cell r="U4769"/>
          <cell r="V4769"/>
          <cell r="W4769"/>
          <cell r="X4769"/>
          <cell r="Y4769">
            <v>32.192999999999998</v>
          </cell>
          <cell r="Z4769">
            <v>155.48412698412699</v>
          </cell>
        </row>
        <row r="4770">
          <cell r="A4770" t="str">
            <v>N0952</v>
          </cell>
          <cell r="B4770" t="str">
            <v xml:space="preserve">Am Katzenbach 5 </v>
          </cell>
          <cell r="C4770">
            <v>42478</v>
          </cell>
          <cell r="D4770">
            <v>9866601705</v>
          </cell>
          <cell r="E4770" t="str">
            <v>Verrechnet</v>
          </cell>
          <cell r="F4770">
            <v>0.05</v>
          </cell>
          <cell r="G4770">
            <v>0.82</v>
          </cell>
          <cell r="H4770"/>
          <cell r="I4770"/>
          <cell r="J4770" t="str">
            <v>Messung HW Wärme NT</v>
          </cell>
          <cell r="K4770" t="str">
            <v>15.03.2016</v>
          </cell>
          <cell r="L4770" t="str">
            <v>W1 020312</v>
          </cell>
          <cell r="M4770"/>
          <cell r="N4770" t="str">
            <v>Ablesung</v>
          </cell>
          <cell r="O4770">
            <v>20.181000000000001</v>
          </cell>
          <cell r="P4770">
            <v>393.47</v>
          </cell>
          <cell r="Q4770"/>
          <cell r="R4770"/>
          <cell r="S4770"/>
          <cell r="T4770"/>
          <cell r="U4770"/>
          <cell r="V4770"/>
          <cell r="W4770"/>
          <cell r="X4770"/>
          <cell r="Y4770">
            <v>44.100999999999999</v>
          </cell>
          <cell r="Z4770">
            <v>403.62</v>
          </cell>
        </row>
        <row r="4771">
          <cell r="A4771" t="str">
            <v>N0952</v>
          </cell>
          <cell r="B4771" t="str">
            <v xml:space="preserve">Am Katzenbach 5 </v>
          </cell>
          <cell r="C4771">
            <v>42566</v>
          </cell>
          <cell r="D4771">
            <v>9866603527</v>
          </cell>
          <cell r="E4771" t="str">
            <v>Verrechnet</v>
          </cell>
          <cell r="F4771">
            <v>0.05</v>
          </cell>
          <cell r="G4771">
            <v>0.82</v>
          </cell>
          <cell r="H4771"/>
          <cell r="I4771"/>
          <cell r="J4771" t="str">
            <v>Messung HW Wärme NT</v>
          </cell>
          <cell r="K4771" t="str">
            <v>21.06.2016</v>
          </cell>
          <cell r="L4771" t="str">
            <v>W1 020312</v>
          </cell>
          <cell r="M4771"/>
          <cell r="N4771" t="str">
            <v>Ablesung</v>
          </cell>
          <cell r="O4771">
            <v>9.8019999999999996</v>
          </cell>
          <cell r="P4771">
            <v>189.38</v>
          </cell>
          <cell r="Q4771"/>
          <cell r="R4771"/>
          <cell r="S4771"/>
          <cell r="T4771"/>
          <cell r="U4771"/>
          <cell r="V4771"/>
          <cell r="W4771"/>
          <cell r="X4771"/>
          <cell r="Y4771">
            <v>44.503999999999998</v>
          </cell>
          <cell r="Z4771">
            <v>196.04</v>
          </cell>
        </row>
        <row r="4772">
          <cell r="A4772" t="str">
            <v>N0952</v>
          </cell>
          <cell r="B4772" t="str">
            <v xml:space="preserve">Am Katzenbach 5 </v>
          </cell>
          <cell r="C4772">
            <v>42655</v>
          </cell>
          <cell r="D4772">
            <v>9866605599</v>
          </cell>
          <cell r="E4772" t="str">
            <v>Verrechnet</v>
          </cell>
          <cell r="F4772">
            <v>0.05</v>
          </cell>
          <cell r="G4772">
            <v>0.82</v>
          </cell>
          <cell r="H4772"/>
          <cell r="I4772"/>
          <cell r="J4772" t="str">
            <v>Messung HW Wärme NT</v>
          </cell>
          <cell r="K4772" t="str">
            <v>15.09.2016</v>
          </cell>
          <cell r="L4772" t="str">
            <v>W1 020312</v>
          </cell>
          <cell r="M4772"/>
          <cell r="N4772" t="str">
            <v>Ablesung</v>
          </cell>
          <cell r="O4772">
            <v>1.6619999999999999</v>
          </cell>
          <cell r="P4772">
            <v>45.05</v>
          </cell>
          <cell r="Q4772"/>
          <cell r="R4772"/>
          <cell r="S4772"/>
          <cell r="T4772"/>
          <cell r="U4772"/>
          <cell r="V4772"/>
          <cell r="W4772"/>
          <cell r="X4772"/>
          <cell r="Y4772">
            <v>31.722000000000001</v>
          </cell>
          <cell r="Z4772">
            <v>33.24</v>
          </cell>
        </row>
        <row r="4773">
          <cell r="A4773" t="str">
            <v>N0952</v>
          </cell>
          <cell r="B4773" t="str">
            <v xml:space="preserve">Am Katzenbach 5 </v>
          </cell>
          <cell r="C4773">
            <v>42752</v>
          </cell>
          <cell r="D4773">
            <v>9866607812</v>
          </cell>
          <cell r="E4773" t="str">
            <v>Verrechnet</v>
          </cell>
          <cell r="F4773">
            <v>0.05</v>
          </cell>
          <cell r="G4773">
            <v>0.82</v>
          </cell>
          <cell r="H4773"/>
          <cell r="I4773"/>
          <cell r="J4773" t="str">
            <v>Messung HW Wärme NT</v>
          </cell>
          <cell r="K4773" t="str">
            <v>13.12.2016</v>
          </cell>
          <cell r="L4773" t="str">
            <v>W1 020312</v>
          </cell>
          <cell r="M4773"/>
          <cell r="N4773" t="str">
            <v>Ablesung</v>
          </cell>
          <cell r="O4773">
            <v>13.98</v>
          </cell>
          <cell r="P4773">
            <v>274.64999999999998</v>
          </cell>
          <cell r="Q4773"/>
          <cell r="R4773"/>
          <cell r="S4773"/>
          <cell r="T4773"/>
          <cell r="U4773"/>
          <cell r="V4773"/>
          <cell r="W4773"/>
          <cell r="X4773"/>
          <cell r="Y4773">
            <v>43.767000000000003</v>
          </cell>
          <cell r="Z4773">
            <v>279.60000000000002</v>
          </cell>
        </row>
        <row r="4774">
          <cell r="A4774" t="str">
            <v>N0953</v>
          </cell>
          <cell r="B4774" t="str">
            <v xml:space="preserve">Friedackerstrasse 36 </v>
          </cell>
          <cell r="C4774">
            <v>42478</v>
          </cell>
          <cell r="D4774">
            <v>9866601706</v>
          </cell>
          <cell r="E4774" t="str">
            <v>Verrechnet</v>
          </cell>
          <cell r="F4774">
            <v>0.16</v>
          </cell>
          <cell r="G4774">
            <v>2.63</v>
          </cell>
          <cell r="H4774"/>
          <cell r="I4774"/>
          <cell r="J4774" t="str">
            <v>Messung HW Wärme NT</v>
          </cell>
          <cell r="K4774" t="str">
            <v>18.03.2016</v>
          </cell>
          <cell r="L4774" t="str">
            <v>R1 01335</v>
          </cell>
          <cell r="M4774" t="str">
            <v>U1 32015</v>
          </cell>
          <cell r="N4774" t="str">
            <v>Ablesung</v>
          </cell>
          <cell r="O4774">
            <v>227.72900000000001</v>
          </cell>
          <cell r="P4774">
            <v>3804.16</v>
          </cell>
          <cell r="Q4774"/>
          <cell r="R4774">
            <v>3808</v>
          </cell>
          <cell r="S4774"/>
          <cell r="T4774"/>
          <cell r="U4774"/>
          <cell r="V4774"/>
          <cell r="W4774"/>
          <cell r="X4774"/>
          <cell r="Y4774">
            <v>51.472999999999999</v>
          </cell>
          <cell r="Z4774">
            <v>1423.3062500000001</v>
          </cell>
        </row>
        <row r="4775">
          <cell r="A4775" t="str">
            <v>N0953</v>
          </cell>
          <cell r="B4775" t="str">
            <v xml:space="preserve">Friedackerstrasse 36 </v>
          </cell>
          <cell r="C4775">
            <v>42566</v>
          </cell>
          <cell r="D4775">
            <v>9866603528</v>
          </cell>
          <cell r="E4775" t="str">
            <v>Verrechnet</v>
          </cell>
          <cell r="F4775">
            <v>0.16</v>
          </cell>
          <cell r="G4775">
            <v>2.63</v>
          </cell>
          <cell r="H4775"/>
          <cell r="I4775"/>
          <cell r="J4775" t="str">
            <v>Messung HW Wärme NT</v>
          </cell>
          <cell r="K4775" t="str">
            <v>17.06.2016</v>
          </cell>
          <cell r="L4775" t="str">
            <v>R1 01335</v>
          </cell>
          <cell r="M4775" t="str">
            <v>U1 32015</v>
          </cell>
          <cell r="N4775" t="str">
            <v>Ablesung</v>
          </cell>
          <cell r="O4775">
            <v>101.82599999999999</v>
          </cell>
          <cell r="P4775">
            <v>2035.73</v>
          </cell>
          <cell r="Q4775"/>
          <cell r="R4775">
            <v>2036</v>
          </cell>
          <cell r="S4775"/>
          <cell r="T4775"/>
          <cell r="U4775"/>
          <cell r="V4775"/>
          <cell r="W4775"/>
          <cell r="X4775"/>
          <cell r="Y4775">
            <v>43.009</v>
          </cell>
          <cell r="Z4775">
            <v>636.41250000000002</v>
          </cell>
        </row>
        <row r="4776">
          <cell r="A4776" t="str">
            <v>N0953</v>
          </cell>
          <cell r="B4776" t="str">
            <v xml:space="preserve">Friedackerstrasse 36 </v>
          </cell>
          <cell r="C4776">
            <v>42655</v>
          </cell>
          <cell r="D4776">
            <v>9866605600</v>
          </cell>
          <cell r="E4776" t="str">
            <v>Verrechnet</v>
          </cell>
          <cell r="F4776">
            <v>0.16</v>
          </cell>
          <cell r="G4776">
            <v>2.63</v>
          </cell>
          <cell r="H4776"/>
          <cell r="I4776"/>
          <cell r="J4776" t="str">
            <v>Messung HW Wärme NT</v>
          </cell>
          <cell r="K4776" t="str">
            <v>19.09.2016</v>
          </cell>
          <cell r="L4776" t="str">
            <v>R1 01335</v>
          </cell>
          <cell r="M4776" t="str">
            <v>U1 32015</v>
          </cell>
          <cell r="N4776" t="str">
            <v>Ablesung</v>
          </cell>
          <cell r="O4776">
            <v>26.151</v>
          </cell>
          <cell r="P4776">
            <v>778.72</v>
          </cell>
          <cell r="Q4776"/>
          <cell r="R4776">
            <v>779</v>
          </cell>
          <cell r="S4776"/>
          <cell r="T4776"/>
          <cell r="U4776"/>
          <cell r="V4776"/>
          <cell r="W4776"/>
          <cell r="X4776"/>
          <cell r="Y4776">
            <v>28.875</v>
          </cell>
          <cell r="Z4776">
            <v>163.44374999999999</v>
          </cell>
        </row>
        <row r="4777">
          <cell r="A4777" t="str">
            <v>N0953</v>
          </cell>
          <cell r="B4777" t="str">
            <v xml:space="preserve">Friedackerstrasse 36 </v>
          </cell>
          <cell r="C4777">
            <v>42752</v>
          </cell>
          <cell r="D4777">
            <v>9866607813</v>
          </cell>
          <cell r="E4777" t="str">
            <v>Verrechnet</v>
          </cell>
          <cell r="F4777">
            <v>0.16</v>
          </cell>
          <cell r="G4777">
            <v>2.63</v>
          </cell>
          <cell r="H4777"/>
          <cell r="I4777"/>
          <cell r="J4777" t="str">
            <v>Messung HW Wärme NT</v>
          </cell>
          <cell r="K4777" t="str">
            <v>12.12.2016</v>
          </cell>
          <cell r="L4777" t="str">
            <v>R1 01335</v>
          </cell>
          <cell r="M4777" t="str">
            <v>U1 32015</v>
          </cell>
          <cell r="N4777" t="str">
            <v>Ablesung</v>
          </cell>
          <cell r="O4777">
            <v>138.86799999999999</v>
          </cell>
          <cell r="P4777">
            <v>2498.37</v>
          </cell>
          <cell r="Q4777"/>
          <cell r="R4777">
            <v>2498</v>
          </cell>
          <cell r="S4777"/>
          <cell r="T4777"/>
          <cell r="U4777"/>
          <cell r="V4777"/>
          <cell r="W4777"/>
          <cell r="X4777"/>
          <cell r="Y4777">
            <v>47.792999999999999</v>
          </cell>
          <cell r="Z4777">
            <v>867.92499999999995</v>
          </cell>
        </row>
        <row r="4778">
          <cell r="A4778" t="str">
            <v>N0954</v>
          </cell>
          <cell r="B4778" t="str">
            <v xml:space="preserve">Sperletweg 71 </v>
          </cell>
          <cell r="C4778">
            <v>42478</v>
          </cell>
          <cell r="D4778">
            <v>9866601707</v>
          </cell>
          <cell r="E4778" t="str">
            <v>Verrechnet</v>
          </cell>
          <cell r="F4778">
            <v>0.35</v>
          </cell>
          <cell r="G4778">
            <v>5.76</v>
          </cell>
          <cell r="H4778"/>
          <cell r="I4778"/>
          <cell r="J4778" t="str">
            <v>Messung HW Wärme NT</v>
          </cell>
          <cell r="K4778" t="str">
            <v>18.03.2016</v>
          </cell>
          <cell r="L4778" t="str">
            <v>R1 999</v>
          </cell>
          <cell r="M4778" t="str">
            <v>U1 40049</v>
          </cell>
          <cell r="N4778" t="str">
            <v>Ablesung</v>
          </cell>
          <cell r="O4778">
            <v>236.84</v>
          </cell>
          <cell r="P4778">
            <v>3980.7</v>
          </cell>
          <cell r="Q4778"/>
          <cell r="R4778">
            <v>3980.7</v>
          </cell>
          <cell r="S4778"/>
          <cell r="T4778"/>
          <cell r="U4778"/>
          <cell r="V4778"/>
          <cell r="W4778"/>
          <cell r="X4778"/>
          <cell r="Y4778">
            <v>51.158000000000001</v>
          </cell>
          <cell r="Z4778">
            <v>676.6857142857142</v>
          </cell>
        </row>
        <row r="4779">
          <cell r="A4779" t="str">
            <v>N0954</v>
          </cell>
          <cell r="B4779" t="str">
            <v xml:space="preserve">Sperletweg 71 </v>
          </cell>
          <cell r="C4779">
            <v>42566</v>
          </cell>
          <cell r="D4779">
            <v>9866603529</v>
          </cell>
          <cell r="E4779" t="str">
            <v>Verrechnet</v>
          </cell>
          <cell r="F4779">
            <v>0.35</v>
          </cell>
          <cell r="G4779">
            <v>5.76</v>
          </cell>
          <cell r="H4779"/>
          <cell r="I4779"/>
          <cell r="J4779" t="str">
            <v>Messung HW Wärme NT</v>
          </cell>
          <cell r="K4779" t="str">
            <v>22.06.2016</v>
          </cell>
          <cell r="L4779" t="str">
            <v>R1 999</v>
          </cell>
          <cell r="M4779" t="str">
            <v>U1 40049</v>
          </cell>
          <cell r="N4779" t="str">
            <v>Ablesung</v>
          </cell>
          <cell r="O4779">
            <v>79.150000000000006</v>
          </cell>
          <cell r="P4779">
            <v>1507.2</v>
          </cell>
          <cell r="Q4779"/>
          <cell r="R4779">
            <v>1507.2</v>
          </cell>
          <cell r="S4779"/>
          <cell r="T4779"/>
          <cell r="U4779"/>
          <cell r="V4779"/>
          <cell r="W4779"/>
          <cell r="X4779"/>
          <cell r="Y4779">
            <v>45.154000000000003</v>
          </cell>
          <cell r="Z4779">
            <v>226.14285714285711</v>
          </cell>
        </row>
        <row r="4780">
          <cell r="A4780" t="str">
            <v>N0954</v>
          </cell>
          <cell r="B4780" t="str">
            <v xml:space="preserve">Sperletweg 71 </v>
          </cell>
          <cell r="C4780">
            <v>42655</v>
          </cell>
          <cell r="D4780">
            <v>9866605601</v>
          </cell>
          <cell r="E4780" t="str">
            <v>Verrechnet</v>
          </cell>
          <cell r="F4780">
            <v>0.35</v>
          </cell>
          <cell r="G4780">
            <v>5.76</v>
          </cell>
          <cell r="H4780"/>
          <cell r="I4780"/>
          <cell r="J4780" t="str">
            <v>Messung HW Wärme NT</v>
          </cell>
          <cell r="K4780" t="str">
            <v>22.09.2016</v>
          </cell>
          <cell r="L4780" t="str">
            <v>R1 999</v>
          </cell>
          <cell r="M4780" t="str">
            <v>U1 40049</v>
          </cell>
          <cell r="N4780" t="str">
            <v>Ablesung</v>
          </cell>
          <cell r="O4780">
            <v>4.1399999999999997</v>
          </cell>
          <cell r="P4780">
            <v>171.4</v>
          </cell>
          <cell r="Q4780"/>
          <cell r="R4780">
            <v>171.3</v>
          </cell>
          <cell r="S4780"/>
          <cell r="T4780"/>
          <cell r="U4780"/>
          <cell r="V4780"/>
          <cell r="W4780"/>
          <cell r="X4780"/>
          <cell r="Y4780">
            <v>20.768999999999998</v>
          </cell>
          <cell r="Z4780">
            <v>11.82857142857142</v>
          </cell>
        </row>
        <row r="4781">
          <cell r="A4781" t="str">
            <v>N0954</v>
          </cell>
          <cell r="B4781" t="str">
            <v xml:space="preserve">Sperletweg 71 </v>
          </cell>
          <cell r="C4781">
            <v>42752</v>
          </cell>
          <cell r="D4781">
            <v>9866607814</v>
          </cell>
          <cell r="E4781" t="str">
            <v>Verrechnet</v>
          </cell>
          <cell r="F4781">
            <v>0.35</v>
          </cell>
          <cell r="G4781">
            <v>5.76</v>
          </cell>
          <cell r="H4781"/>
          <cell r="I4781"/>
          <cell r="J4781" t="str">
            <v>Messung HW Wärme NT</v>
          </cell>
          <cell r="K4781" t="str">
            <v>20.12.2016</v>
          </cell>
          <cell r="L4781" t="str">
            <v>R1 999</v>
          </cell>
          <cell r="M4781" t="str">
            <v>U1 40049</v>
          </cell>
          <cell r="N4781" t="str">
            <v>Ablesung</v>
          </cell>
          <cell r="O4781">
            <v>181.17</v>
          </cell>
          <cell r="P4781">
            <v>3139.1</v>
          </cell>
          <cell r="Q4781"/>
          <cell r="R4781">
            <v>3139.2</v>
          </cell>
          <cell r="S4781"/>
          <cell r="T4781"/>
          <cell r="U4781"/>
          <cell r="V4781"/>
          <cell r="W4781"/>
          <cell r="X4781"/>
          <cell r="Y4781">
            <v>49.625</v>
          </cell>
          <cell r="Z4781">
            <v>517.62857142857149</v>
          </cell>
        </row>
        <row r="4782">
          <cell r="A4782" t="str">
            <v>N0955</v>
          </cell>
          <cell r="B4782" t="str">
            <v xml:space="preserve">Frohbühlstrasse 3 </v>
          </cell>
          <cell r="C4782">
            <v>42478</v>
          </cell>
          <cell r="D4782">
            <v>9866600707</v>
          </cell>
          <cell r="E4782" t="str">
            <v>Verrechnet</v>
          </cell>
          <cell r="F4782">
            <v>0.11</v>
          </cell>
          <cell r="G4782">
            <v>1.81</v>
          </cell>
          <cell r="H4782"/>
          <cell r="I4782"/>
          <cell r="J4782" t="str">
            <v>Messung HW Wärme NT</v>
          </cell>
          <cell r="K4782" t="str">
            <v>18.03.2016</v>
          </cell>
          <cell r="L4782" t="str">
            <v>R1 0950</v>
          </cell>
          <cell r="M4782" t="str">
            <v>U1 020132</v>
          </cell>
          <cell r="N4782" t="str">
            <v>Ablesung</v>
          </cell>
          <cell r="O4782">
            <v>105.39</v>
          </cell>
          <cell r="P4782">
            <v>1447.5</v>
          </cell>
          <cell r="Q4782"/>
          <cell r="R4782">
            <v>1448</v>
          </cell>
          <cell r="S4782"/>
          <cell r="T4782"/>
          <cell r="U4782"/>
          <cell r="V4782"/>
          <cell r="W4782"/>
          <cell r="X4782"/>
          <cell r="Y4782">
            <v>62.603999999999999</v>
          </cell>
          <cell r="Z4782">
            <v>958.09090909090912</v>
          </cell>
        </row>
        <row r="4783">
          <cell r="A4783" t="str">
            <v>N0955</v>
          </cell>
          <cell r="B4783" t="str">
            <v xml:space="preserve">Frohbühlstrasse 3 </v>
          </cell>
          <cell r="C4783">
            <v>42566</v>
          </cell>
          <cell r="D4783">
            <v>9866602647</v>
          </cell>
          <cell r="E4783" t="str">
            <v>Verrechnet</v>
          </cell>
          <cell r="F4783">
            <v>0.11</v>
          </cell>
          <cell r="G4783">
            <v>1.81</v>
          </cell>
          <cell r="H4783"/>
          <cell r="I4783"/>
          <cell r="J4783" t="str">
            <v>Messung HW Wärme NT</v>
          </cell>
          <cell r="K4783" t="str">
            <v>22.06.2016</v>
          </cell>
          <cell r="L4783" t="str">
            <v>R1 0950</v>
          </cell>
          <cell r="M4783" t="str">
            <v>U1 020132</v>
          </cell>
          <cell r="N4783" t="str">
            <v>Ablesung</v>
          </cell>
          <cell r="O4783">
            <v>56.14</v>
          </cell>
          <cell r="P4783">
            <v>894.6</v>
          </cell>
          <cell r="Q4783"/>
          <cell r="R4783">
            <v>894</v>
          </cell>
          <cell r="S4783"/>
          <cell r="T4783"/>
          <cell r="U4783"/>
          <cell r="V4783"/>
          <cell r="W4783"/>
          <cell r="X4783"/>
          <cell r="Y4783">
            <v>53.959000000000003</v>
          </cell>
          <cell r="Z4783">
            <v>510.36363636363632</v>
          </cell>
        </row>
        <row r="4784">
          <cell r="A4784" t="str">
            <v>N0955</v>
          </cell>
          <cell r="B4784" t="str">
            <v xml:space="preserve">Frohbühlstrasse 3 </v>
          </cell>
          <cell r="C4784">
            <v>42655</v>
          </cell>
          <cell r="D4784">
            <v>9866604708</v>
          </cell>
          <cell r="E4784" t="str">
            <v>Verrechnet</v>
          </cell>
          <cell r="F4784">
            <v>0.11</v>
          </cell>
          <cell r="G4784">
            <v>1.81</v>
          </cell>
          <cell r="H4784"/>
          <cell r="I4784"/>
          <cell r="J4784" t="str">
            <v>Messung HW Wärme NT</v>
          </cell>
          <cell r="K4784" t="str">
            <v>22.09.2016</v>
          </cell>
          <cell r="L4784" t="str">
            <v>R1 0950</v>
          </cell>
          <cell r="M4784" t="str">
            <v>U1 020132</v>
          </cell>
          <cell r="N4784" t="str">
            <v>Ablesung</v>
          </cell>
          <cell r="O4784">
            <v>18.47</v>
          </cell>
          <cell r="P4784">
            <v>389.3</v>
          </cell>
          <cell r="Q4784"/>
          <cell r="R4784">
            <v>390</v>
          </cell>
          <cell r="S4784"/>
          <cell r="T4784"/>
          <cell r="U4784"/>
          <cell r="V4784"/>
          <cell r="W4784"/>
          <cell r="X4784"/>
          <cell r="Y4784">
            <v>40.795000000000002</v>
          </cell>
          <cell r="Z4784">
            <v>167.90909090909091</v>
          </cell>
        </row>
        <row r="4785">
          <cell r="A4785" t="str">
            <v>N0955</v>
          </cell>
          <cell r="B4785" t="str">
            <v xml:space="preserve">Frohbühlstrasse 3 </v>
          </cell>
          <cell r="C4785">
            <v>42752</v>
          </cell>
          <cell r="D4785">
            <v>9866606739</v>
          </cell>
          <cell r="E4785" t="str">
            <v>Verrechnet</v>
          </cell>
          <cell r="F4785">
            <v>0.11</v>
          </cell>
          <cell r="G4785">
            <v>1.81</v>
          </cell>
          <cell r="H4785"/>
          <cell r="I4785"/>
          <cell r="J4785" t="str">
            <v>Messung HW Wärme NT</v>
          </cell>
          <cell r="K4785" t="str">
            <v>20.12.2016</v>
          </cell>
          <cell r="L4785" t="str">
            <v>R1 0950</v>
          </cell>
          <cell r="M4785" t="str">
            <v>U1 020132</v>
          </cell>
          <cell r="N4785" t="str">
            <v>Ablesung</v>
          </cell>
          <cell r="O4785">
            <v>90.3</v>
          </cell>
          <cell r="P4785">
            <v>1306</v>
          </cell>
          <cell r="Q4785"/>
          <cell r="R4785">
            <v>1306</v>
          </cell>
          <cell r="S4785"/>
          <cell r="T4785"/>
          <cell r="U4785"/>
          <cell r="V4785"/>
          <cell r="W4785"/>
          <cell r="X4785"/>
          <cell r="Y4785">
            <v>59.451999999999998</v>
          </cell>
          <cell r="Z4785">
            <v>820.90909090909088</v>
          </cell>
        </row>
        <row r="4786">
          <cell r="A4786" t="str">
            <v>N0957</v>
          </cell>
          <cell r="B4786" t="str">
            <v xml:space="preserve">Hoffeld 2 </v>
          </cell>
          <cell r="C4786">
            <v>42478</v>
          </cell>
          <cell r="D4786">
            <v>9866600708</v>
          </cell>
          <cell r="E4786" t="str">
            <v>Verrechnet</v>
          </cell>
          <cell r="F4786">
            <v>6.8000000000000005E-2</v>
          </cell>
          <cell r="G4786">
            <v>1.1200000000000001</v>
          </cell>
          <cell r="H4786"/>
          <cell r="I4786"/>
          <cell r="J4786" t="str">
            <v>Messung HW Wärme NT</v>
          </cell>
          <cell r="K4786" t="str">
            <v>18.03.2016</v>
          </cell>
          <cell r="L4786" t="str">
            <v>W1 020266</v>
          </cell>
          <cell r="M4786"/>
          <cell r="N4786" t="str">
            <v>Ablesung</v>
          </cell>
          <cell r="O4786">
            <v>51.811</v>
          </cell>
          <cell r="P4786">
            <v>845.02</v>
          </cell>
          <cell r="Q4786"/>
          <cell r="R4786"/>
          <cell r="S4786"/>
          <cell r="T4786"/>
          <cell r="U4786"/>
          <cell r="V4786"/>
          <cell r="W4786"/>
          <cell r="X4786"/>
          <cell r="Y4786">
            <v>52.72</v>
          </cell>
          <cell r="Z4786">
            <v>761.92647058823536</v>
          </cell>
        </row>
        <row r="4787">
          <cell r="A4787" t="str">
            <v>N0957</v>
          </cell>
          <cell r="B4787" t="str">
            <v xml:space="preserve">Hoffeld 2 </v>
          </cell>
          <cell r="C4787">
            <v>42566</v>
          </cell>
          <cell r="D4787">
            <v>9866602648</v>
          </cell>
          <cell r="E4787" t="str">
            <v>Gemahnt</v>
          </cell>
          <cell r="F4787">
            <v>6.8000000000000005E-2</v>
          </cell>
          <cell r="G4787">
            <v>1.1200000000000001</v>
          </cell>
          <cell r="H4787"/>
          <cell r="I4787"/>
          <cell r="J4787" t="str">
            <v>Messung HW Wärme NT</v>
          </cell>
          <cell r="K4787" t="str">
            <v>23.06.2016</v>
          </cell>
          <cell r="L4787" t="str">
            <v>W1 020266</v>
          </cell>
          <cell r="M4787"/>
          <cell r="N4787" t="str">
            <v>Ablesung</v>
          </cell>
          <cell r="O4787">
            <v>20.167000000000002</v>
          </cell>
          <cell r="P4787">
            <v>369.86</v>
          </cell>
          <cell r="Q4787"/>
          <cell r="R4787"/>
          <cell r="S4787"/>
          <cell r="T4787"/>
          <cell r="U4787"/>
          <cell r="V4787"/>
          <cell r="W4787"/>
          <cell r="X4787"/>
          <cell r="Y4787">
            <v>46.884</v>
          </cell>
          <cell r="Z4787">
            <v>296.5735294117647</v>
          </cell>
        </row>
        <row r="4788">
          <cell r="A4788" t="str">
            <v>N0957</v>
          </cell>
          <cell r="B4788" t="str">
            <v xml:space="preserve">Hoffeld 2 </v>
          </cell>
          <cell r="C4788">
            <v>42655</v>
          </cell>
          <cell r="D4788">
            <v>9866604709</v>
          </cell>
          <cell r="E4788" t="str">
            <v>Verrechnet</v>
          </cell>
          <cell r="F4788">
            <v>6.8000000000000005E-2</v>
          </cell>
          <cell r="G4788">
            <v>1.1200000000000001</v>
          </cell>
          <cell r="H4788"/>
          <cell r="I4788"/>
          <cell r="J4788" t="str">
            <v>Messung HW Wärme NT</v>
          </cell>
          <cell r="K4788" t="str">
            <v>16.09.2016</v>
          </cell>
          <cell r="L4788" t="str">
            <v>W1 020266</v>
          </cell>
          <cell r="M4788"/>
          <cell r="N4788" t="str">
            <v>Ablesung</v>
          </cell>
          <cell r="O4788">
            <v>1.885</v>
          </cell>
          <cell r="P4788">
            <v>65.14</v>
          </cell>
          <cell r="Q4788"/>
          <cell r="R4788"/>
          <cell r="S4788"/>
          <cell r="T4788"/>
          <cell r="U4788"/>
          <cell r="V4788"/>
          <cell r="W4788"/>
          <cell r="X4788"/>
          <cell r="Y4788">
            <v>24.882000000000001</v>
          </cell>
          <cell r="Z4788">
            <v>27.720588235294109</v>
          </cell>
        </row>
        <row r="4789">
          <cell r="A4789" t="str">
            <v>N0957</v>
          </cell>
          <cell r="B4789" t="str">
            <v xml:space="preserve">Hoffeld 2 </v>
          </cell>
          <cell r="C4789">
            <v>42752</v>
          </cell>
          <cell r="D4789">
            <v>9866606740</v>
          </cell>
          <cell r="E4789" t="str">
            <v>Verrechnet</v>
          </cell>
          <cell r="F4789">
            <v>6.8000000000000005E-2</v>
          </cell>
          <cell r="G4789">
            <v>1.1200000000000001</v>
          </cell>
          <cell r="H4789"/>
          <cell r="I4789"/>
          <cell r="J4789" t="str">
            <v>Messung HW Wärme NT</v>
          </cell>
          <cell r="K4789" t="str">
            <v>16.12.2016</v>
          </cell>
          <cell r="L4789" t="str">
            <v>W1 020266</v>
          </cell>
          <cell r="M4789"/>
          <cell r="N4789" t="str">
            <v>Ablesung</v>
          </cell>
          <cell r="O4789">
            <v>39.427999999999997</v>
          </cell>
          <cell r="P4789">
            <v>670.92</v>
          </cell>
          <cell r="Q4789"/>
          <cell r="R4789"/>
          <cell r="S4789"/>
          <cell r="T4789"/>
          <cell r="U4789"/>
          <cell r="V4789"/>
          <cell r="W4789"/>
          <cell r="X4789"/>
          <cell r="Y4789">
            <v>50.530999999999999</v>
          </cell>
          <cell r="Z4789">
            <v>579.82352941176475</v>
          </cell>
        </row>
        <row r="4790">
          <cell r="A4790" t="str">
            <v>N0958</v>
          </cell>
          <cell r="B4790" t="str">
            <v xml:space="preserve">Birnbaumstrasse 21 </v>
          </cell>
          <cell r="C4790">
            <v>42478</v>
          </cell>
          <cell r="D4790">
            <v>9866601708</v>
          </cell>
          <cell r="E4790" t="str">
            <v>Verrechnet</v>
          </cell>
          <cell r="F4790">
            <v>3.7999999999999999E-2</v>
          </cell>
          <cell r="G4790">
            <v>0.63</v>
          </cell>
          <cell r="H4790"/>
          <cell r="I4790"/>
          <cell r="J4790" t="str">
            <v>Messung HW Wärme NT</v>
          </cell>
          <cell r="K4790" t="str">
            <v>18.03.2016</v>
          </cell>
          <cell r="L4790" t="str">
            <v>W1 020335</v>
          </cell>
          <cell r="M4790"/>
          <cell r="N4790" t="str">
            <v>Ablesung</v>
          </cell>
          <cell r="O4790">
            <v>24.588999999999999</v>
          </cell>
          <cell r="P4790">
            <v>390</v>
          </cell>
          <cell r="Q4790"/>
          <cell r="R4790"/>
          <cell r="S4790"/>
          <cell r="T4790"/>
          <cell r="U4790"/>
          <cell r="V4790"/>
          <cell r="W4790"/>
          <cell r="X4790"/>
          <cell r="Y4790">
            <v>54.212000000000003</v>
          </cell>
          <cell r="Z4790">
            <v>647.07894736842104</v>
          </cell>
        </row>
        <row r="4791">
          <cell r="A4791" t="str">
            <v>N0958</v>
          </cell>
          <cell r="B4791" t="str">
            <v xml:space="preserve">Birnbaumstrasse 21 </v>
          </cell>
          <cell r="C4791">
            <v>42566</v>
          </cell>
          <cell r="D4791">
            <v>9866603833</v>
          </cell>
          <cell r="E4791" t="str">
            <v>Verrechnet</v>
          </cell>
          <cell r="F4791">
            <v>3.7999999999999999E-2</v>
          </cell>
          <cell r="G4791">
            <v>0.63</v>
          </cell>
          <cell r="H4791"/>
          <cell r="I4791"/>
          <cell r="J4791" t="str">
            <v>Messung HW Wärme NT</v>
          </cell>
          <cell r="K4791" t="str">
            <v>21.06.2016</v>
          </cell>
          <cell r="L4791" t="str">
            <v>W1 020335</v>
          </cell>
          <cell r="M4791"/>
          <cell r="N4791" t="str">
            <v>Ablesung</v>
          </cell>
          <cell r="O4791">
            <v>10.997</v>
          </cell>
          <cell r="P4791">
            <v>215.52</v>
          </cell>
          <cell r="Q4791"/>
          <cell r="R4791"/>
          <cell r="S4791"/>
          <cell r="T4791"/>
          <cell r="U4791"/>
          <cell r="V4791"/>
          <cell r="W4791"/>
          <cell r="X4791"/>
          <cell r="Y4791">
            <v>43.874000000000002</v>
          </cell>
          <cell r="Z4791">
            <v>289.39473684210526</v>
          </cell>
        </row>
        <row r="4792">
          <cell r="A4792" t="str">
            <v>N0958</v>
          </cell>
          <cell r="B4792" t="str">
            <v xml:space="preserve">Birnbaumstrasse 21 </v>
          </cell>
          <cell r="C4792">
            <v>42655</v>
          </cell>
          <cell r="D4792">
            <v>9866605602</v>
          </cell>
          <cell r="E4792" t="str">
            <v>Verrechnet</v>
          </cell>
          <cell r="F4792">
            <v>3.7999999999999999E-2</v>
          </cell>
          <cell r="G4792">
            <v>0.63</v>
          </cell>
          <cell r="H4792"/>
          <cell r="I4792"/>
          <cell r="J4792" t="str">
            <v>Messung HW Wärme NT</v>
          </cell>
          <cell r="K4792" t="str">
            <v>20.09.2016</v>
          </cell>
          <cell r="L4792" t="str">
            <v>W1 020335</v>
          </cell>
          <cell r="M4792"/>
          <cell r="N4792" t="str">
            <v>Ablesung</v>
          </cell>
          <cell r="O4792">
            <v>3.7749999999999999</v>
          </cell>
          <cell r="P4792">
            <v>103.21</v>
          </cell>
          <cell r="Q4792"/>
          <cell r="R4792"/>
          <cell r="S4792"/>
          <cell r="T4792"/>
          <cell r="U4792"/>
          <cell r="V4792"/>
          <cell r="W4792"/>
          <cell r="X4792"/>
          <cell r="Y4792">
            <v>31.45</v>
          </cell>
          <cell r="Z4792">
            <v>99.342105263157876</v>
          </cell>
        </row>
        <row r="4793">
          <cell r="A4793" t="str">
            <v>N0958</v>
          </cell>
          <cell r="B4793" t="str">
            <v xml:space="preserve">Birnbaumstrasse 21 </v>
          </cell>
          <cell r="C4793">
            <v>42752</v>
          </cell>
          <cell r="D4793">
            <v>9866607815</v>
          </cell>
          <cell r="E4793" t="str">
            <v>Verrechnet</v>
          </cell>
          <cell r="F4793">
            <v>3.7999999999999999E-2</v>
          </cell>
          <cell r="G4793">
            <v>0.63</v>
          </cell>
          <cell r="H4793"/>
          <cell r="I4793"/>
          <cell r="J4793" t="str">
            <v>Messung HW Wärme NT</v>
          </cell>
          <cell r="K4793" t="str">
            <v>13.12.2016</v>
          </cell>
          <cell r="L4793" t="str">
            <v>W1 020335</v>
          </cell>
          <cell r="M4793"/>
          <cell r="N4793" t="str">
            <v>Ablesung</v>
          </cell>
          <cell r="O4793">
            <v>18.091000000000001</v>
          </cell>
          <cell r="P4793">
            <v>307.2</v>
          </cell>
          <cell r="Q4793"/>
          <cell r="R4793"/>
          <cell r="S4793"/>
          <cell r="T4793"/>
          <cell r="U4793"/>
          <cell r="V4793"/>
          <cell r="W4793"/>
          <cell r="X4793"/>
          <cell r="Y4793">
            <v>50.636000000000003</v>
          </cell>
          <cell r="Z4793">
            <v>476.07894736842104</v>
          </cell>
        </row>
        <row r="4794">
          <cell r="A4794" t="str">
            <v>N0959</v>
          </cell>
          <cell r="B4794" t="str">
            <v xml:space="preserve">Schulstrasse 36 </v>
          </cell>
          <cell r="C4794">
            <v>42478</v>
          </cell>
          <cell r="D4794">
            <v>9866601897</v>
          </cell>
          <cell r="E4794" t="str">
            <v>Verrechnet</v>
          </cell>
          <cell r="F4794">
            <v>0.128</v>
          </cell>
          <cell r="G4794">
            <v>2.1</v>
          </cell>
          <cell r="H4794"/>
          <cell r="I4794"/>
          <cell r="J4794" t="str">
            <v>Messung HW Wärme NT</v>
          </cell>
          <cell r="K4794" t="str">
            <v>17.03.2016</v>
          </cell>
          <cell r="L4794" t="str">
            <v>W1 020244</v>
          </cell>
          <cell r="M4794"/>
          <cell r="N4794" t="str">
            <v>Ablesung</v>
          </cell>
          <cell r="O4794">
            <v>72.197000000000003</v>
          </cell>
          <cell r="P4794">
            <v>1538.7</v>
          </cell>
          <cell r="Q4794"/>
          <cell r="R4794"/>
          <cell r="S4794"/>
          <cell r="T4794"/>
          <cell r="U4794"/>
          <cell r="V4794"/>
          <cell r="W4794"/>
          <cell r="X4794"/>
          <cell r="Y4794">
            <v>40.344999999999999</v>
          </cell>
          <cell r="Z4794">
            <v>564.0390625</v>
          </cell>
        </row>
        <row r="4795">
          <cell r="A4795" t="str">
            <v>N0959</v>
          </cell>
          <cell r="B4795" t="str">
            <v xml:space="preserve">Schulstrasse 36 </v>
          </cell>
          <cell r="C4795">
            <v>42566</v>
          </cell>
          <cell r="D4795">
            <v>9866603834</v>
          </cell>
          <cell r="E4795" t="str">
            <v>Verrechnet</v>
          </cell>
          <cell r="F4795">
            <v>0.128</v>
          </cell>
          <cell r="G4795">
            <v>2.1</v>
          </cell>
          <cell r="H4795"/>
          <cell r="I4795"/>
          <cell r="J4795" t="str">
            <v>Messung HW Wärme NT</v>
          </cell>
          <cell r="K4795" t="str">
            <v>22.06.2016</v>
          </cell>
          <cell r="L4795" t="str">
            <v>W1 020244</v>
          </cell>
          <cell r="M4795"/>
          <cell r="N4795" t="str">
            <v>Ablesung</v>
          </cell>
          <cell r="O4795">
            <v>33.527999999999999</v>
          </cell>
          <cell r="P4795">
            <v>849</v>
          </cell>
          <cell r="Q4795"/>
          <cell r="R4795"/>
          <cell r="S4795"/>
          <cell r="T4795"/>
          <cell r="U4795"/>
          <cell r="V4795"/>
          <cell r="W4795"/>
          <cell r="X4795"/>
          <cell r="Y4795">
            <v>33.956000000000003</v>
          </cell>
          <cell r="Z4795">
            <v>261.9375</v>
          </cell>
        </row>
        <row r="4796">
          <cell r="A4796" t="str">
            <v>N0959</v>
          </cell>
          <cell r="B4796" t="str">
            <v xml:space="preserve">Schulstrasse 36 </v>
          </cell>
          <cell r="C4796">
            <v>42655</v>
          </cell>
          <cell r="D4796">
            <v>9866605899</v>
          </cell>
          <cell r="E4796" t="str">
            <v>Verrechnet</v>
          </cell>
          <cell r="F4796">
            <v>0.128</v>
          </cell>
          <cell r="G4796">
            <v>2.1</v>
          </cell>
          <cell r="H4796"/>
          <cell r="I4796"/>
          <cell r="J4796" t="str">
            <v>Messung HW Wärme NT</v>
          </cell>
          <cell r="K4796" t="str">
            <v>19.09.2016</v>
          </cell>
          <cell r="L4796" t="str">
            <v>W1 020244</v>
          </cell>
          <cell r="M4796"/>
          <cell r="N4796" t="str">
            <v>Ablesung</v>
          </cell>
          <cell r="O4796">
            <v>8.6739999999999995</v>
          </cell>
          <cell r="P4796">
            <v>288.14</v>
          </cell>
          <cell r="Q4796"/>
          <cell r="R4796"/>
          <cell r="S4796"/>
          <cell r="T4796"/>
          <cell r="U4796"/>
          <cell r="V4796"/>
          <cell r="W4796"/>
          <cell r="X4796"/>
          <cell r="Y4796">
            <v>25.884</v>
          </cell>
          <cell r="Z4796">
            <v>67.765625</v>
          </cell>
        </row>
        <row r="4797">
          <cell r="A4797" t="str">
            <v>N0959</v>
          </cell>
          <cell r="B4797" t="str">
            <v xml:space="preserve">Schulstrasse 36 </v>
          </cell>
          <cell r="C4797">
            <v>42752</v>
          </cell>
          <cell r="D4797">
            <v>9866608009</v>
          </cell>
          <cell r="E4797" t="str">
            <v>Verrechnet</v>
          </cell>
          <cell r="F4797">
            <v>0.128</v>
          </cell>
          <cell r="G4797">
            <v>2.1</v>
          </cell>
          <cell r="H4797"/>
          <cell r="I4797"/>
          <cell r="J4797" t="str">
            <v>Messung HW Wärme NT</v>
          </cell>
          <cell r="K4797" t="str">
            <v>15.12.2016</v>
          </cell>
          <cell r="L4797" t="str">
            <v>W1 020244</v>
          </cell>
          <cell r="M4797"/>
          <cell r="N4797" t="str">
            <v>Ablesung</v>
          </cell>
          <cell r="O4797">
            <v>55.14</v>
          </cell>
          <cell r="P4797">
            <v>1276.3800000000001</v>
          </cell>
          <cell r="Q4797"/>
          <cell r="R4797"/>
          <cell r="S4797"/>
          <cell r="T4797"/>
          <cell r="U4797"/>
          <cell r="V4797"/>
          <cell r="W4797"/>
          <cell r="X4797"/>
          <cell r="Y4797">
            <v>37.146000000000001</v>
          </cell>
          <cell r="Z4797">
            <v>430.78125</v>
          </cell>
        </row>
        <row r="4798">
          <cell r="A4798" t="str">
            <v>N0960</v>
          </cell>
          <cell r="B4798" t="str">
            <v xml:space="preserve">Dohlenweg 30 </v>
          </cell>
          <cell r="C4798">
            <v>42478</v>
          </cell>
          <cell r="D4798">
            <v>9866600348</v>
          </cell>
          <cell r="E4798" t="str">
            <v>Verrechnet</v>
          </cell>
          <cell r="F4798">
            <v>0.17499999999999999</v>
          </cell>
          <cell r="G4798">
            <v>2.88</v>
          </cell>
          <cell r="H4798"/>
          <cell r="I4798"/>
          <cell r="J4798" t="str">
            <v>Messung HW Wärme NT</v>
          </cell>
          <cell r="K4798" t="str">
            <v>21.03.2016</v>
          </cell>
          <cell r="L4798" t="str">
            <v>R1 1338</v>
          </cell>
          <cell r="M4798" t="str">
            <v>U1 32024</v>
          </cell>
          <cell r="N4798" t="str">
            <v>Ablesung</v>
          </cell>
          <cell r="O4798">
            <v>125.36499999999999</v>
          </cell>
          <cell r="P4798">
            <v>2211.66</v>
          </cell>
          <cell r="Q4798"/>
          <cell r="R4798">
            <v>2212</v>
          </cell>
          <cell r="S4798"/>
          <cell r="T4798"/>
          <cell r="U4798"/>
          <cell r="V4798"/>
          <cell r="W4798"/>
          <cell r="X4798"/>
          <cell r="Y4798">
            <v>48.738999999999997</v>
          </cell>
          <cell r="Z4798">
            <v>716.37142857142851</v>
          </cell>
        </row>
        <row r="4799">
          <cell r="A4799" t="str">
            <v>N0960</v>
          </cell>
          <cell r="B4799" t="str">
            <v xml:space="preserve">Dohlenweg 30 </v>
          </cell>
          <cell r="C4799">
            <v>42566</v>
          </cell>
          <cell r="D4799">
            <v>9866602366</v>
          </cell>
          <cell r="E4799" t="str">
            <v>Verrechnet</v>
          </cell>
          <cell r="F4799">
            <v>0.17499999999999999</v>
          </cell>
          <cell r="G4799">
            <v>2.88</v>
          </cell>
          <cell r="H4799"/>
          <cell r="I4799"/>
          <cell r="J4799" t="str">
            <v>Messung HW Wärme NT</v>
          </cell>
          <cell r="K4799" t="str">
            <v>22.06.2016</v>
          </cell>
          <cell r="L4799" t="str">
            <v>R1 1338</v>
          </cell>
          <cell r="M4799" t="str">
            <v>U1 32024</v>
          </cell>
          <cell r="N4799" t="str">
            <v>Ablesung</v>
          </cell>
          <cell r="O4799">
            <v>60.188000000000002</v>
          </cell>
          <cell r="P4799">
            <v>1232.06</v>
          </cell>
          <cell r="Q4799"/>
          <cell r="R4799">
            <v>1232</v>
          </cell>
          <cell r="S4799"/>
          <cell r="T4799"/>
          <cell r="U4799"/>
          <cell r="V4799"/>
          <cell r="W4799"/>
          <cell r="X4799"/>
          <cell r="Y4799">
            <v>42.005000000000003</v>
          </cell>
          <cell r="Z4799">
            <v>343.93142857142857</v>
          </cell>
        </row>
        <row r="4800">
          <cell r="A4800" t="str">
            <v>N0960</v>
          </cell>
          <cell r="B4800" t="str">
            <v xml:space="preserve">Dohlenweg 30 </v>
          </cell>
          <cell r="C4800">
            <v>42655</v>
          </cell>
          <cell r="D4800">
            <v>9866604311</v>
          </cell>
          <cell r="E4800" t="str">
            <v>Verrechnet</v>
          </cell>
          <cell r="F4800">
            <v>0.17499999999999999</v>
          </cell>
          <cell r="G4800">
            <v>2.88</v>
          </cell>
          <cell r="H4800"/>
          <cell r="I4800"/>
          <cell r="J4800" t="str">
            <v>Messung HW Wärme NT</v>
          </cell>
          <cell r="K4800" t="str">
            <v>21.09.2016</v>
          </cell>
          <cell r="L4800" t="str">
            <v>R1 1338</v>
          </cell>
          <cell r="M4800" t="str">
            <v>U1 32024</v>
          </cell>
          <cell r="N4800" t="str">
            <v>Ablesung</v>
          </cell>
          <cell r="O4800">
            <v>22.135000000000002</v>
          </cell>
          <cell r="P4800">
            <v>566.24</v>
          </cell>
          <cell r="Q4800"/>
          <cell r="R4800">
            <v>566</v>
          </cell>
          <cell r="S4800"/>
          <cell r="T4800"/>
          <cell r="U4800"/>
          <cell r="V4800"/>
          <cell r="W4800"/>
          <cell r="X4800"/>
          <cell r="Y4800">
            <v>33.612000000000002</v>
          </cell>
          <cell r="Z4800">
            <v>126.48571428571428</v>
          </cell>
        </row>
        <row r="4801">
          <cell r="A4801" t="str">
            <v>N0960</v>
          </cell>
          <cell r="B4801" t="str">
            <v xml:space="preserve">Dohlenweg 30 </v>
          </cell>
          <cell r="C4801">
            <v>42752</v>
          </cell>
          <cell r="D4801">
            <v>9866606383</v>
          </cell>
          <cell r="E4801" t="str">
            <v>Verrechnet</v>
          </cell>
          <cell r="F4801">
            <v>0.17499999999999999</v>
          </cell>
          <cell r="G4801">
            <v>2.88</v>
          </cell>
          <cell r="H4801"/>
          <cell r="I4801"/>
          <cell r="J4801" t="str">
            <v>Messung HW Wärme NT</v>
          </cell>
          <cell r="K4801" t="str">
            <v>14.12.2016</v>
          </cell>
          <cell r="L4801" t="str">
            <v>R1 1338</v>
          </cell>
          <cell r="M4801" t="str">
            <v>U1 32024</v>
          </cell>
          <cell r="N4801" t="str">
            <v>Ablesung</v>
          </cell>
          <cell r="O4801">
            <v>91.385999999999996</v>
          </cell>
          <cell r="P4801">
            <v>1757.31</v>
          </cell>
          <cell r="Q4801"/>
          <cell r="R4801">
            <v>1757</v>
          </cell>
          <cell r="S4801"/>
          <cell r="T4801"/>
          <cell r="U4801"/>
          <cell r="V4801"/>
          <cell r="W4801"/>
          <cell r="X4801"/>
          <cell r="Y4801">
            <v>44.715000000000003</v>
          </cell>
          <cell r="Z4801">
            <v>522.20571428571429</v>
          </cell>
        </row>
        <row r="4802">
          <cell r="A4802" t="str">
            <v>N0961</v>
          </cell>
          <cell r="B4802" t="str">
            <v xml:space="preserve">Frohburgstrasse 320 </v>
          </cell>
          <cell r="C4802">
            <v>42478</v>
          </cell>
          <cell r="D4802">
            <v>9866600349</v>
          </cell>
          <cell r="E4802" t="str">
            <v>Verrechnet</v>
          </cell>
          <cell r="F4802">
            <v>0.05</v>
          </cell>
          <cell r="G4802">
            <v>0.82</v>
          </cell>
          <cell r="H4802"/>
          <cell r="I4802"/>
          <cell r="J4802" t="str">
            <v>Messung HW Wärme NT</v>
          </cell>
          <cell r="K4802" t="str">
            <v>16.03.2016</v>
          </cell>
          <cell r="L4802" t="str">
            <v>W3 20110</v>
          </cell>
          <cell r="M4802"/>
          <cell r="N4802" t="str">
            <v>Ablesung</v>
          </cell>
          <cell r="O4802">
            <v>29.481000000000002</v>
          </cell>
          <cell r="P4802">
            <v>590.63199999999995</v>
          </cell>
          <cell r="Q4802"/>
          <cell r="R4802"/>
          <cell r="S4802"/>
          <cell r="T4802"/>
          <cell r="U4802"/>
          <cell r="V4802"/>
          <cell r="W4802"/>
          <cell r="X4802"/>
          <cell r="Y4802">
            <v>42.918999999999997</v>
          </cell>
          <cell r="Z4802">
            <v>589.62</v>
          </cell>
        </row>
        <row r="4803">
          <cell r="A4803" t="str">
            <v>N0961</v>
          </cell>
          <cell r="B4803" t="str">
            <v xml:space="preserve">Frohburgstrasse 320 </v>
          </cell>
          <cell r="C4803">
            <v>42566</v>
          </cell>
          <cell r="D4803">
            <v>9866602367</v>
          </cell>
          <cell r="E4803" t="str">
            <v>Verrechnet</v>
          </cell>
          <cell r="F4803">
            <v>0.05</v>
          </cell>
          <cell r="G4803">
            <v>0.82</v>
          </cell>
          <cell r="H4803"/>
          <cell r="I4803"/>
          <cell r="J4803" t="str">
            <v>Messung HW Wärme NT</v>
          </cell>
          <cell r="K4803" t="str">
            <v>20.06.2016</v>
          </cell>
          <cell r="L4803" t="str">
            <v>W3 20110</v>
          </cell>
          <cell r="M4803"/>
          <cell r="N4803" t="str">
            <v>Ablesung</v>
          </cell>
          <cell r="O4803">
            <v>16.908999999999999</v>
          </cell>
          <cell r="P4803">
            <v>379.43099999999998</v>
          </cell>
          <cell r="Q4803"/>
          <cell r="R4803"/>
          <cell r="S4803"/>
          <cell r="T4803"/>
          <cell r="U4803"/>
          <cell r="V4803"/>
          <cell r="W4803"/>
          <cell r="X4803"/>
          <cell r="Y4803">
            <v>38.317999999999998</v>
          </cell>
          <cell r="Z4803">
            <v>338.18</v>
          </cell>
        </row>
        <row r="4804">
          <cell r="A4804" t="str">
            <v>N0961</v>
          </cell>
          <cell r="B4804" t="str">
            <v xml:space="preserve">Frohburgstrasse 320 </v>
          </cell>
          <cell r="C4804">
            <v>42655</v>
          </cell>
          <cell r="D4804">
            <v>9866604312</v>
          </cell>
          <cell r="E4804" t="str">
            <v>Verrechnet</v>
          </cell>
          <cell r="F4804">
            <v>0.05</v>
          </cell>
          <cell r="G4804">
            <v>0.82</v>
          </cell>
          <cell r="H4804"/>
          <cell r="I4804"/>
          <cell r="J4804" t="str">
            <v>Messung HW Wärme NT</v>
          </cell>
          <cell r="K4804" t="str">
            <v>19.09.2016</v>
          </cell>
          <cell r="L4804" t="str">
            <v>W3 20110</v>
          </cell>
          <cell r="M4804"/>
          <cell r="N4804" t="str">
            <v>Ablesung</v>
          </cell>
          <cell r="O4804">
            <v>5.9459999999999997</v>
          </cell>
          <cell r="P4804">
            <v>175.80799999999999</v>
          </cell>
          <cell r="Q4804"/>
          <cell r="R4804"/>
          <cell r="S4804"/>
          <cell r="T4804"/>
          <cell r="U4804"/>
          <cell r="V4804"/>
          <cell r="W4804"/>
          <cell r="X4804"/>
          <cell r="Y4804">
            <v>29.081</v>
          </cell>
          <cell r="Z4804">
            <v>118.92</v>
          </cell>
        </row>
        <row r="4805">
          <cell r="A4805" t="str">
            <v>N0961</v>
          </cell>
          <cell r="B4805" t="str">
            <v xml:space="preserve">Frohburgstrasse 320 </v>
          </cell>
          <cell r="C4805">
            <v>42752</v>
          </cell>
          <cell r="D4805">
            <v>9866606384</v>
          </cell>
          <cell r="E4805" t="str">
            <v>Verrechnet</v>
          </cell>
          <cell r="F4805">
            <v>0.05</v>
          </cell>
          <cell r="G4805">
            <v>0.82</v>
          </cell>
          <cell r="H4805"/>
          <cell r="I4805"/>
          <cell r="J4805" t="str">
            <v>Messung HW Wärme NT</v>
          </cell>
          <cell r="K4805" t="str">
            <v>16.12.2016</v>
          </cell>
          <cell r="L4805" t="str">
            <v>W3 20110</v>
          </cell>
          <cell r="M4805"/>
          <cell r="N4805" t="str">
            <v>Ablesung</v>
          </cell>
          <cell r="O4805">
            <v>22.279</v>
          </cell>
          <cell r="P4805">
            <v>469.04700000000003</v>
          </cell>
          <cell r="Q4805"/>
          <cell r="R4805"/>
          <cell r="S4805"/>
          <cell r="T4805"/>
          <cell r="U4805"/>
          <cell r="V4805"/>
          <cell r="W4805"/>
          <cell r="X4805"/>
          <cell r="Y4805">
            <v>40.841000000000001</v>
          </cell>
          <cell r="Z4805">
            <v>445.58</v>
          </cell>
        </row>
        <row r="4806">
          <cell r="A4806" t="str">
            <v>N0962</v>
          </cell>
          <cell r="B4806" t="str">
            <v xml:space="preserve">Tramstrasse 30 </v>
          </cell>
          <cell r="C4806">
            <v>42478</v>
          </cell>
          <cell r="D4806">
            <v>9866601898</v>
          </cell>
          <cell r="E4806" t="str">
            <v>Verrechnet</v>
          </cell>
          <cell r="F4806">
            <v>0.05</v>
          </cell>
          <cell r="G4806">
            <v>0.82</v>
          </cell>
          <cell r="H4806"/>
          <cell r="I4806"/>
          <cell r="J4806" t="str">
            <v>Messung HW Wärme NT</v>
          </cell>
          <cell r="K4806" t="str">
            <v>21.03.2016</v>
          </cell>
          <cell r="L4806" t="str">
            <v>W1 020267</v>
          </cell>
          <cell r="M4806"/>
          <cell r="N4806" t="str">
            <v>Ablesung</v>
          </cell>
          <cell r="O4806">
            <v>47.44</v>
          </cell>
          <cell r="P4806">
            <v>719.9</v>
          </cell>
          <cell r="Q4806"/>
          <cell r="R4806"/>
          <cell r="S4806"/>
          <cell r="T4806"/>
          <cell r="U4806"/>
          <cell r="V4806"/>
          <cell r="W4806"/>
          <cell r="X4806"/>
          <cell r="Y4806">
            <v>56.661999999999999</v>
          </cell>
          <cell r="Z4806">
            <v>948.8</v>
          </cell>
        </row>
        <row r="4807">
          <cell r="A4807" t="str">
            <v>N0962</v>
          </cell>
          <cell r="B4807" t="str">
            <v xml:space="preserve">Tramstrasse 30 </v>
          </cell>
          <cell r="C4807">
            <v>42566</v>
          </cell>
          <cell r="D4807">
            <v>9866603835</v>
          </cell>
          <cell r="E4807" t="str">
            <v>Verrechnet</v>
          </cell>
          <cell r="F4807">
            <v>0.05</v>
          </cell>
          <cell r="G4807">
            <v>0.82</v>
          </cell>
          <cell r="H4807"/>
          <cell r="I4807"/>
          <cell r="J4807" t="str">
            <v>Messung HW Wärme NT</v>
          </cell>
          <cell r="K4807" t="str">
            <v>23.06.2016</v>
          </cell>
          <cell r="L4807" t="str">
            <v>W1 020267</v>
          </cell>
          <cell r="M4807"/>
          <cell r="N4807" t="str">
            <v>Ablesung</v>
          </cell>
          <cell r="O4807">
            <v>22.655999999999999</v>
          </cell>
          <cell r="P4807">
            <v>366.25</v>
          </cell>
          <cell r="Q4807"/>
          <cell r="R4807"/>
          <cell r="S4807"/>
          <cell r="T4807"/>
          <cell r="U4807"/>
          <cell r="V4807"/>
          <cell r="W4807"/>
          <cell r="X4807"/>
          <cell r="Y4807">
            <v>53.189</v>
          </cell>
          <cell r="Z4807">
            <v>453.12</v>
          </cell>
        </row>
        <row r="4808">
          <cell r="A4808" t="str">
            <v>N0962</v>
          </cell>
          <cell r="B4808" t="str">
            <v xml:space="preserve">Tramstrasse 30 </v>
          </cell>
          <cell r="C4808">
            <v>42655</v>
          </cell>
          <cell r="D4808">
            <v>9866604867</v>
          </cell>
          <cell r="E4808" t="str">
            <v>Verrechnet</v>
          </cell>
          <cell r="F4808">
            <v>0.05</v>
          </cell>
          <cell r="G4808">
            <v>0.82</v>
          </cell>
          <cell r="H4808"/>
          <cell r="I4808"/>
          <cell r="J4808" t="str">
            <v>Messung HW Wärme NT</v>
          </cell>
          <cell r="K4808" t="str">
            <v>21.09.2016</v>
          </cell>
          <cell r="L4808" t="str">
            <v>W1 020267</v>
          </cell>
          <cell r="M4808"/>
          <cell r="N4808" t="str">
            <v>Ablesung</v>
          </cell>
          <cell r="O4808">
            <v>5.9610000000000003</v>
          </cell>
          <cell r="P4808">
            <v>119.83</v>
          </cell>
          <cell r="Q4808"/>
          <cell r="R4808"/>
          <cell r="S4808"/>
          <cell r="T4808"/>
          <cell r="U4808"/>
          <cell r="V4808"/>
          <cell r="W4808"/>
          <cell r="X4808"/>
          <cell r="Y4808">
            <v>42.773000000000003</v>
          </cell>
          <cell r="Z4808">
            <v>119.22</v>
          </cell>
        </row>
        <row r="4809">
          <cell r="A4809" t="str">
            <v>N0962</v>
          </cell>
          <cell r="B4809" t="str">
            <v xml:space="preserve">Tramstrasse 30 </v>
          </cell>
          <cell r="C4809">
            <v>42752</v>
          </cell>
          <cell r="D4809">
            <v>9866606741</v>
          </cell>
          <cell r="E4809" t="str">
            <v>Verrechnet</v>
          </cell>
          <cell r="F4809">
            <v>0.05</v>
          </cell>
          <cell r="G4809">
            <v>0.82</v>
          </cell>
          <cell r="H4809"/>
          <cell r="I4809"/>
          <cell r="J4809" t="str">
            <v>Messung HW Wärme NT</v>
          </cell>
          <cell r="K4809" t="str">
            <v>16.12.2016</v>
          </cell>
          <cell r="L4809" t="str">
            <v>W1 020267</v>
          </cell>
          <cell r="M4809"/>
          <cell r="N4809" t="str">
            <v>Ablesung</v>
          </cell>
          <cell r="O4809">
            <v>35.805</v>
          </cell>
          <cell r="P4809">
            <v>562.16</v>
          </cell>
          <cell r="Q4809"/>
          <cell r="R4809"/>
          <cell r="S4809"/>
          <cell r="T4809"/>
          <cell r="U4809"/>
          <cell r="V4809"/>
          <cell r="W4809"/>
          <cell r="X4809"/>
          <cell r="Y4809">
            <v>54.765000000000001</v>
          </cell>
          <cell r="Z4809">
            <v>716.1</v>
          </cell>
        </row>
        <row r="4810">
          <cell r="A4810" t="str">
            <v>N0963</v>
          </cell>
          <cell r="B4810" t="str">
            <v xml:space="preserve">Dörflistrasse 117 </v>
          </cell>
          <cell r="C4810">
            <v>42478</v>
          </cell>
          <cell r="D4810">
            <v>9866601971</v>
          </cell>
          <cell r="E4810" t="str">
            <v>Verrechnet</v>
          </cell>
          <cell r="F4810">
            <v>8.5000000000000006E-2</v>
          </cell>
          <cell r="G4810">
            <v>1.4</v>
          </cell>
          <cell r="H4810"/>
          <cell r="I4810"/>
          <cell r="J4810" t="str">
            <v>Messung HW Wärme NT</v>
          </cell>
          <cell r="K4810" t="str">
            <v>17.03.2016</v>
          </cell>
          <cell r="L4810" t="str">
            <v>R1 984</v>
          </cell>
          <cell r="M4810" t="str">
            <v>U1 20483</v>
          </cell>
          <cell r="N4810" t="str">
            <v>Ablesung</v>
          </cell>
          <cell r="O4810">
            <v>32.688000000000002</v>
          </cell>
          <cell r="P4810">
            <v>830.01</v>
          </cell>
          <cell r="Q4810"/>
          <cell r="R4810">
            <v>857</v>
          </cell>
          <cell r="S4810"/>
          <cell r="T4810"/>
          <cell r="U4810"/>
          <cell r="V4810"/>
          <cell r="W4810"/>
          <cell r="X4810"/>
          <cell r="Y4810">
            <v>33.863</v>
          </cell>
          <cell r="Z4810">
            <v>384.56470588235294</v>
          </cell>
        </row>
        <row r="4811">
          <cell r="A4811" t="str">
            <v>N0963</v>
          </cell>
          <cell r="B4811" t="str">
            <v xml:space="preserve">Dörflistrasse 117 </v>
          </cell>
          <cell r="C4811">
            <v>42566</v>
          </cell>
          <cell r="D4811">
            <v>9866603977</v>
          </cell>
          <cell r="E4811" t="str">
            <v>Verrechnet</v>
          </cell>
          <cell r="F4811">
            <v>8.5000000000000006E-2</v>
          </cell>
          <cell r="G4811">
            <v>1.4</v>
          </cell>
          <cell r="H4811"/>
          <cell r="I4811"/>
          <cell r="J4811" t="str">
            <v>Messung HW Wärme NT</v>
          </cell>
          <cell r="K4811" t="str">
            <v>22.06.2016</v>
          </cell>
          <cell r="L4811" t="str">
            <v>R1 984</v>
          </cell>
          <cell r="M4811" t="str">
            <v>U1 20483</v>
          </cell>
          <cell r="N4811" t="str">
            <v>Ablesung</v>
          </cell>
          <cell r="O4811">
            <v>24.518999999999998</v>
          </cell>
          <cell r="P4811">
            <v>932.53</v>
          </cell>
          <cell r="Q4811"/>
          <cell r="R4811">
            <v>903</v>
          </cell>
          <cell r="S4811"/>
          <cell r="T4811"/>
          <cell r="U4811"/>
          <cell r="V4811"/>
          <cell r="W4811"/>
          <cell r="X4811"/>
          <cell r="Y4811">
            <v>22.608000000000001</v>
          </cell>
          <cell r="Z4811">
            <v>288.45882352941175</v>
          </cell>
        </row>
        <row r="4812">
          <cell r="A4812" t="str">
            <v>N0963</v>
          </cell>
          <cell r="B4812" t="str">
            <v xml:space="preserve">Dörflistrasse 117 </v>
          </cell>
          <cell r="C4812">
            <v>42655</v>
          </cell>
          <cell r="D4812">
            <v>9866605900</v>
          </cell>
          <cell r="E4812" t="str">
            <v>Verrechnet</v>
          </cell>
          <cell r="F4812">
            <v>8.5000000000000006E-2</v>
          </cell>
          <cell r="G4812">
            <v>1.4</v>
          </cell>
          <cell r="H4812"/>
          <cell r="I4812"/>
          <cell r="J4812" t="str">
            <v>Messung HW Wärme NT</v>
          </cell>
          <cell r="K4812" t="str">
            <v>19.09.2016</v>
          </cell>
          <cell r="L4812" t="str">
            <v>R1 984</v>
          </cell>
          <cell r="M4812" t="str">
            <v>U1 20483</v>
          </cell>
          <cell r="N4812" t="str">
            <v>Ablesung</v>
          </cell>
          <cell r="O4812">
            <v>11.221</v>
          </cell>
          <cell r="P4812">
            <v>600.03</v>
          </cell>
          <cell r="Q4812"/>
          <cell r="R4812">
            <v>600</v>
          </cell>
          <cell r="S4812"/>
          <cell r="T4812"/>
          <cell r="U4812"/>
          <cell r="V4812"/>
          <cell r="W4812"/>
          <cell r="X4812"/>
          <cell r="Y4812">
            <v>16.079999999999998</v>
          </cell>
          <cell r="Z4812">
            <v>132.01176470588237</v>
          </cell>
        </row>
        <row r="4813">
          <cell r="A4813" t="str">
            <v>N0963</v>
          </cell>
          <cell r="B4813" t="str">
            <v xml:space="preserve">Dörflistrasse 117 </v>
          </cell>
          <cell r="C4813">
            <v>42752</v>
          </cell>
          <cell r="D4813">
            <v>9866608094</v>
          </cell>
          <cell r="E4813" t="str">
            <v>Verrechnet</v>
          </cell>
          <cell r="F4813">
            <v>8.5000000000000006E-2</v>
          </cell>
          <cell r="G4813">
            <v>1.4</v>
          </cell>
          <cell r="H4813"/>
          <cell r="I4813"/>
          <cell r="J4813" t="str">
            <v>Messung HW Wärme NT</v>
          </cell>
          <cell r="K4813" t="str">
            <v>14.12.2016</v>
          </cell>
          <cell r="L4813" t="str">
            <v>R1 984</v>
          </cell>
          <cell r="M4813" t="str">
            <v>U1 20483</v>
          </cell>
          <cell r="N4813" t="str">
            <v>Ablesung</v>
          </cell>
          <cell r="O4813">
            <v>28.603999999999999</v>
          </cell>
          <cell r="P4813">
            <v>904.94</v>
          </cell>
          <cell r="Q4813"/>
          <cell r="R4813">
            <v>905</v>
          </cell>
          <cell r="S4813"/>
          <cell r="T4813"/>
          <cell r="U4813"/>
          <cell r="V4813"/>
          <cell r="W4813"/>
          <cell r="X4813"/>
          <cell r="Y4813">
            <v>27.178999999999998</v>
          </cell>
          <cell r="Z4813">
            <v>336.51764705882351</v>
          </cell>
        </row>
        <row r="4814">
          <cell r="A4814" t="str">
            <v>N0964</v>
          </cell>
          <cell r="B4814" t="str">
            <v xml:space="preserve">Allenmoosstrasse 44 </v>
          </cell>
          <cell r="C4814">
            <v>42478</v>
          </cell>
          <cell r="D4814">
            <v>9866601420</v>
          </cell>
          <cell r="E4814" t="str">
            <v>Verrechnet</v>
          </cell>
          <cell r="F4814">
            <v>8.6999999999999994E-2</v>
          </cell>
          <cell r="G4814">
            <v>1.43</v>
          </cell>
          <cell r="H4814"/>
          <cell r="I4814"/>
          <cell r="J4814" t="str">
            <v>Messung HW Wärme NT</v>
          </cell>
          <cell r="K4814" t="str">
            <v>17.03.2016</v>
          </cell>
          <cell r="L4814" t="str">
            <v>W1 020310</v>
          </cell>
          <cell r="M4814"/>
          <cell r="N4814" t="str">
            <v>Ablesung</v>
          </cell>
          <cell r="O4814">
            <v>61.218000000000004</v>
          </cell>
          <cell r="P4814">
            <v>968.11</v>
          </cell>
          <cell r="Q4814"/>
          <cell r="R4814"/>
          <cell r="S4814"/>
          <cell r="T4814"/>
          <cell r="U4814"/>
          <cell r="V4814"/>
          <cell r="W4814"/>
          <cell r="X4814"/>
          <cell r="Y4814">
            <v>54.372</v>
          </cell>
          <cell r="Z4814">
            <v>703.65517241379314</v>
          </cell>
        </row>
        <row r="4815">
          <cell r="A4815" t="str">
            <v>N0964</v>
          </cell>
          <cell r="B4815" t="str">
            <v xml:space="preserve">Allenmoosstrasse 44 </v>
          </cell>
          <cell r="C4815">
            <v>42566</v>
          </cell>
          <cell r="D4815">
            <v>9866603244</v>
          </cell>
          <cell r="E4815" t="str">
            <v>Verrechnet</v>
          </cell>
          <cell r="F4815">
            <v>8.6999999999999994E-2</v>
          </cell>
          <cell r="G4815">
            <v>1.43</v>
          </cell>
          <cell r="H4815"/>
          <cell r="I4815"/>
          <cell r="J4815" t="str">
            <v>Messung HW Wärme NT</v>
          </cell>
          <cell r="K4815" t="str">
            <v>22.06.2016</v>
          </cell>
          <cell r="L4815" t="str">
            <v>W1 020310</v>
          </cell>
          <cell r="M4815"/>
          <cell r="N4815" t="str">
            <v>Ablesung</v>
          </cell>
          <cell r="O4815">
            <v>29.93</v>
          </cell>
          <cell r="P4815">
            <v>605.74</v>
          </cell>
          <cell r="Q4815"/>
          <cell r="R4815"/>
          <cell r="S4815"/>
          <cell r="T4815"/>
          <cell r="U4815"/>
          <cell r="V4815"/>
          <cell r="W4815"/>
          <cell r="X4815"/>
          <cell r="Y4815">
            <v>42.485999999999997</v>
          </cell>
          <cell r="Z4815">
            <v>344.02298850574709</v>
          </cell>
        </row>
        <row r="4816">
          <cell r="A4816" t="str">
            <v>N0964</v>
          </cell>
          <cell r="B4816" t="str">
            <v xml:space="preserve">Allenmoosstrasse 44 </v>
          </cell>
          <cell r="C4816">
            <v>42655</v>
          </cell>
          <cell r="D4816">
            <v>9866605418</v>
          </cell>
          <cell r="E4816" t="str">
            <v>Verrechnet</v>
          </cell>
          <cell r="F4816">
            <v>8.6999999999999994E-2</v>
          </cell>
          <cell r="G4816">
            <v>1.43</v>
          </cell>
          <cell r="H4816"/>
          <cell r="I4816"/>
          <cell r="J4816" t="str">
            <v>Messung HW Wärme NT</v>
          </cell>
          <cell r="K4816" t="str">
            <v>15.09.2016</v>
          </cell>
          <cell r="L4816" t="str">
            <v>W1 020310</v>
          </cell>
          <cell r="M4816"/>
          <cell r="N4816" t="str">
            <v>Ablesung</v>
          </cell>
          <cell r="O4816">
            <v>5.6660000000000004</v>
          </cell>
          <cell r="P4816">
            <v>256.63</v>
          </cell>
          <cell r="Q4816"/>
          <cell r="R4816"/>
          <cell r="S4816"/>
          <cell r="T4816"/>
          <cell r="U4816"/>
          <cell r="V4816"/>
          <cell r="W4816"/>
          <cell r="X4816"/>
          <cell r="Y4816">
            <v>18.984000000000002</v>
          </cell>
          <cell r="Z4816">
            <v>65.126436781609186</v>
          </cell>
        </row>
        <row r="4817">
          <cell r="A4817" t="str">
            <v>N0964</v>
          </cell>
          <cell r="B4817" t="str">
            <v xml:space="preserve">Allenmoosstrasse 44 </v>
          </cell>
          <cell r="C4817">
            <v>42752</v>
          </cell>
          <cell r="D4817">
            <v>9866607456</v>
          </cell>
          <cell r="E4817" t="str">
            <v>Verrechnet</v>
          </cell>
          <cell r="F4817">
            <v>8.6999999999999994E-2</v>
          </cell>
          <cell r="G4817">
            <v>1.43</v>
          </cell>
          <cell r="H4817"/>
          <cell r="I4817"/>
          <cell r="J4817" t="str">
            <v>Messung HW Wärme NT</v>
          </cell>
          <cell r="K4817" t="str">
            <v>16.12.2016</v>
          </cell>
          <cell r="L4817" t="str">
            <v>W1 020310</v>
          </cell>
          <cell r="M4817"/>
          <cell r="N4817" t="str">
            <v>Ablesung</v>
          </cell>
          <cell r="O4817">
            <v>43.956000000000003</v>
          </cell>
          <cell r="P4817">
            <v>755.97</v>
          </cell>
          <cell r="Q4817"/>
          <cell r="R4817"/>
          <cell r="S4817"/>
          <cell r="T4817"/>
          <cell r="U4817"/>
          <cell r="V4817"/>
          <cell r="W4817"/>
          <cell r="X4817"/>
          <cell r="Y4817">
            <v>49.996000000000002</v>
          </cell>
          <cell r="Z4817">
            <v>505.24137931034483</v>
          </cell>
        </row>
        <row r="4818">
          <cell r="A4818" t="str">
            <v>N0965</v>
          </cell>
          <cell r="B4818" t="str">
            <v xml:space="preserve">Langwiesstrasse 17 </v>
          </cell>
          <cell r="C4818">
            <v>42478</v>
          </cell>
          <cell r="D4818">
            <v>9866601421</v>
          </cell>
          <cell r="E4818" t="str">
            <v>Verrechnet</v>
          </cell>
          <cell r="F4818">
            <v>0.01</v>
          </cell>
          <cell r="G4818">
            <v>0.16</v>
          </cell>
          <cell r="H4818"/>
          <cell r="I4818"/>
          <cell r="J4818" t="str">
            <v>Messung HW Wärme NT</v>
          </cell>
          <cell r="K4818" t="str">
            <v>21.03.2016</v>
          </cell>
          <cell r="L4818" t="str">
            <v>W1 020294</v>
          </cell>
          <cell r="M4818"/>
          <cell r="N4818" t="str">
            <v>Ablesung</v>
          </cell>
          <cell r="O4818">
            <v>7.4530000000000003</v>
          </cell>
          <cell r="P4818">
            <v>160.72</v>
          </cell>
          <cell r="Q4818"/>
          <cell r="R4818"/>
          <cell r="S4818"/>
          <cell r="T4818"/>
          <cell r="U4818"/>
          <cell r="V4818"/>
          <cell r="W4818"/>
          <cell r="X4818"/>
          <cell r="Y4818">
            <v>39.872999999999998</v>
          </cell>
          <cell r="Z4818">
            <v>745.3</v>
          </cell>
        </row>
        <row r="4819">
          <cell r="A4819" t="str">
            <v>N0965</v>
          </cell>
          <cell r="B4819" t="str">
            <v xml:space="preserve">Langwiesstrasse 17 </v>
          </cell>
          <cell r="C4819">
            <v>42566</v>
          </cell>
          <cell r="D4819">
            <v>9866603245</v>
          </cell>
          <cell r="E4819" t="str">
            <v>Verrechnet</v>
          </cell>
          <cell r="F4819">
            <v>0.01</v>
          </cell>
          <cell r="G4819">
            <v>0.16</v>
          </cell>
          <cell r="H4819"/>
          <cell r="I4819"/>
          <cell r="J4819" t="str">
            <v>Messung HW Wärme NT</v>
          </cell>
          <cell r="K4819" t="str">
            <v>30.06.2016</v>
          </cell>
          <cell r="L4819" t="str">
            <v>W1 020294</v>
          </cell>
          <cell r="M4819"/>
          <cell r="N4819" t="str">
            <v>Ablesung</v>
          </cell>
          <cell r="O4819">
            <v>3.47</v>
          </cell>
          <cell r="P4819">
            <v>59</v>
          </cell>
          <cell r="Q4819"/>
          <cell r="R4819"/>
          <cell r="S4819"/>
          <cell r="T4819"/>
          <cell r="U4819"/>
          <cell r="V4819"/>
          <cell r="W4819"/>
          <cell r="X4819"/>
          <cell r="Y4819">
            <v>50.570999999999998</v>
          </cell>
          <cell r="Z4819">
            <v>347</v>
          </cell>
        </row>
        <row r="4820">
          <cell r="A4820" t="str">
            <v>N0965</v>
          </cell>
          <cell r="B4820" t="str">
            <v xml:space="preserve">Langwiesstrasse 17 </v>
          </cell>
          <cell r="C4820">
            <v>42655</v>
          </cell>
          <cell r="D4820">
            <v>9866605419</v>
          </cell>
          <cell r="E4820" t="str">
            <v>Verrechnet</v>
          </cell>
          <cell r="F4820">
            <v>0.01</v>
          </cell>
          <cell r="G4820">
            <v>0.16</v>
          </cell>
          <cell r="H4820"/>
          <cell r="I4820"/>
          <cell r="J4820" t="str">
            <v>Messung HW Wärme NT</v>
          </cell>
          <cell r="K4820" t="str">
            <v>25.09.2016</v>
          </cell>
          <cell r="L4820" t="str">
            <v>W1 020294</v>
          </cell>
          <cell r="M4820"/>
          <cell r="N4820" t="str">
            <v>Ablesung</v>
          </cell>
          <cell r="O4820">
            <v>0.59599999999999997</v>
          </cell>
          <cell r="P4820">
            <v>71.86</v>
          </cell>
          <cell r="Q4820"/>
          <cell r="R4820"/>
          <cell r="S4820"/>
          <cell r="T4820"/>
          <cell r="U4820"/>
          <cell r="V4820"/>
          <cell r="W4820"/>
          <cell r="X4820"/>
          <cell r="Y4820">
            <v>7.1310000000000002</v>
          </cell>
          <cell r="Z4820">
            <v>59.6</v>
          </cell>
        </row>
        <row r="4821">
          <cell r="A4821" t="str">
            <v>N0965</v>
          </cell>
          <cell r="B4821" t="str">
            <v xml:space="preserve">Langwiesstrasse 17 </v>
          </cell>
          <cell r="C4821">
            <v>42752</v>
          </cell>
          <cell r="D4821">
            <v>9866607457</v>
          </cell>
          <cell r="E4821" t="str">
            <v>Verrechnet</v>
          </cell>
          <cell r="F4821">
            <v>0.01</v>
          </cell>
          <cell r="G4821">
            <v>0.16</v>
          </cell>
          <cell r="H4821"/>
          <cell r="I4821"/>
          <cell r="J4821" t="str">
            <v>Messung HW Wärme NT</v>
          </cell>
          <cell r="K4821" t="str">
            <v>21.12.2016</v>
          </cell>
          <cell r="L4821" t="str">
            <v>W1 020294</v>
          </cell>
          <cell r="M4821"/>
          <cell r="N4821" t="str">
            <v>Ablesung</v>
          </cell>
          <cell r="O4821">
            <v>6.0140000000000002</v>
          </cell>
          <cell r="P4821">
            <v>131.18</v>
          </cell>
          <cell r="Q4821"/>
          <cell r="R4821"/>
          <cell r="S4821"/>
          <cell r="T4821"/>
          <cell r="U4821"/>
          <cell r="V4821"/>
          <cell r="W4821"/>
          <cell r="X4821"/>
          <cell r="Y4821">
            <v>39.42</v>
          </cell>
          <cell r="Z4821">
            <v>601.4</v>
          </cell>
        </row>
        <row r="4822">
          <cell r="A4822" t="str">
            <v>N0966</v>
          </cell>
          <cell r="B4822" t="str">
            <v xml:space="preserve">Ettenfeldstrasse 18 </v>
          </cell>
          <cell r="C4822">
            <v>42478</v>
          </cell>
          <cell r="D4822">
            <v>9866600709</v>
          </cell>
          <cell r="E4822" t="str">
            <v>Verrechnet</v>
          </cell>
          <cell r="F4822">
            <v>3.4000000000000002E-2</v>
          </cell>
          <cell r="G4822">
            <v>0.56000000000000005</v>
          </cell>
          <cell r="H4822"/>
          <cell r="I4822"/>
          <cell r="J4822" t="str">
            <v>Messung HW Wärme NT</v>
          </cell>
          <cell r="K4822" t="str">
            <v>16.03.2016</v>
          </cell>
          <cell r="L4822" t="str">
            <v>R1 978</v>
          </cell>
          <cell r="M4822" t="str">
            <v>U1 20472</v>
          </cell>
          <cell r="N4822" t="str">
            <v>Ablesung</v>
          </cell>
          <cell r="O4822">
            <v>16.809000000000001</v>
          </cell>
          <cell r="P4822">
            <v>289.47000000000003</v>
          </cell>
          <cell r="Q4822"/>
          <cell r="R4822">
            <v>289</v>
          </cell>
          <cell r="S4822"/>
          <cell r="T4822"/>
          <cell r="U4822"/>
          <cell r="V4822"/>
          <cell r="W4822"/>
          <cell r="X4822"/>
          <cell r="Y4822">
            <v>49.93</v>
          </cell>
          <cell r="Z4822">
            <v>494.38235294117646</v>
          </cell>
        </row>
        <row r="4823">
          <cell r="A4823" t="str">
            <v>N0966</v>
          </cell>
          <cell r="B4823" t="str">
            <v xml:space="preserve">Ettenfeldstrasse 18 </v>
          </cell>
          <cell r="C4823">
            <v>42566</v>
          </cell>
          <cell r="D4823">
            <v>9866602749</v>
          </cell>
          <cell r="E4823" t="str">
            <v>Verrechnet</v>
          </cell>
          <cell r="F4823">
            <v>3.4000000000000002E-2</v>
          </cell>
          <cell r="G4823">
            <v>0.56000000000000005</v>
          </cell>
          <cell r="H4823"/>
          <cell r="I4823"/>
          <cell r="J4823" t="str">
            <v>Messung HW Wärme NT</v>
          </cell>
          <cell r="K4823" t="str">
            <v>21.06.2016</v>
          </cell>
          <cell r="L4823" t="str">
            <v>R1 978</v>
          </cell>
          <cell r="M4823" t="str">
            <v>U1 20472</v>
          </cell>
          <cell r="N4823" t="str">
            <v>Ablesung</v>
          </cell>
          <cell r="O4823">
            <v>8.5220000000000002</v>
          </cell>
          <cell r="P4823">
            <v>188.87</v>
          </cell>
          <cell r="Q4823"/>
          <cell r="R4823">
            <v>189</v>
          </cell>
          <cell r="S4823"/>
          <cell r="T4823"/>
          <cell r="U4823"/>
          <cell r="V4823"/>
          <cell r="W4823"/>
          <cell r="X4823"/>
          <cell r="Y4823">
            <v>38.796999999999997</v>
          </cell>
          <cell r="Z4823">
            <v>250.64705882352939</v>
          </cell>
        </row>
        <row r="4824">
          <cell r="A4824" t="str">
            <v>N0966</v>
          </cell>
          <cell r="B4824" t="str">
            <v xml:space="preserve">Ettenfeldstrasse 18 </v>
          </cell>
          <cell r="C4824">
            <v>42655</v>
          </cell>
          <cell r="D4824">
            <v>9866604642</v>
          </cell>
          <cell r="E4824" t="str">
            <v>Verrechnet</v>
          </cell>
          <cell r="F4824">
            <v>3.4000000000000002E-2</v>
          </cell>
          <cell r="G4824">
            <v>0.56000000000000005</v>
          </cell>
          <cell r="H4824"/>
          <cell r="I4824"/>
          <cell r="J4824" t="str">
            <v>Messung HW Wärme NT</v>
          </cell>
          <cell r="K4824" t="str">
            <v>15.09.2016</v>
          </cell>
          <cell r="L4824" t="str">
            <v>R1 978</v>
          </cell>
          <cell r="M4824" t="str">
            <v>U1 20472</v>
          </cell>
          <cell r="N4824" t="str">
            <v>Ablesung</v>
          </cell>
          <cell r="O4824">
            <v>1.863</v>
          </cell>
          <cell r="P4824">
            <v>91.95</v>
          </cell>
          <cell r="Q4824"/>
          <cell r="R4824">
            <v>92</v>
          </cell>
          <cell r="S4824"/>
          <cell r="T4824"/>
          <cell r="U4824"/>
          <cell r="V4824"/>
          <cell r="W4824"/>
          <cell r="X4824"/>
          <cell r="Y4824">
            <v>17.420999999999999</v>
          </cell>
          <cell r="Z4824">
            <v>54.794117647058819</v>
          </cell>
        </row>
        <row r="4825">
          <cell r="A4825" t="str">
            <v>N0966</v>
          </cell>
          <cell r="B4825" t="str">
            <v xml:space="preserve">Ettenfeldstrasse 18 </v>
          </cell>
          <cell r="C4825">
            <v>42752</v>
          </cell>
          <cell r="D4825">
            <v>9866606742</v>
          </cell>
          <cell r="E4825" t="str">
            <v>Verrechnet</v>
          </cell>
          <cell r="F4825">
            <v>3.4000000000000002E-2</v>
          </cell>
          <cell r="G4825">
            <v>0.56000000000000005</v>
          </cell>
          <cell r="H4825"/>
          <cell r="I4825"/>
          <cell r="J4825" t="str">
            <v>Messung HW Wärme NT</v>
          </cell>
          <cell r="K4825" t="str">
            <v>13.12.2016</v>
          </cell>
          <cell r="L4825" t="str">
            <v>R1 978</v>
          </cell>
          <cell r="M4825" t="str">
            <v>U1 20472</v>
          </cell>
          <cell r="N4825" t="str">
            <v>Ablesung</v>
          </cell>
          <cell r="O4825">
            <v>11.66</v>
          </cell>
          <cell r="P4825">
            <v>233.99</v>
          </cell>
          <cell r="Q4825"/>
          <cell r="R4825">
            <v>234</v>
          </cell>
          <cell r="S4825"/>
          <cell r="T4825"/>
          <cell r="U4825"/>
          <cell r="V4825"/>
          <cell r="W4825"/>
          <cell r="X4825"/>
          <cell r="Y4825">
            <v>42.847000000000001</v>
          </cell>
          <cell r="Z4825">
            <v>342.94117647058823</v>
          </cell>
        </row>
        <row r="4826">
          <cell r="A4826" t="str">
            <v>N0967</v>
          </cell>
          <cell r="B4826" t="str">
            <v xml:space="preserve">Heidegraben 3 </v>
          </cell>
          <cell r="C4826">
            <v>42478</v>
          </cell>
          <cell r="D4826">
            <v>9866600350</v>
          </cell>
          <cell r="E4826" t="str">
            <v>Verrechnet</v>
          </cell>
          <cell r="F4826">
            <v>2.5000000000000001E-2</v>
          </cell>
          <cell r="G4826">
            <v>0.41</v>
          </cell>
          <cell r="H4826"/>
          <cell r="I4826"/>
          <cell r="J4826" t="str">
            <v>Messung HW Wärme NT</v>
          </cell>
          <cell r="K4826" t="str">
            <v>16.03.2016</v>
          </cell>
          <cell r="L4826" t="str">
            <v>W1 020489</v>
          </cell>
          <cell r="M4826"/>
          <cell r="N4826" t="str">
            <v>Ablesung</v>
          </cell>
          <cell r="O4826">
            <v>20.515000000000001</v>
          </cell>
          <cell r="P4826">
            <v>365.19</v>
          </cell>
          <cell r="Q4826"/>
          <cell r="R4826"/>
          <cell r="S4826"/>
          <cell r="T4826"/>
          <cell r="U4826"/>
          <cell r="V4826"/>
          <cell r="W4826"/>
          <cell r="X4826"/>
          <cell r="Y4826">
            <v>48.302999999999997</v>
          </cell>
          <cell r="Z4826">
            <v>820.6</v>
          </cell>
        </row>
        <row r="4827">
          <cell r="A4827" t="str">
            <v>N0967</v>
          </cell>
          <cell r="B4827" t="str">
            <v xml:space="preserve">Heidegraben 3 </v>
          </cell>
          <cell r="C4827">
            <v>42566</v>
          </cell>
          <cell r="D4827">
            <v>9866602489</v>
          </cell>
          <cell r="E4827" t="str">
            <v>Verrechnet</v>
          </cell>
          <cell r="F4827">
            <v>2.5000000000000001E-2</v>
          </cell>
          <cell r="G4827">
            <v>0.41</v>
          </cell>
          <cell r="H4827"/>
          <cell r="I4827"/>
          <cell r="J4827" t="str">
            <v>Messung HW Wärme NT</v>
          </cell>
          <cell r="K4827" t="str">
            <v>21.06.2016</v>
          </cell>
          <cell r="L4827" t="str">
            <v>W1 020489</v>
          </cell>
          <cell r="M4827"/>
          <cell r="N4827" t="str">
            <v>Ablesung</v>
          </cell>
          <cell r="O4827">
            <v>8.6560000000000006</v>
          </cell>
          <cell r="P4827">
            <v>208.5</v>
          </cell>
          <cell r="Q4827"/>
          <cell r="R4827"/>
          <cell r="S4827"/>
          <cell r="T4827"/>
          <cell r="U4827"/>
          <cell r="V4827"/>
          <cell r="W4827"/>
          <cell r="X4827"/>
          <cell r="Y4827">
            <v>35.697000000000003</v>
          </cell>
          <cell r="Z4827">
            <v>346.24</v>
          </cell>
        </row>
        <row r="4828">
          <cell r="A4828" t="str">
            <v>N0967</v>
          </cell>
          <cell r="B4828" t="str">
            <v xml:space="preserve">Heidegraben 3 </v>
          </cell>
          <cell r="C4828">
            <v>42655</v>
          </cell>
          <cell r="D4828">
            <v>9866604430</v>
          </cell>
          <cell r="E4828" t="str">
            <v>Verrechnet</v>
          </cell>
          <cell r="F4828">
            <v>2.5000000000000001E-2</v>
          </cell>
          <cell r="G4828">
            <v>0.41</v>
          </cell>
          <cell r="H4828"/>
          <cell r="I4828"/>
          <cell r="J4828" t="str">
            <v>Messung HW Wärme NT</v>
          </cell>
          <cell r="K4828" t="str">
            <v>19.09.2016</v>
          </cell>
          <cell r="L4828" t="str">
            <v>W1 020489</v>
          </cell>
          <cell r="M4828"/>
          <cell r="N4828" t="str">
            <v>Ablesung</v>
          </cell>
          <cell r="O4828">
            <v>1.8640000000000001</v>
          </cell>
          <cell r="P4828">
            <v>95.1</v>
          </cell>
          <cell r="Q4828"/>
          <cell r="R4828"/>
          <cell r="S4828"/>
          <cell r="T4828"/>
          <cell r="U4828"/>
          <cell r="V4828"/>
          <cell r="W4828"/>
          <cell r="X4828"/>
          <cell r="Y4828">
            <v>16.853000000000002</v>
          </cell>
          <cell r="Z4828">
            <v>74.56</v>
          </cell>
        </row>
        <row r="4829">
          <cell r="A4829" t="str">
            <v>N0967</v>
          </cell>
          <cell r="B4829" t="str">
            <v xml:space="preserve">Heidegraben 3 </v>
          </cell>
          <cell r="C4829">
            <v>42752</v>
          </cell>
          <cell r="D4829">
            <v>9866606385</v>
          </cell>
          <cell r="E4829" t="str">
            <v>Verrechnet</v>
          </cell>
          <cell r="F4829">
            <v>2.5000000000000001E-2</v>
          </cell>
          <cell r="G4829">
            <v>0.41</v>
          </cell>
          <cell r="H4829"/>
          <cell r="I4829"/>
          <cell r="J4829" t="str">
            <v>Messung HW Wärme NT</v>
          </cell>
          <cell r="K4829" t="str">
            <v>14.12.2016</v>
          </cell>
          <cell r="L4829" t="str">
            <v>W1 020489</v>
          </cell>
          <cell r="M4829"/>
          <cell r="N4829" t="str">
            <v>Ablesung</v>
          </cell>
          <cell r="O4829">
            <v>13.56</v>
          </cell>
          <cell r="P4829">
            <v>273.52</v>
          </cell>
          <cell r="Q4829"/>
          <cell r="R4829"/>
          <cell r="S4829"/>
          <cell r="T4829"/>
          <cell r="U4829"/>
          <cell r="V4829"/>
          <cell r="W4829"/>
          <cell r="X4829"/>
          <cell r="Y4829">
            <v>42.628</v>
          </cell>
          <cell r="Z4829">
            <v>542.4</v>
          </cell>
        </row>
        <row r="4830">
          <cell r="A4830" t="str">
            <v>N0968</v>
          </cell>
          <cell r="B4830" t="str">
            <v xml:space="preserve">Dörflistrasse 75 </v>
          </cell>
          <cell r="C4830">
            <v>42478</v>
          </cell>
          <cell r="D4830">
            <v>9866601422</v>
          </cell>
          <cell r="E4830" t="str">
            <v>Verrechnet</v>
          </cell>
          <cell r="F4830">
            <v>4.4999999999999998E-2</v>
          </cell>
          <cell r="G4830">
            <v>0.74</v>
          </cell>
          <cell r="H4830"/>
          <cell r="I4830"/>
          <cell r="J4830" t="str">
            <v>Messung HW Wärme NT</v>
          </cell>
          <cell r="K4830" t="str">
            <v>21.03.2016</v>
          </cell>
          <cell r="L4830" t="str">
            <v>R3 20117</v>
          </cell>
          <cell r="M4830"/>
          <cell r="N4830" t="str">
            <v>Ablesung</v>
          </cell>
          <cell r="O4830">
            <v>48.802999999999997</v>
          </cell>
          <cell r="P4830">
            <v>826.37</v>
          </cell>
          <cell r="Q4830"/>
          <cell r="R4830"/>
          <cell r="S4830"/>
          <cell r="T4830"/>
          <cell r="U4830"/>
          <cell r="V4830"/>
          <cell r="W4830"/>
          <cell r="X4830"/>
          <cell r="Y4830">
            <v>50.78</v>
          </cell>
          <cell r="Z4830">
            <v>1084.5111111111109</v>
          </cell>
        </row>
        <row r="4831">
          <cell r="A4831" t="str">
            <v>N0968</v>
          </cell>
          <cell r="B4831" t="str">
            <v xml:space="preserve">Dörflistrasse 75 </v>
          </cell>
          <cell r="C4831">
            <v>42566</v>
          </cell>
          <cell r="D4831">
            <v>9866603246</v>
          </cell>
          <cell r="E4831" t="str">
            <v>Verrechnet</v>
          </cell>
          <cell r="F4831">
            <v>4.4999999999999998E-2</v>
          </cell>
          <cell r="G4831">
            <v>0.74</v>
          </cell>
          <cell r="H4831"/>
          <cell r="I4831"/>
          <cell r="J4831" t="str">
            <v>Messung HW Wärme NT</v>
          </cell>
          <cell r="K4831" t="str">
            <v>23.06.2016</v>
          </cell>
          <cell r="L4831" t="str">
            <v>R3 20117</v>
          </cell>
          <cell r="M4831"/>
          <cell r="N4831" t="str">
            <v>Ablesung</v>
          </cell>
          <cell r="O4831">
            <v>28.562000000000001</v>
          </cell>
          <cell r="P4831">
            <v>568.74699999999996</v>
          </cell>
          <cell r="Q4831"/>
          <cell r="R4831"/>
          <cell r="S4831"/>
          <cell r="T4831"/>
          <cell r="U4831"/>
          <cell r="V4831"/>
          <cell r="W4831"/>
          <cell r="X4831"/>
          <cell r="Y4831">
            <v>43.180999999999997</v>
          </cell>
          <cell r="Z4831">
            <v>634.71111111111111</v>
          </cell>
        </row>
        <row r="4832">
          <cell r="A4832" t="str">
            <v>N0968</v>
          </cell>
          <cell r="B4832" t="str">
            <v xml:space="preserve">Dörflistrasse 75 </v>
          </cell>
          <cell r="C4832">
            <v>42655</v>
          </cell>
          <cell r="D4832">
            <v>9866605124</v>
          </cell>
          <cell r="E4832" t="str">
            <v>Verrechnet</v>
          </cell>
          <cell r="F4832">
            <v>4.4999999999999998E-2</v>
          </cell>
          <cell r="G4832">
            <v>0.74</v>
          </cell>
          <cell r="H4832"/>
          <cell r="I4832"/>
          <cell r="J4832" t="str">
            <v>Messung HW Wärme NT</v>
          </cell>
          <cell r="K4832" t="str">
            <v>21.09.2016</v>
          </cell>
          <cell r="L4832" t="str">
            <v>R3 20117</v>
          </cell>
          <cell r="M4832"/>
          <cell r="N4832" t="str">
            <v>Ablesung</v>
          </cell>
          <cell r="O4832">
            <v>11.246</v>
          </cell>
          <cell r="P4832">
            <v>286.74900000000002</v>
          </cell>
          <cell r="Q4832"/>
          <cell r="R4832"/>
          <cell r="S4832"/>
          <cell r="T4832"/>
          <cell r="U4832"/>
          <cell r="V4832"/>
          <cell r="W4832"/>
          <cell r="X4832"/>
          <cell r="Y4832">
            <v>33.722000000000001</v>
          </cell>
          <cell r="Z4832">
            <v>249.91111111111113</v>
          </cell>
        </row>
        <row r="4833">
          <cell r="A4833" t="str">
            <v>N0968</v>
          </cell>
          <cell r="B4833" t="str">
            <v xml:space="preserve">Dörflistrasse 75 </v>
          </cell>
          <cell r="C4833">
            <v>42752</v>
          </cell>
          <cell r="D4833">
            <v>9866607256</v>
          </cell>
          <cell r="E4833" t="str">
            <v>Verrechnet</v>
          </cell>
          <cell r="F4833">
            <v>4.4999999999999998E-2</v>
          </cell>
          <cell r="G4833">
            <v>0.74</v>
          </cell>
          <cell r="H4833"/>
          <cell r="I4833"/>
          <cell r="J4833" t="str">
            <v>Messung HW Wärme NT</v>
          </cell>
          <cell r="K4833" t="str">
            <v>16.12.2016</v>
          </cell>
          <cell r="L4833" t="str">
            <v>R3 20117</v>
          </cell>
          <cell r="M4833"/>
          <cell r="N4833" t="str">
            <v>Ablesung</v>
          </cell>
          <cell r="O4833">
            <v>37.249000000000002</v>
          </cell>
          <cell r="P4833">
            <v>696.48199999999997</v>
          </cell>
          <cell r="Q4833"/>
          <cell r="R4833"/>
          <cell r="S4833"/>
          <cell r="T4833"/>
          <cell r="U4833"/>
          <cell r="V4833"/>
          <cell r="W4833"/>
          <cell r="X4833"/>
          <cell r="Y4833">
            <v>45.985999999999997</v>
          </cell>
          <cell r="Z4833">
            <v>827.75555555555547</v>
          </cell>
        </row>
        <row r="4834">
          <cell r="A4834" t="str">
            <v>N0969</v>
          </cell>
          <cell r="B4834" t="str">
            <v xml:space="preserve">Viktoriastrasse 50 </v>
          </cell>
          <cell r="C4834">
            <v>42478</v>
          </cell>
          <cell r="D4834">
            <v>9866600351</v>
          </cell>
          <cell r="E4834" t="str">
            <v>Gemahnt</v>
          </cell>
          <cell r="F4834">
            <v>3.7999999999999999E-2</v>
          </cell>
          <cell r="G4834">
            <v>0.63</v>
          </cell>
          <cell r="H4834"/>
          <cell r="I4834"/>
          <cell r="J4834" t="str">
            <v>Messung HW Wärme NT</v>
          </cell>
          <cell r="K4834" t="str">
            <v>17.03.2016</v>
          </cell>
          <cell r="L4834" t="str">
            <v>W1 020195</v>
          </cell>
          <cell r="M4834"/>
          <cell r="N4834" t="str">
            <v>Ablesung</v>
          </cell>
          <cell r="O4834">
            <v>41.405000000000001</v>
          </cell>
          <cell r="P4834">
            <v>738.46</v>
          </cell>
          <cell r="Q4834"/>
          <cell r="R4834"/>
          <cell r="S4834"/>
          <cell r="T4834"/>
          <cell r="U4834"/>
          <cell r="V4834"/>
          <cell r="W4834"/>
          <cell r="X4834"/>
          <cell r="Y4834">
            <v>48.210999999999999</v>
          </cell>
          <cell r="Z4834">
            <v>1089.6052631578948</v>
          </cell>
        </row>
        <row r="4835">
          <cell r="A4835" t="str">
            <v>N0969</v>
          </cell>
          <cell r="B4835" t="str">
            <v xml:space="preserve">Viktoriastrasse 50 </v>
          </cell>
          <cell r="C4835">
            <v>42566</v>
          </cell>
          <cell r="D4835">
            <v>9866602368</v>
          </cell>
          <cell r="E4835" t="str">
            <v>Verrechnet</v>
          </cell>
          <cell r="F4835">
            <v>3.7999999999999999E-2</v>
          </cell>
          <cell r="G4835">
            <v>0.63</v>
          </cell>
          <cell r="H4835"/>
          <cell r="I4835"/>
          <cell r="J4835" t="str">
            <v>Messung HW Wärme NT</v>
          </cell>
          <cell r="K4835" t="str">
            <v>21.06.2016</v>
          </cell>
          <cell r="L4835" t="str">
            <v>W1 020195</v>
          </cell>
          <cell r="M4835"/>
          <cell r="N4835" t="str">
            <v>Ablesung</v>
          </cell>
          <cell r="O4835">
            <v>16.719000000000001</v>
          </cell>
          <cell r="P4835">
            <v>293.2</v>
          </cell>
          <cell r="Q4835"/>
          <cell r="R4835"/>
          <cell r="S4835"/>
          <cell r="T4835"/>
          <cell r="U4835"/>
          <cell r="V4835"/>
          <cell r="W4835"/>
          <cell r="X4835"/>
          <cell r="Y4835">
            <v>49.030999999999999</v>
          </cell>
          <cell r="Z4835">
            <v>439.9736842105263</v>
          </cell>
        </row>
        <row r="4836">
          <cell r="A4836" t="str">
            <v>N0969</v>
          </cell>
          <cell r="B4836" t="str">
            <v xml:space="preserve">Viktoriastrasse 50 </v>
          </cell>
          <cell r="C4836">
            <v>42655</v>
          </cell>
          <cell r="D4836">
            <v>9866604431</v>
          </cell>
          <cell r="E4836" t="str">
            <v>Verrechnet</v>
          </cell>
          <cell r="F4836">
            <v>3.7999999999999999E-2</v>
          </cell>
          <cell r="G4836">
            <v>0.63</v>
          </cell>
          <cell r="H4836"/>
          <cell r="I4836"/>
          <cell r="J4836" t="str">
            <v>Messung HW Wärme NT</v>
          </cell>
          <cell r="K4836" t="str">
            <v>16.09.2016</v>
          </cell>
          <cell r="L4836" t="str">
            <v>W1 020195</v>
          </cell>
          <cell r="M4836"/>
          <cell r="N4836" t="str">
            <v>Ablesung</v>
          </cell>
          <cell r="O4836">
            <v>0.82199999999999995</v>
          </cell>
          <cell r="P4836">
            <v>14.29</v>
          </cell>
          <cell r="Q4836"/>
          <cell r="R4836"/>
          <cell r="S4836"/>
          <cell r="T4836"/>
          <cell r="U4836"/>
          <cell r="V4836"/>
          <cell r="W4836"/>
          <cell r="X4836"/>
          <cell r="Y4836">
            <v>49.460999999999999</v>
          </cell>
          <cell r="Z4836">
            <v>21.631578947368421</v>
          </cell>
        </row>
        <row r="4837">
          <cell r="A4837" t="str">
            <v>N0969</v>
          </cell>
          <cell r="B4837" t="str">
            <v xml:space="preserve">Viktoriastrasse 50 </v>
          </cell>
          <cell r="C4837">
            <v>42752</v>
          </cell>
          <cell r="D4837">
            <v>9866606386</v>
          </cell>
          <cell r="E4837" t="str">
            <v>Verrechnet</v>
          </cell>
          <cell r="F4837">
            <v>3.7999999999999999E-2</v>
          </cell>
          <cell r="G4837">
            <v>0.63</v>
          </cell>
          <cell r="H4837"/>
          <cell r="I4837"/>
          <cell r="J4837" t="str">
            <v>Messung HW Wärme NT</v>
          </cell>
          <cell r="K4837" t="str">
            <v>13.12.2016</v>
          </cell>
          <cell r="L4837" t="str">
            <v>W1 020195</v>
          </cell>
          <cell r="M4837"/>
          <cell r="N4837" t="str">
            <v>Ablesung</v>
          </cell>
          <cell r="O4837">
            <v>28.41</v>
          </cell>
          <cell r="P4837">
            <v>511.16</v>
          </cell>
          <cell r="Q4837"/>
          <cell r="R4837"/>
          <cell r="S4837"/>
          <cell r="T4837"/>
          <cell r="U4837"/>
          <cell r="V4837"/>
          <cell r="W4837"/>
          <cell r="X4837"/>
          <cell r="Y4837">
            <v>47.79</v>
          </cell>
          <cell r="Z4837">
            <v>747.63157894736844</v>
          </cell>
        </row>
        <row r="4838">
          <cell r="A4838" t="str">
            <v>N0970</v>
          </cell>
          <cell r="B4838" t="str">
            <v xml:space="preserve">Friedheimstrasse 17 </v>
          </cell>
          <cell r="C4838">
            <v>42478</v>
          </cell>
          <cell r="D4838">
            <v>9866601062</v>
          </cell>
          <cell r="E4838" t="str">
            <v>Verrechnet</v>
          </cell>
          <cell r="F4838">
            <v>0.06</v>
          </cell>
          <cell r="G4838">
            <v>1</v>
          </cell>
          <cell r="H4838"/>
          <cell r="I4838"/>
          <cell r="J4838" t="str">
            <v>Messung HW Wärme NT</v>
          </cell>
          <cell r="K4838" t="str">
            <v>18.03.2016</v>
          </cell>
          <cell r="L4838" t="str">
            <v>R1 994</v>
          </cell>
          <cell r="M4838" t="str">
            <v>U1 20469</v>
          </cell>
          <cell r="N4838" t="str">
            <v>Ablesung</v>
          </cell>
          <cell r="O4838">
            <v>43.75</v>
          </cell>
          <cell r="P4838">
            <v>691.88</v>
          </cell>
          <cell r="Q4838"/>
          <cell r="R4838">
            <v>692</v>
          </cell>
          <cell r="S4838"/>
          <cell r="T4838"/>
          <cell r="U4838"/>
          <cell r="V4838"/>
          <cell r="W4838"/>
          <cell r="X4838"/>
          <cell r="Y4838">
            <v>54.371000000000002</v>
          </cell>
          <cell r="Z4838">
            <v>729.16666666666674</v>
          </cell>
        </row>
        <row r="4839">
          <cell r="A4839" t="str">
            <v>N0970</v>
          </cell>
          <cell r="B4839" t="str">
            <v xml:space="preserve">Friedheimstrasse 17 </v>
          </cell>
          <cell r="C4839">
            <v>42566</v>
          </cell>
          <cell r="D4839">
            <v>9866602934</v>
          </cell>
          <cell r="E4839" t="str">
            <v>Verrechnet</v>
          </cell>
          <cell r="F4839">
            <v>0.06</v>
          </cell>
          <cell r="G4839">
            <v>1</v>
          </cell>
          <cell r="H4839"/>
          <cell r="I4839"/>
          <cell r="J4839" t="str">
            <v>Messung HW Wärme NT</v>
          </cell>
          <cell r="K4839" t="str">
            <v>21.06.2016</v>
          </cell>
          <cell r="L4839" t="str">
            <v>R1 994</v>
          </cell>
          <cell r="M4839" t="str">
            <v>U1 20469</v>
          </cell>
          <cell r="N4839" t="str">
            <v>Ablesung</v>
          </cell>
          <cell r="O4839">
            <v>22.696000000000002</v>
          </cell>
          <cell r="P4839">
            <v>676.52</v>
          </cell>
          <cell r="Q4839"/>
          <cell r="R4839">
            <v>677</v>
          </cell>
          <cell r="S4839"/>
          <cell r="T4839"/>
          <cell r="U4839"/>
          <cell r="V4839"/>
          <cell r="W4839"/>
          <cell r="X4839"/>
          <cell r="Y4839">
            <v>28.846</v>
          </cell>
          <cell r="Z4839">
            <v>378.26666666666665</v>
          </cell>
        </row>
        <row r="4840">
          <cell r="A4840" t="str">
            <v>N0970</v>
          </cell>
          <cell r="B4840" t="str">
            <v xml:space="preserve">Friedheimstrasse 17 </v>
          </cell>
          <cell r="C4840">
            <v>42655</v>
          </cell>
          <cell r="D4840">
            <v>9866604868</v>
          </cell>
          <cell r="E4840" t="str">
            <v>Verrechnet</v>
          </cell>
          <cell r="F4840">
            <v>0.06</v>
          </cell>
          <cell r="G4840">
            <v>1</v>
          </cell>
          <cell r="H4840"/>
          <cell r="I4840"/>
          <cell r="J4840" t="str">
            <v>Messung HW Wärme NT</v>
          </cell>
          <cell r="K4840" t="str">
            <v>16.09.2016</v>
          </cell>
          <cell r="L4840" t="str">
            <v>R1 994</v>
          </cell>
          <cell r="M4840" t="str">
            <v>U1 20469</v>
          </cell>
          <cell r="N4840" t="str">
            <v>Ablesung</v>
          </cell>
          <cell r="O4840">
            <v>6.5019999999999998</v>
          </cell>
          <cell r="P4840">
            <v>634.87</v>
          </cell>
          <cell r="Q4840"/>
          <cell r="R4840">
            <v>635</v>
          </cell>
          <cell r="S4840"/>
          <cell r="T4840"/>
          <cell r="U4840"/>
          <cell r="V4840"/>
          <cell r="W4840"/>
          <cell r="X4840"/>
          <cell r="Y4840">
            <v>8.8059999999999992</v>
          </cell>
          <cell r="Z4840">
            <v>108.36666666666666</v>
          </cell>
        </row>
        <row r="4841">
          <cell r="A4841" t="str">
            <v>N0970</v>
          </cell>
          <cell r="B4841" t="str">
            <v xml:space="preserve">Friedheimstrasse 17 </v>
          </cell>
          <cell r="C4841">
            <v>42752</v>
          </cell>
          <cell r="D4841">
            <v>9866606961</v>
          </cell>
          <cell r="E4841" t="str">
            <v>Verrechnet</v>
          </cell>
          <cell r="F4841">
            <v>0.06</v>
          </cell>
          <cell r="G4841">
            <v>1</v>
          </cell>
          <cell r="H4841"/>
          <cell r="I4841"/>
          <cell r="J4841" t="str">
            <v>Messung HW Wärme NT</v>
          </cell>
          <cell r="K4841" t="str">
            <v>13.12.2016</v>
          </cell>
          <cell r="L4841" t="str">
            <v>R1 994</v>
          </cell>
          <cell r="M4841" t="str">
            <v>U1 20469</v>
          </cell>
          <cell r="N4841" t="str">
            <v>Ablesung</v>
          </cell>
          <cell r="O4841">
            <v>31.317</v>
          </cell>
          <cell r="P4841">
            <v>669.92</v>
          </cell>
          <cell r="Q4841"/>
          <cell r="R4841">
            <v>670</v>
          </cell>
          <cell r="S4841"/>
          <cell r="T4841"/>
          <cell r="U4841"/>
          <cell r="V4841"/>
          <cell r="W4841"/>
          <cell r="X4841"/>
          <cell r="Y4841">
            <v>40.195999999999998</v>
          </cell>
          <cell r="Z4841">
            <v>521.95000000000005</v>
          </cell>
        </row>
        <row r="4842">
          <cell r="A4842" t="str">
            <v>N0972</v>
          </cell>
          <cell r="B4842" t="str">
            <v xml:space="preserve">Herbstweg 110 </v>
          </cell>
          <cell r="C4842">
            <v>42478</v>
          </cell>
          <cell r="D4842">
            <v>9866600352</v>
          </cell>
          <cell r="E4842" t="str">
            <v>Verrechnet</v>
          </cell>
          <cell r="F4842">
            <v>0.27200000000000002</v>
          </cell>
          <cell r="G4842">
            <v>4.47</v>
          </cell>
          <cell r="H4842"/>
          <cell r="I4842"/>
          <cell r="J4842" t="str">
            <v>Messung HW Wärme NT</v>
          </cell>
          <cell r="K4842" t="str">
            <v>17.03.2016</v>
          </cell>
          <cell r="L4842" t="str">
            <v>R1 1571</v>
          </cell>
          <cell r="M4842" t="str">
            <v>U1 025057</v>
          </cell>
          <cell r="N4842" t="str">
            <v>Ablesung</v>
          </cell>
          <cell r="O4842">
            <v>215.31299999999999</v>
          </cell>
          <cell r="P4842">
            <v>3144.16</v>
          </cell>
          <cell r="Q4842"/>
          <cell r="R4842">
            <v>3144</v>
          </cell>
          <cell r="S4842"/>
          <cell r="T4842"/>
          <cell r="U4842"/>
          <cell r="V4842"/>
          <cell r="W4842"/>
          <cell r="X4842"/>
          <cell r="Y4842">
            <v>58.881999999999998</v>
          </cell>
          <cell r="Z4842">
            <v>791.59191176470597</v>
          </cell>
        </row>
        <row r="4843">
          <cell r="A4843" t="str">
            <v>N0972</v>
          </cell>
          <cell r="B4843" t="str">
            <v xml:space="preserve">Herbstweg 110 </v>
          </cell>
          <cell r="C4843">
            <v>42566</v>
          </cell>
          <cell r="D4843">
            <v>9866602369</v>
          </cell>
          <cell r="E4843" t="str">
            <v>Verrechnet</v>
          </cell>
          <cell r="F4843">
            <v>0.27200000000000002</v>
          </cell>
          <cell r="G4843">
            <v>4.47</v>
          </cell>
          <cell r="H4843"/>
          <cell r="I4843"/>
          <cell r="J4843" t="str">
            <v>Messung HW Wärme NT</v>
          </cell>
          <cell r="K4843" t="str">
            <v>21.06.2016</v>
          </cell>
          <cell r="L4843" t="str">
            <v>R1 1571</v>
          </cell>
          <cell r="M4843" t="str">
            <v>U1 025057</v>
          </cell>
          <cell r="N4843" t="str">
            <v>Ablesung</v>
          </cell>
          <cell r="O4843">
            <v>100.547</v>
          </cell>
          <cell r="P4843">
            <v>1773.63</v>
          </cell>
          <cell r="Q4843"/>
          <cell r="R4843">
            <v>1774</v>
          </cell>
          <cell r="S4843"/>
          <cell r="T4843"/>
          <cell r="U4843"/>
          <cell r="V4843"/>
          <cell r="W4843"/>
          <cell r="X4843"/>
          <cell r="Y4843">
            <v>48.744999999999997</v>
          </cell>
          <cell r="Z4843">
            <v>369.65808823529409</v>
          </cell>
        </row>
        <row r="4844">
          <cell r="A4844" t="str">
            <v>N0972</v>
          </cell>
          <cell r="B4844" t="str">
            <v xml:space="preserve">Herbstweg 110 </v>
          </cell>
          <cell r="C4844">
            <v>42655</v>
          </cell>
          <cell r="D4844">
            <v>9866604313</v>
          </cell>
          <cell r="E4844" t="str">
            <v>Verrechnet</v>
          </cell>
          <cell r="F4844">
            <v>0.27200000000000002</v>
          </cell>
          <cell r="G4844">
            <v>4.47</v>
          </cell>
          <cell r="H4844"/>
          <cell r="I4844"/>
          <cell r="J4844" t="str">
            <v>Messung HW Wärme NT</v>
          </cell>
          <cell r="K4844" t="str">
            <v>20.09.2016</v>
          </cell>
          <cell r="L4844" t="str">
            <v>R1 1571</v>
          </cell>
          <cell r="M4844" t="str">
            <v>U1 025057</v>
          </cell>
          <cell r="N4844" t="str">
            <v>Ablesung</v>
          </cell>
          <cell r="O4844">
            <v>31.922999999999998</v>
          </cell>
          <cell r="P4844">
            <v>783.06</v>
          </cell>
          <cell r="Q4844"/>
          <cell r="R4844">
            <v>783</v>
          </cell>
          <cell r="S4844"/>
          <cell r="T4844"/>
          <cell r="U4844"/>
          <cell r="V4844"/>
          <cell r="W4844"/>
          <cell r="X4844"/>
          <cell r="Y4844">
            <v>35.052999999999997</v>
          </cell>
          <cell r="Z4844">
            <v>117.36397058823528</v>
          </cell>
        </row>
        <row r="4845">
          <cell r="A4845" t="str">
            <v>N0972</v>
          </cell>
          <cell r="B4845" t="str">
            <v xml:space="preserve">Herbstweg 110 </v>
          </cell>
          <cell r="C4845">
            <v>42752</v>
          </cell>
          <cell r="D4845">
            <v>9866606387</v>
          </cell>
          <cell r="E4845" t="str">
            <v>Verrechnet</v>
          </cell>
          <cell r="F4845">
            <v>0.27200000000000002</v>
          </cell>
          <cell r="G4845">
            <v>4.47</v>
          </cell>
          <cell r="H4845"/>
          <cell r="I4845"/>
          <cell r="J4845" t="str">
            <v>Messung HW Wärme NT</v>
          </cell>
          <cell r="K4845" t="str">
            <v>16.12.2016</v>
          </cell>
          <cell r="L4845" t="str">
            <v>R1 1571</v>
          </cell>
          <cell r="M4845" t="str">
            <v>U1 025057</v>
          </cell>
          <cell r="N4845" t="str">
            <v>Ablesung</v>
          </cell>
          <cell r="O4845">
            <v>171.21700000000001</v>
          </cell>
          <cell r="P4845">
            <v>2658.76</v>
          </cell>
          <cell r="Q4845"/>
          <cell r="R4845">
            <v>2658</v>
          </cell>
          <cell r="S4845"/>
          <cell r="T4845"/>
          <cell r="U4845"/>
          <cell r="V4845"/>
          <cell r="W4845"/>
          <cell r="X4845"/>
          <cell r="Y4845">
            <v>55.372</v>
          </cell>
          <cell r="Z4845">
            <v>629.47426470588232</v>
          </cell>
        </row>
        <row r="4846">
          <cell r="A4846" t="str">
            <v>N0973</v>
          </cell>
          <cell r="B4846" t="str">
            <v xml:space="preserve">Schaffhauserstrasse 595 </v>
          </cell>
          <cell r="C4846">
            <v>42478</v>
          </cell>
          <cell r="D4846">
            <v>9866600353</v>
          </cell>
          <cell r="E4846" t="str">
            <v>Verrechnet</v>
          </cell>
          <cell r="F4846">
            <v>0.7</v>
          </cell>
          <cell r="G4846">
            <v>7.5</v>
          </cell>
          <cell r="H4846"/>
          <cell r="I4846"/>
          <cell r="J4846" t="str">
            <v>Messung HW Wärme NT</v>
          </cell>
          <cell r="K4846" t="str">
            <v>18.03.2016</v>
          </cell>
          <cell r="L4846" t="str">
            <v>R1 1539</v>
          </cell>
          <cell r="M4846" t="str">
            <v>U1 040014</v>
          </cell>
          <cell r="N4846" t="str">
            <v>Ablesung</v>
          </cell>
          <cell r="O4846">
            <v>546.09699999999998</v>
          </cell>
          <cell r="P4846">
            <v>7970.45</v>
          </cell>
          <cell r="Q4846"/>
          <cell r="R4846">
            <v>7971</v>
          </cell>
          <cell r="S4846"/>
          <cell r="T4846"/>
          <cell r="U4846"/>
          <cell r="V4846"/>
          <cell r="W4846"/>
          <cell r="X4846"/>
          <cell r="Y4846">
            <v>58.911999999999999</v>
          </cell>
          <cell r="Z4846">
            <v>780.13857142857137</v>
          </cell>
        </row>
        <row r="4847">
          <cell r="A4847" t="str">
            <v>N0973</v>
          </cell>
          <cell r="B4847" t="str">
            <v xml:space="preserve">Schaffhauserstrasse 595 </v>
          </cell>
          <cell r="C4847">
            <v>42566</v>
          </cell>
          <cell r="D4847">
            <v>9866602370</v>
          </cell>
          <cell r="E4847" t="str">
            <v>Verrechnet</v>
          </cell>
          <cell r="F4847">
            <v>0.7</v>
          </cell>
          <cell r="G4847">
            <v>7.5</v>
          </cell>
          <cell r="H4847"/>
          <cell r="I4847"/>
          <cell r="J4847" t="str">
            <v>Messung HW Wärme NT</v>
          </cell>
          <cell r="K4847" t="str">
            <v>22.06.2016</v>
          </cell>
          <cell r="L4847" t="str">
            <v>R1 1539</v>
          </cell>
          <cell r="M4847" t="str">
            <v>U1 040014</v>
          </cell>
          <cell r="N4847" t="str">
            <v>Ablesung</v>
          </cell>
          <cell r="O4847">
            <v>301.96899999999999</v>
          </cell>
          <cell r="P4847">
            <v>5277.46</v>
          </cell>
          <cell r="Q4847"/>
          <cell r="R4847">
            <v>5277</v>
          </cell>
          <cell r="S4847"/>
          <cell r="T4847"/>
          <cell r="U4847"/>
          <cell r="V4847"/>
          <cell r="W4847"/>
          <cell r="X4847"/>
          <cell r="Y4847">
            <v>49.198999999999998</v>
          </cell>
          <cell r="Z4847">
            <v>431.38428571428568</v>
          </cell>
        </row>
        <row r="4848">
          <cell r="A4848" t="str">
            <v>N0973</v>
          </cell>
          <cell r="B4848" t="str">
            <v xml:space="preserve">Schaffhauserstrasse 595 </v>
          </cell>
          <cell r="C4848">
            <v>42655</v>
          </cell>
          <cell r="D4848">
            <v>9866604314</v>
          </cell>
          <cell r="E4848" t="str">
            <v>Verrechnet</v>
          </cell>
          <cell r="F4848">
            <v>0.7</v>
          </cell>
          <cell r="G4848">
            <v>7.5</v>
          </cell>
          <cell r="H4848"/>
          <cell r="I4848"/>
          <cell r="J4848" t="str">
            <v>Messung HW Wärme NT</v>
          </cell>
          <cell r="K4848" t="str">
            <v>22.09.2016</v>
          </cell>
          <cell r="L4848" t="str">
            <v>R1 1539</v>
          </cell>
          <cell r="M4848" t="str">
            <v>U1 040014</v>
          </cell>
          <cell r="N4848" t="str">
            <v>Ablesung</v>
          </cell>
          <cell r="O4848">
            <v>112.321</v>
          </cell>
          <cell r="P4848">
            <v>2578.3200000000002</v>
          </cell>
          <cell r="Q4848"/>
          <cell r="R4848">
            <v>2579</v>
          </cell>
          <cell r="S4848"/>
          <cell r="T4848"/>
          <cell r="U4848"/>
          <cell r="V4848"/>
          <cell r="W4848"/>
          <cell r="X4848"/>
          <cell r="Y4848">
            <v>37.457999999999998</v>
          </cell>
          <cell r="Z4848">
            <v>160.45857142857142</v>
          </cell>
        </row>
        <row r="4849">
          <cell r="A4849" t="str">
            <v>N0973</v>
          </cell>
          <cell r="B4849" t="str">
            <v xml:space="preserve">Schaffhauserstrasse 595 </v>
          </cell>
          <cell r="C4849">
            <v>42752</v>
          </cell>
          <cell r="D4849">
            <v>9866606388</v>
          </cell>
          <cell r="E4849" t="str">
            <v>Verrechnet</v>
          </cell>
          <cell r="F4849">
            <v>0.7</v>
          </cell>
          <cell r="G4849">
            <v>7.5</v>
          </cell>
          <cell r="H4849"/>
          <cell r="I4849"/>
          <cell r="J4849" t="str">
            <v>Messung HW Wärme NT</v>
          </cell>
          <cell r="K4849" t="str">
            <v>20.12.2016</v>
          </cell>
          <cell r="L4849" t="str">
            <v>R1 1539</v>
          </cell>
          <cell r="M4849" t="str">
            <v>U1 040014</v>
          </cell>
          <cell r="N4849" t="str">
            <v>Ablesung</v>
          </cell>
          <cell r="O4849">
            <v>440.59500000000003</v>
          </cell>
          <cell r="P4849">
            <v>6838.17</v>
          </cell>
          <cell r="Q4849"/>
          <cell r="R4849">
            <v>6838</v>
          </cell>
          <cell r="S4849"/>
          <cell r="T4849"/>
          <cell r="U4849"/>
          <cell r="V4849"/>
          <cell r="W4849"/>
          <cell r="X4849"/>
          <cell r="Y4849">
            <v>55.401000000000003</v>
          </cell>
          <cell r="Z4849">
            <v>629.42142857142858</v>
          </cell>
        </row>
        <row r="4850">
          <cell r="A4850" t="str">
            <v>N0974</v>
          </cell>
          <cell r="B4850" t="str">
            <v xml:space="preserve">Höhenring 23 </v>
          </cell>
          <cell r="C4850">
            <v>42478</v>
          </cell>
          <cell r="D4850">
            <v>9866601063</v>
          </cell>
          <cell r="E4850" t="str">
            <v>Verrechnet</v>
          </cell>
          <cell r="F4850">
            <v>4.4999999999999998E-2</v>
          </cell>
          <cell r="G4850">
            <v>0.74</v>
          </cell>
          <cell r="H4850"/>
          <cell r="I4850"/>
          <cell r="J4850" t="str">
            <v>Messung HW Wärme NT</v>
          </cell>
          <cell r="K4850" t="str">
            <v>17.03.2016</v>
          </cell>
          <cell r="L4850" t="str">
            <v>W1 020297</v>
          </cell>
          <cell r="M4850"/>
          <cell r="N4850" t="str">
            <v>Ablesung</v>
          </cell>
          <cell r="O4850">
            <v>28.234999999999999</v>
          </cell>
          <cell r="P4850">
            <v>482.33</v>
          </cell>
          <cell r="Q4850"/>
          <cell r="R4850"/>
          <cell r="S4850"/>
          <cell r="T4850"/>
          <cell r="U4850"/>
          <cell r="V4850"/>
          <cell r="W4850"/>
          <cell r="X4850"/>
          <cell r="Y4850">
            <v>50.334000000000003</v>
          </cell>
          <cell r="Z4850">
            <v>627.44444444444446</v>
          </cell>
        </row>
        <row r="4851">
          <cell r="A4851" t="str">
            <v>N0974</v>
          </cell>
          <cell r="B4851" t="str">
            <v xml:space="preserve">Höhenring 23 </v>
          </cell>
          <cell r="C4851">
            <v>42566</v>
          </cell>
          <cell r="D4851">
            <v>9866602935</v>
          </cell>
          <cell r="E4851" t="str">
            <v>Verrechnet</v>
          </cell>
          <cell r="F4851">
            <v>4.4999999999999998E-2</v>
          </cell>
          <cell r="G4851">
            <v>0.74</v>
          </cell>
          <cell r="H4851"/>
          <cell r="I4851"/>
          <cell r="J4851" t="str">
            <v>Messung HW Wärme NT</v>
          </cell>
          <cell r="K4851" t="str">
            <v>17.06.2016</v>
          </cell>
          <cell r="L4851" t="str">
            <v>W1 020297</v>
          </cell>
          <cell r="M4851"/>
          <cell r="N4851" t="str">
            <v>Ablesung</v>
          </cell>
          <cell r="O4851">
            <v>13.27</v>
          </cell>
          <cell r="P4851">
            <v>300.98</v>
          </cell>
          <cell r="Q4851"/>
          <cell r="R4851"/>
          <cell r="S4851"/>
          <cell r="T4851"/>
          <cell r="U4851"/>
          <cell r="V4851"/>
          <cell r="W4851"/>
          <cell r="X4851"/>
          <cell r="Y4851">
            <v>37.909999999999997</v>
          </cell>
          <cell r="Z4851">
            <v>294.88888888888886</v>
          </cell>
        </row>
        <row r="4852">
          <cell r="A4852" t="str">
            <v>N0974</v>
          </cell>
          <cell r="B4852" t="str">
            <v xml:space="preserve">Höhenring 23 </v>
          </cell>
          <cell r="C4852">
            <v>42655</v>
          </cell>
          <cell r="D4852">
            <v>9866604869</v>
          </cell>
          <cell r="E4852" t="str">
            <v>Gemahnt</v>
          </cell>
          <cell r="F4852">
            <v>4.4999999999999998E-2</v>
          </cell>
          <cell r="G4852">
            <v>0.74</v>
          </cell>
          <cell r="H4852"/>
          <cell r="I4852"/>
          <cell r="J4852" t="str">
            <v>Messung HW Wärme NT</v>
          </cell>
          <cell r="K4852" t="str">
            <v>19.09.2016</v>
          </cell>
          <cell r="L4852" t="str">
            <v>W1 020297</v>
          </cell>
          <cell r="M4852"/>
          <cell r="N4852" t="str">
            <v>Ablesung</v>
          </cell>
          <cell r="O4852">
            <v>2.8679999999999999</v>
          </cell>
          <cell r="P4852">
            <v>136.25</v>
          </cell>
          <cell r="Q4852"/>
          <cell r="R4852"/>
          <cell r="S4852"/>
          <cell r="T4852"/>
          <cell r="U4852"/>
          <cell r="V4852"/>
          <cell r="W4852"/>
          <cell r="X4852"/>
          <cell r="Y4852">
            <v>18.099</v>
          </cell>
          <cell r="Z4852">
            <v>63.733333333333327</v>
          </cell>
        </row>
        <row r="4853">
          <cell r="A4853" t="str">
            <v>N0974</v>
          </cell>
          <cell r="B4853" t="str">
            <v xml:space="preserve">Höhenring 23 </v>
          </cell>
          <cell r="C4853">
            <v>42752</v>
          </cell>
          <cell r="D4853">
            <v>9866607086</v>
          </cell>
          <cell r="E4853" t="str">
            <v>Verrechnet</v>
          </cell>
          <cell r="F4853">
            <v>4.4999999999999998E-2</v>
          </cell>
          <cell r="G4853">
            <v>0.74</v>
          </cell>
          <cell r="H4853"/>
          <cell r="I4853"/>
          <cell r="J4853" t="str">
            <v>Messung HW Wärme NT</v>
          </cell>
          <cell r="K4853" t="str">
            <v>13.12.2016</v>
          </cell>
          <cell r="L4853" t="str">
            <v>W1 020297</v>
          </cell>
          <cell r="M4853"/>
          <cell r="N4853" t="str">
            <v>Ablesung</v>
          </cell>
          <cell r="O4853">
            <v>20.501000000000001</v>
          </cell>
          <cell r="P4853">
            <v>432.23</v>
          </cell>
          <cell r="Q4853"/>
          <cell r="R4853"/>
          <cell r="S4853"/>
          <cell r="T4853"/>
          <cell r="U4853"/>
          <cell r="V4853"/>
          <cell r="W4853"/>
          <cell r="X4853"/>
          <cell r="Y4853">
            <v>40.783000000000001</v>
          </cell>
          <cell r="Z4853">
            <v>455.57777777777778</v>
          </cell>
        </row>
        <row r="4854">
          <cell r="A4854" t="str">
            <v>N0976</v>
          </cell>
          <cell r="B4854" t="str">
            <v xml:space="preserve">Affolternstrasse 191 </v>
          </cell>
          <cell r="C4854">
            <v>42474</v>
          </cell>
          <cell r="D4854">
            <v>9866602003</v>
          </cell>
          <cell r="E4854" t="str">
            <v>Verrechnet</v>
          </cell>
          <cell r="F4854">
            <v>1.4999999999999999E-2</v>
          </cell>
          <cell r="G4854">
            <v>0.25</v>
          </cell>
          <cell r="H4854"/>
          <cell r="I4854"/>
          <cell r="J4854" t="str">
            <v>Messung HW Wärme NT</v>
          </cell>
          <cell r="K4854" t="str">
            <v>09.03.2016</v>
          </cell>
          <cell r="L4854" t="str">
            <v>W1 020638</v>
          </cell>
          <cell r="M4854"/>
          <cell r="N4854" t="str">
            <v>Ausbau</v>
          </cell>
          <cell r="O4854">
            <v>5.27</v>
          </cell>
          <cell r="P4854">
            <v>102.98</v>
          </cell>
          <cell r="Q4854"/>
          <cell r="R4854">
            <v>103</v>
          </cell>
          <cell r="S4854"/>
          <cell r="T4854"/>
          <cell r="U4854"/>
          <cell r="V4854"/>
          <cell r="W4854"/>
          <cell r="X4854"/>
          <cell r="Y4854">
            <v>44.003</v>
          </cell>
          <cell r="Z4854">
            <v>351.33333333333331</v>
          </cell>
        </row>
        <row r="4855">
          <cell r="A4855" t="str">
            <v>N0976</v>
          </cell>
          <cell r="B4855"/>
          <cell r="C4855"/>
          <cell r="D4855"/>
          <cell r="E4855"/>
          <cell r="F4855"/>
          <cell r="G4855"/>
          <cell r="H4855"/>
          <cell r="I4855"/>
          <cell r="J4855" t="str">
            <v>Messung HW Wärme NT</v>
          </cell>
          <cell r="K4855" t="str">
            <v>09.03.2016</v>
          </cell>
          <cell r="L4855" t="str">
            <v>W1 020638</v>
          </cell>
          <cell r="M4855"/>
          <cell r="N4855" t="str">
            <v>Einbau</v>
          </cell>
          <cell r="O4855">
            <v>0</v>
          </cell>
          <cell r="P4855">
            <v>0</v>
          </cell>
          <cell r="Q4855"/>
          <cell r="R4855"/>
          <cell r="S4855"/>
          <cell r="T4855"/>
          <cell r="U4855"/>
          <cell r="V4855"/>
          <cell r="W4855"/>
          <cell r="X4855"/>
          <cell r="Y4855">
            <v>0</v>
          </cell>
          <cell r="Z4855">
            <v>0</v>
          </cell>
        </row>
        <row r="4856">
          <cell r="A4856" t="str">
            <v>N0976</v>
          </cell>
          <cell r="B4856"/>
          <cell r="C4856"/>
          <cell r="D4856"/>
          <cell r="E4856"/>
          <cell r="F4856"/>
          <cell r="G4856"/>
          <cell r="H4856"/>
          <cell r="I4856"/>
          <cell r="J4856" t="str">
            <v>Messung HW Wärme NT</v>
          </cell>
          <cell r="K4856" t="str">
            <v>16.03.2016</v>
          </cell>
          <cell r="L4856" t="str">
            <v>W1 020638</v>
          </cell>
          <cell r="M4856"/>
          <cell r="N4856" t="str">
            <v>Ablesung</v>
          </cell>
          <cell r="O4856">
            <v>0.56999999999999995</v>
          </cell>
          <cell r="P4856">
            <v>10.9</v>
          </cell>
          <cell r="Q4856"/>
          <cell r="R4856"/>
          <cell r="S4856"/>
          <cell r="T4856"/>
          <cell r="U4856"/>
          <cell r="V4856"/>
          <cell r="W4856"/>
          <cell r="X4856"/>
          <cell r="Y4856">
            <v>44.963999999999999</v>
          </cell>
          <cell r="Z4856">
            <v>38</v>
          </cell>
        </row>
        <row r="4857">
          <cell r="A4857" t="str">
            <v>N0976</v>
          </cell>
          <cell r="B4857" t="str">
            <v xml:space="preserve">Affolternstrasse 191 </v>
          </cell>
          <cell r="C4857">
            <v>42566</v>
          </cell>
          <cell r="D4857">
            <v>9866604027</v>
          </cell>
          <cell r="E4857" t="str">
            <v>Verrechnet</v>
          </cell>
          <cell r="F4857">
            <v>1.4999999999999999E-2</v>
          </cell>
          <cell r="G4857">
            <v>0.25</v>
          </cell>
          <cell r="H4857"/>
          <cell r="I4857"/>
          <cell r="J4857" t="str">
            <v>Messung HW Wärme NT</v>
          </cell>
          <cell r="K4857" t="str">
            <v>29.06.2016</v>
          </cell>
          <cell r="L4857" t="str">
            <v>W1 020638</v>
          </cell>
          <cell r="M4857"/>
          <cell r="N4857" t="str">
            <v>Ablesung</v>
          </cell>
          <cell r="O4857">
            <v>3.5510000000000002</v>
          </cell>
          <cell r="P4857">
            <v>100.07</v>
          </cell>
          <cell r="Q4857"/>
          <cell r="R4857"/>
          <cell r="S4857"/>
          <cell r="T4857"/>
          <cell r="U4857"/>
          <cell r="V4857"/>
          <cell r="W4857"/>
          <cell r="X4857"/>
          <cell r="Y4857">
            <v>30.512</v>
          </cell>
          <cell r="Z4857">
            <v>236.73333333333332</v>
          </cell>
        </row>
        <row r="4858">
          <cell r="A4858" t="str">
            <v>N0976</v>
          </cell>
          <cell r="B4858" t="str">
            <v xml:space="preserve">Affolternstrasse 191 </v>
          </cell>
          <cell r="C4858">
            <v>42655</v>
          </cell>
          <cell r="D4858">
            <v>9866604563</v>
          </cell>
          <cell r="E4858" t="str">
            <v>Verrechnet</v>
          </cell>
          <cell r="F4858">
            <v>1.4999999999999999E-2</v>
          </cell>
          <cell r="G4858">
            <v>0.25</v>
          </cell>
          <cell r="H4858"/>
          <cell r="I4858"/>
          <cell r="J4858" t="str">
            <v>Messung HW Wärme NT</v>
          </cell>
          <cell r="K4858" t="str">
            <v>20.09.2016</v>
          </cell>
          <cell r="L4858" t="str">
            <v>W1 020638</v>
          </cell>
          <cell r="M4858"/>
          <cell r="N4858" t="str">
            <v>Ablesung</v>
          </cell>
          <cell r="O4858">
            <v>1.1259999999999999</v>
          </cell>
          <cell r="P4858">
            <v>45.5</v>
          </cell>
          <cell r="Q4858"/>
          <cell r="R4858"/>
          <cell r="S4858"/>
          <cell r="T4858"/>
          <cell r="U4858"/>
          <cell r="V4858"/>
          <cell r="W4858"/>
          <cell r="X4858"/>
          <cell r="Y4858">
            <v>21.279</v>
          </cell>
          <cell r="Z4858">
            <v>75.066666666666663</v>
          </cell>
        </row>
        <row r="4859">
          <cell r="A4859" t="str">
            <v>N0976</v>
          </cell>
          <cell r="B4859" t="str">
            <v xml:space="preserve">Affolternstrasse 191 </v>
          </cell>
          <cell r="C4859">
            <v>42752</v>
          </cell>
          <cell r="D4859">
            <v>9866607356</v>
          </cell>
          <cell r="E4859" t="str">
            <v>Verrechnet</v>
          </cell>
          <cell r="F4859">
            <v>1.4999999999999999E-2</v>
          </cell>
          <cell r="G4859">
            <v>0.25</v>
          </cell>
          <cell r="H4859"/>
          <cell r="I4859"/>
          <cell r="J4859" t="str">
            <v>Messung HW Wärme NT</v>
          </cell>
          <cell r="K4859" t="str">
            <v>15.12.2016</v>
          </cell>
          <cell r="L4859" t="str">
            <v>W1 020638</v>
          </cell>
          <cell r="M4859"/>
          <cell r="N4859" t="str">
            <v>Ablesung</v>
          </cell>
          <cell r="O4859">
            <v>4.9509999999999996</v>
          </cell>
          <cell r="P4859">
            <v>84.12</v>
          </cell>
          <cell r="Q4859"/>
          <cell r="R4859"/>
          <cell r="S4859"/>
          <cell r="T4859"/>
          <cell r="U4859"/>
          <cell r="V4859"/>
          <cell r="W4859"/>
          <cell r="X4859"/>
          <cell r="Y4859">
            <v>50.606999999999999</v>
          </cell>
          <cell r="Z4859">
            <v>330.06666666666666</v>
          </cell>
        </row>
        <row r="4860">
          <cell r="A4860" t="str">
            <v>N0977</v>
          </cell>
          <cell r="B4860" t="str">
            <v xml:space="preserve">Caspar-Wüst-Strasse 45 </v>
          </cell>
          <cell r="C4860">
            <v>42478</v>
          </cell>
          <cell r="D4860">
            <v>9866600354</v>
          </cell>
          <cell r="E4860" t="str">
            <v>Verrechnet</v>
          </cell>
          <cell r="F4860">
            <v>0.115</v>
          </cell>
          <cell r="G4860">
            <v>1.89</v>
          </cell>
          <cell r="H4860"/>
          <cell r="I4860"/>
          <cell r="J4860" t="str">
            <v>Messung HW Wärme NT</v>
          </cell>
          <cell r="K4860" t="str">
            <v>18.03.2016</v>
          </cell>
          <cell r="L4860" t="str">
            <v>R1 1348</v>
          </cell>
          <cell r="M4860" t="str">
            <v>U1 020028</v>
          </cell>
          <cell r="N4860" t="str">
            <v>Ablesung</v>
          </cell>
          <cell r="O4860">
            <v>87.709000000000003</v>
          </cell>
          <cell r="P4860">
            <v>1434.36</v>
          </cell>
          <cell r="Q4860"/>
          <cell r="R4860">
            <v>1434</v>
          </cell>
          <cell r="S4860"/>
          <cell r="T4860"/>
          <cell r="U4860"/>
          <cell r="V4860"/>
          <cell r="W4860"/>
          <cell r="X4860"/>
          <cell r="Y4860">
            <v>52.578000000000003</v>
          </cell>
          <cell r="Z4860">
            <v>762.68695652173915</v>
          </cell>
        </row>
        <row r="4861">
          <cell r="A4861" t="str">
            <v>N0977</v>
          </cell>
          <cell r="B4861" t="str">
            <v xml:space="preserve">Caspar-Wüst-Strasse 45 </v>
          </cell>
          <cell r="C4861">
            <v>42566</v>
          </cell>
          <cell r="D4861">
            <v>9866602371</v>
          </cell>
          <cell r="E4861" t="str">
            <v>Verrechnet</v>
          </cell>
          <cell r="F4861">
            <v>0.115</v>
          </cell>
          <cell r="G4861">
            <v>1.89</v>
          </cell>
          <cell r="H4861"/>
          <cell r="I4861"/>
          <cell r="J4861" t="str">
            <v>Messung HW Wärme NT</v>
          </cell>
          <cell r="K4861" t="str">
            <v>22.06.2016</v>
          </cell>
          <cell r="L4861" t="str">
            <v>R1 1348</v>
          </cell>
          <cell r="M4861" t="str">
            <v>U1 020028</v>
          </cell>
          <cell r="N4861" t="str">
            <v>Ablesung</v>
          </cell>
          <cell r="O4861">
            <v>51.518999999999998</v>
          </cell>
          <cell r="P4861">
            <v>859.26</v>
          </cell>
          <cell r="Q4861"/>
          <cell r="R4861">
            <v>859</v>
          </cell>
          <cell r="S4861"/>
          <cell r="T4861"/>
          <cell r="U4861"/>
          <cell r="V4861"/>
          <cell r="W4861"/>
          <cell r="X4861"/>
          <cell r="Y4861">
            <v>51.554000000000002</v>
          </cell>
          <cell r="Z4861">
            <v>447.99130434782609</v>
          </cell>
        </row>
        <row r="4862">
          <cell r="A4862" t="str">
            <v>N0977</v>
          </cell>
          <cell r="B4862" t="str">
            <v xml:space="preserve">Caspar-Wüst-Strasse 45 </v>
          </cell>
          <cell r="C4862">
            <v>42655</v>
          </cell>
          <cell r="D4862">
            <v>9866604315</v>
          </cell>
          <cell r="E4862" t="str">
            <v>Verrechnet</v>
          </cell>
          <cell r="F4862">
            <v>0.115</v>
          </cell>
          <cell r="G4862">
            <v>1.89</v>
          </cell>
          <cell r="H4862"/>
          <cell r="I4862"/>
          <cell r="J4862" t="str">
            <v>Messung HW Wärme NT</v>
          </cell>
          <cell r="K4862" t="str">
            <v>21.09.2016</v>
          </cell>
          <cell r="L4862" t="str">
            <v>R1 1348</v>
          </cell>
          <cell r="M4862" t="str">
            <v>U1 020028</v>
          </cell>
          <cell r="N4862" t="str">
            <v>Ablesung</v>
          </cell>
          <cell r="O4862">
            <v>12.909000000000001</v>
          </cell>
          <cell r="P4862">
            <v>243.27</v>
          </cell>
          <cell r="Q4862"/>
          <cell r="R4862">
            <v>244</v>
          </cell>
          <cell r="S4862"/>
          <cell r="T4862"/>
          <cell r="U4862"/>
          <cell r="V4862"/>
          <cell r="W4862"/>
          <cell r="X4862"/>
          <cell r="Y4862">
            <v>45.627000000000002</v>
          </cell>
          <cell r="Z4862">
            <v>112.25217391304348</v>
          </cell>
        </row>
        <row r="4863">
          <cell r="A4863" t="str">
            <v>N0977</v>
          </cell>
          <cell r="B4863" t="str">
            <v xml:space="preserve">Caspar-Wüst-Strasse 45 </v>
          </cell>
          <cell r="C4863">
            <v>42752</v>
          </cell>
          <cell r="D4863">
            <v>9866606389</v>
          </cell>
          <cell r="E4863" t="str">
            <v>Verrechnet</v>
          </cell>
          <cell r="F4863">
            <v>0.115</v>
          </cell>
          <cell r="G4863">
            <v>1.89</v>
          </cell>
          <cell r="H4863"/>
          <cell r="I4863"/>
          <cell r="J4863" t="str">
            <v>Messung HW Wärme NT</v>
          </cell>
          <cell r="K4863" t="str">
            <v>20.12.2016</v>
          </cell>
          <cell r="L4863" t="str">
            <v>R1 1348</v>
          </cell>
          <cell r="M4863" t="str">
            <v>U1 020028</v>
          </cell>
          <cell r="N4863" t="str">
            <v>Ablesung</v>
          </cell>
          <cell r="O4863">
            <v>72.747</v>
          </cell>
          <cell r="P4863">
            <v>1254.67</v>
          </cell>
          <cell r="Q4863"/>
          <cell r="R4863">
            <v>1255</v>
          </cell>
          <cell r="S4863"/>
          <cell r="T4863"/>
          <cell r="U4863"/>
          <cell r="V4863"/>
          <cell r="W4863"/>
          <cell r="X4863"/>
          <cell r="Y4863">
            <v>49.854999999999997</v>
          </cell>
          <cell r="Z4863">
            <v>632.5826086956522</v>
          </cell>
        </row>
        <row r="4864">
          <cell r="A4864" t="str">
            <v>N0979</v>
          </cell>
          <cell r="B4864" t="str">
            <v xml:space="preserve">Ettenfeldstrasse 12 </v>
          </cell>
          <cell r="C4864">
            <v>42478</v>
          </cell>
          <cell r="D4864">
            <v>9866601064</v>
          </cell>
          <cell r="E4864" t="str">
            <v>Verrechnet</v>
          </cell>
          <cell r="F4864">
            <v>0.06</v>
          </cell>
          <cell r="G4864">
            <v>1</v>
          </cell>
          <cell r="H4864"/>
          <cell r="I4864"/>
          <cell r="J4864" t="str">
            <v>Messung HW Wärme NT</v>
          </cell>
          <cell r="K4864" t="str">
            <v>16.03.2016</v>
          </cell>
          <cell r="L4864" t="str">
            <v>W1 020201</v>
          </cell>
          <cell r="M4864"/>
          <cell r="N4864" t="str">
            <v>Ablesung</v>
          </cell>
          <cell r="O4864">
            <v>37.365000000000002</v>
          </cell>
          <cell r="P4864">
            <v>647.26</v>
          </cell>
          <cell r="Q4864"/>
          <cell r="R4864"/>
          <cell r="S4864"/>
          <cell r="T4864"/>
          <cell r="U4864"/>
          <cell r="V4864"/>
          <cell r="W4864"/>
          <cell r="X4864"/>
          <cell r="Y4864">
            <v>49.637</v>
          </cell>
          <cell r="Z4864">
            <v>622.75</v>
          </cell>
        </row>
        <row r="4865">
          <cell r="A4865" t="str">
            <v>N0979</v>
          </cell>
          <cell r="B4865" t="str">
            <v xml:space="preserve">Ettenfeldstrasse 12 </v>
          </cell>
          <cell r="C4865">
            <v>42566</v>
          </cell>
          <cell r="D4865">
            <v>9866602936</v>
          </cell>
          <cell r="E4865" t="str">
            <v>Verrechnet</v>
          </cell>
          <cell r="F4865">
            <v>0.06</v>
          </cell>
          <cell r="G4865">
            <v>1</v>
          </cell>
          <cell r="H4865"/>
          <cell r="I4865"/>
          <cell r="J4865" t="str">
            <v>Messung HW Wärme NT</v>
          </cell>
          <cell r="K4865" t="str">
            <v>21.06.2016</v>
          </cell>
          <cell r="L4865" t="str">
            <v>W1 020201</v>
          </cell>
          <cell r="M4865"/>
          <cell r="N4865" t="str">
            <v>Ablesung</v>
          </cell>
          <cell r="O4865">
            <v>23.103999999999999</v>
          </cell>
          <cell r="P4865">
            <v>433.67</v>
          </cell>
          <cell r="Q4865"/>
          <cell r="R4865"/>
          <cell r="S4865"/>
          <cell r="T4865"/>
          <cell r="U4865"/>
          <cell r="V4865"/>
          <cell r="W4865"/>
          <cell r="X4865"/>
          <cell r="Y4865">
            <v>45.808999999999997</v>
          </cell>
          <cell r="Z4865">
            <v>385.06666666666666</v>
          </cell>
        </row>
        <row r="4866">
          <cell r="A4866" t="str">
            <v>N0979</v>
          </cell>
          <cell r="B4866" t="str">
            <v xml:space="preserve">Ettenfeldstrasse 12 </v>
          </cell>
          <cell r="C4866">
            <v>42655</v>
          </cell>
          <cell r="D4866">
            <v>9866604971</v>
          </cell>
          <cell r="E4866" t="str">
            <v>Verrechnet</v>
          </cell>
          <cell r="F4866">
            <v>0.06</v>
          </cell>
          <cell r="G4866">
            <v>1</v>
          </cell>
          <cell r="H4866"/>
          <cell r="I4866"/>
          <cell r="J4866" t="str">
            <v>Messung HW Wärme NT</v>
          </cell>
          <cell r="K4866" t="str">
            <v>15.09.2016</v>
          </cell>
          <cell r="L4866" t="str">
            <v>W1 020201</v>
          </cell>
          <cell r="M4866"/>
          <cell r="N4866" t="str">
            <v>Ablesung</v>
          </cell>
          <cell r="O4866">
            <v>4.5670000000000002</v>
          </cell>
          <cell r="P4866">
            <v>138.76</v>
          </cell>
          <cell r="Q4866"/>
          <cell r="R4866"/>
          <cell r="S4866"/>
          <cell r="T4866"/>
          <cell r="U4866"/>
          <cell r="V4866"/>
          <cell r="W4866"/>
          <cell r="X4866"/>
          <cell r="Y4866">
            <v>28.3</v>
          </cell>
          <cell r="Z4866">
            <v>76.11666666666666</v>
          </cell>
        </row>
        <row r="4867">
          <cell r="A4867" t="str">
            <v>N0979</v>
          </cell>
          <cell r="B4867" t="str">
            <v xml:space="preserve">Ettenfeldstrasse 12 </v>
          </cell>
          <cell r="C4867">
            <v>42752</v>
          </cell>
          <cell r="D4867">
            <v>9866606962</v>
          </cell>
          <cell r="E4867" t="str">
            <v>Verrechnet</v>
          </cell>
          <cell r="F4867">
            <v>0.06</v>
          </cell>
          <cell r="G4867">
            <v>1</v>
          </cell>
          <cell r="H4867"/>
          <cell r="I4867"/>
          <cell r="J4867" t="str">
            <v>Messung HW Wärme NT</v>
          </cell>
          <cell r="K4867" t="str">
            <v>13.12.2016</v>
          </cell>
          <cell r="L4867" t="str">
            <v>W1 020201</v>
          </cell>
          <cell r="M4867"/>
          <cell r="N4867" t="str">
            <v>Ablesung</v>
          </cell>
          <cell r="O4867">
            <v>27.899000000000001</v>
          </cell>
          <cell r="P4867">
            <v>500.41</v>
          </cell>
          <cell r="Q4867"/>
          <cell r="R4867"/>
          <cell r="S4867"/>
          <cell r="T4867"/>
          <cell r="U4867"/>
          <cell r="V4867"/>
          <cell r="W4867"/>
          <cell r="X4867"/>
          <cell r="Y4867">
            <v>47.938000000000002</v>
          </cell>
          <cell r="Z4867">
            <v>464.98333333333335</v>
          </cell>
        </row>
        <row r="4868">
          <cell r="A4868" t="str">
            <v>N0980</v>
          </cell>
          <cell r="B4868" t="str">
            <v xml:space="preserve">Ettenfeldstrasse 19 </v>
          </cell>
          <cell r="C4868">
            <v>42478</v>
          </cell>
          <cell r="D4868">
            <v>9866601065</v>
          </cell>
          <cell r="E4868" t="str">
            <v>Verrechnet</v>
          </cell>
          <cell r="F4868">
            <v>0.06</v>
          </cell>
          <cell r="G4868">
            <v>1</v>
          </cell>
          <cell r="H4868"/>
          <cell r="I4868"/>
          <cell r="J4868" t="str">
            <v>MESSUNG HW Wärme NT</v>
          </cell>
          <cell r="K4868" t="str">
            <v>16.03.2016</v>
          </cell>
          <cell r="L4868" t="str">
            <v>W3 020152</v>
          </cell>
          <cell r="M4868"/>
          <cell r="N4868" t="str">
            <v>Ablesung</v>
          </cell>
          <cell r="O4868">
            <v>50.8</v>
          </cell>
          <cell r="P4868">
            <v>812.26800000000003</v>
          </cell>
          <cell r="Q4868"/>
          <cell r="R4868"/>
          <cell r="S4868"/>
          <cell r="T4868"/>
          <cell r="U4868"/>
          <cell r="V4868"/>
          <cell r="W4868"/>
          <cell r="X4868"/>
          <cell r="Y4868">
            <v>53.776000000000003</v>
          </cell>
          <cell r="Z4868">
            <v>846.66666666666674</v>
          </cell>
        </row>
        <row r="4869">
          <cell r="A4869" t="str">
            <v>N0980</v>
          </cell>
          <cell r="B4869" t="str">
            <v xml:space="preserve">Ettenfeldstrasse 19 </v>
          </cell>
          <cell r="C4869">
            <v>42566</v>
          </cell>
          <cell r="D4869">
            <v>9866602937</v>
          </cell>
          <cell r="E4869" t="str">
            <v>Verrechnet</v>
          </cell>
          <cell r="F4869">
            <v>0.06</v>
          </cell>
          <cell r="G4869">
            <v>1</v>
          </cell>
          <cell r="H4869"/>
          <cell r="I4869"/>
          <cell r="J4869" t="str">
            <v>MESSUNG HW Wärme NT</v>
          </cell>
          <cell r="K4869" t="str">
            <v>21.06.2016</v>
          </cell>
          <cell r="L4869" t="str">
            <v>W3 020152</v>
          </cell>
          <cell r="M4869"/>
          <cell r="N4869" t="str">
            <v>Ablesung</v>
          </cell>
          <cell r="O4869">
            <v>23.785</v>
          </cell>
          <cell r="P4869">
            <v>413.48500000000001</v>
          </cell>
          <cell r="Q4869"/>
          <cell r="R4869"/>
          <cell r="S4869"/>
          <cell r="T4869"/>
          <cell r="U4869"/>
          <cell r="V4869"/>
          <cell r="W4869"/>
          <cell r="X4869"/>
          <cell r="Y4869">
            <v>49.460999999999999</v>
          </cell>
          <cell r="Z4869">
            <v>396.41666666666663</v>
          </cell>
        </row>
        <row r="4870">
          <cell r="A4870" t="str">
            <v>N0980</v>
          </cell>
          <cell r="B4870" t="str">
            <v xml:space="preserve">Ettenfeldstrasse 19 </v>
          </cell>
          <cell r="C4870">
            <v>42655</v>
          </cell>
          <cell r="D4870">
            <v>9866604870</v>
          </cell>
          <cell r="E4870" t="str">
            <v>Verrechnet</v>
          </cell>
          <cell r="F4870">
            <v>0.06</v>
          </cell>
          <cell r="G4870">
            <v>1</v>
          </cell>
          <cell r="H4870"/>
          <cell r="I4870"/>
          <cell r="J4870" t="str">
            <v>MESSUNG HW Wärme NT</v>
          </cell>
          <cell r="K4870" t="str">
            <v>15.09.2016</v>
          </cell>
          <cell r="L4870" t="str">
            <v>W3 020152</v>
          </cell>
          <cell r="M4870"/>
          <cell r="N4870" t="str">
            <v>Ablesung</v>
          </cell>
          <cell r="O4870">
            <v>3.774</v>
          </cell>
          <cell r="P4870">
            <v>107.628</v>
          </cell>
          <cell r="Q4870"/>
          <cell r="R4870"/>
          <cell r="S4870"/>
          <cell r="T4870"/>
          <cell r="U4870"/>
          <cell r="V4870"/>
          <cell r="W4870"/>
          <cell r="X4870"/>
          <cell r="Y4870">
            <v>30.151</v>
          </cell>
          <cell r="Z4870">
            <v>62.9</v>
          </cell>
        </row>
        <row r="4871">
          <cell r="A4871" t="str">
            <v>N0980</v>
          </cell>
          <cell r="B4871" t="str">
            <v xml:space="preserve">Ettenfeldstrasse 19 </v>
          </cell>
          <cell r="C4871">
            <v>42752</v>
          </cell>
          <cell r="D4871">
            <v>9866606963</v>
          </cell>
          <cell r="E4871" t="str">
            <v>Verrechnet</v>
          </cell>
          <cell r="F4871">
            <v>0.06</v>
          </cell>
          <cell r="G4871">
            <v>1</v>
          </cell>
          <cell r="H4871"/>
          <cell r="I4871"/>
          <cell r="J4871" t="str">
            <v>MESSUNG HW Wärme NT</v>
          </cell>
          <cell r="K4871" t="str">
            <v>13.12.2016</v>
          </cell>
          <cell r="L4871" t="str">
            <v>W3 020152</v>
          </cell>
          <cell r="M4871"/>
          <cell r="N4871" t="str">
            <v>Ablesung</v>
          </cell>
          <cell r="O4871">
            <v>37.698</v>
          </cell>
          <cell r="P4871">
            <v>649.31799999999998</v>
          </cell>
          <cell r="Q4871"/>
          <cell r="R4871"/>
          <cell r="S4871"/>
          <cell r="T4871"/>
          <cell r="U4871"/>
          <cell r="V4871"/>
          <cell r="W4871"/>
          <cell r="X4871"/>
          <cell r="Y4871">
            <v>49.920999999999999</v>
          </cell>
          <cell r="Z4871">
            <v>628.29999999999995</v>
          </cell>
        </row>
        <row r="4872">
          <cell r="A4872" t="str">
            <v>N0981</v>
          </cell>
          <cell r="B4872" t="str">
            <v xml:space="preserve">Berninastrasse 26 </v>
          </cell>
          <cell r="C4872">
            <v>42478</v>
          </cell>
          <cell r="D4872">
            <v>9866601066</v>
          </cell>
          <cell r="E4872" t="str">
            <v>Verrechnet</v>
          </cell>
          <cell r="F4872">
            <v>3.4000000000000002E-2</v>
          </cell>
          <cell r="G4872">
            <v>0.56000000000000005</v>
          </cell>
          <cell r="H4872"/>
          <cell r="I4872"/>
          <cell r="J4872" t="str">
            <v>Messung HW Wärme NT</v>
          </cell>
          <cell r="K4872" t="str">
            <v>18.03.2016</v>
          </cell>
          <cell r="L4872" t="str">
            <v>R1 989</v>
          </cell>
          <cell r="M4872" t="str">
            <v>U1 20485</v>
          </cell>
          <cell r="N4872" t="str">
            <v>Ablesung</v>
          </cell>
          <cell r="O4872">
            <v>25.495000000000001</v>
          </cell>
          <cell r="P4872">
            <v>437.1</v>
          </cell>
          <cell r="Q4872"/>
          <cell r="R4872">
            <v>437</v>
          </cell>
          <cell r="S4872"/>
          <cell r="T4872"/>
          <cell r="U4872"/>
          <cell r="V4872"/>
          <cell r="W4872"/>
          <cell r="X4872"/>
          <cell r="Y4872">
            <v>50.152999999999999</v>
          </cell>
          <cell r="Z4872">
            <v>749.85294117647061</v>
          </cell>
        </row>
        <row r="4873">
          <cell r="A4873" t="str">
            <v>N0981</v>
          </cell>
          <cell r="B4873" t="str">
            <v xml:space="preserve">Berninastrasse 26 </v>
          </cell>
          <cell r="C4873">
            <v>42566</v>
          </cell>
          <cell r="D4873">
            <v>9866603352</v>
          </cell>
          <cell r="E4873" t="str">
            <v>Verrechnet</v>
          </cell>
          <cell r="F4873">
            <v>3.4000000000000002E-2</v>
          </cell>
          <cell r="G4873">
            <v>0.56000000000000005</v>
          </cell>
          <cell r="H4873"/>
          <cell r="I4873"/>
          <cell r="J4873" t="str">
            <v>Messung HW Wärme NT</v>
          </cell>
          <cell r="K4873" t="str">
            <v>21.06.2016</v>
          </cell>
          <cell r="L4873" t="str">
            <v>R1 989</v>
          </cell>
          <cell r="M4873" t="str">
            <v>U1 20485</v>
          </cell>
          <cell r="N4873" t="str">
            <v>Ablesung</v>
          </cell>
          <cell r="O4873">
            <v>11.698</v>
          </cell>
          <cell r="P4873">
            <v>244.57</v>
          </cell>
          <cell r="Q4873"/>
          <cell r="R4873">
            <v>244</v>
          </cell>
          <cell r="S4873"/>
          <cell r="T4873"/>
          <cell r="U4873"/>
          <cell r="V4873"/>
          <cell r="W4873"/>
          <cell r="X4873"/>
          <cell r="Y4873">
            <v>41.127000000000002</v>
          </cell>
          <cell r="Z4873">
            <v>344.05882352941177</v>
          </cell>
        </row>
        <row r="4874">
          <cell r="A4874" t="str">
            <v>N0981</v>
          </cell>
          <cell r="B4874" t="str">
            <v xml:space="preserve">Berninastrasse 26 </v>
          </cell>
          <cell r="C4874">
            <v>42655</v>
          </cell>
          <cell r="D4874">
            <v>9866605224</v>
          </cell>
          <cell r="E4874" t="str">
            <v>Verrechnet</v>
          </cell>
          <cell r="F4874">
            <v>3.4000000000000002E-2</v>
          </cell>
          <cell r="G4874">
            <v>0.56000000000000005</v>
          </cell>
          <cell r="H4874"/>
          <cell r="I4874"/>
          <cell r="J4874" t="str">
            <v>Messung HW Wärme NT</v>
          </cell>
          <cell r="K4874" t="str">
            <v>16.09.2016</v>
          </cell>
          <cell r="L4874" t="str">
            <v>R1 989</v>
          </cell>
          <cell r="M4874" t="str">
            <v>U1 20485</v>
          </cell>
          <cell r="N4874" t="str">
            <v>Ablesung</v>
          </cell>
          <cell r="O4874">
            <v>1.744</v>
          </cell>
          <cell r="P4874">
            <v>42.71</v>
          </cell>
          <cell r="Q4874"/>
          <cell r="R4874">
            <v>44</v>
          </cell>
          <cell r="S4874"/>
          <cell r="T4874"/>
          <cell r="U4874"/>
          <cell r="V4874"/>
          <cell r="W4874"/>
          <cell r="X4874"/>
          <cell r="Y4874">
            <v>35.110999999999997</v>
          </cell>
          <cell r="Z4874">
            <v>51.294117647058819</v>
          </cell>
        </row>
        <row r="4875">
          <cell r="A4875" t="str">
            <v>N0981</v>
          </cell>
          <cell r="B4875" t="str">
            <v xml:space="preserve">Berninastrasse 26 </v>
          </cell>
          <cell r="C4875">
            <v>42752</v>
          </cell>
          <cell r="D4875">
            <v>9866607257</v>
          </cell>
          <cell r="E4875" t="str">
            <v>Verrechnet</v>
          </cell>
          <cell r="F4875">
            <v>3.4000000000000002E-2</v>
          </cell>
          <cell r="G4875">
            <v>0.56000000000000005</v>
          </cell>
          <cell r="H4875"/>
          <cell r="I4875"/>
          <cell r="J4875" t="str">
            <v>Messung HW Wärme NT</v>
          </cell>
          <cell r="K4875" t="str">
            <v>13.12.2016</v>
          </cell>
          <cell r="L4875" t="str">
            <v>R1 989</v>
          </cell>
          <cell r="M4875" t="str">
            <v>U1 20485</v>
          </cell>
          <cell r="N4875" t="str">
            <v>Ablesung</v>
          </cell>
          <cell r="O4875">
            <v>17.931999999999999</v>
          </cell>
          <cell r="P4875">
            <v>335.54</v>
          </cell>
          <cell r="Q4875"/>
          <cell r="R4875">
            <v>335</v>
          </cell>
          <cell r="S4875"/>
          <cell r="T4875"/>
          <cell r="U4875"/>
          <cell r="V4875"/>
          <cell r="W4875"/>
          <cell r="X4875"/>
          <cell r="Y4875">
            <v>45.951999999999998</v>
          </cell>
          <cell r="Z4875">
            <v>527.41176470588232</v>
          </cell>
        </row>
        <row r="4876">
          <cell r="A4876" t="str">
            <v>N0982</v>
          </cell>
          <cell r="B4876" t="str">
            <v xml:space="preserve">Schaffhauserstrasse 373 </v>
          </cell>
          <cell r="C4876">
            <v>42478</v>
          </cell>
          <cell r="D4876">
            <v>9866600355</v>
          </cell>
          <cell r="E4876" t="str">
            <v>Gemahnt</v>
          </cell>
          <cell r="F4876">
            <v>0.21299999999999999</v>
          </cell>
          <cell r="G4876">
            <v>3.5</v>
          </cell>
          <cell r="H4876"/>
          <cell r="I4876"/>
          <cell r="J4876" t="str">
            <v>Messung HW Wärme NT</v>
          </cell>
          <cell r="K4876" t="str">
            <v>17.03.2016</v>
          </cell>
          <cell r="L4876" t="str">
            <v>W1 025017</v>
          </cell>
          <cell r="M4876"/>
          <cell r="N4876" t="str">
            <v>Ablesung</v>
          </cell>
          <cell r="O4876">
            <v>115.004</v>
          </cell>
          <cell r="P4876">
            <v>2384.9899999999998</v>
          </cell>
          <cell r="Q4876"/>
          <cell r="R4876"/>
          <cell r="S4876"/>
          <cell r="T4876"/>
          <cell r="U4876"/>
          <cell r="V4876"/>
          <cell r="W4876"/>
          <cell r="X4876"/>
          <cell r="Y4876">
            <v>41.462000000000003</v>
          </cell>
          <cell r="Z4876">
            <v>539.92488262910797</v>
          </cell>
        </row>
        <row r="4877">
          <cell r="A4877" t="str">
            <v>N0982</v>
          </cell>
          <cell r="B4877" t="str">
            <v xml:space="preserve">Schaffhauserstrasse 373 </v>
          </cell>
          <cell r="C4877">
            <v>42566</v>
          </cell>
          <cell r="D4877">
            <v>9866602490</v>
          </cell>
          <cell r="E4877" t="str">
            <v>Gemahnt</v>
          </cell>
          <cell r="F4877">
            <v>0.21299999999999999</v>
          </cell>
          <cell r="G4877">
            <v>3.5</v>
          </cell>
          <cell r="H4877"/>
          <cell r="I4877"/>
          <cell r="J4877" t="str">
            <v>Messung HW Wärme NT</v>
          </cell>
          <cell r="K4877" t="str">
            <v>22.06.2016</v>
          </cell>
          <cell r="L4877" t="str">
            <v>W1 025017</v>
          </cell>
          <cell r="M4877"/>
          <cell r="N4877" t="str">
            <v>Ablesung</v>
          </cell>
          <cell r="O4877">
            <v>50.735999999999997</v>
          </cell>
          <cell r="P4877">
            <v>1366.82</v>
          </cell>
          <cell r="Q4877"/>
          <cell r="R4877"/>
          <cell r="S4877"/>
          <cell r="T4877"/>
          <cell r="U4877"/>
          <cell r="V4877"/>
          <cell r="W4877"/>
          <cell r="X4877"/>
          <cell r="Y4877">
            <v>31.917000000000002</v>
          </cell>
          <cell r="Z4877">
            <v>238.19718309859152</v>
          </cell>
        </row>
        <row r="4878">
          <cell r="A4878" t="str">
            <v>N0982</v>
          </cell>
          <cell r="B4878" t="str">
            <v xml:space="preserve">Schaffhauserstrasse 373 </v>
          </cell>
          <cell r="C4878">
            <v>42655</v>
          </cell>
          <cell r="D4878">
            <v>9866604316</v>
          </cell>
          <cell r="E4878" t="str">
            <v>Gemahnt</v>
          </cell>
          <cell r="F4878">
            <v>0.21299999999999999</v>
          </cell>
          <cell r="G4878">
            <v>3.5</v>
          </cell>
          <cell r="H4878"/>
          <cell r="I4878"/>
          <cell r="J4878" t="str">
            <v>Messung HW Wärme NT</v>
          </cell>
          <cell r="K4878" t="str">
            <v>19.09.2016</v>
          </cell>
          <cell r="L4878" t="str">
            <v>W1 025017</v>
          </cell>
          <cell r="M4878"/>
          <cell r="N4878" t="str">
            <v>Ablesung</v>
          </cell>
          <cell r="O4878">
            <v>12.477</v>
          </cell>
          <cell r="P4878">
            <v>478.93</v>
          </cell>
          <cell r="Q4878"/>
          <cell r="R4878"/>
          <cell r="S4878"/>
          <cell r="T4878"/>
          <cell r="U4878"/>
          <cell r="V4878"/>
          <cell r="W4878"/>
          <cell r="X4878"/>
          <cell r="Y4878">
            <v>22.401</v>
          </cell>
          <cell r="Z4878">
            <v>58.577464788732392</v>
          </cell>
        </row>
        <row r="4879">
          <cell r="A4879" t="str">
            <v>N0982</v>
          </cell>
          <cell r="B4879" t="str">
            <v xml:space="preserve">Schaffhauserstrasse 373 </v>
          </cell>
          <cell r="C4879">
            <v>42752</v>
          </cell>
          <cell r="D4879">
            <v>9866606390</v>
          </cell>
          <cell r="E4879" t="str">
            <v>Verrechnet</v>
          </cell>
          <cell r="F4879">
            <v>0.21299999999999999</v>
          </cell>
          <cell r="G4879">
            <v>3.5</v>
          </cell>
          <cell r="H4879"/>
          <cell r="I4879"/>
          <cell r="J4879" t="str">
            <v>Messung HW Wärme NT</v>
          </cell>
          <cell r="K4879" t="str">
            <v>14.12.2016</v>
          </cell>
          <cell r="L4879" t="str">
            <v>W1 025017</v>
          </cell>
          <cell r="M4879"/>
          <cell r="N4879" t="str">
            <v>Ablesung</v>
          </cell>
          <cell r="O4879">
            <v>80.965999999999994</v>
          </cell>
          <cell r="P4879">
            <v>1973.62</v>
          </cell>
          <cell r="Q4879"/>
          <cell r="R4879"/>
          <cell r="S4879"/>
          <cell r="T4879"/>
          <cell r="U4879"/>
          <cell r="V4879"/>
          <cell r="W4879"/>
          <cell r="X4879"/>
          <cell r="Y4879">
            <v>35.274000000000001</v>
          </cell>
          <cell r="Z4879">
            <v>380.12206572769952</v>
          </cell>
        </row>
        <row r="4880">
          <cell r="A4880" t="str">
            <v>N0983</v>
          </cell>
          <cell r="B4880" t="str">
            <v xml:space="preserve">Regensbergstrasse 182 </v>
          </cell>
          <cell r="C4880">
            <v>42478</v>
          </cell>
          <cell r="D4880">
            <v>9866601423</v>
          </cell>
          <cell r="E4880" t="str">
            <v>Verrechnet</v>
          </cell>
          <cell r="F4880">
            <v>0.05</v>
          </cell>
          <cell r="G4880">
            <v>0.82</v>
          </cell>
          <cell r="H4880"/>
          <cell r="I4880"/>
          <cell r="J4880" t="str">
            <v>Messung HW Wärme NT</v>
          </cell>
          <cell r="K4880" t="str">
            <v>17.03.2016</v>
          </cell>
          <cell r="L4880" t="str">
            <v>W1 020496</v>
          </cell>
          <cell r="M4880"/>
          <cell r="N4880" t="str">
            <v>Ablesung</v>
          </cell>
          <cell r="O4880">
            <v>32.692</v>
          </cell>
          <cell r="P4880">
            <v>499.62</v>
          </cell>
          <cell r="Q4880"/>
          <cell r="R4880"/>
          <cell r="S4880"/>
          <cell r="T4880"/>
          <cell r="U4880"/>
          <cell r="V4880"/>
          <cell r="W4880"/>
          <cell r="X4880"/>
          <cell r="Y4880">
            <v>56.262999999999998</v>
          </cell>
          <cell r="Z4880">
            <v>653.84</v>
          </cell>
        </row>
        <row r="4881">
          <cell r="A4881" t="str">
            <v>N0983</v>
          </cell>
          <cell r="B4881" t="str">
            <v xml:space="preserve">Regensbergstrasse 182 </v>
          </cell>
          <cell r="C4881">
            <v>42566</v>
          </cell>
          <cell r="D4881">
            <v>9866603530</v>
          </cell>
          <cell r="E4881" t="str">
            <v>Verrechnet</v>
          </cell>
          <cell r="F4881">
            <v>0.05</v>
          </cell>
          <cell r="G4881">
            <v>0.82</v>
          </cell>
          <cell r="H4881"/>
          <cell r="I4881"/>
          <cell r="J4881" t="str">
            <v>Messung HW Wärme NT</v>
          </cell>
          <cell r="K4881" t="str">
            <v>22.06.2016</v>
          </cell>
          <cell r="L4881" t="str">
            <v>W1 020496</v>
          </cell>
          <cell r="M4881"/>
          <cell r="N4881" t="str">
            <v>Ablesung</v>
          </cell>
          <cell r="O4881">
            <v>15.741</v>
          </cell>
          <cell r="P4881">
            <v>247.68</v>
          </cell>
          <cell r="Q4881"/>
          <cell r="R4881"/>
          <cell r="S4881"/>
          <cell r="T4881"/>
          <cell r="U4881"/>
          <cell r="V4881"/>
          <cell r="W4881"/>
          <cell r="X4881"/>
          <cell r="Y4881">
            <v>54.646000000000001</v>
          </cell>
          <cell r="Z4881">
            <v>314.82</v>
          </cell>
        </row>
        <row r="4882">
          <cell r="A4882" t="str">
            <v>N0983</v>
          </cell>
          <cell r="B4882" t="str">
            <v xml:space="preserve">Regensbergstrasse 182 </v>
          </cell>
          <cell r="C4882">
            <v>42655</v>
          </cell>
          <cell r="D4882">
            <v>9866605603</v>
          </cell>
          <cell r="E4882" t="str">
            <v>Verrechnet</v>
          </cell>
          <cell r="F4882">
            <v>0.05</v>
          </cell>
          <cell r="G4882">
            <v>0.82</v>
          </cell>
          <cell r="H4882"/>
          <cell r="I4882"/>
          <cell r="J4882" t="str">
            <v>Messung HW Wärme NT</v>
          </cell>
          <cell r="K4882" t="str">
            <v>15.09.2016</v>
          </cell>
          <cell r="L4882" t="str">
            <v>W1 020496</v>
          </cell>
          <cell r="M4882"/>
          <cell r="N4882" t="str">
            <v>Ablesung</v>
          </cell>
          <cell r="O4882">
            <v>3.831</v>
          </cell>
          <cell r="P4882">
            <v>70.849999999999994</v>
          </cell>
          <cell r="Q4882"/>
          <cell r="R4882"/>
          <cell r="S4882"/>
          <cell r="T4882"/>
          <cell r="U4882"/>
          <cell r="V4882"/>
          <cell r="W4882"/>
          <cell r="X4882"/>
          <cell r="Y4882">
            <v>46.494</v>
          </cell>
          <cell r="Z4882">
            <v>76.62</v>
          </cell>
        </row>
        <row r="4883">
          <cell r="A4883" t="str">
            <v>N0983</v>
          </cell>
          <cell r="B4883" t="str">
            <v xml:space="preserve">Regensbergstrasse 182 </v>
          </cell>
          <cell r="C4883">
            <v>42752</v>
          </cell>
          <cell r="D4883">
            <v>9866607619</v>
          </cell>
          <cell r="E4883" t="str">
            <v>Verrechnet</v>
          </cell>
          <cell r="F4883">
            <v>0.05</v>
          </cell>
          <cell r="G4883">
            <v>0.82</v>
          </cell>
          <cell r="H4883"/>
          <cell r="I4883"/>
          <cell r="J4883" t="str">
            <v>Messung HW Wärme NT</v>
          </cell>
          <cell r="K4883" t="str">
            <v>16.12.2016</v>
          </cell>
          <cell r="L4883" t="str">
            <v>W1 020496</v>
          </cell>
          <cell r="M4883"/>
          <cell r="N4883" t="str">
            <v>Ablesung</v>
          </cell>
          <cell r="O4883">
            <v>25.451000000000001</v>
          </cell>
          <cell r="P4883">
            <v>399.46</v>
          </cell>
          <cell r="Q4883"/>
          <cell r="R4883"/>
          <cell r="S4883"/>
          <cell r="T4883"/>
          <cell r="U4883"/>
          <cell r="V4883"/>
          <cell r="W4883"/>
          <cell r="X4883"/>
          <cell r="Y4883">
            <v>54.783999999999999</v>
          </cell>
          <cell r="Z4883">
            <v>509.02</v>
          </cell>
        </row>
        <row r="4884">
          <cell r="A4884" t="str">
            <v>N0984</v>
          </cell>
          <cell r="B4884" t="str">
            <v xml:space="preserve">Bocklerstrasse 24 </v>
          </cell>
          <cell r="C4884">
            <v>42478</v>
          </cell>
          <cell r="D4884">
            <v>9866600356</v>
          </cell>
          <cell r="E4884" t="str">
            <v>Verrechnet</v>
          </cell>
          <cell r="F4884">
            <v>0.03</v>
          </cell>
          <cell r="G4884">
            <v>0.49</v>
          </cell>
          <cell r="H4884"/>
          <cell r="I4884"/>
          <cell r="J4884" t="str">
            <v>Messung HW Wärme NT</v>
          </cell>
          <cell r="K4884" t="str">
            <v>17.03.2016</v>
          </cell>
          <cell r="L4884" t="str">
            <v>R1 930</v>
          </cell>
          <cell r="M4884" t="str">
            <v>U1 20148</v>
          </cell>
          <cell r="N4884" t="str">
            <v>Ablesung</v>
          </cell>
          <cell r="O4884">
            <v>13.4</v>
          </cell>
          <cell r="P4884">
            <v>212.6</v>
          </cell>
          <cell r="Q4884"/>
          <cell r="R4884">
            <v>213</v>
          </cell>
          <cell r="S4884"/>
          <cell r="T4884"/>
          <cell r="U4884"/>
          <cell r="V4884"/>
          <cell r="W4884"/>
          <cell r="X4884"/>
          <cell r="Y4884">
            <v>54.195</v>
          </cell>
          <cell r="Z4884">
            <v>446.66666666666663</v>
          </cell>
        </row>
        <row r="4885">
          <cell r="A4885" t="str">
            <v>N0984</v>
          </cell>
          <cell r="B4885" t="str">
            <v xml:space="preserve">Bocklerstrasse 24 </v>
          </cell>
          <cell r="C4885">
            <v>42566</v>
          </cell>
          <cell r="D4885">
            <v>9866602372</v>
          </cell>
          <cell r="E4885" t="str">
            <v>Verrechnet</v>
          </cell>
          <cell r="F4885">
            <v>0.03</v>
          </cell>
          <cell r="G4885">
            <v>0.49</v>
          </cell>
          <cell r="H4885"/>
          <cell r="I4885"/>
          <cell r="J4885" t="str">
            <v>Messung HW Wärme NT</v>
          </cell>
          <cell r="K4885" t="str">
            <v>22.06.2016</v>
          </cell>
          <cell r="L4885" t="str">
            <v>R1 930</v>
          </cell>
          <cell r="M4885" t="str">
            <v>U1 20148</v>
          </cell>
          <cell r="N4885" t="str">
            <v>Ablesung</v>
          </cell>
          <cell r="O4885">
            <v>7.14</v>
          </cell>
          <cell r="P4885">
            <v>123.4</v>
          </cell>
          <cell r="Q4885"/>
          <cell r="R4885">
            <v>123</v>
          </cell>
          <cell r="S4885"/>
          <cell r="T4885"/>
          <cell r="U4885"/>
          <cell r="V4885"/>
          <cell r="W4885"/>
          <cell r="X4885"/>
          <cell r="Y4885">
            <v>49.750999999999998</v>
          </cell>
          <cell r="Z4885">
            <v>238</v>
          </cell>
        </row>
        <row r="4886">
          <cell r="A4886" t="str">
            <v>N0984</v>
          </cell>
          <cell r="B4886" t="str">
            <v xml:space="preserve">Bocklerstrasse 24 </v>
          </cell>
          <cell r="C4886">
            <v>42655</v>
          </cell>
          <cell r="D4886">
            <v>9866604317</v>
          </cell>
          <cell r="E4886" t="str">
            <v>Verrechnet</v>
          </cell>
          <cell r="F4886">
            <v>0.03</v>
          </cell>
          <cell r="G4886">
            <v>0.49</v>
          </cell>
          <cell r="H4886"/>
          <cell r="I4886"/>
          <cell r="J4886" t="str">
            <v>Messung HW Wärme NT</v>
          </cell>
          <cell r="K4886" t="str">
            <v>19.09.2016</v>
          </cell>
          <cell r="L4886" t="str">
            <v>R1 930</v>
          </cell>
          <cell r="M4886" t="str">
            <v>U1 20148</v>
          </cell>
          <cell r="N4886" t="str">
            <v>Ablesung</v>
          </cell>
          <cell r="O4886">
            <v>1.2</v>
          </cell>
          <cell r="P4886">
            <v>30.3</v>
          </cell>
          <cell r="Q4886"/>
          <cell r="R4886">
            <v>30</v>
          </cell>
          <cell r="S4886"/>
          <cell r="T4886"/>
          <cell r="U4886"/>
          <cell r="V4886"/>
          <cell r="W4886"/>
          <cell r="X4886"/>
          <cell r="Y4886">
            <v>34.052999999999997</v>
          </cell>
          <cell r="Z4886">
            <v>40</v>
          </cell>
        </row>
        <row r="4887">
          <cell r="A4887" t="str">
            <v>N0984</v>
          </cell>
          <cell r="B4887" t="str">
            <v xml:space="preserve">Bocklerstrasse 24 </v>
          </cell>
          <cell r="C4887">
            <v>42752</v>
          </cell>
          <cell r="D4887">
            <v>9866606391</v>
          </cell>
          <cell r="E4887" t="str">
            <v>Verrechnet</v>
          </cell>
          <cell r="F4887">
            <v>0.03</v>
          </cell>
          <cell r="G4887">
            <v>0.49</v>
          </cell>
          <cell r="H4887"/>
          <cell r="I4887"/>
          <cell r="J4887" t="str">
            <v>Messung HW Wärme NT</v>
          </cell>
          <cell r="K4887" t="str">
            <v>15.12.2016</v>
          </cell>
          <cell r="L4887" t="str">
            <v>R1 930</v>
          </cell>
          <cell r="M4887" t="str">
            <v>U1 20148</v>
          </cell>
          <cell r="N4887" t="str">
            <v>Ablesung</v>
          </cell>
          <cell r="O4887">
            <v>10.88</v>
          </cell>
          <cell r="P4887">
            <v>177.9</v>
          </cell>
          <cell r="Q4887"/>
          <cell r="R4887">
            <v>178</v>
          </cell>
          <cell r="S4887"/>
          <cell r="T4887"/>
          <cell r="U4887"/>
          <cell r="V4887"/>
          <cell r="W4887"/>
          <cell r="X4887"/>
          <cell r="Y4887">
            <v>52.585999999999999</v>
          </cell>
          <cell r="Z4887">
            <v>362.66666666666663</v>
          </cell>
        </row>
        <row r="4888">
          <cell r="A4888" t="str">
            <v>N0986</v>
          </cell>
          <cell r="B4888" t="str">
            <v xml:space="preserve">Siewerdtstrasse 28 </v>
          </cell>
          <cell r="C4888">
            <v>42478</v>
          </cell>
          <cell r="D4888">
            <v>9866601067</v>
          </cell>
          <cell r="E4888" t="str">
            <v>Verrechnet</v>
          </cell>
          <cell r="F4888">
            <v>0.03</v>
          </cell>
          <cell r="G4888">
            <v>0.49</v>
          </cell>
          <cell r="H4888"/>
          <cell r="I4888"/>
          <cell r="J4888" t="str">
            <v>Messung HW Wärme NT</v>
          </cell>
          <cell r="K4888" t="str">
            <v>18.03.2016</v>
          </cell>
          <cell r="L4888" t="str">
            <v>W1 020254</v>
          </cell>
          <cell r="M4888"/>
          <cell r="N4888" t="str">
            <v>Ablesung</v>
          </cell>
          <cell r="O4888">
            <v>20.84</v>
          </cell>
          <cell r="P4888">
            <v>975.96</v>
          </cell>
          <cell r="Q4888"/>
          <cell r="R4888"/>
          <cell r="S4888"/>
          <cell r="T4888"/>
          <cell r="U4888"/>
          <cell r="V4888"/>
          <cell r="W4888"/>
          <cell r="X4888"/>
          <cell r="Y4888">
            <v>18.361000000000001</v>
          </cell>
          <cell r="Z4888">
            <v>694.66666666666663</v>
          </cell>
        </row>
        <row r="4889">
          <cell r="A4889" t="str">
            <v>N0986</v>
          </cell>
          <cell r="B4889" t="str">
            <v xml:space="preserve">Siewerdtstrasse 28 </v>
          </cell>
          <cell r="C4889">
            <v>42566</v>
          </cell>
          <cell r="D4889">
            <v>9866602938</v>
          </cell>
          <cell r="E4889" t="str">
            <v>Verrechnet</v>
          </cell>
          <cell r="F4889">
            <v>0.03</v>
          </cell>
          <cell r="G4889">
            <v>0.49</v>
          </cell>
          <cell r="H4889"/>
          <cell r="I4889"/>
          <cell r="J4889" t="str">
            <v>Messung HW Wärme NT</v>
          </cell>
          <cell r="K4889" t="str">
            <v>21.06.2016</v>
          </cell>
          <cell r="L4889" t="str">
            <v>W1 020254</v>
          </cell>
          <cell r="M4889"/>
          <cell r="N4889" t="str">
            <v>Ablesung</v>
          </cell>
          <cell r="O4889">
            <v>10.125</v>
          </cell>
          <cell r="P4889">
            <v>1087.83</v>
          </cell>
          <cell r="Q4889"/>
          <cell r="R4889"/>
          <cell r="S4889"/>
          <cell r="T4889"/>
          <cell r="U4889"/>
          <cell r="V4889"/>
          <cell r="W4889"/>
          <cell r="X4889"/>
          <cell r="Y4889">
            <v>8.0030000000000001</v>
          </cell>
          <cell r="Z4889">
            <v>337.5</v>
          </cell>
        </row>
        <row r="4890">
          <cell r="A4890" t="str">
            <v>N0986</v>
          </cell>
          <cell r="B4890" t="str">
            <v xml:space="preserve">Siewerdtstrasse 28 </v>
          </cell>
          <cell r="C4890">
            <v>42655</v>
          </cell>
          <cell r="D4890">
            <v>9866604871</v>
          </cell>
          <cell r="E4890" t="str">
            <v>Verrechnet</v>
          </cell>
          <cell r="F4890">
            <v>0.03</v>
          </cell>
          <cell r="G4890">
            <v>0.49</v>
          </cell>
          <cell r="H4890"/>
          <cell r="I4890"/>
          <cell r="J4890" t="str">
            <v>Messung HW Wärme NT</v>
          </cell>
          <cell r="K4890" t="str">
            <v>20.09.2016</v>
          </cell>
          <cell r="L4890" t="str">
            <v>W1 020254</v>
          </cell>
          <cell r="M4890"/>
          <cell r="N4890" t="str">
            <v>Ablesung</v>
          </cell>
          <cell r="O4890">
            <v>2.2109999999999999</v>
          </cell>
          <cell r="P4890">
            <v>1042.7</v>
          </cell>
          <cell r="Q4890"/>
          <cell r="R4890"/>
          <cell r="S4890"/>
          <cell r="T4890"/>
          <cell r="U4890"/>
          <cell r="V4890"/>
          <cell r="W4890"/>
          <cell r="X4890"/>
          <cell r="Y4890">
            <v>1.823</v>
          </cell>
          <cell r="Z4890">
            <v>73.7</v>
          </cell>
        </row>
        <row r="4891">
          <cell r="A4891" t="str">
            <v>N0986</v>
          </cell>
          <cell r="B4891" t="str">
            <v xml:space="preserve">Siewerdtstrasse 28 </v>
          </cell>
          <cell r="C4891">
            <v>42752</v>
          </cell>
          <cell r="D4891">
            <v>9866606964</v>
          </cell>
          <cell r="E4891" t="str">
            <v>Verrechnet</v>
          </cell>
          <cell r="F4891">
            <v>0.03</v>
          </cell>
          <cell r="G4891">
            <v>0.49</v>
          </cell>
          <cell r="H4891"/>
          <cell r="I4891"/>
          <cell r="J4891" t="str">
            <v>Messung HW Wärme NT</v>
          </cell>
          <cell r="K4891" t="str">
            <v>13.12.2016</v>
          </cell>
          <cell r="L4891" t="str">
            <v>W1 020254</v>
          </cell>
          <cell r="M4891"/>
          <cell r="N4891" t="str">
            <v>Ablesung</v>
          </cell>
          <cell r="O4891">
            <v>14.06</v>
          </cell>
          <cell r="P4891">
            <v>951.19</v>
          </cell>
          <cell r="Q4891"/>
          <cell r="R4891"/>
          <cell r="S4891"/>
          <cell r="T4891"/>
          <cell r="U4891"/>
          <cell r="V4891"/>
          <cell r="W4891"/>
          <cell r="X4891"/>
          <cell r="Y4891">
            <v>12.71</v>
          </cell>
          <cell r="Z4891">
            <v>468.66666666666663</v>
          </cell>
        </row>
        <row r="4892">
          <cell r="A4892" t="str">
            <v>N0987</v>
          </cell>
          <cell r="B4892" t="str">
            <v xml:space="preserve">Kügeliloostrasse 26 </v>
          </cell>
          <cell r="C4892">
            <v>42478</v>
          </cell>
          <cell r="D4892">
            <v>9866600710</v>
          </cell>
          <cell r="E4892" t="str">
            <v>Verrechnet</v>
          </cell>
          <cell r="F4892">
            <v>0.12</v>
          </cell>
          <cell r="G4892">
            <v>1.97</v>
          </cell>
          <cell r="H4892"/>
          <cell r="I4892"/>
          <cell r="J4892" t="str">
            <v>Messung HW Wärme NT</v>
          </cell>
          <cell r="K4892" t="str">
            <v>16.03.2016</v>
          </cell>
          <cell r="L4892" t="str">
            <v>W1 0020353</v>
          </cell>
          <cell r="M4892"/>
          <cell r="N4892" t="str">
            <v>Ablesung</v>
          </cell>
          <cell r="O4892">
            <v>101.958</v>
          </cell>
          <cell r="P4892">
            <v>1892.16</v>
          </cell>
          <cell r="Q4892"/>
          <cell r="R4892"/>
          <cell r="S4892"/>
          <cell r="T4892"/>
          <cell r="U4892"/>
          <cell r="V4892"/>
          <cell r="W4892"/>
          <cell r="X4892"/>
          <cell r="Y4892">
            <v>46.332000000000001</v>
          </cell>
          <cell r="Z4892">
            <v>849.65</v>
          </cell>
        </row>
        <row r="4893">
          <cell r="A4893" t="str">
            <v>N0987</v>
          </cell>
          <cell r="B4893" t="str">
            <v xml:space="preserve">Kügeliloostrasse 26 </v>
          </cell>
          <cell r="C4893">
            <v>42566</v>
          </cell>
          <cell r="D4893">
            <v>9866602649</v>
          </cell>
          <cell r="E4893" t="str">
            <v>Verrechnet</v>
          </cell>
          <cell r="F4893">
            <v>0.12</v>
          </cell>
          <cell r="G4893">
            <v>1.97</v>
          </cell>
          <cell r="H4893"/>
          <cell r="I4893"/>
          <cell r="J4893" t="str">
            <v>Messung HW Wärme NT</v>
          </cell>
          <cell r="K4893" t="str">
            <v>20.06.2016</v>
          </cell>
          <cell r="L4893" t="str">
            <v>W1 0020353</v>
          </cell>
          <cell r="M4893"/>
          <cell r="N4893" t="str">
            <v>Ablesung</v>
          </cell>
          <cell r="O4893">
            <v>60.898000000000003</v>
          </cell>
          <cell r="P4893">
            <v>1177.94</v>
          </cell>
          <cell r="Q4893"/>
          <cell r="R4893"/>
          <cell r="S4893"/>
          <cell r="T4893"/>
          <cell r="U4893"/>
          <cell r="V4893"/>
          <cell r="W4893"/>
          <cell r="X4893"/>
          <cell r="Y4893">
            <v>44.453000000000003</v>
          </cell>
          <cell r="Z4893">
            <v>507.48333333333335</v>
          </cell>
        </row>
        <row r="4894">
          <cell r="A4894" t="str">
            <v>N0987</v>
          </cell>
          <cell r="B4894" t="str">
            <v xml:space="preserve">Kügeliloostrasse 26 </v>
          </cell>
          <cell r="C4894">
            <v>42655</v>
          </cell>
          <cell r="D4894">
            <v>9866605125</v>
          </cell>
          <cell r="E4894" t="str">
            <v>Verrechnet</v>
          </cell>
          <cell r="F4894">
            <v>0.12</v>
          </cell>
          <cell r="G4894">
            <v>1.97</v>
          </cell>
          <cell r="H4894"/>
          <cell r="I4894"/>
          <cell r="J4894" t="str">
            <v>Messung HW Wärme NT</v>
          </cell>
          <cell r="K4894" t="str">
            <v>19.09.2016</v>
          </cell>
          <cell r="L4894" t="str">
            <v>W1 0020353</v>
          </cell>
          <cell r="M4894"/>
          <cell r="N4894" t="str">
            <v>Ablesung</v>
          </cell>
          <cell r="O4894">
            <v>17.158999999999999</v>
          </cell>
          <cell r="P4894">
            <v>392.64</v>
          </cell>
          <cell r="Q4894"/>
          <cell r="R4894"/>
          <cell r="S4894"/>
          <cell r="T4894"/>
          <cell r="U4894"/>
          <cell r="V4894"/>
          <cell r="W4894"/>
          <cell r="X4894"/>
          <cell r="Y4894">
            <v>37.576999999999998</v>
          </cell>
          <cell r="Z4894">
            <v>142.99166666666665</v>
          </cell>
        </row>
        <row r="4895">
          <cell r="A4895" t="str">
            <v>N0987</v>
          </cell>
          <cell r="B4895" t="str">
            <v xml:space="preserve">Kügeliloostrasse 26 </v>
          </cell>
          <cell r="C4895">
            <v>42752</v>
          </cell>
          <cell r="D4895">
            <v>9866607258</v>
          </cell>
          <cell r="E4895" t="str">
            <v>Verrechnet</v>
          </cell>
          <cell r="F4895">
            <v>0.12</v>
          </cell>
          <cell r="G4895">
            <v>1.97</v>
          </cell>
          <cell r="H4895"/>
          <cell r="I4895"/>
          <cell r="J4895" t="str">
            <v>Messung HW Wärme NT</v>
          </cell>
          <cell r="K4895" t="str">
            <v>15.12.2016</v>
          </cell>
          <cell r="L4895" t="str">
            <v>W1 0020353</v>
          </cell>
          <cell r="M4895"/>
          <cell r="N4895" t="str">
            <v>Ablesung</v>
          </cell>
          <cell r="O4895">
            <v>83.8</v>
          </cell>
          <cell r="P4895">
            <v>1629.09</v>
          </cell>
          <cell r="Q4895"/>
          <cell r="R4895"/>
          <cell r="S4895"/>
          <cell r="T4895"/>
          <cell r="U4895"/>
          <cell r="V4895"/>
          <cell r="W4895"/>
          <cell r="X4895"/>
          <cell r="Y4895">
            <v>44.23</v>
          </cell>
          <cell r="Z4895">
            <v>698.33333333333337</v>
          </cell>
        </row>
        <row r="4896">
          <cell r="A4896" t="str">
            <v>N0988</v>
          </cell>
          <cell r="B4896" t="str">
            <v xml:space="preserve">Dübendorfstrasse 161 </v>
          </cell>
          <cell r="C4896">
            <v>42478</v>
          </cell>
          <cell r="D4896">
            <v>9866600711</v>
          </cell>
          <cell r="E4896" t="str">
            <v>Verrechnet</v>
          </cell>
          <cell r="F4896">
            <v>5.5E-2</v>
          </cell>
          <cell r="G4896">
            <v>0.9</v>
          </cell>
          <cell r="H4896"/>
          <cell r="I4896"/>
          <cell r="J4896" t="str">
            <v>Messung HW Wärme NT</v>
          </cell>
          <cell r="K4896" t="str">
            <v>21.03.2016</v>
          </cell>
          <cell r="L4896" t="str">
            <v>W1 020162</v>
          </cell>
          <cell r="M4896"/>
          <cell r="N4896" t="str">
            <v>Ablesung</v>
          </cell>
          <cell r="O4896">
            <v>46.343000000000004</v>
          </cell>
          <cell r="P4896">
            <v>627.28</v>
          </cell>
          <cell r="Q4896"/>
          <cell r="R4896"/>
          <cell r="S4896"/>
          <cell r="T4896"/>
          <cell r="U4896"/>
          <cell r="V4896"/>
          <cell r="W4896"/>
          <cell r="X4896"/>
          <cell r="Y4896">
            <v>63.524999999999999</v>
          </cell>
          <cell r="Z4896">
            <v>842.6</v>
          </cell>
        </row>
        <row r="4897">
          <cell r="A4897" t="str">
            <v>N0988</v>
          </cell>
          <cell r="B4897" t="str">
            <v xml:space="preserve">Dübendorfstrasse 161 </v>
          </cell>
          <cell r="C4897">
            <v>42566</v>
          </cell>
          <cell r="D4897">
            <v>9866602650</v>
          </cell>
          <cell r="E4897" t="str">
            <v>Verrechnet</v>
          </cell>
          <cell r="F4897">
            <v>5.5E-2</v>
          </cell>
          <cell r="G4897">
            <v>0.9</v>
          </cell>
          <cell r="H4897"/>
          <cell r="I4897"/>
          <cell r="J4897" t="str">
            <v>Messung HW Wärme NT</v>
          </cell>
          <cell r="K4897" t="str">
            <v>22.06.2016</v>
          </cell>
          <cell r="L4897" t="str">
            <v>W1 020162</v>
          </cell>
          <cell r="M4897"/>
          <cell r="N4897" t="str">
            <v>Ablesung</v>
          </cell>
          <cell r="O4897">
            <v>26.548999999999999</v>
          </cell>
          <cell r="P4897">
            <v>414.14</v>
          </cell>
          <cell r="Q4897"/>
          <cell r="R4897"/>
          <cell r="S4897"/>
          <cell r="T4897"/>
          <cell r="U4897"/>
          <cell r="V4897"/>
          <cell r="W4897"/>
          <cell r="X4897"/>
          <cell r="Y4897">
            <v>55.122</v>
          </cell>
          <cell r="Z4897">
            <v>482.70909090909089</v>
          </cell>
        </row>
        <row r="4898">
          <cell r="A4898" t="str">
            <v>N0988</v>
          </cell>
          <cell r="B4898" t="str">
            <v xml:space="preserve">Dübendorfstrasse 161 </v>
          </cell>
          <cell r="C4898">
            <v>42655</v>
          </cell>
          <cell r="D4898">
            <v>9866604643</v>
          </cell>
          <cell r="E4898" t="str">
            <v>Verrechnet</v>
          </cell>
          <cell r="F4898">
            <v>5.5E-2</v>
          </cell>
          <cell r="G4898">
            <v>0.9</v>
          </cell>
          <cell r="H4898"/>
          <cell r="I4898"/>
          <cell r="J4898" t="str">
            <v>Messung HW Wärme NT</v>
          </cell>
          <cell r="K4898" t="str">
            <v>16.09.2016</v>
          </cell>
          <cell r="L4898" t="str">
            <v>W1 020162</v>
          </cell>
          <cell r="M4898"/>
          <cell r="N4898" t="str">
            <v>Ablesung</v>
          </cell>
          <cell r="O4898">
            <v>7.9429999999999996</v>
          </cell>
          <cell r="P4898">
            <v>165.06</v>
          </cell>
          <cell r="Q4898"/>
          <cell r="R4898"/>
          <cell r="S4898"/>
          <cell r="T4898"/>
          <cell r="U4898"/>
          <cell r="V4898"/>
          <cell r="W4898"/>
          <cell r="X4898"/>
          <cell r="Y4898">
            <v>41.377000000000002</v>
          </cell>
          <cell r="Z4898">
            <v>144.41818181818181</v>
          </cell>
        </row>
        <row r="4899">
          <cell r="A4899" t="str">
            <v>N0988</v>
          </cell>
          <cell r="B4899" t="str">
            <v xml:space="preserve">Dübendorfstrasse 161 </v>
          </cell>
          <cell r="C4899">
            <v>42752</v>
          </cell>
          <cell r="D4899">
            <v>9866606743</v>
          </cell>
          <cell r="E4899" t="str">
            <v>Verrechnet</v>
          </cell>
          <cell r="F4899">
            <v>5.5E-2</v>
          </cell>
          <cell r="G4899">
            <v>0.9</v>
          </cell>
          <cell r="H4899"/>
          <cell r="I4899"/>
          <cell r="J4899" t="str">
            <v>Messung HW Wärme NT</v>
          </cell>
          <cell r="K4899" t="str">
            <v>14.12.2016</v>
          </cell>
          <cell r="L4899" t="str">
            <v>W1 020162</v>
          </cell>
          <cell r="M4899"/>
          <cell r="N4899" t="str">
            <v>Ablesung</v>
          </cell>
          <cell r="O4899">
            <v>31.756</v>
          </cell>
          <cell r="P4899">
            <v>455.93</v>
          </cell>
          <cell r="Q4899"/>
          <cell r="R4899"/>
          <cell r="S4899"/>
          <cell r="T4899"/>
          <cell r="U4899"/>
          <cell r="V4899"/>
          <cell r="W4899"/>
          <cell r="X4899"/>
          <cell r="Y4899">
            <v>59.889000000000003</v>
          </cell>
          <cell r="Z4899">
            <v>577.38181818181818</v>
          </cell>
        </row>
        <row r="4900">
          <cell r="A4900" t="str">
            <v>N0990</v>
          </cell>
          <cell r="B4900" t="str">
            <v xml:space="preserve">Mattackerstrasse 81 </v>
          </cell>
          <cell r="C4900">
            <v>42478</v>
          </cell>
          <cell r="D4900">
            <v>9866600357</v>
          </cell>
          <cell r="E4900" t="str">
            <v>Verrechnet</v>
          </cell>
          <cell r="F4900">
            <v>0.60799999999999998</v>
          </cell>
          <cell r="G4900">
            <v>10</v>
          </cell>
          <cell r="H4900"/>
          <cell r="I4900"/>
          <cell r="J4900" t="str">
            <v>Messung HW Wärme NT</v>
          </cell>
          <cell r="K4900" t="str">
            <v>18.03.2016</v>
          </cell>
          <cell r="L4900" t="str">
            <v>R1 938</v>
          </cell>
          <cell r="M4900" t="str">
            <v>U1 50029</v>
          </cell>
          <cell r="N4900" t="str">
            <v>Ablesung</v>
          </cell>
          <cell r="O4900">
            <v>308.76</v>
          </cell>
          <cell r="P4900">
            <v>4692.1000000000004</v>
          </cell>
          <cell r="Q4900"/>
          <cell r="R4900">
            <v>4692</v>
          </cell>
          <cell r="S4900"/>
          <cell r="T4900"/>
          <cell r="U4900"/>
          <cell r="V4900"/>
          <cell r="W4900"/>
          <cell r="X4900"/>
          <cell r="Y4900">
            <v>56.581000000000003</v>
          </cell>
          <cell r="Z4900">
            <v>507.82894736842104</v>
          </cell>
        </row>
        <row r="4901">
          <cell r="A4901" t="str">
            <v>N0990</v>
          </cell>
          <cell r="B4901" t="str">
            <v xml:space="preserve">Mattackerstrasse 81 </v>
          </cell>
          <cell r="C4901">
            <v>42566</v>
          </cell>
          <cell r="D4901">
            <v>9866602373</v>
          </cell>
          <cell r="E4901" t="str">
            <v>Verrechnet</v>
          </cell>
          <cell r="F4901">
            <v>0.60799999999999998</v>
          </cell>
          <cell r="G4901">
            <v>10</v>
          </cell>
          <cell r="H4901"/>
          <cell r="I4901"/>
          <cell r="J4901" t="str">
            <v>Messung HW Wärme NT</v>
          </cell>
          <cell r="K4901" t="str">
            <v>22.06.2016</v>
          </cell>
          <cell r="L4901" t="str">
            <v>R1 938</v>
          </cell>
          <cell r="M4901" t="str">
            <v>U1 50029</v>
          </cell>
          <cell r="N4901" t="str">
            <v>Ablesung</v>
          </cell>
          <cell r="O4901">
            <v>177.59</v>
          </cell>
          <cell r="P4901">
            <v>3469.3</v>
          </cell>
          <cell r="Q4901"/>
          <cell r="R4901">
            <v>3469</v>
          </cell>
          <cell r="S4901"/>
          <cell r="T4901"/>
          <cell r="U4901"/>
          <cell r="V4901"/>
          <cell r="W4901"/>
          <cell r="X4901"/>
          <cell r="Y4901">
            <v>44.015000000000001</v>
          </cell>
          <cell r="Z4901">
            <v>292.0888157894737</v>
          </cell>
        </row>
        <row r="4902">
          <cell r="A4902" t="str">
            <v>N0990</v>
          </cell>
          <cell r="B4902" t="str">
            <v xml:space="preserve">Mattackerstrasse 81 </v>
          </cell>
          <cell r="C4902">
            <v>42655</v>
          </cell>
          <cell r="D4902">
            <v>9866604318</v>
          </cell>
          <cell r="E4902" t="str">
            <v>Verrechnet</v>
          </cell>
          <cell r="F4902">
            <v>0.60799999999999998</v>
          </cell>
          <cell r="G4902">
            <v>10</v>
          </cell>
          <cell r="H4902"/>
          <cell r="I4902"/>
          <cell r="J4902" t="str">
            <v>Messung HW Wärme NT</v>
          </cell>
          <cell r="K4902" t="str">
            <v>22.09.2016</v>
          </cell>
          <cell r="L4902" t="str">
            <v>R1 938</v>
          </cell>
          <cell r="M4902" t="str">
            <v>U1 50029</v>
          </cell>
          <cell r="N4902" t="str">
            <v>Ablesung</v>
          </cell>
          <cell r="O4902">
            <v>70.86</v>
          </cell>
          <cell r="P4902">
            <v>2090.1999999999998</v>
          </cell>
          <cell r="Q4902"/>
          <cell r="R4902">
            <v>2090</v>
          </cell>
          <cell r="S4902"/>
          <cell r="T4902"/>
          <cell r="U4902"/>
          <cell r="V4902"/>
          <cell r="W4902"/>
          <cell r="X4902"/>
          <cell r="Y4902">
            <v>29.15</v>
          </cell>
          <cell r="Z4902">
            <v>116.54605263157895</v>
          </cell>
        </row>
        <row r="4903">
          <cell r="A4903" t="str">
            <v>N0990</v>
          </cell>
          <cell r="B4903" t="str">
            <v xml:space="preserve">Mattackerstrasse 81 </v>
          </cell>
          <cell r="C4903">
            <v>42752</v>
          </cell>
          <cell r="D4903">
            <v>9866606392</v>
          </cell>
          <cell r="E4903" t="str">
            <v>Verrechnet</v>
          </cell>
          <cell r="F4903">
            <v>0.60799999999999998</v>
          </cell>
          <cell r="G4903">
            <v>10</v>
          </cell>
          <cell r="H4903"/>
          <cell r="I4903"/>
          <cell r="J4903" t="str">
            <v>Messung HW Wärme NT</v>
          </cell>
          <cell r="K4903" t="str">
            <v>20.12.2016</v>
          </cell>
          <cell r="L4903" t="str">
            <v>R1 938</v>
          </cell>
          <cell r="M4903" t="str">
            <v>U1 50029</v>
          </cell>
          <cell r="N4903" t="str">
            <v>Ablesung</v>
          </cell>
          <cell r="O4903">
            <v>275.20999999999998</v>
          </cell>
          <cell r="P4903">
            <v>4505</v>
          </cell>
          <cell r="Q4903"/>
          <cell r="R4903">
            <v>4506</v>
          </cell>
          <cell r="S4903"/>
          <cell r="T4903"/>
          <cell r="U4903"/>
          <cell r="V4903"/>
          <cell r="W4903"/>
          <cell r="X4903"/>
          <cell r="Y4903">
            <v>52.527999999999999</v>
          </cell>
          <cell r="Z4903">
            <v>452.64802631578942</v>
          </cell>
        </row>
        <row r="4904">
          <cell r="A4904" t="str">
            <v>N0991</v>
          </cell>
          <cell r="B4904" t="str">
            <v xml:space="preserve">Ausserdorfstrasse 16 </v>
          </cell>
          <cell r="C4904">
            <v>42478</v>
          </cell>
          <cell r="D4904">
            <v>9866601184</v>
          </cell>
          <cell r="E4904" t="str">
            <v>Verrechnet</v>
          </cell>
          <cell r="F4904">
            <v>1.4999999999999999E-2</v>
          </cell>
          <cell r="G4904">
            <v>0.22</v>
          </cell>
          <cell r="H4904"/>
          <cell r="I4904"/>
          <cell r="J4904" t="str">
            <v>Messung HW Wärme NT</v>
          </cell>
          <cell r="K4904" t="str">
            <v>15.03.2016</v>
          </cell>
          <cell r="L4904" t="str">
            <v>W1 020578</v>
          </cell>
          <cell r="M4904"/>
          <cell r="N4904" t="str">
            <v>Ablesung</v>
          </cell>
          <cell r="O4904">
            <v>8.9879999999999995</v>
          </cell>
          <cell r="P4904">
            <v>215.98</v>
          </cell>
          <cell r="Q4904"/>
          <cell r="R4904"/>
          <cell r="S4904"/>
          <cell r="T4904"/>
          <cell r="U4904"/>
          <cell r="V4904"/>
          <cell r="W4904"/>
          <cell r="X4904"/>
          <cell r="Y4904">
            <v>35.781999999999996</v>
          </cell>
          <cell r="Z4904">
            <v>599.20000000000005</v>
          </cell>
        </row>
        <row r="4905">
          <cell r="A4905" t="str">
            <v>N0991</v>
          </cell>
          <cell r="B4905" t="str">
            <v xml:space="preserve">Ausserdorfstrasse 16 </v>
          </cell>
          <cell r="C4905">
            <v>42566</v>
          </cell>
          <cell r="D4905">
            <v>9866602939</v>
          </cell>
          <cell r="E4905" t="str">
            <v>Verrechnet</v>
          </cell>
          <cell r="F4905">
            <v>1.4999999999999999E-2</v>
          </cell>
          <cell r="G4905">
            <v>0.22</v>
          </cell>
          <cell r="H4905"/>
          <cell r="I4905"/>
          <cell r="J4905" t="str">
            <v>Messung HW Wärme NT</v>
          </cell>
          <cell r="K4905" t="str">
            <v>28.06.2016</v>
          </cell>
          <cell r="L4905" t="str">
            <v>W1 020578</v>
          </cell>
          <cell r="M4905"/>
          <cell r="N4905" t="str">
            <v>Ablesung</v>
          </cell>
          <cell r="O4905">
            <v>4.8890000000000002</v>
          </cell>
          <cell r="P4905">
            <v>172.45</v>
          </cell>
          <cell r="Q4905"/>
          <cell r="R4905"/>
          <cell r="S4905"/>
          <cell r="T4905"/>
          <cell r="U4905"/>
          <cell r="V4905"/>
          <cell r="W4905"/>
          <cell r="X4905"/>
          <cell r="Y4905">
            <v>24.376999999999999</v>
          </cell>
          <cell r="Z4905">
            <v>325.93333333333334</v>
          </cell>
        </row>
        <row r="4906">
          <cell r="A4906" t="str">
            <v>N0991</v>
          </cell>
          <cell r="B4906" t="str">
            <v xml:space="preserve">Ausserdorfstrasse 16 </v>
          </cell>
          <cell r="C4906">
            <v>42655</v>
          </cell>
          <cell r="D4906">
            <v>9866604872</v>
          </cell>
          <cell r="E4906" t="str">
            <v>Verrechnet</v>
          </cell>
          <cell r="F4906">
            <v>1.4999999999999999E-2</v>
          </cell>
          <cell r="G4906">
            <v>0.22</v>
          </cell>
          <cell r="H4906"/>
          <cell r="I4906"/>
          <cell r="J4906" t="str">
            <v>Messung HW Wärme NT</v>
          </cell>
          <cell r="K4906" t="str">
            <v>16.09.2016</v>
          </cell>
          <cell r="L4906" t="str">
            <v>W1 020578</v>
          </cell>
          <cell r="M4906"/>
          <cell r="N4906" t="str">
            <v>Ablesung</v>
          </cell>
          <cell r="O4906">
            <v>1.768</v>
          </cell>
          <cell r="P4906">
            <v>86.3</v>
          </cell>
          <cell r="Q4906"/>
          <cell r="R4906"/>
          <cell r="S4906"/>
          <cell r="T4906"/>
          <cell r="U4906"/>
          <cell r="V4906"/>
          <cell r="W4906"/>
          <cell r="X4906"/>
          <cell r="Y4906">
            <v>17.614999999999998</v>
          </cell>
          <cell r="Z4906">
            <v>117.86666666666666</v>
          </cell>
        </row>
        <row r="4907">
          <cell r="A4907" t="str">
            <v>N0991</v>
          </cell>
          <cell r="B4907" t="str">
            <v xml:space="preserve">Ausserdorfstrasse 16 </v>
          </cell>
          <cell r="C4907">
            <v>42752</v>
          </cell>
          <cell r="D4907">
            <v>9866606965</v>
          </cell>
          <cell r="E4907" t="str">
            <v>Verrechnet</v>
          </cell>
          <cell r="F4907">
            <v>1.4999999999999999E-2</v>
          </cell>
          <cell r="G4907">
            <v>0.22</v>
          </cell>
          <cell r="H4907"/>
          <cell r="I4907"/>
          <cell r="J4907" t="str">
            <v>Messung HW Wärme NT</v>
          </cell>
          <cell r="K4907" t="str">
            <v>14.12.2016</v>
          </cell>
          <cell r="L4907" t="str">
            <v>W1 020578</v>
          </cell>
          <cell r="M4907"/>
          <cell r="N4907" t="str">
            <v>Ablesung</v>
          </cell>
          <cell r="O4907">
            <v>6.6139999999999999</v>
          </cell>
          <cell r="P4907">
            <v>170</v>
          </cell>
          <cell r="Q4907"/>
          <cell r="R4907"/>
          <cell r="S4907"/>
          <cell r="T4907"/>
          <cell r="U4907"/>
          <cell r="V4907"/>
          <cell r="W4907"/>
          <cell r="X4907"/>
          <cell r="Y4907">
            <v>33.453000000000003</v>
          </cell>
          <cell r="Z4907">
            <v>440.93333333333334</v>
          </cell>
        </row>
        <row r="4908">
          <cell r="A4908" t="str">
            <v>N0993</v>
          </cell>
          <cell r="B4908" t="str">
            <v xml:space="preserve">Altwiesenstrasse 213 </v>
          </cell>
          <cell r="C4908">
            <v>42478</v>
          </cell>
          <cell r="D4908">
            <v>9866600712</v>
          </cell>
          <cell r="E4908" t="str">
            <v>Verrechnet</v>
          </cell>
          <cell r="F4908">
            <v>7.0000000000000007E-2</v>
          </cell>
          <cell r="G4908">
            <v>1.1499999999999999</v>
          </cell>
          <cell r="H4908"/>
          <cell r="I4908"/>
          <cell r="J4908" t="str">
            <v>Messung HW Wärme NT</v>
          </cell>
          <cell r="K4908" t="str">
            <v>21.03.2016</v>
          </cell>
          <cell r="L4908" t="str">
            <v>R1 0962</v>
          </cell>
          <cell r="M4908" t="str">
            <v>U1 20479</v>
          </cell>
          <cell r="N4908" t="str">
            <v>Ablesung</v>
          </cell>
          <cell r="O4908">
            <v>47.872</v>
          </cell>
          <cell r="P4908">
            <v>754.43</v>
          </cell>
          <cell r="Q4908"/>
          <cell r="R4908">
            <v>755</v>
          </cell>
          <cell r="S4908"/>
          <cell r="T4908"/>
          <cell r="U4908"/>
          <cell r="V4908"/>
          <cell r="W4908"/>
          <cell r="X4908"/>
          <cell r="Y4908">
            <v>54.561</v>
          </cell>
          <cell r="Z4908">
            <v>683.88571428571424</v>
          </cell>
        </row>
        <row r="4909">
          <cell r="A4909" t="str">
            <v>N0993</v>
          </cell>
          <cell r="B4909" t="str">
            <v xml:space="preserve">Altwiesenstrasse 213 </v>
          </cell>
          <cell r="C4909">
            <v>42566</v>
          </cell>
          <cell r="D4909">
            <v>9866602651</v>
          </cell>
          <cell r="E4909" t="str">
            <v>Verrechnet</v>
          </cell>
          <cell r="F4909">
            <v>7.0000000000000007E-2</v>
          </cell>
          <cell r="G4909">
            <v>1.1499999999999999</v>
          </cell>
          <cell r="H4909"/>
          <cell r="I4909"/>
          <cell r="J4909" t="str">
            <v>Messung HW Wärme NT</v>
          </cell>
          <cell r="K4909" t="str">
            <v>21.06.2016</v>
          </cell>
          <cell r="L4909" t="str">
            <v>R1 0962</v>
          </cell>
          <cell r="M4909" t="str">
            <v>U1 20479</v>
          </cell>
          <cell r="N4909" t="str">
            <v>Ablesung</v>
          </cell>
          <cell r="O4909">
            <v>26.876000000000001</v>
          </cell>
          <cell r="P4909">
            <v>452.66</v>
          </cell>
          <cell r="Q4909"/>
          <cell r="R4909">
            <v>452</v>
          </cell>
          <cell r="S4909"/>
          <cell r="T4909"/>
          <cell r="U4909"/>
          <cell r="V4909"/>
          <cell r="W4909"/>
          <cell r="X4909"/>
          <cell r="Y4909">
            <v>51.052</v>
          </cell>
          <cell r="Z4909">
            <v>383.94285714285712</v>
          </cell>
        </row>
        <row r="4910">
          <cell r="A4910" t="str">
            <v>N0993</v>
          </cell>
          <cell r="B4910" t="str">
            <v xml:space="preserve">Altwiesenstrasse 213 </v>
          </cell>
          <cell r="C4910">
            <v>42655</v>
          </cell>
          <cell r="D4910">
            <v>9866604644</v>
          </cell>
          <cell r="E4910" t="str">
            <v>Verrechnet</v>
          </cell>
          <cell r="F4910">
            <v>7.0000000000000007E-2</v>
          </cell>
          <cell r="G4910">
            <v>1.1499999999999999</v>
          </cell>
          <cell r="H4910"/>
          <cell r="I4910"/>
          <cell r="J4910" t="str">
            <v>Messung HW Wärme NT</v>
          </cell>
          <cell r="K4910" t="str">
            <v>16.09.2016</v>
          </cell>
          <cell r="L4910" t="str">
            <v>R1 0962</v>
          </cell>
          <cell r="M4910" t="str">
            <v>U1 20479</v>
          </cell>
          <cell r="N4910" t="str">
            <v>Ablesung</v>
          </cell>
          <cell r="O4910">
            <v>8.6150000000000002</v>
          </cell>
          <cell r="P4910">
            <v>173.4</v>
          </cell>
          <cell r="Q4910"/>
          <cell r="R4910">
            <v>174</v>
          </cell>
          <cell r="S4910"/>
          <cell r="T4910"/>
          <cell r="U4910"/>
          <cell r="V4910"/>
          <cell r="W4910"/>
          <cell r="X4910"/>
          <cell r="Y4910">
            <v>42.72</v>
          </cell>
          <cell r="Z4910">
            <v>123.07142857142856</v>
          </cell>
        </row>
        <row r="4911">
          <cell r="A4911" t="str">
            <v>N0993</v>
          </cell>
          <cell r="B4911" t="str">
            <v xml:space="preserve">Altwiesenstrasse 213 </v>
          </cell>
          <cell r="C4911">
            <v>42752</v>
          </cell>
          <cell r="D4911">
            <v>9866606744</v>
          </cell>
          <cell r="E4911" t="str">
            <v>Verrechnet</v>
          </cell>
          <cell r="F4911">
            <v>7.0000000000000007E-2</v>
          </cell>
          <cell r="G4911">
            <v>1.1499999999999999</v>
          </cell>
          <cell r="H4911"/>
          <cell r="I4911"/>
          <cell r="J4911" t="str">
            <v>Messung HW Wärme NT</v>
          </cell>
          <cell r="K4911" t="str">
            <v>14.12.2016</v>
          </cell>
          <cell r="L4911" t="str">
            <v>R1 0962</v>
          </cell>
          <cell r="M4911" t="str">
            <v>U1 20479</v>
          </cell>
          <cell r="N4911" t="str">
            <v>Ablesung</v>
          </cell>
          <cell r="O4911">
            <v>36.552999999999997</v>
          </cell>
          <cell r="P4911">
            <v>608.80999999999995</v>
          </cell>
          <cell r="Q4911"/>
          <cell r="R4911">
            <v>609</v>
          </cell>
          <cell r="S4911"/>
          <cell r="T4911"/>
          <cell r="U4911"/>
          <cell r="V4911"/>
          <cell r="W4911"/>
          <cell r="X4911"/>
          <cell r="Y4911">
            <v>51.625</v>
          </cell>
          <cell r="Z4911">
            <v>522.1857142857142</v>
          </cell>
        </row>
        <row r="4912">
          <cell r="A4912" t="str">
            <v>N0994</v>
          </cell>
          <cell r="B4912" t="str">
            <v xml:space="preserve">Köschenrütistrasse 6 </v>
          </cell>
          <cell r="C4912">
            <v>42478</v>
          </cell>
          <cell r="D4912">
            <v>9866600358</v>
          </cell>
          <cell r="E4912" t="str">
            <v>Verrechnet</v>
          </cell>
          <cell r="F4912">
            <v>0.19</v>
          </cell>
          <cell r="G4912">
            <v>3.13</v>
          </cell>
          <cell r="H4912"/>
          <cell r="I4912"/>
          <cell r="J4912" t="str">
            <v>Messung HW Wärme NT</v>
          </cell>
          <cell r="K4912" t="str">
            <v>17.03.2016</v>
          </cell>
          <cell r="L4912" t="str">
            <v>R1 955</v>
          </cell>
          <cell r="M4912" t="str">
            <v>U1 32049</v>
          </cell>
          <cell r="N4912" t="str">
            <v>Ablesung</v>
          </cell>
          <cell r="O4912">
            <v>127.68</v>
          </cell>
          <cell r="P4912">
            <v>2255.8000000000002</v>
          </cell>
          <cell r="Q4912"/>
          <cell r="R4912">
            <v>2256</v>
          </cell>
          <cell r="S4912"/>
          <cell r="T4912"/>
          <cell r="U4912"/>
          <cell r="V4912"/>
          <cell r="W4912"/>
          <cell r="X4912"/>
          <cell r="Y4912">
            <v>48.667999999999999</v>
          </cell>
          <cell r="Z4912">
            <v>672</v>
          </cell>
        </row>
        <row r="4913">
          <cell r="A4913" t="str">
            <v>N0994</v>
          </cell>
          <cell r="B4913" t="str">
            <v xml:space="preserve">Köschenrütistrasse 6 </v>
          </cell>
          <cell r="C4913">
            <v>42566</v>
          </cell>
          <cell r="D4913">
            <v>9866602374</v>
          </cell>
          <cell r="E4913" t="str">
            <v>Verrechnet</v>
          </cell>
          <cell r="F4913">
            <v>0.19</v>
          </cell>
          <cell r="G4913">
            <v>3.13</v>
          </cell>
          <cell r="H4913"/>
          <cell r="I4913"/>
          <cell r="J4913" t="str">
            <v>Messung HW Wärme NT</v>
          </cell>
          <cell r="K4913" t="str">
            <v>20.06.2016</v>
          </cell>
          <cell r="L4913" t="str">
            <v>R1 955</v>
          </cell>
          <cell r="M4913" t="str">
            <v>U1 32049</v>
          </cell>
          <cell r="N4913" t="str">
            <v>Ablesung</v>
          </cell>
          <cell r="O4913">
            <v>62.54</v>
          </cell>
          <cell r="P4913">
            <v>1086.8699999999999</v>
          </cell>
          <cell r="Q4913"/>
          <cell r="R4913">
            <v>1087</v>
          </cell>
          <cell r="S4913"/>
          <cell r="T4913"/>
          <cell r="U4913"/>
          <cell r="V4913"/>
          <cell r="W4913"/>
          <cell r="X4913"/>
          <cell r="Y4913">
            <v>49.476999999999997</v>
          </cell>
          <cell r="Z4913">
            <v>329.15789473684208</v>
          </cell>
        </row>
        <row r="4914">
          <cell r="A4914" t="str">
            <v>N0994</v>
          </cell>
          <cell r="B4914" t="str">
            <v xml:space="preserve">Köschenrütistrasse 6 </v>
          </cell>
          <cell r="C4914">
            <v>42655</v>
          </cell>
          <cell r="D4914">
            <v>9866604319</v>
          </cell>
          <cell r="E4914" t="str">
            <v>Verrechnet</v>
          </cell>
          <cell r="F4914">
            <v>0.19</v>
          </cell>
          <cell r="G4914">
            <v>3.13</v>
          </cell>
          <cell r="H4914"/>
          <cell r="I4914"/>
          <cell r="J4914" t="str">
            <v>Messung HW Wärme NT</v>
          </cell>
          <cell r="K4914" t="str">
            <v>20.09.2016</v>
          </cell>
          <cell r="L4914" t="str">
            <v>R1 955</v>
          </cell>
          <cell r="M4914" t="str">
            <v>U1 32049</v>
          </cell>
          <cell r="N4914" t="str">
            <v>Ablesung</v>
          </cell>
          <cell r="O4914">
            <v>16.012</v>
          </cell>
          <cell r="P4914">
            <v>308.43</v>
          </cell>
          <cell r="Q4914"/>
          <cell r="R4914">
            <v>308</v>
          </cell>
          <cell r="S4914"/>
          <cell r="T4914"/>
          <cell r="U4914"/>
          <cell r="V4914"/>
          <cell r="W4914"/>
          <cell r="X4914"/>
          <cell r="Y4914">
            <v>44.637999999999998</v>
          </cell>
          <cell r="Z4914">
            <v>84.273684210526312</v>
          </cell>
        </row>
        <row r="4915">
          <cell r="A4915" t="str">
            <v>N0994</v>
          </cell>
          <cell r="B4915" t="str">
            <v xml:space="preserve">Köschenrütistrasse 6 </v>
          </cell>
          <cell r="C4915">
            <v>42752</v>
          </cell>
          <cell r="D4915">
            <v>9866606393</v>
          </cell>
          <cell r="E4915" t="str">
            <v>Verrechnet</v>
          </cell>
          <cell r="F4915">
            <v>0.19</v>
          </cell>
          <cell r="G4915">
            <v>3.13</v>
          </cell>
          <cell r="H4915"/>
          <cell r="I4915"/>
          <cell r="J4915" t="str">
            <v>Messung HW Wärme NT</v>
          </cell>
          <cell r="K4915" t="str">
            <v>14.12.2016</v>
          </cell>
          <cell r="L4915" t="str">
            <v>R1 955</v>
          </cell>
          <cell r="M4915" t="str">
            <v>U1 32049</v>
          </cell>
          <cell r="N4915" t="str">
            <v>Ablesung</v>
          </cell>
          <cell r="O4915">
            <v>82.724999999999994</v>
          </cell>
          <cell r="P4915">
            <v>1465.51</v>
          </cell>
          <cell r="Q4915"/>
          <cell r="R4915">
            <v>1466</v>
          </cell>
          <cell r="S4915"/>
          <cell r="T4915"/>
          <cell r="U4915"/>
          <cell r="V4915"/>
          <cell r="W4915"/>
          <cell r="X4915"/>
          <cell r="Y4915">
            <v>48.536000000000001</v>
          </cell>
          <cell r="Z4915">
            <v>435.39473684210526</v>
          </cell>
        </row>
        <row r="4916">
          <cell r="A4916" t="str">
            <v>N0995</v>
          </cell>
          <cell r="B4916" t="str">
            <v xml:space="preserve">Schulstrasse 37 </v>
          </cell>
          <cell r="C4916">
            <v>42478</v>
          </cell>
          <cell r="D4916">
            <v>9866601899</v>
          </cell>
          <cell r="E4916" t="str">
            <v>Verrechnet</v>
          </cell>
          <cell r="F4916">
            <v>0.26100000000000001</v>
          </cell>
          <cell r="G4916">
            <v>4.3</v>
          </cell>
          <cell r="H4916"/>
          <cell r="I4916"/>
          <cell r="J4916" t="str">
            <v>Messung HW Wärme NT</v>
          </cell>
          <cell r="K4916" t="str">
            <v>18.03.2016</v>
          </cell>
          <cell r="L4916" t="str">
            <v>R1 1581</v>
          </cell>
          <cell r="M4916" t="str">
            <v>U1 025065</v>
          </cell>
          <cell r="N4916" t="str">
            <v>Ablesung</v>
          </cell>
          <cell r="O4916">
            <v>113.703</v>
          </cell>
          <cell r="P4916">
            <v>2374.7800000000002</v>
          </cell>
          <cell r="Q4916"/>
          <cell r="R4916">
            <v>2375</v>
          </cell>
          <cell r="S4916"/>
          <cell r="T4916"/>
          <cell r="U4916"/>
          <cell r="V4916"/>
          <cell r="W4916"/>
          <cell r="X4916"/>
          <cell r="Y4916">
            <v>41.168999999999997</v>
          </cell>
          <cell r="Z4916">
            <v>435.64367816091954</v>
          </cell>
        </row>
        <row r="4917">
          <cell r="A4917" t="str">
            <v>N0995</v>
          </cell>
          <cell r="B4917" t="str">
            <v xml:space="preserve">Schulstrasse 37 </v>
          </cell>
          <cell r="C4917">
            <v>42566</v>
          </cell>
          <cell r="D4917">
            <v>9866603836</v>
          </cell>
          <cell r="E4917" t="str">
            <v>Verrechnet</v>
          </cell>
          <cell r="F4917">
            <v>0.26100000000000001</v>
          </cell>
          <cell r="G4917">
            <v>4.3</v>
          </cell>
          <cell r="H4917"/>
          <cell r="I4917"/>
          <cell r="J4917" t="str">
            <v>Messung HW Wärme NT</v>
          </cell>
          <cell r="K4917" t="str">
            <v>22.06.2016</v>
          </cell>
          <cell r="L4917" t="str">
            <v>R1 1581</v>
          </cell>
          <cell r="M4917" t="str">
            <v>U1 025065</v>
          </cell>
          <cell r="N4917" t="str">
            <v>Ablesung</v>
          </cell>
          <cell r="O4917">
            <v>41.923000000000002</v>
          </cell>
          <cell r="P4917">
            <v>1091.2</v>
          </cell>
          <cell r="Q4917"/>
          <cell r="R4917">
            <v>1091</v>
          </cell>
          <cell r="S4917"/>
          <cell r="T4917"/>
          <cell r="U4917"/>
          <cell r="V4917"/>
          <cell r="W4917"/>
          <cell r="X4917"/>
          <cell r="Y4917">
            <v>33.034999999999997</v>
          </cell>
          <cell r="Z4917">
            <v>160.62452107279691</v>
          </cell>
        </row>
        <row r="4918">
          <cell r="A4918" t="str">
            <v>N0995</v>
          </cell>
          <cell r="B4918" t="str">
            <v xml:space="preserve">Schulstrasse 37 </v>
          </cell>
          <cell r="C4918">
            <v>42655</v>
          </cell>
          <cell r="D4918">
            <v>9866605901</v>
          </cell>
          <cell r="E4918" t="str">
            <v>Verrechnet</v>
          </cell>
          <cell r="F4918">
            <v>0.26100000000000001</v>
          </cell>
          <cell r="G4918">
            <v>4.3</v>
          </cell>
          <cell r="H4918"/>
          <cell r="I4918"/>
          <cell r="J4918" t="str">
            <v>Messung HW Wärme NT</v>
          </cell>
          <cell r="K4918" t="str">
            <v>20.09.2016</v>
          </cell>
          <cell r="L4918" t="str">
            <v>R1 1581</v>
          </cell>
          <cell r="M4918" t="str">
            <v>U1 025065</v>
          </cell>
          <cell r="N4918" t="str">
            <v>Ablesung</v>
          </cell>
          <cell r="O4918">
            <v>9.6850000000000005</v>
          </cell>
          <cell r="P4918">
            <v>345.43</v>
          </cell>
          <cell r="Q4918"/>
          <cell r="R4918">
            <v>346</v>
          </cell>
          <cell r="S4918"/>
          <cell r="T4918"/>
          <cell r="U4918"/>
          <cell r="V4918"/>
          <cell r="W4918"/>
          <cell r="X4918"/>
          <cell r="Y4918">
            <v>24.108000000000001</v>
          </cell>
          <cell r="Z4918">
            <v>37.107279693486589</v>
          </cell>
        </row>
        <row r="4919">
          <cell r="A4919" t="str">
            <v>N0995</v>
          </cell>
          <cell r="B4919" t="str">
            <v xml:space="preserve">Schulstrasse 37 </v>
          </cell>
          <cell r="C4919">
            <v>42752</v>
          </cell>
          <cell r="D4919">
            <v>9866608010</v>
          </cell>
          <cell r="E4919" t="str">
            <v>Verrechnet</v>
          </cell>
          <cell r="F4919">
            <v>0.26100000000000001</v>
          </cell>
          <cell r="G4919">
            <v>4.3</v>
          </cell>
          <cell r="H4919"/>
          <cell r="I4919"/>
          <cell r="J4919" t="str">
            <v>Messung HW Wärme NT</v>
          </cell>
          <cell r="K4919" t="str">
            <v>15.12.2016</v>
          </cell>
          <cell r="L4919" t="str">
            <v>R1 1581</v>
          </cell>
          <cell r="M4919" t="str">
            <v>U1 025065</v>
          </cell>
          <cell r="N4919" t="str">
            <v>Ablesung</v>
          </cell>
          <cell r="O4919">
            <v>66.891999999999996</v>
          </cell>
          <cell r="P4919">
            <v>1545.18</v>
          </cell>
          <cell r="Q4919"/>
          <cell r="R4919">
            <v>1544</v>
          </cell>
          <cell r="S4919"/>
          <cell r="T4919"/>
          <cell r="U4919"/>
          <cell r="V4919"/>
          <cell r="W4919"/>
          <cell r="X4919"/>
          <cell r="Y4919">
            <v>37.222999999999999</v>
          </cell>
          <cell r="Z4919">
            <v>256.29118773946362</v>
          </cell>
        </row>
        <row r="4920">
          <cell r="A4920" t="str">
            <v>N0996</v>
          </cell>
          <cell r="B4920" t="str">
            <v xml:space="preserve">Schaffhauserstrasse 289 </v>
          </cell>
          <cell r="C4920">
            <v>42478</v>
          </cell>
          <cell r="D4920">
            <v>9866601709</v>
          </cell>
          <cell r="E4920" t="str">
            <v>Verrechnet</v>
          </cell>
          <cell r="F4920">
            <v>0.09</v>
          </cell>
          <cell r="G4920">
            <v>1.48</v>
          </cell>
          <cell r="H4920"/>
          <cell r="I4920"/>
          <cell r="J4920" t="str">
            <v>Messung HW Wärme NT</v>
          </cell>
          <cell r="K4920" t="str">
            <v>16.03.2016</v>
          </cell>
          <cell r="L4920" t="str">
            <v>W1 020497</v>
          </cell>
          <cell r="M4920"/>
          <cell r="N4920" t="str">
            <v>Ablesung</v>
          </cell>
          <cell r="O4920">
            <v>95.506</v>
          </cell>
          <cell r="P4920">
            <v>1517.34</v>
          </cell>
          <cell r="Q4920"/>
          <cell r="R4920"/>
          <cell r="S4920"/>
          <cell r="T4920"/>
          <cell r="U4920"/>
          <cell r="V4920"/>
          <cell r="W4920"/>
          <cell r="X4920"/>
          <cell r="Y4920">
            <v>54.121000000000002</v>
          </cell>
          <cell r="Z4920">
            <v>1061.1777777777777</v>
          </cell>
        </row>
        <row r="4921">
          <cell r="A4921" t="str">
            <v>N0996</v>
          </cell>
          <cell r="B4921" t="str">
            <v xml:space="preserve">Schaffhauserstrasse 289 </v>
          </cell>
          <cell r="C4921">
            <v>42566</v>
          </cell>
          <cell r="D4921">
            <v>9866603837</v>
          </cell>
          <cell r="E4921" t="str">
            <v>Verrechnet</v>
          </cell>
          <cell r="F4921">
            <v>0.09</v>
          </cell>
          <cell r="G4921">
            <v>1.48</v>
          </cell>
          <cell r="H4921"/>
          <cell r="I4921"/>
          <cell r="J4921" t="str">
            <v>Messung HW Wärme NT</v>
          </cell>
          <cell r="K4921" t="str">
            <v>21.06.2016</v>
          </cell>
          <cell r="L4921" t="str">
            <v>W1 020497</v>
          </cell>
          <cell r="M4921"/>
          <cell r="N4921" t="str">
            <v>Ablesung</v>
          </cell>
          <cell r="O4921">
            <v>53.709000000000003</v>
          </cell>
          <cell r="P4921">
            <v>903.27</v>
          </cell>
          <cell r="Q4921"/>
          <cell r="R4921"/>
          <cell r="S4921"/>
          <cell r="T4921"/>
          <cell r="U4921"/>
          <cell r="V4921"/>
          <cell r="W4921"/>
          <cell r="X4921"/>
          <cell r="Y4921">
            <v>51.127000000000002</v>
          </cell>
          <cell r="Z4921">
            <v>596.76666666666665</v>
          </cell>
        </row>
        <row r="4922">
          <cell r="A4922" t="str">
            <v>N0996</v>
          </cell>
          <cell r="B4922" t="str">
            <v xml:space="preserve">Schaffhauserstrasse 289 </v>
          </cell>
          <cell r="C4922">
            <v>42655</v>
          </cell>
          <cell r="D4922">
            <v>9866605604</v>
          </cell>
          <cell r="E4922" t="str">
            <v>Gemahnt</v>
          </cell>
          <cell r="F4922">
            <v>0.09</v>
          </cell>
          <cell r="G4922">
            <v>1.48</v>
          </cell>
          <cell r="H4922"/>
          <cell r="I4922"/>
          <cell r="J4922" t="str">
            <v>Messung HW Wärme NT</v>
          </cell>
          <cell r="K4922" t="str">
            <v>19.09.2016</v>
          </cell>
          <cell r="L4922" t="str">
            <v>W1 020497</v>
          </cell>
          <cell r="M4922"/>
          <cell r="N4922" t="str">
            <v>Ablesung</v>
          </cell>
          <cell r="O4922">
            <v>15.853</v>
          </cell>
          <cell r="P4922">
            <v>288.64</v>
          </cell>
          <cell r="Q4922"/>
          <cell r="R4922"/>
          <cell r="S4922"/>
          <cell r="T4922"/>
          <cell r="U4922"/>
          <cell r="V4922"/>
          <cell r="W4922"/>
          <cell r="X4922"/>
          <cell r="Y4922">
            <v>47.225000000000001</v>
          </cell>
          <cell r="Z4922">
            <v>176.14444444444445</v>
          </cell>
        </row>
        <row r="4923">
          <cell r="A4923" t="str">
            <v>N0996</v>
          </cell>
          <cell r="B4923" t="str">
            <v xml:space="preserve">Schaffhauserstrasse 289 </v>
          </cell>
          <cell r="C4923">
            <v>42752</v>
          </cell>
          <cell r="D4923">
            <v>9866607816</v>
          </cell>
          <cell r="E4923" t="str">
            <v>Verrechnet</v>
          </cell>
          <cell r="F4923">
            <v>0.09</v>
          </cell>
          <cell r="G4923">
            <v>1.48</v>
          </cell>
          <cell r="H4923"/>
          <cell r="I4923"/>
          <cell r="J4923" t="str">
            <v>Messung HW Wärme NT</v>
          </cell>
          <cell r="K4923" t="str">
            <v>15.12.2016</v>
          </cell>
          <cell r="L4923" t="str">
            <v>W1 020497</v>
          </cell>
          <cell r="M4923"/>
          <cell r="N4923" t="str">
            <v>Ablesung</v>
          </cell>
          <cell r="O4923">
            <v>75.361999999999995</v>
          </cell>
          <cell r="P4923">
            <v>1277.6300000000001</v>
          </cell>
          <cell r="Q4923"/>
          <cell r="R4923"/>
          <cell r="S4923"/>
          <cell r="T4923"/>
          <cell r="U4923"/>
          <cell r="V4923"/>
          <cell r="W4923"/>
          <cell r="X4923"/>
          <cell r="Y4923">
            <v>50.719000000000001</v>
          </cell>
          <cell r="Z4923">
            <v>837.3555555555555</v>
          </cell>
        </row>
        <row r="4924">
          <cell r="A4924" t="str">
            <v>N0997</v>
          </cell>
          <cell r="B4924" t="str">
            <v xml:space="preserve">Langwiesstrasse 29 </v>
          </cell>
          <cell r="C4924">
            <v>42478</v>
          </cell>
          <cell r="D4924">
            <v>9866601068</v>
          </cell>
          <cell r="E4924" t="str">
            <v>Verrechnet</v>
          </cell>
          <cell r="F4924">
            <v>9.6000000000000002E-2</v>
          </cell>
          <cell r="G4924">
            <v>1.58</v>
          </cell>
          <cell r="H4924"/>
          <cell r="I4924"/>
          <cell r="J4924" t="str">
            <v>Messung HW Wärme NT</v>
          </cell>
          <cell r="K4924" t="str">
            <v>16.03.2016</v>
          </cell>
          <cell r="L4924" t="str">
            <v>R1 1445</v>
          </cell>
          <cell r="M4924" t="str">
            <v>U1 020075</v>
          </cell>
          <cell r="N4924" t="str">
            <v>Ablesung</v>
          </cell>
          <cell r="O4924">
            <v>86.992000000000004</v>
          </cell>
          <cell r="P4924">
            <v>1616.36</v>
          </cell>
          <cell r="Q4924"/>
          <cell r="R4924">
            <v>1617</v>
          </cell>
          <cell r="S4924"/>
          <cell r="T4924"/>
          <cell r="U4924"/>
          <cell r="V4924"/>
          <cell r="W4924"/>
          <cell r="X4924"/>
          <cell r="Y4924">
            <v>46.277000000000001</v>
          </cell>
          <cell r="Z4924">
            <v>906.16666666666674</v>
          </cell>
        </row>
        <row r="4925">
          <cell r="A4925" t="str">
            <v>N0997</v>
          </cell>
          <cell r="B4925" t="str">
            <v xml:space="preserve">Langwiesstrasse 29 </v>
          </cell>
          <cell r="C4925">
            <v>42566</v>
          </cell>
          <cell r="D4925">
            <v>9866602940</v>
          </cell>
          <cell r="E4925" t="str">
            <v>Verrechnet</v>
          </cell>
          <cell r="F4925">
            <v>9.6000000000000002E-2</v>
          </cell>
          <cell r="G4925">
            <v>1.58</v>
          </cell>
          <cell r="H4925"/>
          <cell r="I4925"/>
          <cell r="J4925" t="str">
            <v>Messung HW Wärme NT</v>
          </cell>
          <cell r="K4925" t="str">
            <v>20.06.2016</v>
          </cell>
          <cell r="L4925" t="str">
            <v>R1 1445</v>
          </cell>
          <cell r="M4925" t="str">
            <v>U1 020075</v>
          </cell>
          <cell r="N4925" t="str">
            <v>Ablesung</v>
          </cell>
          <cell r="O4925">
            <v>49.110999999999997</v>
          </cell>
          <cell r="P4925">
            <v>998.07</v>
          </cell>
          <cell r="Q4925"/>
          <cell r="R4925">
            <v>997</v>
          </cell>
          <cell r="S4925"/>
          <cell r="T4925"/>
          <cell r="U4925"/>
          <cell r="V4925"/>
          <cell r="W4925"/>
          <cell r="X4925"/>
          <cell r="Y4925">
            <v>42.31</v>
          </cell>
          <cell r="Z4925">
            <v>511.57291666666663</v>
          </cell>
        </row>
        <row r="4926">
          <cell r="A4926" t="str">
            <v>N0997</v>
          </cell>
          <cell r="B4926" t="str">
            <v xml:space="preserve">Langwiesstrasse 29 </v>
          </cell>
          <cell r="C4926">
            <v>42655</v>
          </cell>
          <cell r="D4926">
            <v>9866604873</v>
          </cell>
          <cell r="E4926" t="str">
            <v>Verrechnet</v>
          </cell>
          <cell r="F4926">
            <v>9.6000000000000002E-2</v>
          </cell>
          <cell r="G4926">
            <v>1.58</v>
          </cell>
          <cell r="H4926"/>
          <cell r="I4926"/>
          <cell r="J4926" t="str">
            <v>Messung HW Wärme NT</v>
          </cell>
          <cell r="K4926" t="str">
            <v>20.09.2016</v>
          </cell>
          <cell r="L4926" t="str">
            <v>R1 1445</v>
          </cell>
          <cell r="M4926" t="str">
            <v>U1 020075</v>
          </cell>
          <cell r="N4926" t="str">
            <v>Ablesung</v>
          </cell>
          <cell r="O4926">
            <v>13.68</v>
          </cell>
          <cell r="P4926">
            <v>366.48</v>
          </cell>
          <cell r="Q4926"/>
          <cell r="R4926">
            <v>367</v>
          </cell>
          <cell r="S4926"/>
          <cell r="T4926"/>
          <cell r="U4926"/>
          <cell r="V4926"/>
          <cell r="W4926"/>
          <cell r="X4926"/>
          <cell r="Y4926">
            <v>32.095999999999997</v>
          </cell>
          <cell r="Z4926">
            <v>142.5</v>
          </cell>
        </row>
        <row r="4927">
          <cell r="A4927" t="str">
            <v>N0997</v>
          </cell>
          <cell r="B4927" t="str">
            <v xml:space="preserve">Langwiesstrasse 29 </v>
          </cell>
          <cell r="C4927">
            <v>42752</v>
          </cell>
          <cell r="D4927">
            <v>9866607087</v>
          </cell>
          <cell r="E4927" t="str">
            <v>Verrechnet</v>
          </cell>
          <cell r="F4927">
            <v>9.6000000000000002E-2</v>
          </cell>
          <cell r="G4927">
            <v>1.58</v>
          </cell>
          <cell r="H4927"/>
          <cell r="I4927"/>
          <cell r="J4927" t="str">
            <v>Messung HW Wärme NT</v>
          </cell>
          <cell r="K4927" t="str">
            <v>15.12.2016</v>
          </cell>
          <cell r="L4927" t="str">
            <v>R1 1445</v>
          </cell>
          <cell r="M4927" t="str">
            <v>U1 020075</v>
          </cell>
          <cell r="N4927" t="str">
            <v>Ablesung</v>
          </cell>
          <cell r="O4927">
            <v>71.632000000000005</v>
          </cell>
          <cell r="P4927">
            <v>1395.72</v>
          </cell>
          <cell r="Q4927"/>
          <cell r="R4927">
            <v>1396</v>
          </cell>
          <cell r="S4927"/>
          <cell r="T4927"/>
          <cell r="U4927"/>
          <cell r="V4927"/>
          <cell r="W4927"/>
          <cell r="X4927"/>
          <cell r="Y4927">
            <v>44.13</v>
          </cell>
          <cell r="Z4927">
            <v>746.16666666666674</v>
          </cell>
        </row>
        <row r="4928">
          <cell r="A4928" t="str">
            <v>N0998</v>
          </cell>
          <cell r="B4928" t="str">
            <v xml:space="preserve">Hofwiesenstrasse 278 </v>
          </cell>
          <cell r="C4928">
            <v>42478</v>
          </cell>
          <cell r="D4928">
            <v>9866601900</v>
          </cell>
          <cell r="E4928" t="str">
            <v>Verrechnet</v>
          </cell>
          <cell r="F4928">
            <v>4.4999999999999998E-2</v>
          </cell>
          <cell r="G4928">
            <v>0.74</v>
          </cell>
          <cell r="H4928"/>
          <cell r="I4928"/>
          <cell r="J4928" t="str">
            <v>Messung HW Wärme NT</v>
          </cell>
          <cell r="K4928" t="str">
            <v>18.03.2016</v>
          </cell>
          <cell r="L4928" t="str">
            <v>W1 020205</v>
          </cell>
          <cell r="M4928"/>
          <cell r="N4928" t="str">
            <v>Ablesung</v>
          </cell>
          <cell r="O4928">
            <v>19.423999999999999</v>
          </cell>
          <cell r="P4928">
            <v>310.70999999999998</v>
          </cell>
          <cell r="Q4928"/>
          <cell r="R4928"/>
          <cell r="S4928"/>
          <cell r="T4928"/>
          <cell r="U4928"/>
          <cell r="V4928"/>
          <cell r="W4928"/>
          <cell r="X4928"/>
          <cell r="Y4928">
            <v>53.753</v>
          </cell>
          <cell r="Z4928">
            <v>431.6444444444445</v>
          </cell>
        </row>
        <row r="4929">
          <cell r="A4929" t="str">
            <v>N0998</v>
          </cell>
          <cell r="B4929" t="str">
            <v xml:space="preserve">Hofwiesenstrasse 278 </v>
          </cell>
          <cell r="C4929">
            <v>42566</v>
          </cell>
          <cell r="D4929">
            <v>9866603838</v>
          </cell>
          <cell r="E4929" t="str">
            <v>Verrechnet</v>
          </cell>
          <cell r="F4929">
            <v>4.4999999999999998E-2</v>
          </cell>
          <cell r="G4929">
            <v>0.74</v>
          </cell>
          <cell r="H4929"/>
          <cell r="I4929"/>
          <cell r="J4929" t="str">
            <v>Messung HW Wärme NT</v>
          </cell>
          <cell r="K4929" t="str">
            <v>22.06.2016</v>
          </cell>
          <cell r="L4929" t="str">
            <v>W1 020205</v>
          </cell>
          <cell r="M4929"/>
          <cell r="N4929" t="str">
            <v>Ablesung</v>
          </cell>
          <cell r="O4929">
            <v>9.0039999999999996</v>
          </cell>
          <cell r="P4929">
            <v>168.58</v>
          </cell>
          <cell r="Q4929"/>
          <cell r="R4929"/>
          <cell r="S4929"/>
          <cell r="T4929"/>
          <cell r="U4929"/>
          <cell r="V4929"/>
          <cell r="W4929"/>
          <cell r="X4929"/>
          <cell r="Y4929">
            <v>45.924999999999997</v>
          </cell>
          <cell r="Z4929">
            <v>200.08888888888887</v>
          </cell>
        </row>
        <row r="4930">
          <cell r="A4930" t="str">
            <v>N0998</v>
          </cell>
          <cell r="B4930" t="str">
            <v xml:space="preserve">Hofwiesenstrasse 278 </v>
          </cell>
          <cell r="C4930">
            <v>42655</v>
          </cell>
          <cell r="D4930">
            <v>9866605902</v>
          </cell>
          <cell r="E4930" t="str">
            <v>Verrechnet</v>
          </cell>
          <cell r="F4930">
            <v>4.4999999999999998E-2</v>
          </cell>
          <cell r="G4930">
            <v>0.74</v>
          </cell>
          <cell r="H4930"/>
          <cell r="I4930"/>
          <cell r="J4930" t="str">
            <v>Messung HW Wärme NT</v>
          </cell>
          <cell r="K4930" t="str">
            <v>15.09.2016</v>
          </cell>
          <cell r="L4930" t="str">
            <v>W1 020205</v>
          </cell>
          <cell r="M4930"/>
          <cell r="N4930" t="str">
            <v>Ablesung</v>
          </cell>
          <cell r="O4930">
            <v>2.3559999999999999</v>
          </cell>
          <cell r="P4930">
            <v>66.94</v>
          </cell>
          <cell r="Q4930"/>
          <cell r="R4930"/>
          <cell r="S4930"/>
          <cell r="T4930"/>
          <cell r="U4930"/>
          <cell r="V4930"/>
          <cell r="W4930"/>
          <cell r="X4930"/>
          <cell r="Y4930">
            <v>30.263000000000002</v>
          </cell>
          <cell r="Z4930">
            <v>52.355555555555547</v>
          </cell>
        </row>
        <row r="4931">
          <cell r="A4931" t="str">
            <v>N0998</v>
          </cell>
          <cell r="B4931" t="str">
            <v xml:space="preserve">Hofwiesenstrasse 278 </v>
          </cell>
          <cell r="C4931">
            <v>42752</v>
          </cell>
          <cell r="D4931">
            <v>9866608011</v>
          </cell>
          <cell r="E4931" t="str">
            <v>Verrechnet</v>
          </cell>
          <cell r="F4931">
            <v>4.4999999999999998E-2</v>
          </cell>
          <cell r="G4931">
            <v>0.74</v>
          </cell>
          <cell r="H4931"/>
          <cell r="I4931"/>
          <cell r="J4931" t="str">
            <v>Messung HW Wärme NT</v>
          </cell>
          <cell r="K4931" t="str">
            <v>16.12.2016</v>
          </cell>
          <cell r="L4931" t="str">
            <v>W1 020205</v>
          </cell>
          <cell r="M4931"/>
          <cell r="N4931" t="str">
            <v>Ablesung</v>
          </cell>
          <cell r="O4931">
            <v>14.997</v>
          </cell>
          <cell r="P4931">
            <v>255.04</v>
          </cell>
          <cell r="Q4931"/>
          <cell r="R4931"/>
          <cell r="S4931"/>
          <cell r="T4931"/>
          <cell r="U4931"/>
          <cell r="V4931"/>
          <cell r="W4931"/>
          <cell r="X4931"/>
          <cell r="Y4931">
            <v>50.561</v>
          </cell>
          <cell r="Z4931">
            <v>333.26666666666665</v>
          </cell>
        </row>
        <row r="4932">
          <cell r="A4932" t="str">
            <v>N1000</v>
          </cell>
          <cell r="B4932" t="str">
            <v xml:space="preserve">Immenweg 8 </v>
          </cell>
          <cell r="C4932">
            <v>42478</v>
          </cell>
          <cell r="D4932">
            <v>9866601069</v>
          </cell>
          <cell r="E4932" t="str">
            <v>Verrechnet</v>
          </cell>
          <cell r="F4932">
            <v>0.01</v>
          </cell>
          <cell r="G4932">
            <v>0.16</v>
          </cell>
          <cell r="H4932"/>
          <cell r="I4932"/>
          <cell r="J4932" t="str">
            <v>Messung HW Wärme NT</v>
          </cell>
          <cell r="K4932" t="str">
            <v>16.03.2016</v>
          </cell>
          <cell r="L4932" t="str">
            <v>W1 020579</v>
          </cell>
          <cell r="M4932"/>
          <cell r="N4932" t="str">
            <v>Ablesung</v>
          </cell>
          <cell r="O4932">
            <v>8.1560000000000006</v>
          </cell>
          <cell r="P4932">
            <v>199.95</v>
          </cell>
          <cell r="Q4932"/>
          <cell r="R4932"/>
          <cell r="S4932"/>
          <cell r="T4932"/>
          <cell r="U4932"/>
          <cell r="V4932"/>
          <cell r="W4932"/>
          <cell r="X4932"/>
          <cell r="Y4932">
            <v>35.073</v>
          </cell>
          <cell r="Z4932">
            <v>815.6</v>
          </cell>
        </row>
        <row r="4933">
          <cell r="A4933" t="str">
            <v>N1000</v>
          </cell>
          <cell r="B4933" t="str">
            <v xml:space="preserve">Immenweg 8 </v>
          </cell>
          <cell r="C4933">
            <v>42566</v>
          </cell>
          <cell r="D4933">
            <v>9866602941</v>
          </cell>
          <cell r="E4933" t="str">
            <v>Verrechnet</v>
          </cell>
          <cell r="F4933">
            <v>0.01</v>
          </cell>
          <cell r="G4933">
            <v>0.16</v>
          </cell>
          <cell r="H4933"/>
          <cell r="I4933"/>
          <cell r="J4933" t="str">
            <v>Messung HW Wärme NT</v>
          </cell>
          <cell r="K4933" t="str">
            <v>24.06.2016</v>
          </cell>
          <cell r="L4933" t="str">
            <v>W1 020579</v>
          </cell>
          <cell r="M4933"/>
          <cell r="N4933" t="str">
            <v>Ablesung</v>
          </cell>
          <cell r="O4933">
            <v>3.06</v>
          </cell>
          <cell r="P4933">
            <v>126.89</v>
          </cell>
          <cell r="Q4933"/>
          <cell r="R4933"/>
          <cell r="S4933"/>
          <cell r="T4933"/>
          <cell r="U4933"/>
          <cell r="V4933"/>
          <cell r="W4933"/>
          <cell r="X4933"/>
          <cell r="Y4933">
            <v>20.734999999999999</v>
          </cell>
          <cell r="Z4933">
            <v>306</v>
          </cell>
        </row>
        <row r="4934">
          <cell r="A4934" t="str">
            <v>N1000</v>
          </cell>
          <cell r="B4934" t="str">
            <v xml:space="preserve">Immenweg 8 </v>
          </cell>
          <cell r="C4934">
            <v>42655</v>
          </cell>
          <cell r="D4934">
            <v>9866604874</v>
          </cell>
          <cell r="E4934" t="str">
            <v>Gemahnt</v>
          </cell>
          <cell r="F4934">
            <v>0.01</v>
          </cell>
          <cell r="G4934">
            <v>0.16</v>
          </cell>
          <cell r="H4934"/>
          <cell r="I4934"/>
          <cell r="J4934" t="str">
            <v>Messung HW Wärme NT</v>
          </cell>
          <cell r="K4934" t="str">
            <v>19.09.2016</v>
          </cell>
          <cell r="L4934" t="str">
            <v>W1 020579</v>
          </cell>
          <cell r="M4934"/>
          <cell r="N4934" t="str">
            <v>Ablesung</v>
          </cell>
          <cell r="O4934">
            <v>0.76100000000000001</v>
          </cell>
          <cell r="P4934">
            <v>73.52</v>
          </cell>
          <cell r="Q4934"/>
          <cell r="R4934"/>
          <cell r="S4934"/>
          <cell r="T4934"/>
          <cell r="U4934"/>
          <cell r="V4934"/>
          <cell r="W4934"/>
          <cell r="X4934"/>
          <cell r="Y4934">
            <v>8.9</v>
          </cell>
          <cell r="Z4934">
            <v>76.099999999999994</v>
          </cell>
        </row>
        <row r="4935">
          <cell r="A4935" t="str">
            <v>N1000</v>
          </cell>
          <cell r="B4935" t="str">
            <v xml:space="preserve">Immenweg 8 </v>
          </cell>
          <cell r="C4935">
            <v>42752</v>
          </cell>
          <cell r="D4935">
            <v>9866606966</v>
          </cell>
          <cell r="E4935" t="str">
            <v>Verrechnet</v>
          </cell>
          <cell r="F4935">
            <v>0.01</v>
          </cell>
          <cell r="G4935">
            <v>0.16</v>
          </cell>
          <cell r="H4935"/>
          <cell r="I4935"/>
          <cell r="J4935" t="str">
            <v>Messung HW Wärme NT</v>
          </cell>
          <cell r="K4935" t="str">
            <v>15.12.2016</v>
          </cell>
          <cell r="L4935" t="str">
            <v>W1 020579</v>
          </cell>
          <cell r="M4935"/>
          <cell r="N4935" t="str">
            <v>Ablesung</v>
          </cell>
          <cell r="O4935">
            <v>5.9279999999999999</v>
          </cell>
          <cell r="P4935">
            <v>157.06</v>
          </cell>
          <cell r="Q4935"/>
          <cell r="R4935"/>
          <cell r="S4935"/>
          <cell r="T4935"/>
          <cell r="U4935"/>
          <cell r="V4935"/>
          <cell r="W4935"/>
          <cell r="X4935"/>
          <cell r="Y4935">
            <v>32.454000000000001</v>
          </cell>
          <cell r="Z4935">
            <v>592.79999999999995</v>
          </cell>
        </row>
        <row r="4936">
          <cell r="A4936" t="str">
            <v>N1001</v>
          </cell>
          <cell r="B4936" t="str">
            <v xml:space="preserve">Aprikosenstrasse 30 </v>
          </cell>
          <cell r="C4936">
            <v>42478</v>
          </cell>
          <cell r="D4936">
            <v>9866600713</v>
          </cell>
          <cell r="E4936" t="str">
            <v>Verrechnet</v>
          </cell>
          <cell r="F4936">
            <v>0.12</v>
          </cell>
          <cell r="G4936">
            <v>1.97</v>
          </cell>
          <cell r="H4936"/>
          <cell r="I4936"/>
          <cell r="J4936" t="str">
            <v>Messung HW Wärme NT</v>
          </cell>
          <cell r="K4936" t="str">
            <v>17.03.2016</v>
          </cell>
          <cell r="L4936" t="str">
            <v>W1 020100</v>
          </cell>
          <cell r="M4936"/>
          <cell r="N4936" t="str">
            <v>Ablesung</v>
          </cell>
          <cell r="O4936">
            <v>114.337</v>
          </cell>
          <cell r="P4936">
            <v>1847.34</v>
          </cell>
          <cell r="Q4936"/>
          <cell r="R4936"/>
          <cell r="S4936"/>
          <cell r="T4936"/>
          <cell r="U4936"/>
          <cell r="V4936"/>
          <cell r="W4936"/>
          <cell r="X4936"/>
          <cell r="Y4936">
            <v>53.218000000000004</v>
          </cell>
          <cell r="Z4936">
            <v>952.80833333333328</v>
          </cell>
        </row>
        <row r="4937">
          <cell r="A4937" t="str">
            <v>N1001</v>
          </cell>
          <cell r="B4937" t="str">
            <v xml:space="preserve">Aprikosenstrasse 30 </v>
          </cell>
          <cell r="C4937">
            <v>42566</v>
          </cell>
          <cell r="D4937">
            <v>9866602652</v>
          </cell>
          <cell r="E4937" t="str">
            <v>Verrechnet</v>
          </cell>
          <cell r="F4937">
            <v>0.12</v>
          </cell>
          <cell r="G4937">
            <v>1.97</v>
          </cell>
          <cell r="H4937"/>
          <cell r="I4937"/>
          <cell r="J4937" t="str">
            <v>Messung HW Wärme NT</v>
          </cell>
          <cell r="K4937" t="str">
            <v>21.06.2016</v>
          </cell>
          <cell r="L4937" t="str">
            <v>W1 020100</v>
          </cell>
          <cell r="M4937"/>
          <cell r="N4937" t="str">
            <v>Ablesung</v>
          </cell>
          <cell r="O4937">
            <v>72.231999999999999</v>
          </cell>
          <cell r="P4937">
            <v>1329.62</v>
          </cell>
          <cell r="Q4937"/>
          <cell r="R4937"/>
          <cell r="S4937"/>
          <cell r="T4937"/>
          <cell r="U4937"/>
          <cell r="V4937"/>
          <cell r="W4937"/>
          <cell r="X4937"/>
          <cell r="Y4937">
            <v>46.710999999999999</v>
          </cell>
          <cell r="Z4937">
            <v>601.93333333333339</v>
          </cell>
        </row>
        <row r="4938">
          <cell r="A4938" t="str">
            <v>N1001</v>
          </cell>
          <cell r="B4938" t="str">
            <v xml:space="preserve">Aprikosenstrasse 30 </v>
          </cell>
          <cell r="C4938">
            <v>42655</v>
          </cell>
          <cell r="D4938">
            <v>9866604645</v>
          </cell>
          <cell r="E4938" t="str">
            <v>Verrechnet</v>
          </cell>
          <cell r="F4938">
            <v>0.12</v>
          </cell>
          <cell r="G4938">
            <v>1.97</v>
          </cell>
          <cell r="H4938"/>
          <cell r="I4938"/>
          <cell r="J4938" t="str">
            <v>Messung HW Wärme NT</v>
          </cell>
          <cell r="K4938" t="str">
            <v>16.09.2016</v>
          </cell>
          <cell r="L4938" t="str">
            <v>W1 020100</v>
          </cell>
          <cell r="M4938"/>
          <cell r="N4938" t="str">
            <v>Ablesung</v>
          </cell>
          <cell r="O4938">
            <v>28.454999999999998</v>
          </cell>
          <cell r="P4938">
            <v>640.27</v>
          </cell>
          <cell r="Q4938"/>
          <cell r="R4938"/>
          <cell r="S4938"/>
          <cell r="T4938"/>
          <cell r="U4938"/>
          <cell r="V4938"/>
          <cell r="W4938"/>
          <cell r="X4938"/>
          <cell r="Y4938">
            <v>38.213000000000001</v>
          </cell>
          <cell r="Z4938">
            <v>237.125</v>
          </cell>
        </row>
        <row r="4939">
          <cell r="A4939" t="str">
            <v>N1001</v>
          </cell>
          <cell r="B4939" t="str">
            <v xml:space="preserve">Aprikosenstrasse 30 </v>
          </cell>
          <cell r="C4939">
            <v>42752</v>
          </cell>
          <cell r="D4939">
            <v>9866606745</v>
          </cell>
          <cell r="E4939" t="str">
            <v>Verrechnet</v>
          </cell>
          <cell r="F4939">
            <v>0.12</v>
          </cell>
          <cell r="G4939">
            <v>1.97</v>
          </cell>
          <cell r="H4939"/>
          <cell r="I4939"/>
          <cell r="J4939" t="str">
            <v>Messung HW Wärme NT</v>
          </cell>
          <cell r="K4939" t="str">
            <v>15.12.2016</v>
          </cell>
          <cell r="L4939" t="str">
            <v>W1 020100</v>
          </cell>
          <cell r="M4939"/>
          <cell r="N4939" t="str">
            <v>Ablesung</v>
          </cell>
          <cell r="O4939">
            <v>89.808000000000007</v>
          </cell>
          <cell r="P4939">
            <v>1562.55</v>
          </cell>
          <cell r="Q4939"/>
          <cell r="R4939"/>
          <cell r="S4939"/>
          <cell r="T4939"/>
          <cell r="U4939"/>
          <cell r="V4939"/>
          <cell r="W4939"/>
          <cell r="X4939"/>
          <cell r="Y4939">
            <v>49.42</v>
          </cell>
          <cell r="Z4939">
            <v>748.4</v>
          </cell>
        </row>
        <row r="4940">
          <cell r="A4940" t="str">
            <v>N1002</v>
          </cell>
          <cell r="B4940" t="str">
            <v xml:space="preserve">Hirzenbachstrasse 94 </v>
          </cell>
          <cell r="C4940">
            <v>42478</v>
          </cell>
          <cell r="D4940">
            <v>9866600714</v>
          </cell>
          <cell r="E4940" t="str">
            <v>Verrechnet</v>
          </cell>
          <cell r="F4940">
            <v>0.24399999999999999</v>
          </cell>
          <cell r="G4940">
            <v>4.01</v>
          </cell>
          <cell r="H4940"/>
          <cell r="I4940"/>
          <cell r="J4940" t="str">
            <v>Messung HW Wärme NT</v>
          </cell>
          <cell r="K4940" t="str">
            <v>17.03.2016</v>
          </cell>
          <cell r="L4940" t="str">
            <v>R1 965</v>
          </cell>
          <cell r="M4940" t="str">
            <v>U1 32056</v>
          </cell>
          <cell r="N4940" t="str">
            <v>Ablesung</v>
          </cell>
          <cell r="O4940">
            <v>176.107</v>
          </cell>
          <cell r="P4940">
            <v>2696.36</v>
          </cell>
          <cell r="Q4940"/>
          <cell r="R4940">
            <v>2696</v>
          </cell>
          <cell r="S4940"/>
          <cell r="T4940"/>
          <cell r="U4940"/>
          <cell r="V4940"/>
          <cell r="W4940"/>
          <cell r="X4940"/>
          <cell r="Y4940">
            <v>56.158999999999999</v>
          </cell>
          <cell r="Z4940">
            <v>721.75</v>
          </cell>
        </row>
        <row r="4941">
          <cell r="A4941" t="str">
            <v>N1002</v>
          </cell>
          <cell r="B4941" t="str">
            <v xml:space="preserve">Hirzenbachstrasse 94 </v>
          </cell>
          <cell r="C4941">
            <v>42566</v>
          </cell>
          <cell r="D4941">
            <v>9866602653</v>
          </cell>
          <cell r="E4941" t="str">
            <v>Verrechnet</v>
          </cell>
          <cell r="F4941">
            <v>0.24399999999999999</v>
          </cell>
          <cell r="G4941">
            <v>4.01</v>
          </cell>
          <cell r="H4941"/>
          <cell r="I4941"/>
          <cell r="J4941" t="str">
            <v>Messung HW Wärme NT</v>
          </cell>
          <cell r="K4941" t="str">
            <v>20.06.2016</v>
          </cell>
          <cell r="L4941" t="str">
            <v>R1 965</v>
          </cell>
          <cell r="M4941" t="str">
            <v>U1 32056</v>
          </cell>
          <cell r="N4941" t="str">
            <v>Ablesung</v>
          </cell>
          <cell r="O4941">
            <v>101.899</v>
          </cell>
          <cell r="P4941">
            <v>1874.3</v>
          </cell>
          <cell r="Q4941"/>
          <cell r="R4941">
            <v>1874</v>
          </cell>
          <cell r="S4941"/>
          <cell r="T4941"/>
          <cell r="U4941"/>
          <cell r="V4941"/>
          <cell r="W4941"/>
          <cell r="X4941"/>
          <cell r="Y4941">
            <v>46.747</v>
          </cell>
          <cell r="Z4941">
            <v>417.61885245901641</v>
          </cell>
        </row>
        <row r="4942">
          <cell r="A4942" t="str">
            <v>N1002</v>
          </cell>
          <cell r="B4942" t="str">
            <v xml:space="preserve">Hirzenbachstrasse 94 </v>
          </cell>
          <cell r="C4942">
            <v>42655</v>
          </cell>
          <cell r="D4942">
            <v>9866604646</v>
          </cell>
          <cell r="E4942" t="str">
            <v>Verrechnet</v>
          </cell>
          <cell r="F4942">
            <v>0.24399999999999999</v>
          </cell>
          <cell r="G4942">
            <v>4.01</v>
          </cell>
          <cell r="H4942"/>
          <cell r="I4942"/>
          <cell r="J4942" t="str">
            <v>Messung HW Wärme NT</v>
          </cell>
          <cell r="K4942" t="str">
            <v>19.09.2016</v>
          </cell>
          <cell r="L4942" t="str">
            <v>R1 965</v>
          </cell>
          <cell r="M4942" t="str">
            <v>U1 32056</v>
          </cell>
          <cell r="N4942" t="str">
            <v>Ablesung</v>
          </cell>
          <cell r="O4942">
            <v>51.878999999999998</v>
          </cell>
          <cell r="P4942">
            <v>999.98</v>
          </cell>
          <cell r="Q4942"/>
          <cell r="R4942">
            <v>1000</v>
          </cell>
          <cell r="S4942"/>
          <cell r="T4942"/>
          <cell r="U4942"/>
          <cell r="V4942"/>
          <cell r="W4942"/>
          <cell r="X4942"/>
          <cell r="Y4942">
            <v>44.609000000000002</v>
          </cell>
          <cell r="Z4942">
            <v>212.61885245901641</v>
          </cell>
        </row>
        <row r="4943">
          <cell r="A4943" t="str">
            <v>N1002</v>
          </cell>
          <cell r="B4943" t="str">
            <v xml:space="preserve">Hirzenbachstrasse 94 </v>
          </cell>
          <cell r="C4943">
            <v>42752</v>
          </cell>
          <cell r="D4943">
            <v>9866606890</v>
          </cell>
          <cell r="E4943" t="str">
            <v>Verrechnet</v>
          </cell>
          <cell r="F4943">
            <v>0.24399999999999999</v>
          </cell>
          <cell r="G4943">
            <v>4.01</v>
          </cell>
          <cell r="H4943"/>
          <cell r="I4943"/>
          <cell r="J4943" t="str">
            <v>Messung HW Wärme NT</v>
          </cell>
          <cell r="K4943" t="str">
            <v>14.12.2016</v>
          </cell>
          <cell r="L4943" t="str">
            <v>R1 965</v>
          </cell>
          <cell r="M4943" t="str">
            <v>U1 32056</v>
          </cell>
          <cell r="N4943" t="str">
            <v>Ablesung</v>
          </cell>
          <cell r="O4943">
            <v>188.48400000000001</v>
          </cell>
          <cell r="P4943">
            <v>2952.53</v>
          </cell>
          <cell r="Q4943"/>
          <cell r="R4943">
            <v>2953</v>
          </cell>
          <cell r="S4943"/>
          <cell r="T4943"/>
          <cell r="U4943"/>
          <cell r="V4943"/>
          <cell r="W4943"/>
          <cell r="X4943"/>
          <cell r="Y4943">
            <v>54.890999999999998</v>
          </cell>
          <cell r="Z4943">
            <v>772.47540983606564</v>
          </cell>
        </row>
        <row r="4944">
          <cell r="A4944" t="str">
            <v>N1003</v>
          </cell>
          <cell r="B4944" t="str">
            <v xml:space="preserve">Kirchenfeld 59 </v>
          </cell>
          <cell r="C4944">
            <v>42478</v>
          </cell>
          <cell r="D4944">
            <v>9866601424</v>
          </cell>
          <cell r="E4944" t="str">
            <v>Verrechnet</v>
          </cell>
          <cell r="F4944">
            <v>5.5E-2</v>
          </cell>
          <cell r="G4944">
            <v>0.9</v>
          </cell>
          <cell r="H4944"/>
          <cell r="I4944"/>
          <cell r="J4944" t="str">
            <v>Messung HW Wärme NT</v>
          </cell>
          <cell r="K4944" t="str">
            <v>18.03.2016</v>
          </cell>
          <cell r="L4944" t="str">
            <v>W1 020500</v>
          </cell>
          <cell r="M4944"/>
          <cell r="N4944" t="str">
            <v>Ablesung</v>
          </cell>
          <cell r="O4944">
            <v>31.457999999999998</v>
          </cell>
          <cell r="P4944">
            <v>451.69</v>
          </cell>
          <cell r="Q4944"/>
          <cell r="R4944"/>
          <cell r="S4944"/>
          <cell r="T4944"/>
          <cell r="U4944"/>
          <cell r="V4944"/>
          <cell r="W4944"/>
          <cell r="X4944"/>
          <cell r="Y4944">
            <v>59.884</v>
          </cell>
          <cell r="Z4944">
            <v>571.96363636363628</v>
          </cell>
        </row>
        <row r="4945">
          <cell r="A4945" t="str">
            <v>N1003</v>
          </cell>
          <cell r="B4945" t="str">
            <v xml:space="preserve">Kirchenfeld 59 </v>
          </cell>
          <cell r="C4945">
            <v>42566</v>
          </cell>
          <cell r="D4945">
            <v>9866603353</v>
          </cell>
          <cell r="E4945" t="str">
            <v>Verrechnet</v>
          </cell>
          <cell r="F4945">
            <v>5.5E-2</v>
          </cell>
          <cell r="G4945">
            <v>0.9</v>
          </cell>
          <cell r="H4945"/>
          <cell r="I4945"/>
          <cell r="J4945" t="str">
            <v>Messung HW Wärme NT</v>
          </cell>
          <cell r="K4945" t="str">
            <v>23.06.2016</v>
          </cell>
          <cell r="L4945" t="str">
            <v>W1 020500</v>
          </cell>
          <cell r="M4945"/>
          <cell r="N4945" t="str">
            <v>Ablesung</v>
          </cell>
          <cell r="O4945">
            <v>11.949</v>
          </cell>
          <cell r="P4945">
            <v>196</v>
          </cell>
          <cell r="Q4945"/>
          <cell r="R4945"/>
          <cell r="S4945"/>
          <cell r="T4945"/>
          <cell r="U4945"/>
          <cell r="V4945"/>
          <cell r="W4945"/>
          <cell r="X4945"/>
          <cell r="Y4945">
            <v>52.42</v>
          </cell>
          <cell r="Z4945">
            <v>217.25454545454545</v>
          </cell>
        </row>
        <row r="4946">
          <cell r="A4946" t="str">
            <v>N1003</v>
          </cell>
          <cell r="B4946" t="str">
            <v xml:space="preserve">Kirchenfeld 59 </v>
          </cell>
          <cell r="C4946">
            <v>42655</v>
          </cell>
          <cell r="D4946">
            <v>9866605225</v>
          </cell>
          <cell r="E4946" t="str">
            <v>Gemahnt</v>
          </cell>
          <cell r="F4946">
            <v>5.5E-2</v>
          </cell>
          <cell r="G4946">
            <v>0.9</v>
          </cell>
          <cell r="H4946"/>
          <cell r="I4946"/>
          <cell r="J4946" t="str">
            <v>Messung HW Wärme NT</v>
          </cell>
          <cell r="K4946" t="str">
            <v>16.09.2016</v>
          </cell>
          <cell r="L4946" t="str">
            <v>W1 020500</v>
          </cell>
          <cell r="M4946"/>
          <cell r="N4946" t="str">
            <v>Ablesung</v>
          </cell>
          <cell r="O4946">
            <v>3.1859999999999999</v>
          </cell>
          <cell r="P4946">
            <v>79.48</v>
          </cell>
          <cell r="Q4946"/>
          <cell r="R4946"/>
          <cell r="S4946"/>
          <cell r="T4946"/>
          <cell r="U4946"/>
          <cell r="V4946"/>
          <cell r="W4946"/>
          <cell r="X4946"/>
          <cell r="Y4946">
            <v>34.466999999999999</v>
          </cell>
          <cell r="Z4946">
            <v>57.927272727272722</v>
          </cell>
        </row>
        <row r="4947">
          <cell r="A4947" t="str">
            <v>N1003</v>
          </cell>
          <cell r="B4947" t="str">
            <v xml:space="preserve">Kirchenfeld 59 </v>
          </cell>
          <cell r="C4947">
            <v>42752</v>
          </cell>
          <cell r="D4947">
            <v>9866607259</v>
          </cell>
          <cell r="E4947" t="str">
            <v>Verrechnet</v>
          </cell>
          <cell r="F4947">
            <v>5.5E-2</v>
          </cell>
          <cell r="G4947">
            <v>0.9</v>
          </cell>
          <cell r="H4947"/>
          <cell r="I4947"/>
          <cell r="J4947" t="str">
            <v>Messung HW Wärme NT</v>
          </cell>
          <cell r="K4947" t="str">
            <v>14.12.2016</v>
          </cell>
          <cell r="L4947" t="str">
            <v>W1 020500</v>
          </cell>
          <cell r="M4947"/>
          <cell r="N4947" t="str">
            <v>Ablesung</v>
          </cell>
          <cell r="O4947">
            <v>23.521000000000001</v>
          </cell>
          <cell r="P4947">
            <v>393.33</v>
          </cell>
          <cell r="Q4947"/>
          <cell r="R4947"/>
          <cell r="S4947"/>
          <cell r="T4947"/>
          <cell r="U4947"/>
          <cell r="V4947"/>
          <cell r="W4947"/>
          <cell r="X4947"/>
          <cell r="Y4947">
            <v>51.417999999999999</v>
          </cell>
          <cell r="Z4947">
            <v>427.65454545454543</v>
          </cell>
        </row>
        <row r="4948">
          <cell r="A4948" t="str">
            <v>N1004</v>
          </cell>
          <cell r="B4948" t="str">
            <v xml:space="preserve">Winterthurerstrasse 473 </v>
          </cell>
          <cell r="C4948">
            <v>42478</v>
          </cell>
          <cell r="D4948">
            <v>9866601901</v>
          </cell>
          <cell r="E4948" t="str">
            <v>Verrechnet</v>
          </cell>
          <cell r="F4948">
            <v>3.2000000000000001E-2</v>
          </cell>
          <cell r="G4948">
            <v>0.53</v>
          </cell>
          <cell r="H4948"/>
          <cell r="I4948"/>
          <cell r="J4948" t="str">
            <v>Messung HW Wärme NT</v>
          </cell>
          <cell r="K4948" t="str">
            <v>18.03.2016</v>
          </cell>
          <cell r="L4948" t="str">
            <v>R1 992</v>
          </cell>
          <cell r="M4948" t="str">
            <v>U1 20465</v>
          </cell>
          <cell r="N4948" t="str">
            <v>Ablesung</v>
          </cell>
          <cell r="O4948">
            <v>21.673999999999999</v>
          </cell>
          <cell r="P4948">
            <v>379.67</v>
          </cell>
          <cell r="Q4948"/>
          <cell r="R4948">
            <v>380</v>
          </cell>
          <cell r="S4948"/>
          <cell r="T4948"/>
          <cell r="U4948"/>
          <cell r="V4948"/>
          <cell r="W4948"/>
          <cell r="X4948"/>
          <cell r="Y4948">
            <v>49.085000000000001</v>
          </cell>
          <cell r="Z4948">
            <v>677.3125</v>
          </cell>
        </row>
        <row r="4949">
          <cell r="A4949" t="str">
            <v>N1004</v>
          </cell>
          <cell r="B4949" t="str">
            <v xml:space="preserve">Winterthurerstrasse 473 </v>
          </cell>
          <cell r="C4949">
            <v>42566</v>
          </cell>
          <cell r="D4949">
            <v>9866603839</v>
          </cell>
          <cell r="E4949" t="str">
            <v>Verrechnet</v>
          </cell>
          <cell r="F4949">
            <v>3.2000000000000001E-2</v>
          </cell>
          <cell r="G4949">
            <v>0.53</v>
          </cell>
          <cell r="H4949"/>
          <cell r="I4949"/>
          <cell r="J4949" t="str">
            <v>Messung HW Wärme NT</v>
          </cell>
          <cell r="K4949" t="str">
            <v>23.06.2016</v>
          </cell>
          <cell r="L4949" t="str">
            <v>R1 992</v>
          </cell>
          <cell r="M4949" t="str">
            <v>U1 20465</v>
          </cell>
          <cell r="N4949" t="str">
            <v>Ablesung</v>
          </cell>
          <cell r="O4949">
            <v>9.8879999999999999</v>
          </cell>
          <cell r="P4949">
            <v>182.86</v>
          </cell>
          <cell r="Q4949"/>
          <cell r="R4949">
            <v>182</v>
          </cell>
          <cell r="S4949"/>
          <cell r="T4949"/>
          <cell r="U4949"/>
          <cell r="V4949"/>
          <cell r="W4949"/>
          <cell r="X4949"/>
          <cell r="Y4949">
            <v>46.494999999999997</v>
          </cell>
          <cell r="Z4949">
            <v>309</v>
          </cell>
        </row>
        <row r="4950">
          <cell r="A4950" t="str">
            <v>N1004</v>
          </cell>
          <cell r="B4950" t="str">
            <v xml:space="preserve">Winterthurerstrasse 473 </v>
          </cell>
          <cell r="C4950">
            <v>42655</v>
          </cell>
          <cell r="D4950">
            <v>9866605980</v>
          </cell>
          <cell r="E4950" t="str">
            <v>Verrechnet</v>
          </cell>
          <cell r="F4950">
            <v>3.2000000000000001E-2</v>
          </cell>
          <cell r="G4950">
            <v>0.53</v>
          </cell>
          <cell r="H4950"/>
          <cell r="I4950"/>
          <cell r="J4950" t="str">
            <v>Messung HW Wärme NT</v>
          </cell>
          <cell r="K4950" t="str">
            <v>16.09.2016</v>
          </cell>
          <cell r="L4950" t="str">
            <v>R1 992</v>
          </cell>
          <cell r="M4950" t="str">
            <v>U1 20465</v>
          </cell>
          <cell r="N4950" t="str">
            <v>Ablesung</v>
          </cell>
          <cell r="O4950">
            <v>1.76</v>
          </cell>
          <cell r="P4950">
            <v>44.63</v>
          </cell>
          <cell r="Q4950"/>
          <cell r="R4950">
            <v>45</v>
          </cell>
          <cell r="S4950"/>
          <cell r="T4950"/>
          <cell r="U4950"/>
          <cell r="V4950"/>
          <cell r="W4950"/>
          <cell r="X4950"/>
          <cell r="Y4950">
            <v>33.908000000000001</v>
          </cell>
          <cell r="Z4950">
            <v>55</v>
          </cell>
        </row>
        <row r="4951">
          <cell r="A4951" t="str">
            <v>N1004</v>
          </cell>
          <cell r="B4951" t="str">
            <v xml:space="preserve">Winterthurerstrasse 473 </v>
          </cell>
          <cell r="C4951">
            <v>42752</v>
          </cell>
          <cell r="D4951">
            <v>9866608012</v>
          </cell>
          <cell r="E4951" t="str">
            <v>Verrechnet</v>
          </cell>
          <cell r="F4951">
            <v>3.2000000000000001E-2</v>
          </cell>
          <cell r="G4951">
            <v>0.53</v>
          </cell>
          <cell r="H4951"/>
          <cell r="I4951"/>
          <cell r="J4951" t="str">
            <v>Messung HW Wärme NT</v>
          </cell>
          <cell r="K4951" t="str">
            <v>16.12.2016</v>
          </cell>
          <cell r="L4951" t="str">
            <v>R1 992</v>
          </cell>
          <cell r="M4951" t="str">
            <v>U1 20465</v>
          </cell>
          <cell r="N4951" t="str">
            <v>Ablesung</v>
          </cell>
          <cell r="O4951">
            <v>17.443999999999999</v>
          </cell>
          <cell r="P4951">
            <v>311.61</v>
          </cell>
          <cell r="Q4951"/>
          <cell r="R4951">
            <v>312</v>
          </cell>
          <cell r="S4951"/>
          <cell r="T4951"/>
          <cell r="U4951"/>
          <cell r="V4951"/>
          <cell r="W4951"/>
          <cell r="X4951"/>
          <cell r="Y4951">
            <v>48.134</v>
          </cell>
          <cell r="Z4951">
            <v>545.125</v>
          </cell>
        </row>
        <row r="4952">
          <cell r="A4952" t="str">
            <v>N1005</v>
          </cell>
          <cell r="B4952" t="str">
            <v xml:space="preserve">Maienstrasse 31 </v>
          </cell>
          <cell r="C4952">
            <v>42478</v>
          </cell>
          <cell r="D4952">
            <v>9866601425</v>
          </cell>
          <cell r="E4952" t="str">
            <v>Verrechnet</v>
          </cell>
          <cell r="F4952">
            <v>9.1999999999999998E-2</v>
          </cell>
          <cell r="G4952">
            <v>1.52</v>
          </cell>
          <cell r="H4952"/>
          <cell r="I4952"/>
          <cell r="J4952" t="str">
            <v>Messung HW Wärme NT</v>
          </cell>
          <cell r="K4952" t="str">
            <v>16.03.2016</v>
          </cell>
          <cell r="L4952" t="str">
            <v>W1 020652</v>
          </cell>
          <cell r="M4952"/>
          <cell r="N4952" t="str">
            <v>Ablesung</v>
          </cell>
          <cell r="O4952">
            <v>48.88</v>
          </cell>
          <cell r="P4952">
            <v>849.4</v>
          </cell>
          <cell r="Q4952"/>
          <cell r="R4952">
            <v>850</v>
          </cell>
          <cell r="S4952"/>
          <cell r="T4952"/>
          <cell r="U4952"/>
          <cell r="V4952"/>
          <cell r="W4952"/>
          <cell r="X4952"/>
          <cell r="Y4952">
            <v>49.481000000000002</v>
          </cell>
          <cell r="Z4952">
            <v>531.304347826087</v>
          </cell>
        </row>
        <row r="4953">
          <cell r="A4953" t="str">
            <v>N1005</v>
          </cell>
          <cell r="B4953" t="str">
            <v xml:space="preserve">Maienstrasse 31 </v>
          </cell>
          <cell r="C4953">
            <v>42566</v>
          </cell>
          <cell r="D4953">
            <v>9866603531</v>
          </cell>
          <cell r="E4953" t="str">
            <v>Verrechnet</v>
          </cell>
          <cell r="F4953">
            <v>9.1999999999999998E-2</v>
          </cell>
          <cell r="G4953">
            <v>1.52</v>
          </cell>
          <cell r="H4953"/>
          <cell r="I4953"/>
          <cell r="J4953" t="str">
            <v>Messung HW Wärme NT</v>
          </cell>
          <cell r="K4953" t="str">
            <v>28.04.2016</v>
          </cell>
          <cell r="L4953" t="str">
            <v>W1 020652</v>
          </cell>
          <cell r="M4953"/>
          <cell r="N4953" t="str">
            <v>Ausbau</v>
          </cell>
          <cell r="O4953">
            <v>14.68</v>
          </cell>
          <cell r="P4953">
            <v>301.39999999999998</v>
          </cell>
          <cell r="Q4953"/>
          <cell r="R4953">
            <v>301</v>
          </cell>
          <cell r="S4953"/>
          <cell r="T4953"/>
          <cell r="U4953"/>
          <cell r="V4953"/>
          <cell r="W4953"/>
          <cell r="X4953"/>
          <cell r="Y4953">
            <v>41.88</v>
          </cell>
          <cell r="Z4953">
            <v>159.56521739130434</v>
          </cell>
        </row>
        <row r="4954">
          <cell r="A4954" t="str">
            <v>N1005</v>
          </cell>
          <cell r="B4954"/>
          <cell r="C4954"/>
          <cell r="D4954"/>
          <cell r="E4954"/>
          <cell r="F4954"/>
          <cell r="G4954"/>
          <cell r="H4954"/>
          <cell r="I4954"/>
          <cell r="J4954" t="str">
            <v>Messung HW Wärme NT</v>
          </cell>
          <cell r="K4954" t="str">
            <v>28.04.2016</v>
          </cell>
          <cell r="L4954" t="str">
            <v>W1 020652</v>
          </cell>
          <cell r="M4954"/>
          <cell r="N4954" t="str">
            <v>Einbau</v>
          </cell>
          <cell r="O4954">
            <v>0</v>
          </cell>
          <cell r="P4954">
            <v>0</v>
          </cell>
          <cell r="Q4954"/>
          <cell r="R4954"/>
          <cell r="S4954"/>
          <cell r="T4954"/>
          <cell r="U4954"/>
          <cell r="V4954"/>
          <cell r="W4954"/>
          <cell r="X4954"/>
          <cell r="Y4954">
            <v>0</v>
          </cell>
          <cell r="Z4954">
            <v>0</v>
          </cell>
        </row>
        <row r="4955">
          <cell r="A4955" t="str">
            <v>N1005</v>
          </cell>
          <cell r="B4955"/>
          <cell r="C4955"/>
          <cell r="D4955"/>
          <cell r="E4955"/>
          <cell r="F4955"/>
          <cell r="G4955"/>
          <cell r="H4955"/>
          <cell r="I4955"/>
          <cell r="J4955" t="str">
            <v>Messung HW Wärme NT</v>
          </cell>
          <cell r="K4955" t="str">
            <v>20.06.2016</v>
          </cell>
          <cell r="L4955" t="str">
            <v>W1 020652</v>
          </cell>
          <cell r="M4955"/>
          <cell r="N4955" t="str">
            <v>Ablesung</v>
          </cell>
          <cell r="O4955">
            <v>9.5559999999999992</v>
          </cell>
          <cell r="P4955">
            <v>229.35</v>
          </cell>
          <cell r="Q4955"/>
          <cell r="R4955"/>
          <cell r="S4955"/>
          <cell r="T4955"/>
          <cell r="U4955"/>
          <cell r="V4955"/>
          <cell r="W4955"/>
          <cell r="X4955"/>
          <cell r="Y4955">
            <v>35.826000000000001</v>
          </cell>
          <cell r="Z4955">
            <v>103.8695652173913</v>
          </cell>
        </row>
        <row r="4956">
          <cell r="A4956" t="str">
            <v>N1005</v>
          </cell>
          <cell r="B4956" t="str">
            <v xml:space="preserve">Maienstrasse 31 </v>
          </cell>
          <cell r="C4956">
            <v>42655</v>
          </cell>
          <cell r="D4956">
            <v>9866605605</v>
          </cell>
          <cell r="E4956" t="str">
            <v>Verrechnet</v>
          </cell>
          <cell r="F4956">
            <v>9.1999999999999998E-2</v>
          </cell>
          <cell r="G4956">
            <v>1.52</v>
          </cell>
          <cell r="H4956"/>
          <cell r="I4956"/>
          <cell r="J4956" t="str">
            <v>Messung HW Wärme NT</v>
          </cell>
          <cell r="K4956" t="str">
            <v>19.09.2016</v>
          </cell>
          <cell r="L4956" t="str">
            <v>W1 020652</v>
          </cell>
          <cell r="M4956"/>
          <cell r="N4956" t="str">
            <v>Ablesung</v>
          </cell>
          <cell r="O4956">
            <v>9.0079999999999991</v>
          </cell>
          <cell r="P4956">
            <v>261.48</v>
          </cell>
          <cell r="Q4956"/>
          <cell r="R4956"/>
          <cell r="S4956"/>
          <cell r="T4956"/>
          <cell r="U4956"/>
          <cell r="V4956"/>
          <cell r="W4956"/>
          <cell r="X4956"/>
          <cell r="Y4956">
            <v>29.622</v>
          </cell>
          <cell r="Z4956">
            <v>97.91304347826086</v>
          </cell>
        </row>
        <row r="4957">
          <cell r="A4957" t="str">
            <v>N1005</v>
          </cell>
          <cell r="B4957" t="str">
            <v xml:space="preserve">Maienstrasse 31 </v>
          </cell>
          <cell r="C4957">
            <v>42752</v>
          </cell>
          <cell r="D4957">
            <v>9866607620</v>
          </cell>
          <cell r="E4957" t="str">
            <v>Verrechnet</v>
          </cell>
          <cell r="F4957">
            <v>9.1999999999999998E-2</v>
          </cell>
          <cell r="G4957">
            <v>1.52</v>
          </cell>
          <cell r="H4957"/>
          <cell r="I4957"/>
          <cell r="J4957" t="str">
            <v>Messung HW Wärme NT</v>
          </cell>
          <cell r="K4957" t="str">
            <v>14.12.2016</v>
          </cell>
          <cell r="L4957" t="str">
            <v>W1 020652</v>
          </cell>
          <cell r="M4957"/>
          <cell r="N4957" t="str">
            <v>Ablesung</v>
          </cell>
          <cell r="O4957">
            <v>33.798000000000002</v>
          </cell>
          <cell r="P4957">
            <v>671.75</v>
          </cell>
          <cell r="Q4957"/>
          <cell r="R4957"/>
          <cell r="S4957"/>
          <cell r="T4957"/>
          <cell r="U4957"/>
          <cell r="V4957"/>
          <cell r="W4957"/>
          <cell r="X4957"/>
          <cell r="Y4957">
            <v>43.262</v>
          </cell>
          <cell r="Z4957">
            <v>367.36956521739125</v>
          </cell>
        </row>
        <row r="4958">
          <cell r="A4958" t="str">
            <v>N1006</v>
          </cell>
          <cell r="B4958" t="str">
            <v xml:space="preserve">Binzmühlestrasse 243 </v>
          </cell>
          <cell r="C4958">
            <v>42478</v>
          </cell>
          <cell r="D4958">
            <v>9866601426</v>
          </cell>
          <cell r="E4958" t="str">
            <v>Verrechnet</v>
          </cell>
          <cell r="F4958">
            <v>0.01</v>
          </cell>
          <cell r="G4958">
            <v>0.16</v>
          </cell>
          <cell r="H4958"/>
          <cell r="I4958"/>
          <cell r="J4958" t="str">
            <v>Messung HW Wärme NT</v>
          </cell>
          <cell r="K4958" t="str">
            <v>23.03.2016</v>
          </cell>
          <cell r="L4958" t="str">
            <v>W1 020206</v>
          </cell>
          <cell r="M4958"/>
          <cell r="N4958" t="str">
            <v>Ablesung</v>
          </cell>
          <cell r="O4958">
            <v>8.2710000000000008</v>
          </cell>
          <cell r="P4958">
            <v>158.22999999999999</v>
          </cell>
          <cell r="Q4958"/>
          <cell r="R4958"/>
          <cell r="S4958"/>
          <cell r="T4958"/>
          <cell r="U4958"/>
          <cell r="V4958"/>
          <cell r="W4958"/>
          <cell r="X4958"/>
          <cell r="Y4958">
            <v>44.945999999999998</v>
          </cell>
          <cell r="Z4958">
            <v>827.1</v>
          </cell>
        </row>
        <row r="4959">
          <cell r="A4959" t="str">
            <v>N1006</v>
          </cell>
          <cell r="B4959" t="str">
            <v xml:space="preserve">Binzmühlestrasse 243 </v>
          </cell>
          <cell r="C4959">
            <v>42566</v>
          </cell>
          <cell r="D4959">
            <v>9866603532</v>
          </cell>
          <cell r="E4959" t="str">
            <v>Verrechnet</v>
          </cell>
          <cell r="F4959">
            <v>0.01</v>
          </cell>
          <cell r="G4959">
            <v>0.16</v>
          </cell>
          <cell r="H4959"/>
          <cell r="I4959"/>
          <cell r="J4959" t="str">
            <v>Messung HW Wärme NT</v>
          </cell>
          <cell r="K4959" t="str">
            <v>20.06.2016</v>
          </cell>
          <cell r="L4959" t="str">
            <v>W1 020206</v>
          </cell>
          <cell r="M4959"/>
          <cell r="N4959" t="str">
            <v>Ablesung</v>
          </cell>
          <cell r="O4959">
            <v>3.91</v>
          </cell>
          <cell r="P4959">
            <v>67</v>
          </cell>
          <cell r="Q4959"/>
          <cell r="R4959"/>
          <cell r="S4959"/>
          <cell r="T4959"/>
          <cell r="U4959"/>
          <cell r="V4959"/>
          <cell r="W4959"/>
          <cell r="X4959"/>
          <cell r="Y4959">
            <v>50.179000000000002</v>
          </cell>
          <cell r="Z4959">
            <v>391</v>
          </cell>
        </row>
        <row r="4960">
          <cell r="A4960" t="str">
            <v>N1006</v>
          </cell>
          <cell r="B4960" t="str">
            <v xml:space="preserve">Binzmühlestrasse 243 </v>
          </cell>
          <cell r="C4960">
            <v>42655</v>
          </cell>
          <cell r="D4960">
            <v>9866605443</v>
          </cell>
          <cell r="E4960" t="str">
            <v>Verrechnet</v>
          </cell>
          <cell r="F4960">
            <v>0.01</v>
          </cell>
          <cell r="G4960">
            <v>0.16</v>
          </cell>
          <cell r="H4960"/>
          <cell r="I4960"/>
          <cell r="J4960" t="str">
            <v>Messung HW Wärme NT</v>
          </cell>
          <cell r="K4960" t="str">
            <v>19.09.2016</v>
          </cell>
          <cell r="L4960" t="str">
            <v>W1 020206</v>
          </cell>
          <cell r="M4960"/>
          <cell r="N4960" t="str">
            <v>Ablesung</v>
          </cell>
          <cell r="O4960">
            <v>0</v>
          </cell>
          <cell r="P4960">
            <v>79.95</v>
          </cell>
          <cell r="Q4960"/>
          <cell r="R4960"/>
          <cell r="S4960"/>
          <cell r="T4960"/>
          <cell r="U4960"/>
          <cell r="V4960"/>
          <cell r="W4960"/>
          <cell r="X4960"/>
          <cell r="Y4960"/>
          <cell r="Z4960">
            <v>0</v>
          </cell>
        </row>
        <row r="4961">
          <cell r="A4961" t="str">
            <v>N1006</v>
          </cell>
          <cell r="B4961" t="str">
            <v xml:space="preserve">Binzmühlestrasse 243 </v>
          </cell>
          <cell r="C4961">
            <v>42752</v>
          </cell>
          <cell r="D4961">
            <v>9866607458</v>
          </cell>
          <cell r="E4961" t="str">
            <v>Verrechnet</v>
          </cell>
          <cell r="F4961">
            <v>0.01</v>
          </cell>
          <cell r="G4961">
            <v>0.16</v>
          </cell>
          <cell r="H4961"/>
          <cell r="I4961"/>
          <cell r="J4961" t="str">
            <v>Messung HW Wärme NT</v>
          </cell>
          <cell r="K4961" t="str">
            <v>09.12.2016</v>
          </cell>
          <cell r="L4961" t="str">
            <v>W1 020206</v>
          </cell>
          <cell r="M4961"/>
          <cell r="N4961" t="str">
            <v>Ablesung</v>
          </cell>
          <cell r="O4961">
            <v>4.9130000000000003</v>
          </cell>
          <cell r="P4961">
            <v>110.25</v>
          </cell>
          <cell r="Q4961"/>
          <cell r="R4961"/>
          <cell r="S4961"/>
          <cell r="T4961"/>
          <cell r="U4961"/>
          <cell r="V4961"/>
          <cell r="W4961"/>
          <cell r="X4961"/>
          <cell r="Y4961">
            <v>38.317</v>
          </cell>
          <cell r="Z4961">
            <v>491.3</v>
          </cell>
        </row>
        <row r="4962">
          <cell r="A4962" t="str">
            <v>N1007</v>
          </cell>
          <cell r="B4962" t="str">
            <v xml:space="preserve">Ettenfeldstrasse 5 </v>
          </cell>
          <cell r="C4962">
            <v>42478</v>
          </cell>
          <cell r="D4962">
            <v>9866601070</v>
          </cell>
          <cell r="E4962" t="str">
            <v>Verrechnet</v>
          </cell>
          <cell r="F4962">
            <v>0.05</v>
          </cell>
          <cell r="G4962">
            <v>0.82</v>
          </cell>
          <cell r="H4962"/>
          <cell r="I4962"/>
          <cell r="J4962" t="str">
            <v>Messung HW Wärme NT</v>
          </cell>
          <cell r="K4962" t="str">
            <v>16.03.2016</v>
          </cell>
          <cell r="L4962" t="str">
            <v>W1 020160</v>
          </cell>
          <cell r="M4962"/>
          <cell r="N4962" t="str">
            <v>Ablesung</v>
          </cell>
          <cell r="O4962">
            <v>46.311999999999998</v>
          </cell>
          <cell r="P4962">
            <v>759.21</v>
          </cell>
          <cell r="Q4962"/>
          <cell r="R4962"/>
          <cell r="S4962"/>
          <cell r="T4962"/>
          <cell r="U4962"/>
          <cell r="V4962"/>
          <cell r="W4962"/>
          <cell r="X4962"/>
          <cell r="Y4962">
            <v>52.451000000000001</v>
          </cell>
          <cell r="Z4962">
            <v>926.24</v>
          </cell>
        </row>
        <row r="4963">
          <cell r="A4963" t="str">
            <v>N1007</v>
          </cell>
          <cell r="B4963" t="str">
            <v xml:space="preserve">Ettenfeldstrasse 5 </v>
          </cell>
          <cell r="C4963">
            <v>42566</v>
          </cell>
          <cell r="D4963">
            <v>9866603247</v>
          </cell>
          <cell r="E4963" t="str">
            <v>Gemahnt</v>
          </cell>
          <cell r="F4963">
            <v>0.05</v>
          </cell>
          <cell r="G4963">
            <v>0.82</v>
          </cell>
          <cell r="H4963"/>
          <cell r="I4963"/>
          <cell r="J4963" t="str">
            <v>Messung HW Wärme NT</v>
          </cell>
          <cell r="K4963" t="str">
            <v>21.06.2016</v>
          </cell>
          <cell r="L4963" t="str">
            <v>W1 020160</v>
          </cell>
          <cell r="M4963"/>
          <cell r="N4963" t="str">
            <v>Ablesung</v>
          </cell>
          <cell r="O4963">
            <v>26.683</v>
          </cell>
          <cell r="P4963">
            <v>480.26</v>
          </cell>
          <cell r="Q4963"/>
          <cell r="R4963"/>
          <cell r="S4963"/>
          <cell r="T4963"/>
          <cell r="U4963"/>
          <cell r="V4963"/>
          <cell r="W4963"/>
          <cell r="X4963"/>
          <cell r="Y4963">
            <v>47.773000000000003</v>
          </cell>
          <cell r="Z4963">
            <v>533.66</v>
          </cell>
        </row>
        <row r="4964">
          <cell r="A4964" t="str">
            <v>N1007</v>
          </cell>
          <cell r="B4964" t="str">
            <v xml:space="preserve">Ettenfeldstrasse 5 </v>
          </cell>
          <cell r="C4964">
            <v>42655</v>
          </cell>
          <cell r="D4964">
            <v>9866605126</v>
          </cell>
          <cell r="E4964" t="str">
            <v>Verrechnet</v>
          </cell>
          <cell r="F4964">
            <v>0.05</v>
          </cell>
          <cell r="G4964">
            <v>0.82</v>
          </cell>
          <cell r="H4964"/>
          <cell r="I4964"/>
          <cell r="J4964" t="str">
            <v>Messung HW Wärme NT</v>
          </cell>
          <cell r="K4964" t="str">
            <v>15.09.2016</v>
          </cell>
          <cell r="L4964" t="str">
            <v>W1 020160</v>
          </cell>
          <cell r="M4964"/>
          <cell r="N4964" t="str">
            <v>Ablesung</v>
          </cell>
          <cell r="O4964">
            <v>9.5229999999999997</v>
          </cell>
          <cell r="P4964">
            <v>220.56</v>
          </cell>
          <cell r="Q4964"/>
          <cell r="R4964"/>
          <cell r="S4964"/>
          <cell r="T4964"/>
          <cell r="U4964"/>
          <cell r="V4964"/>
          <cell r="W4964"/>
          <cell r="X4964"/>
          <cell r="Y4964">
            <v>37.125</v>
          </cell>
          <cell r="Z4964">
            <v>190.46</v>
          </cell>
        </row>
        <row r="4965">
          <cell r="A4965" t="str">
            <v>N1007</v>
          </cell>
          <cell r="B4965" t="str">
            <v xml:space="preserve">Ettenfeldstrasse 5 </v>
          </cell>
          <cell r="C4965">
            <v>42752</v>
          </cell>
          <cell r="D4965">
            <v>9866607260</v>
          </cell>
          <cell r="E4965" t="str">
            <v>Verrechnet</v>
          </cell>
          <cell r="F4965">
            <v>0.05</v>
          </cell>
          <cell r="G4965">
            <v>0.82</v>
          </cell>
          <cell r="H4965"/>
          <cell r="I4965"/>
          <cell r="J4965" t="str">
            <v>Messung HW Wärme NT</v>
          </cell>
          <cell r="K4965" t="str">
            <v>21.12.2016</v>
          </cell>
          <cell r="L4965" t="str">
            <v>W1 020160</v>
          </cell>
          <cell r="M4965"/>
          <cell r="N4965" t="str">
            <v>Ablesung</v>
          </cell>
          <cell r="O4965">
            <v>38.686999999999998</v>
          </cell>
          <cell r="P4965">
            <v>672.68</v>
          </cell>
          <cell r="Q4965"/>
          <cell r="R4965"/>
          <cell r="S4965"/>
          <cell r="T4965"/>
          <cell r="U4965"/>
          <cell r="V4965"/>
          <cell r="W4965"/>
          <cell r="X4965"/>
          <cell r="Y4965">
            <v>49.451000000000001</v>
          </cell>
          <cell r="Z4965">
            <v>773.74</v>
          </cell>
        </row>
        <row r="4966">
          <cell r="A4966" t="str">
            <v>N1008</v>
          </cell>
          <cell r="B4966" t="str">
            <v xml:space="preserve">Luegislandstrasse 133 </v>
          </cell>
          <cell r="C4966">
            <v>42478</v>
          </cell>
          <cell r="D4966">
            <v>9866601710</v>
          </cell>
          <cell r="E4966" t="str">
            <v>Verrechnet</v>
          </cell>
          <cell r="F4966">
            <v>3.5000000000000003E-2</v>
          </cell>
          <cell r="G4966">
            <v>0.57999999999999996</v>
          </cell>
          <cell r="H4966"/>
          <cell r="I4966"/>
          <cell r="J4966" t="str">
            <v>Messung HW Wärme NT</v>
          </cell>
          <cell r="K4966" t="str">
            <v>16.03.2016</v>
          </cell>
          <cell r="L4966" t="str">
            <v>R1 935</v>
          </cell>
          <cell r="M4966" t="str">
            <v>U1 20457</v>
          </cell>
          <cell r="N4966" t="str">
            <v>Ablesung</v>
          </cell>
          <cell r="O4966">
            <v>17.39</v>
          </cell>
          <cell r="P4966">
            <v>314.3</v>
          </cell>
          <cell r="Q4966"/>
          <cell r="R4966">
            <v>314</v>
          </cell>
          <cell r="S4966"/>
          <cell r="T4966"/>
          <cell r="U4966"/>
          <cell r="V4966"/>
          <cell r="W4966"/>
          <cell r="X4966"/>
          <cell r="Y4966">
            <v>47.575000000000003</v>
          </cell>
          <cell r="Z4966">
            <v>496.85714285714289</v>
          </cell>
        </row>
        <row r="4967">
          <cell r="A4967" t="str">
            <v>N1008</v>
          </cell>
          <cell r="B4967" t="str">
            <v xml:space="preserve">Luegislandstrasse 133 </v>
          </cell>
          <cell r="C4967">
            <v>42566</v>
          </cell>
          <cell r="D4967">
            <v>9866603533</v>
          </cell>
          <cell r="E4967" t="str">
            <v>Verrechnet</v>
          </cell>
          <cell r="F4967">
            <v>3.5000000000000003E-2</v>
          </cell>
          <cell r="G4967">
            <v>0.57999999999999996</v>
          </cell>
          <cell r="H4967"/>
          <cell r="I4967"/>
          <cell r="J4967" t="str">
            <v>Messung HW Wärme NT</v>
          </cell>
          <cell r="K4967" t="str">
            <v>21.06.2016</v>
          </cell>
          <cell r="L4967" t="str">
            <v>R1 935</v>
          </cell>
          <cell r="M4967" t="str">
            <v>U1 20457</v>
          </cell>
          <cell r="N4967" t="str">
            <v>Ablesung</v>
          </cell>
          <cell r="O4967">
            <v>7.47</v>
          </cell>
          <cell r="P4967">
            <v>149.5</v>
          </cell>
          <cell r="Q4967"/>
          <cell r="R4967">
            <v>150</v>
          </cell>
          <cell r="S4967"/>
          <cell r="T4967"/>
          <cell r="U4967"/>
          <cell r="V4967"/>
          <cell r="W4967"/>
          <cell r="X4967"/>
          <cell r="Y4967">
            <v>42.963999999999999</v>
          </cell>
          <cell r="Z4967">
            <v>213.42857142857144</v>
          </cell>
        </row>
        <row r="4968">
          <cell r="A4968" t="str">
            <v>N1008</v>
          </cell>
          <cell r="B4968" t="str">
            <v xml:space="preserve">Luegislandstrasse 133 </v>
          </cell>
          <cell r="C4968">
            <v>42655</v>
          </cell>
          <cell r="D4968">
            <v>9866605606</v>
          </cell>
          <cell r="E4968" t="str">
            <v>Verrechnet</v>
          </cell>
          <cell r="F4968">
            <v>3.5000000000000003E-2</v>
          </cell>
          <cell r="G4968">
            <v>0.57999999999999996</v>
          </cell>
          <cell r="H4968"/>
          <cell r="I4968"/>
          <cell r="J4968" t="str">
            <v>Messung HW Wärme NT</v>
          </cell>
          <cell r="K4968" t="str">
            <v>16.09.2016</v>
          </cell>
          <cell r="L4968" t="str">
            <v>R1 935</v>
          </cell>
          <cell r="M4968" t="str">
            <v>U1 20457</v>
          </cell>
          <cell r="N4968" t="str">
            <v>Ablesung</v>
          </cell>
          <cell r="O4968">
            <v>0.83</v>
          </cell>
          <cell r="P4968">
            <v>22.9</v>
          </cell>
          <cell r="Q4968"/>
          <cell r="R4968">
            <v>22</v>
          </cell>
          <cell r="S4968"/>
          <cell r="T4968"/>
          <cell r="U4968"/>
          <cell r="V4968"/>
          <cell r="W4968"/>
          <cell r="X4968"/>
          <cell r="Y4968">
            <v>31.164999999999999</v>
          </cell>
          <cell r="Z4968">
            <v>23.714285714285712</v>
          </cell>
        </row>
        <row r="4969">
          <cell r="A4969" t="str">
            <v>N1008</v>
          </cell>
          <cell r="B4969" t="str">
            <v xml:space="preserve">Luegislandstrasse 133 </v>
          </cell>
          <cell r="C4969">
            <v>42752</v>
          </cell>
          <cell r="D4969">
            <v>9866607817</v>
          </cell>
          <cell r="E4969" t="str">
            <v>Verrechnet</v>
          </cell>
          <cell r="F4969">
            <v>3.5000000000000003E-2</v>
          </cell>
          <cell r="G4969">
            <v>0.57999999999999996</v>
          </cell>
          <cell r="H4969"/>
          <cell r="I4969"/>
          <cell r="J4969" t="str">
            <v>Messung HW Wärme NT</v>
          </cell>
          <cell r="K4969" t="str">
            <v>14.12.2016</v>
          </cell>
          <cell r="L4969" t="str">
            <v>R1 935</v>
          </cell>
          <cell r="M4969" t="str">
            <v>U1 20457</v>
          </cell>
          <cell r="N4969" t="str">
            <v>Ablesung</v>
          </cell>
          <cell r="O4969">
            <v>12.07</v>
          </cell>
          <cell r="P4969">
            <v>227.3</v>
          </cell>
          <cell r="Q4969"/>
          <cell r="R4969">
            <v>228</v>
          </cell>
          <cell r="S4969"/>
          <cell r="T4969"/>
          <cell r="U4969"/>
          <cell r="V4969"/>
          <cell r="W4969"/>
          <cell r="X4969"/>
          <cell r="Y4969">
            <v>45.658999999999999</v>
          </cell>
          <cell r="Z4969">
            <v>344.85714285714283</v>
          </cell>
        </row>
        <row r="4970">
          <cell r="A4970" t="str">
            <v>N1010</v>
          </cell>
          <cell r="B4970" t="str">
            <v xml:space="preserve">Langfurren 26 </v>
          </cell>
          <cell r="C4970">
            <v>42478</v>
          </cell>
          <cell r="D4970">
            <v>9866601427</v>
          </cell>
          <cell r="E4970" t="str">
            <v>Verrechnet</v>
          </cell>
          <cell r="F4970">
            <v>0.05</v>
          </cell>
          <cell r="G4970">
            <v>0.82</v>
          </cell>
          <cell r="H4970"/>
          <cell r="I4970"/>
          <cell r="J4970" t="str">
            <v>Messung HW Wärme NT</v>
          </cell>
          <cell r="K4970" t="str">
            <v>17.03.2016</v>
          </cell>
          <cell r="L4970" t="str">
            <v>W1 020499</v>
          </cell>
          <cell r="M4970"/>
          <cell r="N4970" t="str">
            <v>Ablesung</v>
          </cell>
          <cell r="O4970">
            <v>18.684999999999999</v>
          </cell>
          <cell r="P4970">
            <v>393.97</v>
          </cell>
          <cell r="Q4970"/>
          <cell r="R4970"/>
          <cell r="S4970"/>
          <cell r="T4970"/>
          <cell r="U4970"/>
          <cell r="V4970"/>
          <cell r="W4970"/>
          <cell r="X4970"/>
          <cell r="Y4970">
            <v>40.78</v>
          </cell>
          <cell r="Z4970">
            <v>373.7</v>
          </cell>
        </row>
        <row r="4971">
          <cell r="A4971" t="str">
            <v>N1010</v>
          </cell>
          <cell r="B4971" t="str">
            <v xml:space="preserve">Langfurren 26 </v>
          </cell>
          <cell r="C4971">
            <v>42566</v>
          </cell>
          <cell r="D4971">
            <v>9866603248</v>
          </cell>
          <cell r="E4971" t="str">
            <v>Verrechnet</v>
          </cell>
          <cell r="F4971">
            <v>0.05</v>
          </cell>
          <cell r="G4971">
            <v>0.82</v>
          </cell>
          <cell r="H4971"/>
          <cell r="I4971"/>
          <cell r="J4971" t="str">
            <v>Messung HW Wärme NT</v>
          </cell>
          <cell r="K4971" t="str">
            <v>23.06.2016</v>
          </cell>
          <cell r="L4971" t="str">
            <v>W1 020499</v>
          </cell>
          <cell r="M4971"/>
          <cell r="N4971" t="str">
            <v>Ablesung</v>
          </cell>
          <cell r="O4971">
            <v>10.404999999999999</v>
          </cell>
          <cell r="P4971">
            <v>281.07</v>
          </cell>
          <cell r="Q4971"/>
          <cell r="R4971"/>
          <cell r="S4971"/>
          <cell r="T4971"/>
          <cell r="U4971"/>
          <cell r="V4971"/>
          <cell r="W4971"/>
          <cell r="X4971"/>
          <cell r="Y4971">
            <v>31.831</v>
          </cell>
          <cell r="Z4971">
            <v>208.1</v>
          </cell>
        </row>
        <row r="4972">
          <cell r="A4972" t="str">
            <v>N1010</v>
          </cell>
          <cell r="B4972" t="str">
            <v xml:space="preserve">Langfurren 26 </v>
          </cell>
          <cell r="C4972">
            <v>42655</v>
          </cell>
          <cell r="D4972">
            <v>9866605360</v>
          </cell>
          <cell r="E4972" t="str">
            <v>Verrechnet</v>
          </cell>
          <cell r="F4972">
            <v>0.05</v>
          </cell>
          <cell r="G4972">
            <v>0.82</v>
          </cell>
          <cell r="H4972"/>
          <cell r="I4972"/>
          <cell r="J4972" t="str">
            <v>Messung HW Wärme NT</v>
          </cell>
          <cell r="K4972" t="str">
            <v>16.09.2016</v>
          </cell>
          <cell r="L4972" t="str">
            <v>W1 020499</v>
          </cell>
          <cell r="M4972"/>
          <cell r="N4972" t="str">
            <v>Ablesung</v>
          </cell>
          <cell r="O4972">
            <v>2.552</v>
          </cell>
          <cell r="P4972">
            <v>82.32</v>
          </cell>
          <cell r="Q4972"/>
          <cell r="R4972"/>
          <cell r="S4972"/>
          <cell r="T4972"/>
          <cell r="U4972"/>
          <cell r="V4972"/>
          <cell r="W4972"/>
          <cell r="X4972"/>
          <cell r="Y4972">
            <v>26.655999999999999</v>
          </cell>
          <cell r="Z4972">
            <v>51.04</v>
          </cell>
        </row>
        <row r="4973">
          <cell r="A4973" t="str">
            <v>N1010</v>
          </cell>
          <cell r="B4973" t="str">
            <v xml:space="preserve">Langfurren 26 </v>
          </cell>
          <cell r="C4973">
            <v>42752</v>
          </cell>
          <cell r="D4973">
            <v>9866607459</v>
          </cell>
          <cell r="E4973" t="str">
            <v>Verrechnet</v>
          </cell>
          <cell r="F4973">
            <v>0.05</v>
          </cell>
          <cell r="G4973">
            <v>0.82</v>
          </cell>
          <cell r="H4973"/>
          <cell r="I4973"/>
          <cell r="J4973" t="str">
            <v>Messung HW Wärme NT</v>
          </cell>
          <cell r="K4973" t="str">
            <v>15.12.2016</v>
          </cell>
          <cell r="L4973" t="str">
            <v>W1 020499</v>
          </cell>
          <cell r="M4973"/>
          <cell r="N4973" t="str">
            <v>Ablesung</v>
          </cell>
          <cell r="O4973">
            <v>14.914</v>
          </cell>
          <cell r="P4973">
            <v>362.23</v>
          </cell>
          <cell r="Q4973"/>
          <cell r="R4973"/>
          <cell r="S4973"/>
          <cell r="T4973"/>
          <cell r="U4973"/>
          <cell r="V4973"/>
          <cell r="W4973"/>
          <cell r="X4973"/>
          <cell r="Y4973">
            <v>35.402000000000001</v>
          </cell>
          <cell r="Z4973">
            <v>298.27999999999997</v>
          </cell>
        </row>
        <row r="4974">
          <cell r="A4974" t="str">
            <v>N1011</v>
          </cell>
          <cell r="B4974" t="str">
            <v xml:space="preserve">Amazonenstrasse 18 </v>
          </cell>
          <cell r="C4974">
            <v>42478</v>
          </cell>
          <cell r="D4974">
            <v>9866601071</v>
          </cell>
          <cell r="E4974" t="str">
            <v>Verrechnet</v>
          </cell>
          <cell r="F4974">
            <v>0.01</v>
          </cell>
          <cell r="G4974">
            <v>0.17</v>
          </cell>
          <cell r="H4974"/>
          <cell r="I4974"/>
          <cell r="J4974" t="str">
            <v>Messung HW Wärme NT</v>
          </cell>
          <cell r="K4974" t="str">
            <v>17.03.2016</v>
          </cell>
          <cell r="L4974" t="str">
            <v>R1 986</v>
          </cell>
          <cell r="M4974" t="str">
            <v>U1 20498</v>
          </cell>
          <cell r="N4974" t="str">
            <v>Ablesung</v>
          </cell>
          <cell r="O4974">
            <v>10.487</v>
          </cell>
          <cell r="P4974">
            <v>552.1</v>
          </cell>
          <cell r="Q4974"/>
          <cell r="R4974">
            <v>546</v>
          </cell>
          <cell r="S4974"/>
          <cell r="T4974"/>
          <cell r="U4974"/>
          <cell r="V4974"/>
          <cell r="W4974"/>
          <cell r="X4974"/>
          <cell r="Y4974">
            <v>16.332999999999998</v>
          </cell>
          <cell r="Z4974">
            <v>1048.7</v>
          </cell>
        </row>
        <row r="4975">
          <cell r="A4975" t="str">
            <v>N1011</v>
          </cell>
          <cell r="B4975" t="str">
            <v xml:space="preserve">Amazonenstrasse 18 </v>
          </cell>
          <cell r="C4975">
            <v>42566</v>
          </cell>
          <cell r="D4975">
            <v>9866603249</v>
          </cell>
          <cell r="E4975" t="str">
            <v>Verrechnet</v>
          </cell>
          <cell r="F4975">
            <v>0.01</v>
          </cell>
          <cell r="G4975">
            <v>0.17</v>
          </cell>
          <cell r="H4975"/>
          <cell r="I4975"/>
          <cell r="J4975" t="str">
            <v>Messung HW Wärme NT</v>
          </cell>
          <cell r="K4975" t="str">
            <v>20.06.2016</v>
          </cell>
          <cell r="L4975" t="str">
            <v>R1 986</v>
          </cell>
          <cell r="M4975" t="str">
            <v>U1 20498</v>
          </cell>
          <cell r="N4975" t="str">
            <v>Ablesung</v>
          </cell>
          <cell r="O4975">
            <v>8.1150000000000002</v>
          </cell>
          <cell r="P4975">
            <v>652.9</v>
          </cell>
          <cell r="Q4975"/>
          <cell r="R4975">
            <v>653</v>
          </cell>
          <cell r="S4975"/>
          <cell r="T4975"/>
          <cell r="U4975"/>
          <cell r="V4975"/>
          <cell r="W4975"/>
          <cell r="X4975"/>
          <cell r="Y4975">
            <v>10.686999999999999</v>
          </cell>
          <cell r="Z4975">
            <v>811.5</v>
          </cell>
        </row>
        <row r="4976">
          <cell r="A4976" t="str">
            <v>N1011</v>
          </cell>
          <cell r="B4976" t="str">
            <v xml:space="preserve">Amazonenstrasse 18 </v>
          </cell>
          <cell r="C4976">
            <v>42655</v>
          </cell>
          <cell r="D4976">
            <v>9866605127</v>
          </cell>
          <cell r="E4976" t="str">
            <v>Verrechnet</v>
          </cell>
          <cell r="F4976">
            <v>0.01</v>
          </cell>
          <cell r="G4976">
            <v>0.17</v>
          </cell>
          <cell r="H4976"/>
          <cell r="I4976"/>
          <cell r="J4976" t="str">
            <v>Messung HW Wärme NT</v>
          </cell>
          <cell r="K4976" t="str">
            <v>22.09.2016</v>
          </cell>
          <cell r="L4976" t="str">
            <v>R1 986</v>
          </cell>
          <cell r="M4976" t="str">
            <v>U1 20498</v>
          </cell>
          <cell r="N4976" t="str">
            <v>Ablesung</v>
          </cell>
          <cell r="O4976">
            <v>2.988</v>
          </cell>
          <cell r="P4976">
            <v>648.95000000000005</v>
          </cell>
          <cell r="Q4976"/>
          <cell r="R4976">
            <v>649</v>
          </cell>
          <cell r="S4976"/>
          <cell r="T4976"/>
          <cell r="U4976"/>
          <cell r="V4976"/>
          <cell r="W4976"/>
          <cell r="X4976"/>
          <cell r="Y4976">
            <v>3.9590000000000001</v>
          </cell>
          <cell r="Z4976">
            <v>298.8</v>
          </cell>
        </row>
        <row r="4977">
          <cell r="A4977" t="str">
            <v>N1011</v>
          </cell>
          <cell r="B4977" t="str">
            <v xml:space="preserve">Amazonenstrasse 18 </v>
          </cell>
          <cell r="C4977">
            <v>42752</v>
          </cell>
          <cell r="D4977">
            <v>9866607261</v>
          </cell>
          <cell r="E4977" t="str">
            <v>Verrechnet</v>
          </cell>
          <cell r="F4977">
            <v>0.01</v>
          </cell>
          <cell r="G4977">
            <v>0.17</v>
          </cell>
          <cell r="H4977"/>
          <cell r="I4977"/>
          <cell r="J4977" t="str">
            <v>Messung HW Wärme NT</v>
          </cell>
          <cell r="K4977" t="str">
            <v>15.12.2016</v>
          </cell>
          <cell r="L4977" t="str">
            <v>R1 986</v>
          </cell>
          <cell r="M4977" t="str">
            <v>U1 20498</v>
          </cell>
          <cell r="N4977" t="str">
            <v>Ablesung</v>
          </cell>
          <cell r="O4977">
            <v>8.1720000000000006</v>
          </cell>
          <cell r="P4977">
            <v>460.67</v>
          </cell>
          <cell r="Q4977"/>
          <cell r="R4977">
            <v>461</v>
          </cell>
          <cell r="S4977"/>
          <cell r="T4977"/>
          <cell r="U4977"/>
          <cell r="V4977"/>
          <cell r="W4977"/>
          <cell r="X4977"/>
          <cell r="Y4977">
            <v>15.253</v>
          </cell>
          <cell r="Z4977">
            <v>817.2</v>
          </cell>
        </row>
        <row r="4978">
          <cell r="A4978" t="str">
            <v>N1012</v>
          </cell>
          <cell r="B4978" t="str">
            <v xml:space="preserve">Tramstrasse 86 </v>
          </cell>
          <cell r="C4978">
            <v>42478</v>
          </cell>
          <cell r="D4978">
            <v>9866600359</v>
          </cell>
          <cell r="E4978" t="str">
            <v>Verrechnet</v>
          </cell>
          <cell r="F4978">
            <v>0.01</v>
          </cell>
          <cell r="G4978">
            <v>0.17</v>
          </cell>
          <cell r="H4978"/>
          <cell r="I4978"/>
          <cell r="J4978" t="str">
            <v>Messung HW Wärme NT</v>
          </cell>
          <cell r="K4978" t="str">
            <v>29.03.2016</v>
          </cell>
          <cell r="L4978" t="str">
            <v>W1 020564</v>
          </cell>
          <cell r="M4978"/>
          <cell r="N4978" t="str">
            <v>Ablesung</v>
          </cell>
          <cell r="O4978">
            <v>8.8000000000000007</v>
          </cell>
          <cell r="P4978">
            <v>131.78</v>
          </cell>
          <cell r="Q4978"/>
          <cell r="R4978"/>
          <cell r="S4978"/>
          <cell r="T4978"/>
          <cell r="U4978"/>
          <cell r="V4978"/>
          <cell r="W4978"/>
          <cell r="X4978"/>
          <cell r="Y4978">
            <v>57.418999999999997</v>
          </cell>
          <cell r="Z4978">
            <v>880</v>
          </cell>
        </row>
        <row r="4979">
          <cell r="A4979" t="str">
            <v>N1012</v>
          </cell>
          <cell r="B4979" t="str">
            <v xml:space="preserve">Tramstrasse 86 </v>
          </cell>
          <cell r="C4979">
            <v>42566</v>
          </cell>
          <cell r="D4979">
            <v>9866602375</v>
          </cell>
          <cell r="E4979" t="str">
            <v>Verrechnet</v>
          </cell>
          <cell r="F4979">
            <v>0.01</v>
          </cell>
          <cell r="G4979">
            <v>0.17</v>
          </cell>
          <cell r="H4979"/>
          <cell r="I4979"/>
          <cell r="J4979" t="str">
            <v>Messung HW Wärme NT</v>
          </cell>
          <cell r="K4979" t="str">
            <v>20.06.2016</v>
          </cell>
          <cell r="L4979" t="str">
            <v>W1 020564</v>
          </cell>
          <cell r="M4979"/>
          <cell r="N4979" t="str">
            <v>Ablesung</v>
          </cell>
          <cell r="O4979">
            <v>3.5739999999999998</v>
          </cell>
          <cell r="P4979">
            <v>62.08</v>
          </cell>
          <cell r="Q4979"/>
          <cell r="R4979"/>
          <cell r="S4979"/>
          <cell r="T4979"/>
          <cell r="U4979"/>
          <cell r="V4979"/>
          <cell r="W4979"/>
          <cell r="X4979"/>
          <cell r="Y4979">
            <v>49.502000000000002</v>
          </cell>
          <cell r="Z4979">
            <v>357.4</v>
          </cell>
        </row>
        <row r="4980">
          <cell r="A4980" t="str">
            <v>N1012</v>
          </cell>
          <cell r="B4980" t="str">
            <v xml:space="preserve">Tramstrasse 86 </v>
          </cell>
          <cell r="C4980">
            <v>42655</v>
          </cell>
          <cell r="D4980">
            <v>9866604320</v>
          </cell>
          <cell r="E4980" t="str">
            <v>Verrechnet</v>
          </cell>
          <cell r="F4980">
            <v>0.01</v>
          </cell>
          <cell r="G4980">
            <v>0.17</v>
          </cell>
          <cell r="H4980"/>
          <cell r="I4980"/>
          <cell r="J4980" t="str">
            <v>Messung HW Wärme NT</v>
          </cell>
          <cell r="K4980" t="str">
            <v>19.09.2016</v>
          </cell>
          <cell r="L4980" t="str">
            <v>W1 020564</v>
          </cell>
          <cell r="M4980"/>
          <cell r="N4980" t="str">
            <v>Ablesung</v>
          </cell>
          <cell r="O4980">
            <v>0.64300000000000002</v>
          </cell>
          <cell r="P4980">
            <v>18.309999999999999</v>
          </cell>
          <cell r="Q4980"/>
          <cell r="R4980"/>
          <cell r="S4980"/>
          <cell r="T4980"/>
          <cell r="U4980"/>
          <cell r="V4980"/>
          <cell r="W4980"/>
          <cell r="X4980"/>
          <cell r="Y4980">
            <v>30.196000000000002</v>
          </cell>
          <cell r="Z4980">
            <v>64.3</v>
          </cell>
        </row>
        <row r="4981">
          <cell r="A4981" t="str">
            <v>N1012</v>
          </cell>
          <cell r="B4981" t="str">
            <v xml:space="preserve">Tramstrasse 86 </v>
          </cell>
          <cell r="C4981">
            <v>42752</v>
          </cell>
          <cell r="D4981">
            <v>9866606394</v>
          </cell>
          <cell r="E4981" t="str">
            <v>Verrechnet</v>
          </cell>
          <cell r="F4981">
            <v>0.01</v>
          </cell>
          <cell r="G4981">
            <v>0.17</v>
          </cell>
          <cell r="H4981"/>
          <cell r="I4981"/>
          <cell r="J4981" t="str">
            <v>Messung HW Wärme NT</v>
          </cell>
          <cell r="K4981" t="str">
            <v>12.12.2016</v>
          </cell>
          <cell r="L4981" t="str">
            <v>W1 020564</v>
          </cell>
          <cell r="M4981"/>
          <cell r="N4981" t="str">
            <v>Ablesung</v>
          </cell>
          <cell r="O4981">
            <v>6.492</v>
          </cell>
          <cell r="P4981">
            <v>104.1</v>
          </cell>
          <cell r="Q4981"/>
          <cell r="R4981"/>
          <cell r="S4981"/>
          <cell r="T4981"/>
          <cell r="U4981"/>
          <cell r="V4981"/>
          <cell r="W4981"/>
          <cell r="X4981"/>
          <cell r="Y4981">
            <v>53.622999999999998</v>
          </cell>
          <cell r="Z4981">
            <v>649.20000000000005</v>
          </cell>
        </row>
        <row r="4982">
          <cell r="A4982" t="str">
            <v>N1013</v>
          </cell>
          <cell r="B4982" t="str">
            <v xml:space="preserve">Tramstrasse 46 </v>
          </cell>
          <cell r="C4982">
            <v>42478</v>
          </cell>
          <cell r="D4982">
            <v>9866601072</v>
          </cell>
          <cell r="E4982" t="str">
            <v>Verrechnet</v>
          </cell>
          <cell r="F4982">
            <v>6.5000000000000002E-2</v>
          </cell>
          <cell r="G4982">
            <v>1.07</v>
          </cell>
          <cell r="H4982"/>
          <cell r="I4982"/>
          <cell r="J4982" t="str">
            <v>Messung HW Wärme NT</v>
          </cell>
          <cell r="K4982" t="str">
            <v>17.03.2016</v>
          </cell>
          <cell r="L4982" t="str">
            <v>W1 020503</v>
          </cell>
          <cell r="M4982"/>
          <cell r="N4982" t="str">
            <v>Ablesung</v>
          </cell>
          <cell r="O4982">
            <v>50.564999999999998</v>
          </cell>
          <cell r="P4982">
            <v>777.64</v>
          </cell>
          <cell r="Q4982"/>
          <cell r="R4982"/>
          <cell r="S4982"/>
          <cell r="T4982"/>
          <cell r="U4982"/>
          <cell r="V4982"/>
          <cell r="W4982"/>
          <cell r="X4982"/>
          <cell r="Y4982">
            <v>55.91</v>
          </cell>
          <cell r="Z4982">
            <v>777.92307692307691</v>
          </cell>
        </row>
        <row r="4983">
          <cell r="A4983" t="str">
            <v>N1013</v>
          </cell>
          <cell r="B4983" t="str">
            <v xml:space="preserve">Tramstrasse 46 </v>
          </cell>
          <cell r="C4983">
            <v>42576</v>
          </cell>
          <cell r="D4983">
            <v>9866604046</v>
          </cell>
          <cell r="E4983" t="str">
            <v>Verrechnet</v>
          </cell>
          <cell r="F4983">
            <v>6.5000000000000002E-2</v>
          </cell>
          <cell r="G4983">
            <v>1.07</v>
          </cell>
          <cell r="H4983"/>
          <cell r="I4983"/>
          <cell r="J4983" t="str">
            <v>Messung HW Wärme NT</v>
          </cell>
          <cell r="K4983" t="str">
            <v>20.06.2016</v>
          </cell>
          <cell r="L4983" t="str">
            <v>W1 020503</v>
          </cell>
          <cell r="M4983"/>
          <cell r="N4983" t="str">
            <v>Ablesung</v>
          </cell>
          <cell r="O4983">
            <v>22.72</v>
          </cell>
          <cell r="P4983">
            <v>361.51</v>
          </cell>
          <cell r="Q4983"/>
          <cell r="R4983"/>
          <cell r="S4983"/>
          <cell r="T4983"/>
          <cell r="U4983"/>
          <cell r="V4983"/>
          <cell r="W4983"/>
          <cell r="X4983"/>
          <cell r="Y4983">
            <v>54.039000000000001</v>
          </cell>
          <cell r="Z4983">
            <v>349.53846153846155</v>
          </cell>
        </row>
        <row r="4984">
          <cell r="A4984" t="str">
            <v>N1013</v>
          </cell>
          <cell r="B4984" t="str">
            <v xml:space="preserve">Tramstrasse 46 </v>
          </cell>
          <cell r="C4984">
            <v>42655</v>
          </cell>
          <cell r="D4984">
            <v>9866605128</v>
          </cell>
          <cell r="E4984" t="str">
            <v>Verrechnet</v>
          </cell>
          <cell r="F4984">
            <v>6.5000000000000002E-2</v>
          </cell>
          <cell r="G4984">
            <v>1.07</v>
          </cell>
          <cell r="H4984"/>
          <cell r="I4984"/>
          <cell r="J4984" t="str">
            <v>Messung HW Wärme NT</v>
          </cell>
          <cell r="K4984" t="str">
            <v>19.09.2016</v>
          </cell>
          <cell r="L4984" t="str">
            <v>W1 020503</v>
          </cell>
          <cell r="M4984"/>
          <cell r="N4984" t="str">
            <v>Ablesung</v>
          </cell>
          <cell r="O4984">
            <v>4.1420000000000003</v>
          </cell>
          <cell r="P4984">
            <v>77.209999999999994</v>
          </cell>
          <cell r="Q4984"/>
          <cell r="R4984"/>
          <cell r="S4984"/>
          <cell r="T4984"/>
          <cell r="U4984"/>
          <cell r="V4984"/>
          <cell r="W4984"/>
          <cell r="X4984"/>
          <cell r="Y4984">
            <v>46.127000000000002</v>
          </cell>
          <cell r="Z4984">
            <v>63.723076923076917</v>
          </cell>
        </row>
        <row r="4985">
          <cell r="A4985" t="str">
            <v>N1013</v>
          </cell>
          <cell r="B4985" t="str">
            <v xml:space="preserve">Tramstrasse 46 </v>
          </cell>
          <cell r="C4985">
            <v>42752</v>
          </cell>
          <cell r="D4985">
            <v>9866607088</v>
          </cell>
          <cell r="E4985" t="str">
            <v>Verrechnet</v>
          </cell>
          <cell r="F4985">
            <v>6.5000000000000002E-2</v>
          </cell>
          <cell r="G4985">
            <v>1.07</v>
          </cell>
          <cell r="H4985"/>
          <cell r="I4985"/>
          <cell r="J4985" t="str">
            <v>Messung HW Wärme NT</v>
          </cell>
          <cell r="K4985" t="str">
            <v>12.12.2016</v>
          </cell>
          <cell r="L4985" t="str">
            <v>W1 020503</v>
          </cell>
          <cell r="M4985"/>
          <cell r="N4985" t="str">
            <v>Ablesung</v>
          </cell>
          <cell r="O4985">
            <v>36.142000000000003</v>
          </cell>
          <cell r="P4985">
            <v>575.64</v>
          </cell>
          <cell r="Q4985"/>
          <cell r="R4985"/>
          <cell r="S4985"/>
          <cell r="T4985"/>
          <cell r="U4985"/>
          <cell r="V4985"/>
          <cell r="W4985"/>
          <cell r="X4985"/>
          <cell r="Y4985">
            <v>53.985999999999997</v>
          </cell>
          <cell r="Z4985">
            <v>556.03076923076924</v>
          </cell>
        </row>
        <row r="4986">
          <cell r="A4986" t="str">
            <v>N1014</v>
          </cell>
          <cell r="B4986" t="str">
            <v xml:space="preserve">Eggbühlstrasse 8 </v>
          </cell>
          <cell r="C4986">
            <v>42478</v>
          </cell>
          <cell r="D4986">
            <v>9866601073</v>
          </cell>
          <cell r="E4986" t="str">
            <v>Verrechnet</v>
          </cell>
          <cell r="F4986">
            <v>0.1</v>
          </cell>
          <cell r="G4986">
            <v>1.65</v>
          </cell>
          <cell r="H4986"/>
          <cell r="I4986"/>
          <cell r="J4986" t="str">
            <v>Messung HW Wärme NT</v>
          </cell>
          <cell r="K4986" t="str">
            <v>18.03.2016</v>
          </cell>
          <cell r="L4986" t="str">
            <v>W1 020241</v>
          </cell>
          <cell r="M4986"/>
          <cell r="N4986" t="str">
            <v>Ablesung</v>
          </cell>
          <cell r="O4986">
            <v>51.753999999999998</v>
          </cell>
          <cell r="P4986">
            <v>883.7</v>
          </cell>
          <cell r="Q4986"/>
          <cell r="R4986"/>
          <cell r="S4986"/>
          <cell r="T4986"/>
          <cell r="U4986"/>
          <cell r="V4986"/>
          <cell r="W4986"/>
          <cell r="X4986"/>
          <cell r="Y4986">
            <v>50.356999999999999</v>
          </cell>
          <cell r="Z4986">
            <v>517.54</v>
          </cell>
        </row>
        <row r="4987">
          <cell r="A4987" t="str">
            <v>N1014</v>
          </cell>
          <cell r="B4987" t="str">
            <v xml:space="preserve">Eggbühlstrasse 8 </v>
          </cell>
          <cell r="C4987">
            <v>42566</v>
          </cell>
          <cell r="D4987">
            <v>9866602943</v>
          </cell>
          <cell r="E4987" t="str">
            <v>Verrechnet</v>
          </cell>
          <cell r="F4987">
            <v>0.1</v>
          </cell>
          <cell r="G4987">
            <v>1.65</v>
          </cell>
          <cell r="H4987"/>
          <cell r="I4987"/>
          <cell r="J4987" t="str">
            <v>Messung HW Wärme NT</v>
          </cell>
          <cell r="K4987" t="str">
            <v>21.06.2016</v>
          </cell>
          <cell r="L4987" t="str">
            <v>W1 020241</v>
          </cell>
          <cell r="M4987"/>
          <cell r="N4987" t="str">
            <v>Ablesung</v>
          </cell>
          <cell r="O4987">
            <v>26.619</v>
          </cell>
          <cell r="P4987">
            <v>508.84</v>
          </cell>
          <cell r="Q4987"/>
          <cell r="R4987"/>
          <cell r="S4987"/>
          <cell r="T4987"/>
          <cell r="U4987"/>
          <cell r="V4987"/>
          <cell r="W4987"/>
          <cell r="X4987"/>
          <cell r="Y4987">
            <v>44.981000000000002</v>
          </cell>
          <cell r="Z4987">
            <v>266.19</v>
          </cell>
        </row>
        <row r="4988">
          <cell r="A4988" t="str">
            <v>N1014</v>
          </cell>
          <cell r="B4988" t="str">
            <v xml:space="preserve">Eggbühlstrasse 8 </v>
          </cell>
          <cell r="C4988">
            <v>42655</v>
          </cell>
          <cell r="D4988">
            <v>9866605129</v>
          </cell>
          <cell r="E4988" t="str">
            <v>Verrechnet</v>
          </cell>
          <cell r="F4988">
            <v>0.1</v>
          </cell>
          <cell r="G4988">
            <v>1.65</v>
          </cell>
          <cell r="H4988"/>
          <cell r="I4988"/>
          <cell r="J4988" t="str">
            <v>Messung HW Wärme NT</v>
          </cell>
          <cell r="K4988" t="str">
            <v>20.09.2016</v>
          </cell>
          <cell r="L4988" t="str">
            <v>W1 020241</v>
          </cell>
          <cell r="M4988"/>
          <cell r="N4988" t="str">
            <v>Ablesung</v>
          </cell>
          <cell r="O4988">
            <v>10.544</v>
          </cell>
          <cell r="P4988">
            <v>257.60000000000002</v>
          </cell>
          <cell r="Q4988"/>
          <cell r="R4988"/>
          <cell r="S4988"/>
          <cell r="T4988"/>
          <cell r="U4988"/>
          <cell r="V4988"/>
          <cell r="W4988"/>
          <cell r="X4988"/>
          <cell r="Y4988">
            <v>35.195</v>
          </cell>
          <cell r="Z4988">
            <v>105.44</v>
          </cell>
        </row>
        <row r="4989">
          <cell r="A4989" t="str">
            <v>N1014</v>
          </cell>
          <cell r="B4989" t="str">
            <v xml:space="preserve">Eggbühlstrasse 8 </v>
          </cell>
          <cell r="C4989">
            <v>42752</v>
          </cell>
          <cell r="D4989">
            <v>9866607089</v>
          </cell>
          <cell r="E4989" t="str">
            <v>Verrechnet</v>
          </cell>
          <cell r="F4989">
            <v>0.1</v>
          </cell>
          <cell r="G4989">
            <v>1.65</v>
          </cell>
          <cell r="H4989"/>
          <cell r="I4989"/>
          <cell r="J4989" t="str">
            <v>Messung HW Wärme NT</v>
          </cell>
          <cell r="K4989" t="str">
            <v>13.12.2016</v>
          </cell>
          <cell r="L4989" t="str">
            <v>W1 020241</v>
          </cell>
          <cell r="M4989"/>
          <cell r="N4989" t="str">
            <v>Ablesung</v>
          </cell>
          <cell r="O4989">
            <v>33.526000000000003</v>
          </cell>
          <cell r="P4989">
            <v>607.38</v>
          </cell>
          <cell r="Q4989"/>
          <cell r="R4989"/>
          <cell r="S4989"/>
          <cell r="T4989"/>
          <cell r="U4989"/>
          <cell r="V4989"/>
          <cell r="W4989"/>
          <cell r="X4989"/>
          <cell r="Y4989">
            <v>47.462000000000003</v>
          </cell>
          <cell r="Z4989">
            <v>335.26</v>
          </cell>
        </row>
        <row r="4990">
          <cell r="A4990" t="str">
            <v>N1015</v>
          </cell>
          <cell r="B4990" t="str">
            <v xml:space="preserve">Eggbühlstrasse 14 </v>
          </cell>
          <cell r="C4990">
            <v>42478</v>
          </cell>
          <cell r="D4990">
            <v>9866600715</v>
          </cell>
          <cell r="E4990" t="str">
            <v>Verrechnet</v>
          </cell>
          <cell r="F4990">
            <v>0.25</v>
          </cell>
          <cell r="G4990">
            <v>4.1100000000000003</v>
          </cell>
          <cell r="H4990"/>
          <cell r="I4990"/>
          <cell r="J4990" t="str">
            <v>Messung HW Wärme NT</v>
          </cell>
          <cell r="K4990" t="str">
            <v>18.03.2016</v>
          </cell>
          <cell r="L4990" t="str">
            <v>R1 1470</v>
          </cell>
          <cell r="M4990" t="str">
            <v>U1 032079</v>
          </cell>
          <cell r="N4990" t="str">
            <v>Ablesung</v>
          </cell>
          <cell r="O4990">
            <v>206.78700000000001</v>
          </cell>
          <cell r="P4990">
            <v>3613.83</v>
          </cell>
          <cell r="Q4990"/>
          <cell r="R4990">
            <v>3614</v>
          </cell>
          <cell r="S4990"/>
          <cell r="T4990"/>
          <cell r="U4990"/>
          <cell r="V4990"/>
          <cell r="W4990"/>
          <cell r="X4990"/>
          <cell r="Y4990">
            <v>49.201000000000001</v>
          </cell>
          <cell r="Z4990">
            <v>827.14800000000002</v>
          </cell>
        </row>
        <row r="4991">
          <cell r="A4991" t="str">
            <v>N1015</v>
          </cell>
          <cell r="B4991" t="str">
            <v xml:space="preserve">Eggbühlstrasse 14 </v>
          </cell>
          <cell r="C4991">
            <v>42566</v>
          </cell>
          <cell r="D4991">
            <v>9866602654</v>
          </cell>
          <cell r="E4991" t="str">
            <v>Verrechnet</v>
          </cell>
          <cell r="F4991">
            <v>0.25</v>
          </cell>
          <cell r="G4991">
            <v>4.1100000000000003</v>
          </cell>
          <cell r="H4991"/>
          <cell r="I4991"/>
          <cell r="J4991" t="str">
            <v>Messung HW Wärme NT</v>
          </cell>
          <cell r="K4991" t="str">
            <v>22.06.2016</v>
          </cell>
          <cell r="L4991" t="str">
            <v>R1 1470</v>
          </cell>
          <cell r="M4991" t="str">
            <v>U1 032079</v>
          </cell>
          <cell r="N4991" t="str">
            <v>Ablesung</v>
          </cell>
          <cell r="O4991">
            <v>89.6</v>
          </cell>
          <cell r="P4991">
            <v>1856.42</v>
          </cell>
          <cell r="Q4991"/>
          <cell r="R4991">
            <v>1856</v>
          </cell>
          <cell r="S4991"/>
          <cell r="T4991"/>
          <cell r="U4991"/>
          <cell r="V4991"/>
          <cell r="W4991"/>
          <cell r="X4991"/>
          <cell r="Y4991">
            <v>41.5</v>
          </cell>
          <cell r="Z4991">
            <v>358.4</v>
          </cell>
        </row>
        <row r="4992">
          <cell r="A4992" t="str">
            <v>N1015</v>
          </cell>
          <cell r="B4992" t="str">
            <v xml:space="preserve">Eggbühlstrasse 14 </v>
          </cell>
          <cell r="C4992">
            <v>42655</v>
          </cell>
          <cell r="D4992">
            <v>9866604514</v>
          </cell>
          <cell r="E4992" t="str">
            <v>Verrechnet</v>
          </cell>
          <cell r="F4992">
            <v>0.25</v>
          </cell>
          <cell r="G4992">
            <v>4.1100000000000003</v>
          </cell>
          <cell r="H4992"/>
          <cell r="I4992"/>
          <cell r="J4992" t="str">
            <v>Messung HW Wärme NT</v>
          </cell>
          <cell r="K4992" t="str">
            <v>20.09.2016</v>
          </cell>
          <cell r="L4992" t="str">
            <v>R1 1470</v>
          </cell>
          <cell r="M4992" t="str">
            <v>U1 032079</v>
          </cell>
          <cell r="N4992" t="str">
            <v>Ablesung</v>
          </cell>
          <cell r="O4992">
            <v>13.845000000000001</v>
          </cell>
          <cell r="P4992">
            <v>368.73</v>
          </cell>
          <cell r="Q4992"/>
          <cell r="R4992">
            <v>369</v>
          </cell>
          <cell r="S4992"/>
          <cell r="T4992"/>
          <cell r="U4992"/>
          <cell r="V4992"/>
          <cell r="W4992"/>
          <cell r="X4992"/>
          <cell r="Y4992">
            <v>32.284999999999997</v>
          </cell>
          <cell r="Z4992">
            <v>55.38</v>
          </cell>
        </row>
        <row r="4993">
          <cell r="A4993" t="str">
            <v>N1015</v>
          </cell>
          <cell r="B4993" t="str">
            <v xml:space="preserve">Eggbühlstrasse 14 </v>
          </cell>
          <cell r="C4993">
            <v>42752</v>
          </cell>
          <cell r="D4993">
            <v>9866606746</v>
          </cell>
          <cell r="E4993" t="str">
            <v>Verrechnet</v>
          </cell>
          <cell r="F4993">
            <v>0.25</v>
          </cell>
          <cell r="G4993">
            <v>4.1100000000000003</v>
          </cell>
          <cell r="H4993"/>
          <cell r="I4993"/>
          <cell r="J4993" t="str">
            <v>Messung HW Wärme NT</v>
          </cell>
          <cell r="K4993" t="str">
            <v>13.12.2016</v>
          </cell>
          <cell r="L4993" t="str">
            <v>R1 1470</v>
          </cell>
          <cell r="M4993" t="str">
            <v>U1 032079</v>
          </cell>
          <cell r="N4993" t="str">
            <v>Ablesung</v>
          </cell>
          <cell r="O4993">
            <v>127.434</v>
          </cell>
          <cell r="P4993">
            <v>2447.88</v>
          </cell>
          <cell r="Q4993"/>
          <cell r="R4993">
            <v>2448</v>
          </cell>
          <cell r="S4993"/>
          <cell r="T4993"/>
          <cell r="U4993"/>
          <cell r="V4993"/>
          <cell r="W4993"/>
          <cell r="X4993"/>
          <cell r="Y4993">
            <v>44.762999999999998</v>
          </cell>
          <cell r="Z4993">
            <v>509.73599999999999</v>
          </cell>
        </row>
        <row r="4994">
          <cell r="A4994" t="str">
            <v>N1016</v>
          </cell>
          <cell r="B4994" t="str">
            <v xml:space="preserve">Eisfeldstrasse 9 </v>
          </cell>
          <cell r="C4994">
            <v>42478</v>
          </cell>
          <cell r="D4994">
            <v>9866601711</v>
          </cell>
          <cell r="E4994" t="str">
            <v>Verrechnet</v>
          </cell>
          <cell r="F4994">
            <v>0.04</v>
          </cell>
          <cell r="G4994">
            <v>0.66</v>
          </cell>
          <cell r="H4994"/>
          <cell r="I4994"/>
          <cell r="J4994" t="str">
            <v>Messung HW Wärme NT</v>
          </cell>
          <cell r="K4994" t="str">
            <v>21.03.2016</v>
          </cell>
          <cell r="L4994" t="str">
            <v>R1 1312</v>
          </cell>
          <cell r="M4994" t="str">
            <v>U1 020493</v>
          </cell>
          <cell r="N4994" t="str">
            <v>Ablesung</v>
          </cell>
          <cell r="O4994">
            <v>37.805</v>
          </cell>
          <cell r="P4994">
            <v>628.35</v>
          </cell>
          <cell r="Q4994"/>
          <cell r="R4994">
            <v>620</v>
          </cell>
          <cell r="S4994"/>
          <cell r="T4994"/>
          <cell r="U4994"/>
          <cell r="V4994"/>
          <cell r="W4994"/>
          <cell r="X4994"/>
          <cell r="Y4994">
            <v>51.732999999999997</v>
          </cell>
          <cell r="Z4994">
            <v>945.125</v>
          </cell>
        </row>
        <row r="4995">
          <cell r="A4995" t="str">
            <v>N1016</v>
          </cell>
          <cell r="B4995" t="str">
            <v xml:space="preserve">Eisfeldstrasse 9 </v>
          </cell>
          <cell r="C4995">
            <v>42566</v>
          </cell>
          <cell r="D4995">
            <v>9866603840</v>
          </cell>
          <cell r="E4995" t="str">
            <v>Verrechnet</v>
          </cell>
          <cell r="F4995">
            <v>0.04</v>
          </cell>
          <cell r="G4995">
            <v>0.66</v>
          </cell>
          <cell r="H4995"/>
          <cell r="I4995"/>
          <cell r="J4995" t="str">
            <v>Messung HW Wärme NT</v>
          </cell>
          <cell r="K4995" t="str">
            <v>22.06.2016</v>
          </cell>
          <cell r="L4995" t="str">
            <v>R1 1312</v>
          </cell>
          <cell r="M4995" t="str">
            <v>U1 020493</v>
          </cell>
          <cell r="N4995" t="str">
            <v>Ablesung</v>
          </cell>
          <cell r="O4995">
            <v>17.347999999999999</v>
          </cell>
          <cell r="P4995">
            <v>311.95999999999998</v>
          </cell>
          <cell r="Q4995"/>
          <cell r="R4995">
            <v>321</v>
          </cell>
          <cell r="S4995"/>
          <cell r="T4995"/>
          <cell r="U4995"/>
          <cell r="V4995"/>
          <cell r="W4995"/>
          <cell r="X4995"/>
          <cell r="Y4995">
            <v>47.816000000000003</v>
          </cell>
          <cell r="Z4995">
            <v>433.7</v>
          </cell>
        </row>
        <row r="4996">
          <cell r="A4996" t="str">
            <v>N1016</v>
          </cell>
          <cell r="B4996" t="str">
            <v xml:space="preserve">Eisfeldstrasse 9 </v>
          </cell>
          <cell r="C4996">
            <v>42710</v>
          </cell>
          <cell r="D4996">
            <v>9866606152</v>
          </cell>
          <cell r="E4996" t="str">
            <v>Verrechnet</v>
          </cell>
          <cell r="F4996">
            <v>0.04</v>
          </cell>
          <cell r="G4996">
            <v>0.66</v>
          </cell>
          <cell r="H4996"/>
          <cell r="I4996"/>
          <cell r="J4996" t="str">
            <v>Messung HW Wärme NT</v>
          </cell>
          <cell r="K4996" t="str">
            <v>21.09.2016</v>
          </cell>
          <cell r="L4996" t="str">
            <v>R1 1312</v>
          </cell>
          <cell r="M4996" t="str">
            <v>U1 020493</v>
          </cell>
          <cell r="N4996" t="str">
            <v>Ablesung</v>
          </cell>
          <cell r="O4996">
            <v>5.6929999999999996</v>
          </cell>
          <cell r="P4996">
            <v>112.57</v>
          </cell>
          <cell r="Q4996"/>
          <cell r="R4996">
            <v>112</v>
          </cell>
          <cell r="S4996"/>
          <cell r="T4996"/>
          <cell r="U4996"/>
          <cell r="V4996"/>
          <cell r="W4996"/>
          <cell r="X4996"/>
          <cell r="Y4996">
            <v>43.484999999999999</v>
          </cell>
          <cell r="Z4996">
            <v>142.32499999999999</v>
          </cell>
        </row>
        <row r="4997">
          <cell r="A4997" t="str">
            <v>N1016</v>
          </cell>
          <cell r="B4997" t="str">
            <v xml:space="preserve">Eisfeldstrasse 9 </v>
          </cell>
          <cell r="C4997">
            <v>42752</v>
          </cell>
          <cell r="D4997">
            <v>9866607090</v>
          </cell>
          <cell r="E4997" t="str">
            <v>Verrechnet</v>
          </cell>
          <cell r="F4997">
            <v>0.04</v>
          </cell>
          <cell r="G4997">
            <v>0.66</v>
          </cell>
          <cell r="H4997"/>
          <cell r="I4997"/>
          <cell r="J4997" t="str">
            <v>Messung HW Wärme NT</v>
          </cell>
          <cell r="K4997" t="str">
            <v>14.12.2016</v>
          </cell>
          <cell r="L4997" t="str">
            <v>R1 1312</v>
          </cell>
          <cell r="M4997" t="str">
            <v>U1 020493</v>
          </cell>
          <cell r="N4997" t="str">
            <v>Ablesung</v>
          </cell>
          <cell r="O4997">
            <v>23.783000000000001</v>
          </cell>
          <cell r="P4997">
            <v>426.37</v>
          </cell>
          <cell r="Q4997"/>
          <cell r="R4997">
            <v>426</v>
          </cell>
          <cell r="S4997"/>
          <cell r="T4997"/>
          <cell r="U4997"/>
          <cell r="V4997"/>
          <cell r="W4997"/>
          <cell r="X4997"/>
          <cell r="Y4997">
            <v>47.962000000000003</v>
          </cell>
          <cell r="Z4997">
            <v>594.57500000000005</v>
          </cell>
        </row>
        <row r="4998">
          <cell r="A4998" t="str">
            <v>N1017</v>
          </cell>
          <cell r="B4998" t="str">
            <v xml:space="preserve">Birchstrasse 117 </v>
          </cell>
          <cell r="C4998">
            <v>42478</v>
          </cell>
          <cell r="D4998">
            <v>9866600716</v>
          </cell>
          <cell r="E4998" t="str">
            <v>Verrechnet</v>
          </cell>
          <cell r="F4998">
            <v>0.35</v>
          </cell>
          <cell r="G4998">
            <v>5.76</v>
          </cell>
          <cell r="H4998"/>
          <cell r="I4998"/>
          <cell r="J4998" t="str">
            <v>Messung HW Wärme NT</v>
          </cell>
          <cell r="K4998" t="str">
            <v>17.03.2016</v>
          </cell>
          <cell r="L4998" t="str">
            <v>R1 1550</v>
          </cell>
          <cell r="M4998" t="str">
            <v>U1 032083</v>
          </cell>
          <cell r="N4998" t="str">
            <v>Ablesung</v>
          </cell>
          <cell r="O4998">
            <v>191.39500000000001</v>
          </cell>
          <cell r="P4998">
            <v>5153.13</v>
          </cell>
          <cell r="Q4998"/>
          <cell r="R4998">
            <v>5153</v>
          </cell>
          <cell r="S4998"/>
          <cell r="T4998"/>
          <cell r="U4998"/>
          <cell r="V4998"/>
          <cell r="W4998"/>
          <cell r="X4998"/>
          <cell r="Y4998">
            <v>31.936</v>
          </cell>
          <cell r="Z4998">
            <v>546.84285714285716</v>
          </cell>
        </row>
        <row r="4999">
          <cell r="A4999" t="str">
            <v>N1017</v>
          </cell>
          <cell r="B4999" t="str">
            <v xml:space="preserve">Birchstrasse 117 </v>
          </cell>
          <cell r="C4999">
            <v>42566</v>
          </cell>
          <cell r="D4999">
            <v>9866602655</v>
          </cell>
          <cell r="E4999" t="str">
            <v>Verrechnet</v>
          </cell>
          <cell r="F4999">
            <v>0.35</v>
          </cell>
          <cell r="G4999">
            <v>5.76</v>
          </cell>
          <cell r="H4999"/>
          <cell r="I4999"/>
          <cell r="J4999" t="str">
            <v>Messung HW Wärme NT</v>
          </cell>
          <cell r="K4999" t="str">
            <v>22.06.2016</v>
          </cell>
          <cell r="L4999" t="str">
            <v>R1 1550</v>
          </cell>
          <cell r="M4999" t="str">
            <v>U1 032083</v>
          </cell>
          <cell r="N4999" t="str">
            <v>Ablesung</v>
          </cell>
          <cell r="O4999">
            <v>61.932000000000002</v>
          </cell>
          <cell r="P4999">
            <v>2008.67</v>
          </cell>
          <cell r="Q4999"/>
          <cell r="R4999">
            <v>2008</v>
          </cell>
          <cell r="S4999"/>
          <cell r="T4999"/>
          <cell r="U4999"/>
          <cell r="V4999"/>
          <cell r="W4999"/>
          <cell r="X4999"/>
          <cell r="Y4999">
            <v>26.510999999999999</v>
          </cell>
          <cell r="Z4999">
            <v>176.94857142857143</v>
          </cell>
        </row>
        <row r="5000">
          <cell r="A5000" t="str">
            <v>N1017</v>
          </cell>
          <cell r="B5000" t="str">
            <v xml:space="preserve">Birchstrasse 117 </v>
          </cell>
          <cell r="C5000">
            <v>42655</v>
          </cell>
          <cell r="D5000">
            <v>9866604710</v>
          </cell>
          <cell r="E5000" t="str">
            <v>Verrechnet</v>
          </cell>
          <cell r="F5000">
            <v>0.35</v>
          </cell>
          <cell r="G5000">
            <v>5.76</v>
          </cell>
          <cell r="H5000"/>
          <cell r="I5000"/>
          <cell r="J5000" t="str">
            <v>Messung HW Wärme NT</v>
          </cell>
          <cell r="K5000" t="str">
            <v>15.09.2016</v>
          </cell>
          <cell r="L5000" t="str">
            <v>R1 1550</v>
          </cell>
          <cell r="M5000" t="str">
            <v>U1 032083</v>
          </cell>
          <cell r="N5000" t="str">
            <v>Ablesung</v>
          </cell>
          <cell r="O5000">
            <v>5.9509999999999996</v>
          </cell>
          <cell r="P5000">
            <v>296.47000000000003</v>
          </cell>
          <cell r="Q5000"/>
          <cell r="R5000">
            <v>297</v>
          </cell>
          <cell r="S5000"/>
          <cell r="T5000"/>
          <cell r="U5000"/>
          <cell r="V5000"/>
          <cell r="W5000"/>
          <cell r="X5000"/>
          <cell r="Y5000">
            <v>17.260000000000002</v>
          </cell>
          <cell r="Z5000">
            <v>17.002857142857138</v>
          </cell>
        </row>
        <row r="5001">
          <cell r="A5001" t="str">
            <v>N1017</v>
          </cell>
          <cell r="B5001" t="str">
            <v xml:space="preserve">Birchstrasse 117 </v>
          </cell>
          <cell r="C5001">
            <v>42752</v>
          </cell>
          <cell r="D5001">
            <v>9866606747</v>
          </cell>
          <cell r="E5001" t="str">
            <v>Verrechnet</v>
          </cell>
          <cell r="F5001">
            <v>0.35</v>
          </cell>
          <cell r="G5001">
            <v>5.76</v>
          </cell>
          <cell r="H5001"/>
          <cell r="I5001"/>
          <cell r="J5001" t="str">
            <v>Messung HW Wärme NT</v>
          </cell>
          <cell r="K5001" t="str">
            <v>16.12.2016</v>
          </cell>
          <cell r="L5001" t="str">
            <v>R1 1550</v>
          </cell>
          <cell r="M5001" t="str">
            <v>U1 032083</v>
          </cell>
          <cell r="N5001" t="str">
            <v>Ablesung</v>
          </cell>
          <cell r="O5001">
            <v>106.301</v>
          </cell>
          <cell r="P5001">
            <v>3069.78</v>
          </cell>
          <cell r="Q5001"/>
          <cell r="R5001">
            <v>3069</v>
          </cell>
          <cell r="S5001"/>
          <cell r="T5001"/>
          <cell r="U5001"/>
          <cell r="V5001"/>
          <cell r="W5001"/>
          <cell r="X5001"/>
          <cell r="Y5001">
            <v>29.774999999999999</v>
          </cell>
          <cell r="Z5001">
            <v>303.71714285714285</v>
          </cell>
        </row>
        <row r="5002">
          <cell r="A5002" t="str">
            <v>N1018</v>
          </cell>
          <cell r="B5002" t="str">
            <v xml:space="preserve">Kreuzwiesen 26 </v>
          </cell>
          <cell r="C5002">
            <v>42478</v>
          </cell>
          <cell r="D5002">
            <v>9866600717</v>
          </cell>
          <cell r="E5002" t="str">
            <v>Verrechnet</v>
          </cell>
          <cell r="F5002">
            <v>0.1</v>
          </cell>
          <cell r="G5002">
            <v>1.65</v>
          </cell>
          <cell r="H5002"/>
          <cell r="I5002"/>
          <cell r="J5002" t="str">
            <v>Messung HW Wärme NT</v>
          </cell>
          <cell r="K5002" t="str">
            <v>18.03.2016</v>
          </cell>
          <cell r="L5002" t="str">
            <v>W1 020352</v>
          </cell>
          <cell r="M5002"/>
          <cell r="N5002" t="str">
            <v>Ablesung</v>
          </cell>
          <cell r="O5002">
            <v>82.936000000000007</v>
          </cell>
          <cell r="P5002">
            <v>1439.47</v>
          </cell>
          <cell r="Q5002"/>
          <cell r="R5002"/>
          <cell r="S5002"/>
          <cell r="T5002"/>
          <cell r="U5002"/>
          <cell r="V5002"/>
          <cell r="W5002"/>
          <cell r="X5002"/>
          <cell r="Y5002">
            <v>49.540999999999997</v>
          </cell>
          <cell r="Z5002">
            <v>829.36</v>
          </cell>
        </row>
        <row r="5003">
          <cell r="A5003" t="str">
            <v>N1018</v>
          </cell>
          <cell r="B5003" t="str">
            <v xml:space="preserve">Kreuzwiesen 26 </v>
          </cell>
          <cell r="C5003">
            <v>42566</v>
          </cell>
          <cell r="D5003">
            <v>9866602656</v>
          </cell>
          <cell r="E5003" t="str">
            <v>Verrechnet</v>
          </cell>
          <cell r="F5003">
            <v>0.1</v>
          </cell>
          <cell r="G5003">
            <v>1.65</v>
          </cell>
          <cell r="H5003"/>
          <cell r="I5003"/>
          <cell r="J5003" t="str">
            <v>Messung HW Wärme NT</v>
          </cell>
          <cell r="K5003" t="str">
            <v>21.06.2016</v>
          </cell>
          <cell r="L5003" t="str">
            <v>W1 020352</v>
          </cell>
          <cell r="M5003"/>
          <cell r="N5003" t="str">
            <v>Ablesung</v>
          </cell>
          <cell r="O5003">
            <v>41.814999999999998</v>
          </cell>
          <cell r="P5003">
            <v>844.2</v>
          </cell>
          <cell r="Q5003"/>
          <cell r="R5003"/>
          <cell r="S5003"/>
          <cell r="T5003"/>
          <cell r="U5003"/>
          <cell r="V5003"/>
          <cell r="W5003"/>
          <cell r="X5003"/>
          <cell r="Y5003">
            <v>42.59</v>
          </cell>
          <cell r="Z5003">
            <v>418.15</v>
          </cell>
        </row>
        <row r="5004">
          <cell r="A5004" t="str">
            <v>N1018</v>
          </cell>
          <cell r="B5004" t="str">
            <v xml:space="preserve">Kreuzwiesen 26 </v>
          </cell>
          <cell r="C5004">
            <v>42655</v>
          </cell>
          <cell r="D5004">
            <v>9866604515</v>
          </cell>
          <cell r="E5004" t="str">
            <v>Verrechnet</v>
          </cell>
          <cell r="F5004">
            <v>0.1</v>
          </cell>
          <cell r="G5004">
            <v>1.65</v>
          </cell>
          <cell r="H5004"/>
          <cell r="I5004"/>
          <cell r="J5004" t="str">
            <v>Messung HW Wärme NT</v>
          </cell>
          <cell r="K5004" t="str">
            <v>20.09.2016</v>
          </cell>
          <cell r="L5004" t="str">
            <v>W1 020352</v>
          </cell>
          <cell r="M5004"/>
          <cell r="N5004" t="str">
            <v>Ablesung</v>
          </cell>
          <cell r="O5004">
            <v>13.82</v>
          </cell>
          <cell r="P5004">
            <v>375.91</v>
          </cell>
          <cell r="Q5004"/>
          <cell r="R5004"/>
          <cell r="S5004"/>
          <cell r="T5004"/>
          <cell r="U5004"/>
          <cell r="V5004"/>
          <cell r="W5004"/>
          <cell r="X5004"/>
          <cell r="Y5004">
            <v>31.611000000000001</v>
          </cell>
          <cell r="Z5004">
            <v>138.19999999999999</v>
          </cell>
        </row>
        <row r="5005">
          <cell r="A5005" t="str">
            <v>N1018</v>
          </cell>
          <cell r="B5005" t="str">
            <v xml:space="preserve">Kreuzwiesen 26 </v>
          </cell>
          <cell r="C5005">
            <v>42752</v>
          </cell>
          <cell r="D5005">
            <v>9866606748</v>
          </cell>
          <cell r="E5005" t="str">
            <v>Verrechnet</v>
          </cell>
          <cell r="F5005">
            <v>0.1</v>
          </cell>
          <cell r="G5005">
            <v>1.65</v>
          </cell>
          <cell r="H5005"/>
          <cell r="I5005"/>
          <cell r="J5005" t="str">
            <v>Messung HW Wärme NT</v>
          </cell>
          <cell r="K5005" t="str">
            <v>15.12.2016</v>
          </cell>
          <cell r="L5005" t="str">
            <v>W1 020352</v>
          </cell>
          <cell r="M5005"/>
          <cell r="N5005" t="str">
            <v>Ablesung</v>
          </cell>
          <cell r="O5005">
            <v>65.853999999999999</v>
          </cell>
          <cell r="P5005">
            <v>1248.07</v>
          </cell>
          <cell r="Q5005"/>
          <cell r="R5005"/>
          <cell r="S5005"/>
          <cell r="T5005"/>
          <cell r="U5005"/>
          <cell r="V5005"/>
          <cell r="W5005"/>
          <cell r="X5005"/>
          <cell r="Y5005">
            <v>45.369</v>
          </cell>
          <cell r="Z5005">
            <v>658.54</v>
          </cell>
        </row>
        <row r="5006">
          <cell r="A5006" t="str">
            <v>N1019</v>
          </cell>
          <cell r="B5006" t="str">
            <v xml:space="preserve">Schürgistrasse 28 </v>
          </cell>
          <cell r="C5006">
            <v>42478</v>
          </cell>
          <cell r="D5006">
            <v>9866601428</v>
          </cell>
          <cell r="E5006" t="str">
            <v>Gemahnt</v>
          </cell>
          <cell r="F5006">
            <v>0.01</v>
          </cell>
          <cell r="G5006">
            <v>0.17</v>
          </cell>
          <cell r="H5006"/>
          <cell r="I5006"/>
          <cell r="J5006" t="str">
            <v>Messung HW Wärme NT</v>
          </cell>
          <cell r="K5006" t="str">
            <v>17.03.2016</v>
          </cell>
          <cell r="L5006" t="str">
            <v>R1 993</v>
          </cell>
          <cell r="M5006" t="str">
            <v>U1 20470</v>
          </cell>
          <cell r="N5006" t="str">
            <v>Ablesung</v>
          </cell>
          <cell r="O5006">
            <v>7.242</v>
          </cell>
          <cell r="P5006">
            <v>127.88</v>
          </cell>
          <cell r="Q5006"/>
          <cell r="R5006">
            <v>130</v>
          </cell>
          <cell r="S5006"/>
          <cell r="T5006"/>
          <cell r="U5006"/>
          <cell r="V5006"/>
          <cell r="W5006"/>
          <cell r="X5006"/>
          <cell r="Y5006">
            <v>48.694000000000003</v>
          </cell>
          <cell r="Z5006">
            <v>724.2</v>
          </cell>
        </row>
        <row r="5007">
          <cell r="A5007" t="str">
            <v>N1019</v>
          </cell>
          <cell r="B5007" t="str">
            <v xml:space="preserve">Schürgistrasse 28 </v>
          </cell>
          <cell r="C5007">
            <v>42566</v>
          </cell>
          <cell r="D5007">
            <v>9866603250</v>
          </cell>
          <cell r="E5007" t="str">
            <v>Gemahnt</v>
          </cell>
          <cell r="F5007">
            <v>0.01</v>
          </cell>
          <cell r="G5007">
            <v>0.17</v>
          </cell>
          <cell r="H5007"/>
          <cell r="I5007"/>
          <cell r="J5007" t="str">
            <v>Messung HW Wärme NT</v>
          </cell>
          <cell r="K5007" t="str">
            <v>30.06.2016</v>
          </cell>
          <cell r="L5007" t="str">
            <v>R1 993</v>
          </cell>
          <cell r="M5007" t="str">
            <v>U1 20470</v>
          </cell>
          <cell r="N5007" t="str">
            <v>Ablesung</v>
          </cell>
          <cell r="O5007">
            <v>3.6579999999999999</v>
          </cell>
          <cell r="P5007">
            <v>78</v>
          </cell>
          <cell r="Q5007"/>
          <cell r="R5007">
            <v>78</v>
          </cell>
          <cell r="S5007"/>
          <cell r="T5007"/>
          <cell r="U5007"/>
          <cell r="V5007"/>
          <cell r="W5007"/>
          <cell r="X5007"/>
          <cell r="Y5007">
            <v>40.325000000000003</v>
          </cell>
          <cell r="Z5007">
            <v>365.8</v>
          </cell>
        </row>
        <row r="5008">
          <cell r="A5008" t="str">
            <v>N1019</v>
          </cell>
          <cell r="B5008" t="str">
            <v xml:space="preserve">Schürgistrasse 28 </v>
          </cell>
          <cell r="C5008">
            <v>42655</v>
          </cell>
          <cell r="D5008">
            <v>9866605226</v>
          </cell>
          <cell r="E5008" t="str">
            <v>Gemahnt</v>
          </cell>
          <cell r="F5008">
            <v>0.01</v>
          </cell>
          <cell r="G5008">
            <v>0.17</v>
          </cell>
          <cell r="H5008"/>
          <cell r="I5008"/>
          <cell r="J5008" t="str">
            <v>Messung HW Wärme NT</v>
          </cell>
          <cell r="K5008" t="str">
            <v>20.09.2016</v>
          </cell>
          <cell r="L5008" t="str">
            <v>R1 993</v>
          </cell>
          <cell r="M5008" t="str">
            <v>U1 20470</v>
          </cell>
          <cell r="N5008" t="str">
            <v>Ablesung</v>
          </cell>
          <cell r="O5008">
            <v>0.05</v>
          </cell>
          <cell r="P5008">
            <v>0</v>
          </cell>
          <cell r="Q5008"/>
          <cell r="R5008">
            <v>0</v>
          </cell>
          <cell r="S5008"/>
          <cell r="T5008"/>
          <cell r="U5008"/>
          <cell r="V5008"/>
          <cell r="W5008"/>
          <cell r="X5008"/>
          <cell r="Y5008"/>
          <cell r="Z5008">
            <v>5</v>
          </cell>
        </row>
        <row r="5009">
          <cell r="A5009" t="str">
            <v>N1019</v>
          </cell>
          <cell r="B5009" t="str">
            <v xml:space="preserve">Schürgistrasse 28 </v>
          </cell>
          <cell r="C5009">
            <v>42752</v>
          </cell>
          <cell r="D5009">
            <v>9866607262</v>
          </cell>
          <cell r="E5009" t="str">
            <v>Verrechnet</v>
          </cell>
          <cell r="F5009">
            <v>0.01</v>
          </cell>
          <cell r="G5009">
            <v>0.17</v>
          </cell>
          <cell r="H5009"/>
          <cell r="I5009"/>
          <cell r="J5009" t="str">
            <v>Messung HW Wärme NT</v>
          </cell>
          <cell r="K5009" t="str">
            <v>15.12.2016</v>
          </cell>
          <cell r="L5009" t="str">
            <v>R1 993</v>
          </cell>
          <cell r="M5009" t="str">
            <v>U1 20470</v>
          </cell>
          <cell r="N5009" t="str">
            <v>Ablesung</v>
          </cell>
          <cell r="O5009">
            <v>6.2389999999999999</v>
          </cell>
          <cell r="P5009">
            <v>99.74</v>
          </cell>
          <cell r="Q5009"/>
          <cell r="R5009">
            <v>106</v>
          </cell>
          <cell r="S5009"/>
          <cell r="T5009"/>
          <cell r="U5009"/>
          <cell r="V5009"/>
          <cell r="W5009"/>
          <cell r="X5009"/>
          <cell r="Y5009">
            <v>53.786000000000001</v>
          </cell>
          <cell r="Z5009">
            <v>623.9</v>
          </cell>
        </row>
        <row r="5010">
          <cell r="A5010" t="str">
            <v>N1020</v>
          </cell>
          <cell r="B5010" t="str">
            <v xml:space="preserve">Ueberlandstrasse 291 </v>
          </cell>
          <cell r="C5010">
            <v>42478</v>
          </cell>
          <cell r="D5010">
            <v>9866601429</v>
          </cell>
          <cell r="E5010" t="str">
            <v>Verrechnet</v>
          </cell>
          <cell r="F5010">
            <v>0.1</v>
          </cell>
          <cell r="G5010">
            <v>1.65</v>
          </cell>
          <cell r="H5010"/>
          <cell r="I5010"/>
          <cell r="J5010" t="str">
            <v>Messung HW Wärme NT</v>
          </cell>
          <cell r="K5010" t="str">
            <v>16.03.2016</v>
          </cell>
          <cell r="L5010" t="str">
            <v>W1 020515</v>
          </cell>
          <cell r="M5010"/>
          <cell r="N5010" t="str">
            <v>Ablesung</v>
          </cell>
          <cell r="O5010">
            <v>67.698999999999998</v>
          </cell>
          <cell r="P5010">
            <v>1174.25</v>
          </cell>
          <cell r="Q5010"/>
          <cell r="R5010"/>
          <cell r="S5010"/>
          <cell r="T5010"/>
          <cell r="U5010"/>
          <cell r="V5010"/>
          <cell r="W5010"/>
          <cell r="X5010"/>
          <cell r="Y5010">
            <v>49.573</v>
          </cell>
          <cell r="Z5010">
            <v>676.99</v>
          </cell>
        </row>
        <row r="5011">
          <cell r="A5011" t="str">
            <v>N1020</v>
          </cell>
          <cell r="B5011" t="str">
            <v xml:space="preserve">Ueberlandstrasse 291 </v>
          </cell>
          <cell r="C5011">
            <v>42566</v>
          </cell>
          <cell r="D5011">
            <v>9866603676</v>
          </cell>
          <cell r="E5011" t="str">
            <v>Verrechnet</v>
          </cell>
          <cell r="F5011">
            <v>0.1</v>
          </cell>
          <cell r="G5011">
            <v>1.65</v>
          </cell>
          <cell r="H5011"/>
          <cell r="I5011"/>
          <cell r="J5011" t="str">
            <v>Messung HW Wärme NT</v>
          </cell>
          <cell r="K5011" t="str">
            <v>21.06.2016</v>
          </cell>
          <cell r="L5011" t="str">
            <v>W1 020515</v>
          </cell>
          <cell r="M5011"/>
          <cell r="N5011" t="str">
            <v>Ablesung</v>
          </cell>
          <cell r="O5011">
            <v>36.283000000000001</v>
          </cell>
          <cell r="P5011">
            <v>668.94</v>
          </cell>
          <cell r="Q5011"/>
          <cell r="R5011"/>
          <cell r="S5011"/>
          <cell r="T5011"/>
          <cell r="U5011"/>
          <cell r="V5011"/>
          <cell r="W5011"/>
          <cell r="X5011"/>
          <cell r="Y5011">
            <v>46.637999999999998</v>
          </cell>
          <cell r="Z5011">
            <v>362.83</v>
          </cell>
        </row>
        <row r="5012">
          <cell r="A5012" t="str">
            <v>N1020</v>
          </cell>
          <cell r="B5012" t="str">
            <v xml:space="preserve">Ueberlandstrasse 291 </v>
          </cell>
          <cell r="C5012">
            <v>42655</v>
          </cell>
          <cell r="D5012">
            <v>9866605737</v>
          </cell>
          <cell r="E5012" t="str">
            <v>Verrechnet</v>
          </cell>
          <cell r="F5012">
            <v>0.1</v>
          </cell>
          <cell r="G5012">
            <v>1.65</v>
          </cell>
          <cell r="H5012"/>
          <cell r="I5012"/>
          <cell r="J5012" t="str">
            <v>Messung HW Wärme NT</v>
          </cell>
          <cell r="K5012" t="str">
            <v>16.09.2016</v>
          </cell>
          <cell r="L5012" t="str">
            <v>W1 020515</v>
          </cell>
          <cell r="M5012"/>
          <cell r="N5012" t="str">
            <v>Ablesung</v>
          </cell>
          <cell r="O5012">
            <v>3.4660000000000002</v>
          </cell>
          <cell r="P5012">
            <v>64.44</v>
          </cell>
          <cell r="Q5012"/>
          <cell r="R5012"/>
          <cell r="S5012"/>
          <cell r="T5012"/>
          <cell r="U5012"/>
          <cell r="V5012"/>
          <cell r="W5012"/>
          <cell r="X5012"/>
          <cell r="Y5012">
            <v>46.247999999999998</v>
          </cell>
          <cell r="Z5012">
            <v>34.659999999999997</v>
          </cell>
        </row>
        <row r="5013">
          <cell r="A5013" t="str">
            <v>N1020</v>
          </cell>
          <cell r="B5013" t="str">
            <v xml:space="preserve">Ueberlandstrasse 291 </v>
          </cell>
          <cell r="C5013">
            <v>42752</v>
          </cell>
          <cell r="D5013">
            <v>9866607621</v>
          </cell>
          <cell r="E5013" t="str">
            <v>Verrechnet</v>
          </cell>
          <cell r="F5013">
            <v>0.1</v>
          </cell>
          <cell r="G5013">
            <v>1.65</v>
          </cell>
          <cell r="H5013"/>
          <cell r="I5013"/>
          <cell r="J5013" t="str">
            <v>Messung HW Wärme NT</v>
          </cell>
          <cell r="K5013" t="str">
            <v>14.12.2016</v>
          </cell>
          <cell r="L5013" t="str">
            <v>W1 020515</v>
          </cell>
          <cell r="M5013"/>
          <cell r="N5013" t="str">
            <v>Ablesung</v>
          </cell>
          <cell r="O5013">
            <v>46.999000000000002</v>
          </cell>
          <cell r="P5013">
            <v>843.9</v>
          </cell>
          <cell r="Q5013"/>
          <cell r="R5013"/>
          <cell r="S5013"/>
          <cell r="T5013"/>
          <cell r="U5013"/>
          <cell r="V5013"/>
          <cell r="W5013"/>
          <cell r="X5013"/>
          <cell r="Y5013">
            <v>47.887</v>
          </cell>
          <cell r="Z5013">
            <v>469.99</v>
          </cell>
        </row>
        <row r="5014">
          <cell r="A5014" t="str">
            <v>N1021</v>
          </cell>
          <cell r="B5014" t="str">
            <v xml:space="preserve">Martinstrasse 22 </v>
          </cell>
          <cell r="C5014">
            <v>42478</v>
          </cell>
          <cell r="D5014">
            <v>9866601074</v>
          </cell>
          <cell r="E5014" t="str">
            <v>Verrechnet</v>
          </cell>
          <cell r="F5014">
            <v>5.2999999999999999E-2</v>
          </cell>
          <cell r="G5014">
            <v>0.87</v>
          </cell>
          <cell r="H5014"/>
          <cell r="I5014"/>
          <cell r="J5014" t="str">
            <v>Messung HW Wärme NT</v>
          </cell>
          <cell r="K5014" t="str">
            <v>17.03.2016</v>
          </cell>
          <cell r="L5014" t="str">
            <v>W1 020506</v>
          </cell>
          <cell r="M5014"/>
          <cell r="N5014" t="str">
            <v>Ablesung</v>
          </cell>
          <cell r="O5014">
            <v>45.14</v>
          </cell>
          <cell r="P5014">
            <v>668.81</v>
          </cell>
          <cell r="Q5014"/>
          <cell r="R5014"/>
          <cell r="S5014"/>
          <cell r="T5014"/>
          <cell r="U5014"/>
          <cell r="V5014"/>
          <cell r="W5014"/>
          <cell r="X5014"/>
          <cell r="Y5014">
            <v>58.033999999999999</v>
          </cell>
          <cell r="Z5014">
            <v>851.69811320754718</v>
          </cell>
        </row>
        <row r="5015">
          <cell r="A5015" t="str">
            <v>N1021</v>
          </cell>
          <cell r="B5015" t="str">
            <v xml:space="preserve">Martinstrasse 22 </v>
          </cell>
          <cell r="C5015">
            <v>42566</v>
          </cell>
          <cell r="D5015">
            <v>9866602944</v>
          </cell>
          <cell r="E5015" t="str">
            <v>Verrechnet</v>
          </cell>
          <cell r="F5015">
            <v>5.2999999999999999E-2</v>
          </cell>
          <cell r="G5015">
            <v>0.87</v>
          </cell>
          <cell r="H5015"/>
          <cell r="I5015"/>
          <cell r="J5015" t="str">
            <v>Messung HW Wärme NT</v>
          </cell>
          <cell r="K5015" t="str">
            <v>20.06.2016</v>
          </cell>
          <cell r="L5015" t="str">
            <v>W1 020506</v>
          </cell>
          <cell r="M5015"/>
          <cell r="N5015" t="str">
            <v>Ablesung</v>
          </cell>
          <cell r="O5015">
            <v>27.687999999999999</v>
          </cell>
          <cell r="P5015">
            <v>541.86</v>
          </cell>
          <cell r="Q5015"/>
          <cell r="R5015"/>
          <cell r="S5015"/>
          <cell r="T5015"/>
          <cell r="U5015"/>
          <cell r="V5015"/>
          <cell r="W5015"/>
          <cell r="X5015"/>
          <cell r="Y5015">
            <v>43.936</v>
          </cell>
          <cell r="Z5015">
            <v>522.41509433962267</v>
          </cell>
        </row>
        <row r="5016">
          <cell r="A5016" t="str">
            <v>N1021</v>
          </cell>
          <cell r="B5016" t="str">
            <v xml:space="preserve">Martinstrasse 22 </v>
          </cell>
          <cell r="C5016">
            <v>42655</v>
          </cell>
          <cell r="D5016">
            <v>9866604875</v>
          </cell>
          <cell r="E5016" t="str">
            <v>Gemahnt</v>
          </cell>
          <cell r="F5016">
            <v>5.2999999999999999E-2</v>
          </cell>
          <cell r="G5016">
            <v>0.87</v>
          </cell>
          <cell r="H5016"/>
          <cell r="I5016"/>
          <cell r="J5016" t="str">
            <v>Messung HW Wärme NT</v>
          </cell>
          <cell r="K5016" t="str">
            <v>20.09.2016</v>
          </cell>
          <cell r="L5016" t="str">
            <v>W1 020506</v>
          </cell>
          <cell r="M5016"/>
          <cell r="N5016" t="str">
            <v>Ablesung</v>
          </cell>
          <cell r="O5016">
            <v>12.164999999999999</v>
          </cell>
          <cell r="P5016">
            <v>353.96</v>
          </cell>
          <cell r="Q5016"/>
          <cell r="R5016"/>
          <cell r="S5016"/>
          <cell r="T5016"/>
          <cell r="U5016"/>
          <cell r="V5016"/>
          <cell r="W5016"/>
          <cell r="X5016"/>
          <cell r="Y5016">
            <v>29.550999999999998</v>
          </cell>
          <cell r="Z5016">
            <v>229.52830188679243</v>
          </cell>
        </row>
        <row r="5017">
          <cell r="A5017" t="str">
            <v>N1021</v>
          </cell>
          <cell r="B5017" t="str">
            <v xml:space="preserve">Martinstrasse 22 </v>
          </cell>
          <cell r="C5017">
            <v>42752</v>
          </cell>
          <cell r="D5017">
            <v>9866606967</v>
          </cell>
          <cell r="E5017" t="str">
            <v>Verrechnet</v>
          </cell>
          <cell r="F5017">
            <v>5.2999999999999999E-2</v>
          </cell>
          <cell r="G5017">
            <v>0.87</v>
          </cell>
          <cell r="H5017"/>
          <cell r="I5017"/>
          <cell r="J5017" t="str">
            <v>Messung HW Wärme NT</v>
          </cell>
          <cell r="K5017" t="str">
            <v>15.12.2016</v>
          </cell>
          <cell r="L5017" t="str">
            <v>W1 020506</v>
          </cell>
          <cell r="M5017"/>
          <cell r="N5017" t="str">
            <v>Ablesung</v>
          </cell>
          <cell r="O5017">
            <v>35.984999999999999</v>
          </cell>
          <cell r="P5017">
            <v>601.91999999999996</v>
          </cell>
          <cell r="Q5017"/>
          <cell r="R5017"/>
          <cell r="S5017"/>
          <cell r="T5017"/>
          <cell r="U5017"/>
          <cell r="V5017"/>
          <cell r="W5017"/>
          <cell r="X5017"/>
          <cell r="Y5017">
            <v>51.405000000000001</v>
          </cell>
          <cell r="Z5017">
            <v>678.96226415094338</v>
          </cell>
        </row>
        <row r="5018">
          <cell r="A5018" t="str">
            <v>N1022</v>
          </cell>
          <cell r="B5018" t="str">
            <v xml:space="preserve">Affolternstrasse 112 </v>
          </cell>
          <cell r="C5018">
            <v>42478</v>
          </cell>
          <cell r="D5018">
            <v>9866600718</v>
          </cell>
          <cell r="E5018" t="str">
            <v>Verrechnet</v>
          </cell>
          <cell r="F5018">
            <v>4.3999999999999997E-2</v>
          </cell>
          <cell r="G5018">
            <v>0.72</v>
          </cell>
          <cell r="H5018"/>
          <cell r="I5018"/>
          <cell r="J5018" t="str">
            <v>Messung HW Wärme NT</v>
          </cell>
          <cell r="K5018" t="str">
            <v>16.03.2016</v>
          </cell>
          <cell r="L5018" t="str">
            <v>W1 020175</v>
          </cell>
          <cell r="M5018"/>
          <cell r="N5018" t="str">
            <v>Ablesung</v>
          </cell>
          <cell r="O5018">
            <v>30.459</v>
          </cell>
          <cell r="P5018">
            <v>515.09</v>
          </cell>
          <cell r="Q5018"/>
          <cell r="R5018"/>
          <cell r="S5018"/>
          <cell r="T5018"/>
          <cell r="U5018"/>
          <cell r="V5018"/>
          <cell r="W5018"/>
          <cell r="X5018"/>
          <cell r="Y5018">
            <v>50.845999999999997</v>
          </cell>
          <cell r="Z5018">
            <v>692.25</v>
          </cell>
        </row>
        <row r="5019">
          <cell r="A5019" t="str">
            <v>N1022</v>
          </cell>
          <cell r="B5019" t="str">
            <v xml:space="preserve">Affolternstrasse 112 </v>
          </cell>
          <cell r="C5019">
            <v>42566</v>
          </cell>
          <cell r="D5019">
            <v>9866602657</v>
          </cell>
          <cell r="E5019" t="str">
            <v>Verrechnet</v>
          </cell>
          <cell r="F5019">
            <v>4.3999999999999997E-2</v>
          </cell>
          <cell r="G5019">
            <v>0.72</v>
          </cell>
          <cell r="H5019"/>
          <cell r="I5019"/>
          <cell r="J5019" t="str">
            <v>Messung HW Wärme NT</v>
          </cell>
          <cell r="K5019" t="str">
            <v>20.06.2016</v>
          </cell>
          <cell r="L5019" t="str">
            <v>W1 020175</v>
          </cell>
          <cell r="M5019"/>
          <cell r="N5019" t="str">
            <v>Ablesung</v>
          </cell>
          <cell r="O5019">
            <v>16.201000000000001</v>
          </cell>
          <cell r="P5019">
            <v>294.92</v>
          </cell>
          <cell r="Q5019"/>
          <cell r="R5019"/>
          <cell r="S5019"/>
          <cell r="T5019"/>
          <cell r="U5019"/>
          <cell r="V5019"/>
          <cell r="W5019"/>
          <cell r="X5019"/>
          <cell r="Y5019">
            <v>47.234000000000002</v>
          </cell>
          <cell r="Z5019">
            <v>368.20454545454544</v>
          </cell>
        </row>
        <row r="5020">
          <cell r="A5020" t="str">
            <v>N1022</v>
          </cell>
          <cell r="B5020" t="str">
            <v xml:space="preserve">Affolternstrasse 112 </v>
          </cell>
          <cell r="C5020">
            <v>42655</v>
          </cell>
          <cell r="D5020">
            <v>9866604516</v>
          </cell>
          <cell r="E5020" t="str">
            <v>Verrechnet</v>
          </cell>
          <cell r="F5020">
            <v>4.3999999999999997E-2</v>
          </cell>
          <cell r="G5020">
            <v>0.72</v>
          </cell>
          <cell r="H5020"/>
          <cell r="I5020"/>
          <cell r="J5020" t="str">
            <v>Messung HW Wärme NT</v>
          </cell>
          <cell r="K5020" t="str">
            <v>20.09.2016</v>
          </cell>
          <cell r="L5020" t="str">
            <v>W1 020175</v>
          </cell>
          <cell r="M5020"/>
          <cell r="N5020" t="str">
            <v>Ablesung</v>
          </cell>
          <cell r="O5020">
            <v>4.4669999999999996</v>
          </cell>
          <cell r="P5020">
            <v>103.07</v>
          </cell>
          <cell r="Q5020"/>
          <cell r="R5020"/>
          <cell r="S5020"/>
          <cell r="T5020"/>
          <cell r="U5020"/>
          <cell r="V5020"/>
          <cell r="W5020"/>
          <cell r="X5020"/>
          <cell r="Y5020">
            <v>37.265000000000001</v>
          </cell>
          <cell r="Z5020">
            <v>101.52272727272728</v>
          </cell>
        </row>
        <row r="5021">
          <cell r="A5021" t="str">
            <v>N1022</v>
          </cell>
          <cell r="B5021" t="str">
            <v xml:space="preserve">Affolternstrasse 112 </v>
          </cell>
          <cell r="C5021">
            <v>42752</v>
          </cell>
          <cell r="D5021">
            <v>9866606749</v>
          </cell>
          <cell r="E5021" t="str">
            <v>Verrechnet</v>
          </cell>
          <cell r="F5021">
            <v>4.3999999999999997E-2</v>
          </cell>
          <cell r="G5021">
            <v>0.72</v>
          </cell>
          <cell r="H5021"/>
          <cell r="I5021"/>
          <cell r="J5021" t="str">
            <v>Messung HW Wärme NT</v>
          </cell>
          <cell r="K5021" t="str">
            <v>15.12.2016</v>
          </cell>
          <cell r="L5021" t="str">
            <v>W1 020175</v>
          </cell>
          <cell r="M5021"/>
          <cell r="N5021" t="str">
            <v>Ablesung</v>
          </cell>
          <cell r="O5021">
            <v>24.597000000000001</v>
          </cell>
          <cell r="P5021">
            <v>438.53</v>
          </cell>
          <cell r="Q5021"/>
          <cell r="R5021"/>
          <cell r="S5021"/>
          <cell r="T5021"/>
          <cell r="U5021"/>
          <cell r="V5021"/>
          <cell r="W5021"/>
          <cell r="X5021"/>
          <cell r="Y5021">
            <v>48.228000000000002</v>
          </cell>
          <cell r="Z5021">
            <v>559.02272727272725</v>
          </cell>
        </row>
        <row r="5022">
          <cell r="A5022" t="str">
            <v>N1023</v>
          </cell>
          <cell r="B5022" t="str">
            <v xml:space="preserve">Oberwiesenstrasse 69 </v>
          </cell>
          <cell r="C5022">
            <v>42478</v>
          </cell>
          <cell r="D5022">
            <v>9866600719</v>
          </cell>
          <cell r="E5022" t="str">
            <v>Verrechnet</v>
          </cell>
          <cell r="F5022">
            <v>4.2000000000000003E-2</v>
          </cell>
          <cell r="G5022">
            <v>0.69</v>
          </cell>
          <cell r="H5022"/>
          <cell r="I5022"/>
          <cell r="J5022" t="str">
            <v>Messung HW Wärme NT</v>
          </cell>
          <cell r="K5022" t="str">
            <v>16.03.2016</v>
          </cell>
          <cell r="L5022"/>
          <cell r="M5022"/>
          <cell r="N5022" t="str">
            <v>Ablesung</v>
          </cell>
          <cell r="O5022">
            <v>35.003999999999998</v>
          </cell>
          <cell r="P5022">
            <v>487.04</v>
          </cell>
          <cell r="Q5022"/>
          <cell r="R5022"/>
          <cell r="S5022"/>
          <cell r="T5022"/>
          <cell r="U5022"/>
          <cell r="V5022"/>
          <cell r="W5022"/>
          <cell r="X5022"/>
          <cell r="Y5022">
            <v>61.798000000000002</v>
          </cell>
          <cell r="Z5022">
            <v>833.42857142857133</v>
          </cell>
        </row>
        <row r="5023">
          <cell r="A5023" t="str">
            <v>N1023</v>
          </cell>
          <cell r="B5023" t="str">
            <v xml:space="preserve">Oberwiesenstrasse 69 </v>
          </cell>
          <cell r="C5023">
            <v>42566</v>
          </cell>
          <cell r="D5023">
            <v>9866602945</v>
          </cell>
          <cell r="E5023" t="str">
            <v>Verrechnet</v>
          </cell>
          <cell r="F5023">
            <v>4.2000000000000003E-2</v>
          </cell>
          <cell r="G5023">
            <v>0.69</v>
          </cell>
          <cell r="H5023"/>
          <cell r="I5023"/>
          <cell r="J5023" t="str">
            <v>Messung HW Wärme NT</v>
          </cell>
          <cell r="K5023" t="str">
            <v>21.06.2016</v>
          </cell>
          <cell r="L5023"/>
          <cell r="M5023"/>
          <cell r="N5023" t="str">
            <v>Ablesung</v>
          </cell>
          <cell r="O5023">
            <v>13.037000000000001</v>
          </cell>
          <cell r="P5023">
            <v>245.57</v>
          </cell>
          <cell r="Q5023"/>
          <cell r="R5023"/>
          <cell r="S5023"/>
          <cell r="T5023"/>
          <cell r="U5023"/>
          <cell r="V5023"/>
          <cell r="W5023"/>
          <cell r="X5023"/>
          <cell r="Y5023">
            <v>45.648000000000003</v>
          </cell>
          <cell r="Z5023">
            <v>310.40476190476193</v>
          </cell>
        </row>
        <row r="5024">
          <cell r="A5024" t="str">
            <v>N1023</v>
          </cell>
          <cell r="B5024" t="str">
            <v xml:space="preserve">Oberwiesenstrasse 69 </v>
          </cell>
          <cell r="C5024">
            <v>42655</v>
          </cell>
          <cell r="D5024">
            <v>9866604972</v>
          </cell>
          <cell r="E5024" t="str">
            <v>Verrechnet</v>
          </cell>
          <cell r="F5024">
            <v>4.2000000000000003E-2</v>
          </cell>
          <cell r="G5024">
            <v>0.69</v>
          </cell>
          <cell r="H5024"/>
          <cell r="I5024"/>
          <cell r="J5024" t="str">
            <v>Messung HW Wärme NT</v>
          </cell>
          <cell r="K5024" t="str">
            <v>20.09.2016</v>
          </cell>
          <cell r="L5024"/>
          <cell r="M5024"/>
          <cell r="N5024" t="str">
            <v>Ablesung</v>
          </cell>
          <cell r="O5024">
            <v>2.794</v>
          </cell>
          <cell r="P5024">
            <v>94.84</v>
          </cell>
          <cell r="Q5024"/>
          <cell r="R5024"/>
          <cell r="S5024"/>
          <cell r="T5024"/>
          <cell r="U5024"/>
          <cell r="V5024"/>
          <cell r="W5024"/>
          <cell r="X5024"/>
          <cell r="Y5024">
            <v>25.331</v>
          </cell>
          <cell r="Z5024">
            <v>66.523809523809518</v>
          </cell>
        </row>
        <row r="5025">
          <cell r="A5025" t="str">
            <v>N1023</v>
          </cell>
          <cell r="B5025" t="str">
            <v xml:space="preserve">Oberwiesenstrasse 69 </v>
          </cell>
          <cell r="C5025">
            <v>42688</v>
          </cell>
          <cell r="D5025">
            <v>9866606132</v>
          </cell>
          <cell r="E5025" t="str">
            <v>Verrechnet</v>
          </cell>
          <cell r="F5025">
            <v>4.2000000000000003E-2</v>
          </cell>
          <cell r="G5025">
            <v>0.69</v>
          </cell>
          <cell r="H5025"/>
          <cell r="I5025"/>
          <cell r="J5025" t="str">
            <v>Messung HW Wärme NT</v>
          </cell>
          <cell r="K5025" t="str">
            <v>11.11.2016</v>
          </cell>
          <cell r="L5025"/>
          <cell r="M5025"/>
          <cell r="N5025" t="str">
            <v>Ausbau</v>
          </cell>
          <cell r="O5025">
            <v>10.157</v>
          </cell>
          <cell r="P5025">
            <v>168.74</v>
          </cell>
          <cell r="Q5025"/>
          <cell r="R5025"/>
          <cell r="S5025"/>
          <cell r="T5025"/>
          <cell r="U5025"/>
          <cell r="V5025"/>
          <cell r="W5025"/>
          <cell r="X5025"/>
          <cell r="Y5025">
            <v>51.756999999999998</v>
          </cell>
          <cell r="Z5025">
            <v>241.83333333333331</v>
          </cell>
        </row>
        <row r="5026">
          <cell r="A5026" t="str">
            <v>N1024</v>
          </cell>
          <cell r="B5026" t="str">
            <v xml:space="preserve">Kirchenfeld 47 </v>
          </cell>
          <cell r="C5026">
            <v>42478</v>
          </cell>
          <cell r="D5026">
            <v>9866600720</v>
          </cell>
          <cell r="E5026" t="str">
            <v>Verrechnet</v>
          </cell>
          <cell r="F5026">
            <v>2.5000000000000001E-2</v>
          </cell>
          <cell r="G5026">
            <v>0.41</v>
          </cell>
          <cell r="H5026"/>
          <cell r="I5026"/>
          <cell r="J5026" t="str">
            <v>Messung HW Wärme NT</v>
          </cell>
          <cell r="K5026" t="str">
            <v>18.03.2016</v>
          </cell>
          <cell r="L5026" t="str">
            <v>W1 020290</v>
          </cell>
          <cell r="M5026"/>
          <cell r="N5026" t="str">
            <v>Ablesung</v>
          </cell>
          <cell r="O5026">
            <v>10.587999999999999</v>
          </cell>
          <cell r="P5026">
            <v>206.37</v>
          </cell>
          <cell r="Q5026"/>
          <cell r="R5026"/>
          <cell r="S5026"/>
          <cell r="T5026"/>
          <cell r="U5026"/>
          <cell r="V5026"/>
          <cell r="W5026"/>
          <cell r="X5026"/>
          <cell r="Y5026">
            <v>44.115000000000002</v>
          </cell>
          <cell r="Z5026">
            <v>423.52</v>
          </cell>
        </row>
        <row r="5027">
          <cell r="A5027" t="str">
            <v>N1024</v>
          </cell>
          <cell r="B5027" t="str">
            <v xml:space="preserve">Kirchenfeld 47 </v>
          </cell>
          <cell r="C5027">
            <v>42566</v>
          </cell>
          <cell r="D5027">
            <v>9866603087</v>
          </cell>
          <cell r="E5027" t="str">
            <v>Verrechnet</v>
          </cell>
          <cell r="F5027">
            <v>2.5000000000000001E-2</v>
          </cell>
          <cell r="G5027">
            <v>0.41</v>
          </cell>
          <cell r="H5027"/>
          <cell r="I5027"/>
          <cell r="J5027" t="str">
            <v>Messung HW Wärme NT</v>
          </cell>
          <cell r="K5027" t="str">
            <v>23.06.2016</v>
          </cell>
          <cell r="L5027" t="str">
            <v>W1 020290</v>
          </cell>
          <cell r="M5027"/>
          <cell r="N5027" t="str">
            <v>Ablesung</v>
          </cell>
          <cell r="O5027">
            <v>7.8179999999999996</v>
          </cell>
          <cell r="P5027">
            <v>248.57</v>
          </cell>
          <cell r="Q5027"/>
          <cell r="R5027"/>
          <cell r="S5027"/>
          <cell r="T5027"/>
          <cell r="U5027"/>
          <cell r="V5027"/>
          <cell r="W5027"/>
          <cell r="X5027"/>
          <cell r="Y5027">
            <v>27.044</v>
          </cell>
          <cell r="Z5027">
            <v>312.72000000000003</v>
          </cell>
        </row>
        <row r="5028">
          <cell r="A5028" t="str">
            <v>N1024</v>
          </cell>
          <cell r="B5028" t="str">
            <v xml:space="preserve">Kirchenfeld 47 </v>
          </cell>
          <cell r="C5028">
            <v>42655</v>
          </cell>
          <cell r="D5028">
            <v>9866604973</v>
          </cell>
          <cell r="E5028" t="str">
            <v>Verrechnet</v>
          </cell>
          <cell r="F5028">
            <v>2.5000000000000001E-2</v>
          </cell>
          <cell r="G5028">
            <v>0.41</v>
          </cell>
          <cell r="H5028"/>
          <cell r="I5028"/>
          <cell r="J5028" t="str">
            <v>Messung HW Wärme NT</v>
          </cell>
          <cell r="K5028" t="str">
            <v>16.09.2016</v>
          </cell>
          <cell r="L5028" t="str">
            <v>W1 020290</v>
          </cell>
          <cell r="M5028"/>
          <cell r="N5028" t="str">
            <v>Ablesung</v>
          </cell>
          <cell r="O5028">
            <v>1.5489999999999999</v>
          </cell>
          <cell r="P5028">
            <v>57.08</v>
          </cell>
          <cell r="Q5028"/>
          <cell r="R5028"/>
          <cell r="S5028"/>
          <cell r="T5028"/>
          <cell r="U5028"/>
          <cell r="V5028"/>
          <cell r="W5028"/>
          <cell r="X5028"/>
          <cell r="Y5028">
            <v>23.334</v>
          </cell>
          <cell r="Z5028">
            <v>61.96</v>
          </cell>
        </row>
        <row r="5029">
          <cell r="A5029" t="str">
            <v>N1024</v>
          </cell>
          <cell r="B5029" t="str">
            <v xml:space="preserve">Kirchenfeld 47 </v>
          </cell>
          <cell r="C5029">
            <v>42752</v>
          </cell>
          <cell r="D5029">
            <v>9866606891</v>
          </cell>
          <cell r="E5029" t="str">
            <v>Verrechnet</v>
          </cell>
          <cell r="F5029">
            <v>2.5000000000000001E-2</v>
          </cell>
          <cell r="G5029">
            <v>0.41</v>
          </cell>
          <cell r="H5029"/>
          <cell r="I5029"/>
          <cell r="J5029" t="str">
            <v>Messung HW Wärme NT</v>
          </cell>
          <cell r="K5029" t="str">
            <v>14.12.2016</v>
          </cell>
          <cell r="L5029" t="str">
            <v>W1 020290</v>
          </cell>
          <cell r="M5029"/>
          <cell r="N5029" t="str">
            <v>Ablesung</v>
          </cell>
          <cell r="O5029">
            <v>11.901</v>
          </cell>
          <cell r="P5029">
            <v>467.85</v>
          </cell>
          <cell r="Q5029"/>
          <cell r="R5029"/>
          <cell r="S5029"/>
          <cell r="T5029"/>
          <cell r="U5029"/>
          <cell r="V5029"/>
          <cell r="W5029"/>
          <cell r="X5029"/>
          <cell r="Y5029">
            <v>21.872</v>
          </cell>
          <cell r="Z5029">
            <v>476.04</v>
          </cell>
        </row>
        <row r="5030">
          <cell r="A5030" t="str">
            <v>N1025</v>
          </cell>
          <cell r="B5030" t="str">
            <v xml:space="preserve">Herbstweg 87 </v>
          </cell>
          <cell r="C5030">
            <v>42478</v>
          </cell>
          <cell r="D5030">
            <v>9866601075</v>
          </cell>
          <cell r="E5030" t="str">
            <v>Verrechnet</v>
          </cell>
          <cell r="F5030">
            <v>0.01</v>
          </cell>
          <cell r="G5030">
            <v>0.16</v>
          </cell>
          <cell r="H5030"/>
          <cell r="I5030"/>
          <cell r="J5030" t="str">
            <v>Messung HW Wärme NT</v>
          </cell>
          <cell r="K5030" t="str">
            <v>17.03.2016</v>
          </cell>
          <cell r="L5030" t="str">
            <v>W1 020563</v>
          </cell>
          <cell r="M5030"/>
          <cell r="N5030" t="str">
            <v>Ablesung</v>
          </cell>
          <cell r="O5030">
            <v>6.9889999999999999</v>
          </cell>
          <cell r="P5030">
            <v>124.56</v>
          </cell>
          <cell r="Q5030"/>
          <cell r="R5030"/>
          <cell r="S5030"/>
          <cell r="T5030"/>
          <cell r="U5030"/>
          <cell r="V5030"/>
          <cell r="W5030"/>
          <cell r="X5030"/>
          <cell r="Y5030">
            <v>48.244999999999997</v>
          </cell>
          <cell r="Z5030">
            <v>698.9</v>
          </cell>
        </row>
        <row r="5031">
          <cell r="A5031" t="str">
            <v>N1025</v>
          </cell>
          <cell r="B5031" t="str">
            <v xml:space="preserve">Herbstweg 87 </v>
          </cell>
          <cell r="C5031">
            <v>42566</v>
          </cell>
          <cell r="D5031">
            <v>9866602946</v>
          </cell>
          <cell r="E5031" t="str">
            <v>Verrechnet</v>
          </cell>
          <cell r="F5031">
            <v>0.01</v>
          </cell>
          <cell r="G5031">
            <v>0.16</v>
          </cell>
          <cell r="H5031"/>
          <cell r="I5031"/>
          <cell r="J5031" t="str">
            <v>Messung HW Wärme NT</v>
          </cell>
          <cell r="K5031" t="str">
            <v>21.06.2016</v>
          </cell>
          <cell r="L5031" t="str">
            <v>W1 020563</v>
          </cell>
          <cell r="M5031"/>
          <cell r="N5031" t="str">
            <v>Ablesung</v>
          </cell>
          <cell r="O5031">
            <v>3.7970000000000002</v>
          </cell>
          <cell r="P5031">
            <v>83.98</v>
          </cell>
          <cell r="Q5031"/>
          <cell r="R5031"/>
          <cell r="S5031"/>
          <cell r="T5031"/>
          <cell r="U5031"/>
          <cell r="V5031"/>
          <cell r="W5031"/>
          <cell r="X5031"/>
          <cell r="Y5031">
            <v>38.875999999999998</v>
          </cell>
          <cell r="Z5031">
            <v>379.7</v>
          </cell>
        </row>
        <row r="5032">
          <cell r="A5032" t="str">
            <v>N1025</v>
          </cell>
          <cell r="B5032" t="str">
            <v xml:space="preserve">Herbstweg 87 </v>
          </cell>
          <cell r="C5032">
            <v>42655</v>
          </cell>
          <cell r="D5032">
            <v>9866604974</v>
          </cell>
          <cell r="E5032" t="str">
            <v>Verrechnet</v>
          </cell>
          <cell r="F5032">
            <v>0.01</v>
          </cell>
          <cell r="G5032">
            <v>0.16</v>
          </cell>
          <cell r="H5032"/>
          <cell r="I5032"/>
          <cell r="J5032" t="str">
            <v>Messung HW Wärme NT</v>
          </cell>
          <cell r="K5032" t="str">
            <v>20.09.2016</v>
          </cell>
          <cell r="L5032" t="str">
            <v>W1 020563</v>
          </cell>
          <cell r="M5032"/>
          <cell r="N5032" t="str">
            <v>Ablesung</v>
          </cell>
          <cell r="O5032">
            <v>1.07</v>
          </cell>
          <cell r="P5032">
            <v>18</v>
          </cell>
          <cell r="Q5032"/>
          <cell r="R5032"/>
          <cell r="S5032"/>
          <cell r="T5032"/>
          <cell r="U5032"/>
          <cell r="V5032"/>
          <cell r="W5032"/>
          <cell r="X5032"/>
          <cell r="Y5032">
            <v>51.113</v>
          </cell>
          <cell r="Z5032">
            <v>107</v>
          </cell>
        </row>
        <row r="5033">
          <cell r="A5033" t="str">
            <v>N1025</v>
          </cell>
          <cell r="B5033" t="str">
            <v xml:space="preserve">Herbstweg 87 </v>
          </cell>
          <cell r="C5033">
            <v>42752</v>
          </cell>
          <cell r="D5033">
            <v>9866606968</v>
          </cell>
          <cell r="E5033" t="str">
            <v>Verrechnet</v>
          </cell>
          <cell r="F5033">
            <v>0.01</v>
          </cell>
          <cell r="G5033">
            <v>0.16</v>
          </cell>
          <cell r="H5033"/>
          <cell r="I5033"/>
          <cell r="J5033" t="str">
            <v>Messung HW Wärme NT</v>
          </cell>
          <cell r="K5033" t="str">
            <v>15.12.2016</v>
          </cell>
          <cell r="L5033" t="str">
            <v>W1 020563</v>
          </cell>
          <cell r="M5033"/>
          <cell r="N5033" t="str">
            <v>Ablesung</v>
          </cell>
          <cell r="O5033">
            <v>6.1630000000000003</v>
          </cell>
          <cell r="P5033">
            <v>138.36000000000001</v>
          </cell>
          <cell r="Q5033"/>
          <cell r="R5033"/>
          <cell r="S5033"/>
          <cell r="T5033"/>
          <cell r="U5033"/>
          <cell r="V5033"/>
          <cell r="W5033"/>
          <cell r="X5033"/>
          <cell r="Y5033">
            <v>38.299999999999997</v>
          </cell>
          <cell r="Z5033">
            <v>616.29999999999995</v>
          </cell>
        </row>
        <row r="5034">
          <cell r="A5034" t="str">
            <v>N1026</v>
          </cell>
          <cell r="B5034" t="str">
            <v xml:space="preserve">Birchstrasse 70 </v>
          </cell>
          <cell r="C5034">
            <v>42478</v>
          </cell>
          <cell r="D5034">
            <v>9866601076</v>
          </cell>
          <cell r="E5034" t="str">
            <v>Verrechnet</v>
          </cell>
          <cell r="F5034">
            <v>0.04</v>
          </cell>
          <cell r="G5034">
            <v>0.66</v>
          </cell>
          <cell r="H5034"/>
          <cell r="I5034"/>
          <cell r="J5034" t="str">
            <v>Messung HW Wärme NT</v>
          </cell>
          <cell r="K5034" t="str">
            <v>18.03.2016</v>
          </cell>
          <cell r="L5034" t="str">
            <v>W1 020512</v>
          </cell>
          <cell r="M5034"/>
          <cell r="N5034" t="str">
            <v>Ablesung</v>
          </cell>
          <cell r="O5034">
            <v>19.579999999999998</v>
          </cell>
          <cell r="P5034">
            <v>347.28</v>
          </cell>
          <cell r="Q5034"/>
          <cell r="R5034"/>
          <cell r="S5034"/>
          <cell r="T5034"/>
          <cell r="U5034"/>
          <cell r="V5034"/>
          <cell r="W5034"/>
          <cell r="X5034"/>
          <cell r="Y5034">
            <v>48.478999999999999</v>
          </cell>
          <cell r="Z5034">
            <v>489.5</v>
          </cell>
        </row>
        <row r="5035">
          <cell r="A5035" t="str">
            <v>N1026</v>
          </cell>
          <cell r="B5035" t="str">
            <v xml:space="preserve">Birchstrasse 70 </v>
          </cell>
          <cell r="C5035">
            <v>42566</v>
          </cell>
          <cell r="D5035">
            <v>9866603251</v>
          </cell>
          <cell r="E5035" t="str">
            <v>Verrechnet</v>
          </cell>
          <cell r="F5035">
            <v>0.04</v>
          </cell>
          <cell r="G5035">
            <v>0.66</v>
          </cell>
          <cell r="H5035"/>
          <cell r="I5035"/>
          <cell r="J5035" t="str">
            <v>Messung HW Wärme NT</v>
          </cell>
          <cell r="K5035" t="str">
            <v>22.06.2016</v>
          </cell>
          <cell r="L5035" t="str">
            <v>W1 020512</v>
          </cell>
          <cell r="M5035"/>
          <cell r="N5035" t="str">
            <v>Ablesung</v>
          </cell>
          <cell r="O5035">
            <v>11.099</v>
          </cell>
          <cell r="P5035">
            <v>204.69</v>
          </cell>
          <cell r="Q5035"/>
          <cell r="R5035"/>
          <cell r="S5035"/>
          <cell r="T5035"/>
          <cell r="U5035"/>
          <cell r="V5035"/>
          <cell r="W5035"/>
          <cell r="X5035"/>
          <cell r="Y5035">
            <v>46.624000000000002</v>
          </cell>
          <cell r="Z5035">
            <v>277.47500000000002</v>
          </cell>
        </row>
        <row r="5036">
          <cell r="A5036" t="str">
            <v>N1026</v>
          </cell>
          <cell r="B5036" t="str">
            <v xml:space="preserve">Birchstrasse 70 </v>
          </cell>
          <cell r="C5036">
            <v>42655</v>
          </cell>
          <cell r="D5036">
            <v>9866605227</v>
          </cell>
          <cell r="E5036" t="str">
            <v>Verrechnet</v>
          </cell>
          <cell r="F5036">
            <v>0.04</v>
          </cell>
          <cell r="G5036">
            <v>0.66</v>
          </cell>
          <cell r="H5036"/>
          <cell r="I5036"/>
          <cell r="J5036" t="str">
            <v>Messung HW Wärme NT</v>
          </cell>
          <cell r="K5036" t="str">
            <v>16.09.2016</v>
          </cell>
          <cell r="L5036" t="str">
            <v>W1 020512</v>
          </cell>
          <cell r="M5036"/>
          <cell r="N5036" t="str">
            <v>Ablesung</v>
          </cell>
          <cell r="O5036">
            <v>3.5960000000000001</v>
          </cell>
          <cell r="P5036">
            <v>76.900000000000006</v>
          </cell>
          <cell r="Q5036"/>
          <cell r="R5036"/>
          <cell r="S5036"/>
          <cell r="T5036"/>
          <cell r="U5036"/>
          <cell r="V5036"/>
          <cell r="W5036"/>
          <cell r="X5036"/>
          <cell r="Y5036">
            <v>40.207999999999998</v>
          </cell>
          <cell r="Z5036">
            <v>89.9</v>
          </cell>
        </row>
        <row r="5037">
          <cell r="A5037" t="str">
            <v>N1026</v>
          </cell>
          <cell r="B5037" t="str">
            <v xml:space="preserve">Birchstrasse 70 </v>
          </cell>
          <cell r="C5037">
            <v>42752</v>
          </cell>
          <cell r="D5037">
            <v>9866607263</v>
          </cell>
          <cell r="E5037" t="str">
            <v>Verrechnet</v>
          </cell>
          <cell r="F5037">
            <v>0.04</v>
          </cell>
          <cell r="G5037">
            <v>0.66</v>
          </cell>
          <cell r="H5037"/>
          <cell r="I5037"/>
          <cell r="J5037" t="str">
            <v>Messung HW Wärme NT</v>
          </cell>
          <cell r="K5037" t="str">
            <v>16.12.2016</v>
          </cell>
          <cell r="L5037" t="str">
            <v>W1 020512</v>
          </cell>
          <cell r="M5037"/>
          <cell r="N5037" t="str">
            <v>Ablesung</v>
          </cell>
          <cell r="O5037">
            <v>16.103999999999999</v>
          </cell>
          <cell r="P5037">
            <v>297.95</v>
          </cell>
          <cell r="Q5037"/>
          <cell r="R5037"/>
          <cell r="S5037"/>
          <cell r="T5037"/>
          <cell r="U5037"/>
          <cell r="V5037"/>
          <cell r="W5037"/>
          <cell r="X5037"/>
          <cell r="Y5037">
            <v>46.473999999999997</v>
          </cell>
          <cell r="Z5037">
            <v>402.6</v>
          </cell>
        </row>
        <row r="5038">
          <cell r="A5038" t="str">
            <v>N1027</v>
          </cell>
          <cell r="B5038" t="str">
            <v xml:space="preserve">Stettbachstrasse 169 </v>
          </cell>
          <cell r="C5038">
            <v>42478</v>
          </cell>
          <cell r="D5038">
            <v>9866601077</v>
          </cell>
          <cell r="E5038" t="str">
            <v>Verrechnet</v>
          </cell>
          <cell r="F5038">
            <v>8.0000000000000002E-3</v>
          </cell>
          <cell r="G5038">
            <v>0.14000000000000001</v>
          </cell>
          <cell r="H5038"/>
          <cell r="I5038"/>
          <cell r="J5038" t="str">
            <v>Messung HW Wärme NT</v>
          </cell>
          <cell r="K5038" t="str">
            <v>24.03.2016</v>
          </cell>
          <cell r="L5038" t="str">
            <v>W1 020544</v>
          </cell>
          <cell r="M5038"/>
          <cell r="N5038" t="str">
            <v>Ablesung</v>
          </cell>
          <cell r="O5038">
            <v>11.022</v>
          </cell>
          <cell r="P5038">
            <v>207.05</v>
          </cell>
          <cell r="Q5038"/>
          <cell r="R5038"/>
          <cell r="S5038"/>
          <cell r="T5038"/>
          <cell r="U5038"/>
          <cell r="V5038"/>
          <cell r="W5038"/>
          <cell r="X5038"/>
          <cell r="Y5038">
            <v>45.773000000000003</v>
          </cell>
          <cell r="Z5038">
            <v>1377.75</v>
          </cell>
        </row>
        <row r="5039">
          <cell r="A5039" t="str">
            <v>N1027</v>
          </cell>
          <cell r="B5039" t="str">
            <v xml:space="preserve">Stettbachstrasse 169 </v>
          </cell>
          <cell r="C5039">
            <v>42566</v>
          </cell>
          <cell r="D5039">
            <v>9866602947</v>
          </cell>
          <cell r="E5039" t="str">
            <v>Gemahnt</v>
          </cell>
          <cell r="F5039">
            <v>8.0000000000000002E-3</v>
          </cell>
          <cell r="G5039">
            <v>0.14000000000000001</v>
          </cell>
          <cell r="H5039"/>
          <cell r="I5039"/>
          <cell r="J5039" t="str">
            <v>Messung HW Wärme NT</v>
          </cell>
          <cell r="K5039" t="str">
            <v>21.06.2016</v>
          </cell>
          <cell r="L5039" t="str">
            <v>W1 020544</v>
          </cell>
          <cell r="M5039"/>
          <cell r="N5039" t="str">
            <v>Ablesung</v>
          </cell>
          <cell r="O5039">
            <v>4.3310000000000004</v>
          </cell>
          <cell r="P5039">
            <v>77.569999999999993</v>
          </cell>
          <cell r="Q5039"/>
          <cell r="R5039"/>
          <cell r="S5039"/>
          <cell r="T5039"/>
          <cell r="U5039"/>
          <cell r="V5039"/>
          <cell r="W5039"/>
          <cell r="X5039"/>
          <cell r="Y5039">
            <v>48.008000000000003</v>
          </cell>
          <cell r="Z5039">
            <v>541.375</v>
          </cell>
        </row>
        <row r="5040">
          <cell r="A5040" t="str">
            <v>N1027</v>
          </cell>
          <cell r="B5040" t="str">
            <v xml:space="preserve">Stettbachstrasse 169 </v>
          </cell>
          <cell r="C5040">
            <v>42655</v>
          </cell>
          <cell r="D5040">
            <v>9866604876</v>
          </cell>
          <cell r="E5040" t="str">
            <v>Gemahnt</v>
          </cell>
          <cell r="F5040">
            <v>8.0000000000000002E-3</v>
          </cell>
          <cell r="G5040">
            <v>0.14000000000000001</v>
          </cell>
          <cell r="H5040"/>
          <cell r="I5040"/>
          <cell r="J5040" t="str">
            <v>Messung HW Wärme NT</v>
          </cell>
          <cell r="K5040" t="str">
            <v>19.09.2016</v>
          </cell>
          <cell r="L5040" t="str">
            <v>W1 020544</v>
          </cell>
          <cell r="M5040"/>
          <cell r="N5040" t="str">
            <v>Ablesung</v>
          </cell>
          <cell r="O5040">
            <v>0.55700000000000005</v>
          </cell>
          <cell r="P5040">
            <v>12.82</v>
          </cell>
          <cell r="Q5040"/>
          <cell r="R5040"/>
          <cell r="S5040"/>
          <cell r="T5040"/>
          <cell r="U5040"/>
          <cell r="V5040"/>
          <cell r="W5040"/>
          <cell r="X5040"/>
          <cell r="Y5040">
            <v>37.357999999999997</v>
          </cell>
          <cell r="Z5040">
            <v>69.625</v>
          </cell>
        </row>
        <row r="5041">
          <cell r="A5041" t="str">
            <v>N1027</v>
          </cell>
          <cell r="B5041" t="str">
            <v xml:space="preserve">Stettbachstrasse 169 </v>
          </cell>
          <cell r="C5041">
            <v>42752</v>
          </cell>
          <cell r="D5041">
            <v>9866607091</v>
          </cell>
          <cell r="E5041" t="str">
            <v>Verrechnet</v>
          </cell>
          <cell r="F5041">
            <v>8.0000000000000002E-3</v>
          </cell>
          <cell r="G5041">
            <v>0.14000000000000001</v>
          </cell>
          <cell r="H5041"/>
          <cell r="I5041"/>
          <cell r="J5041" t="str">
            <v>Messung HW Wärme NT</v>
          </cell>
          <cell r="K5041" t="str">
            <v>16.12.2016</v>
          </cell>
          <cell r="L5041" t="str">
            <v>W1 020544</v>
          </cell>
          <cell r="M5041"/>
          <cell r="N5041" t="str">
            <v>Ablesung</v>
          </cell>
          <cell r="O5041">
            <v>7.3760000000000003</v>
          </cell>
          <cell r="P5041">
            <v>131.88</v>
          </cell>
          <cell r="Q5041"/>
          <cell r="R5041"/>
          <cell r="S5041"/>
          <cell r="T5041"/>
          <cell r="U5041"/>
          <cell r="V5041"/>
          <cell r="W5041"/>
          <cell r="X5041"/>
          <cell r="Y5041">
            <v>48.091000000000001</v>
          </cell>
          <cell r="Z5041">
            <v>922</v>
          </cell>
        </row>
        <row r="5042">
          <cell r="A5042" t="str">
            <v>N1028</v>
          </cell>
          <cell r="B5042" t="str">
            <v xml:space="preserve">Dörflistrasse 5 </v>
          </cell>
          <cell r="C5042">
            <v>42478</v>
          </cell>
          <cell r="D5042">
            <v>9866601078</v>
          </cell>
          <cell r="E5042" t="str">
            <v>Verrechnet</v>
          </cell>
          <cell r="F5042">
            <v>0.05</v>
          </cell>
          <cell r="G5042">
            <v>0.82</v>
          </cell>
          <cell r="H5042"/>
          <cell r="I5042"/>
          <cell r="J5042" t="str">
            <v>Messung HW Wärme NT</v>
          </cell>
          <cell r="K5042" t="str">
            <v>18.03.2016</v>
          </cell>
          <cell r="L5042" t="str">
            <v>W1 020502</v>
          </cell>
          <cell r="M5042"/>
          <cell r="N5042" t="str">
            <v>Ablesung</v>
          </cell>
          <cell r="O5042">
            <v>40.662999999999997</v>
          </cell>
          <cell r="P5042">
            <v>667.37</v>
          </cell>
          <cell r="Q5042"/>
          <cell r="R5042"/>
          <cell r="S5042"/>
          <cell r="T5042"/>
          <cell r="U5042"/>
          <cell r="V5042"/>
          <cell r="W5042"/>
          <cell r="X5042"/>
          <cell r="Y5042">
            <v>52.390999999999998</v>
          </cell>
          <cell r="Z5042">
            <v>813.26</v>
          </cell>
        </row>
        <row r="5043">
          <cell r="A5043" t="str">
            <v>N1028</v>
          </cell>
          <cell r="B5043" t="str">
            <v xml:space="preserve">Dörflistrasse 5 </v>
          </cell>
          <cell r="C5043">
            <v>42566</v>
          </cell>
          <cell r="D5043">
            <v>9866603252</v>
          </cell>
          <cell r="E5043" t="str">
            <v>Verrechnet</v>
          </cell>
          <cell r="F5043">
            <v>0.05</v>
          </cell>
          <cell r="G5043">
            <v>0.82</v>
          </cell>
          <cell r="H5043"/>
          <cell r="I5043"/>
          <cell r="J5043" t="str">
            <v>Messung HW Wärme NT</v>
          </cell>
          <cell r="K5043" t="str">
            <v>22.06.2016</v>
          </cell>
          <cell r="L5043" t="str">
            <v>W1 020502</v>
          </cell>
          <cell r="M5043"/>
          <cell r="N5043" t="str">
            <v>Ablesung</v>
          </cell>
          <cell r="O5043">
            <v>20.795000000000002</v>
          </cell>
          <cell r="P5043">
            <v>361.87</v>
          </cell>
          <cell r="Q5043"/>
          <cell r="R5043"/>
          <cell r="S5043"/>
          <cell r="T5043"/>
          <cell r="U5043"/>
          <cell r="V5043"/>
          <cell r="W5043"/>
          <cell r="X5043"/>
          <cell r="Y5043">
            <v>49.411000000000001</v>
          </cell>
          <cell r="Z5043">
            <v>415.9</v>
          </cell>
        </row>
        <row r="5044">
          <cell r="A5044" t="str">
            <v>N1028</v>
          </cell>
          <cell r="B5044" t="str">
            <v xml:space="preserve">Dörflistrasse 5 </v>
          </cell>
          <cell r="C5044">
            <v>42655</v>
          </cell>
          <cell r="D5044">
            <v>9866605228</v>
          </cell>
          <cell r="E5044" t="str">
            <v>Verrechnet</v>
          </cell>
          <cell r="F5044">
            <v>0.05</v>
          </cell>
          <cell r="G5044">
            <v>0.82</v>
          </cell>
          <cell r="H5044"/>
          <cell r="I5044"/>
          <cell r="J5044" t="str">
            <v>Messung HW Wärme NT</v>
          </cell>
          <cell r="K5044" t="str">
            <v>16.09.2016</v>
          </cell>
          <cell r="L5044" t="str">
            <v>W1 020502</v>
          </cell>
          <cell r="M5044"/>
          <cell r="N5044" t="str">
            <v>Ablesung</v>
          </cell>
          <cell r="O5044">
            <v>4.4169999999999998</v>
          </cell>
          <cell r="P5044">
            <v>100.9</v>
          </cell>
          <cell r="Q5044"/>
          <cell r="R5044"/>
          <cell r="S5044"/>
          <cell r="T5044"/>
          <cell r="U5044"/>
          <cell r="V5044"/>
          <cell r="W5044"/>
          <cell r="X5044"/>
          <cell r="Y5044">
            <v>37.640999999999998</v>
          </cell>
          <cell r="Z5044">
            <v>88.34</v>
          </cell>
        </row>
        <row r="5045">
          <cell r="A5045" t="str">
            <v>N1028</v>
          </cell>
          <cell r="B5045" t="str">
            <v xml:space="preserve">Dörflistrasse 5 </v>
          </cell>
          <cell r="C5045">
            <v>42752</v>
          </cell>
          <cell r="D5045">
            <v>9866607264</v>
          </cell>
          <cell r="E5045" t="str">
            <v>Verrechnet</v>
          </cell>
          <cell r="F5045">
            <v>0.05</v>
          </cell>
          <cell r="G5045">
            <v>0.82</v>
          </cell>
          <cell r="H5045"/>
          <cell r="I5045"/>
          <cell r="J5045" t="str">
            <v>Messung HW Wärme NT</v>
          </cell>
          <cell r="K5045" t="str">
            <v>13.12.2016</v>
          </cell>
          <cell r="L5045" t="str">
            <v>W1 020502</v>
          </cell>
          <cell r="M5045"/>
          <cell r="N5045" t="str">
            <v>Ablesung</v>
          </cell>
          <cell r="O5045">
            <v>31.094000000000001</v>
          </cell>
          <cell r="P5045">
            <v>534.36</v>
          </cell>
          <cell r="Q5045"/>
          <cell r="R5045"/>
          <cell r="S5045"/>
          <cell r="T5045"/>
          <cell r="U5045"/>
          <cell r="V5045"/>
          <cell r="W5045"/>
          <cell r="X5045"/>
          <cell r="Y5045">
            <v>50.033999999999999</v>
          </cell>
          <cell r="Z5045">
            <v>621.88</v>
          </cell>
        </row>
        <row r="5046">
          <cell r="A5046" t="str">
            <v>N1029</v>
          </cell>
          <cell r="B5046" t="str">
            <v xml:space="preserve">Birchstrasse 253 </v>
          </cell>
          <cell r="C5046">
            <v>42478</v>
          </cell>
          <cell r="D5046">
            <v>9866600721</v>
          </cell>
          <cell r="E5046" t="str">
            <v>Verrechnet</v>
          </cell>
          <cell r="F5046">
            <v>2.5000000000000001E-2</v>
          </cell>
          <cell r="G5046">
            <v>0.41</v>
          </cell>
          <cell r="H5046"/>
          <cell r="I5046"/>
          <cell r="J5046" t="str">
            <v>Messung HW Wärme NT</v>
          </cell>
          <cell r="K5046" t="str">
            <v>16.03.2016</v>
          </cell>
          <cell r="L5046" t="str">
            <v>W1 020505</v>
          </cell>
          <cell r="M5046"/>
          <cell r="N5046" t="str">
            <v>Ablesung</v>
          </cell>
          <cell r="O5046">
            <v>18.391999999999999</v>
          </cell>
          <cell r="P5046">
            <v>323.04000000000002</v>
          </cell>
          <cell r="Q5046"/>
          <cell r="R5046"/>
          <cell r="S5046"/>
          <cell r="T5046"/>
          <cell r="U5046"/>
          <cell r="V5046"/>
          <cell r="W5046"/>
          <cell r="X5046"/>
          <cell r="Y5046">
            <v>48.954999999999998</v>
          </cell>
          <cell r="Z5046">
            <v>735.68</v>
          </cell>
        </row>
        <row r="5047">
          <cell r="A5047" t="str">
            <v>N1029</v>
          </cell>
          <cell r="B5047" t="str">
            <v xml:space="preserve">Birchstrasse 253 </v>
          </cell>
          <cell r="C5047">
            <v>42566</v>
          </cell>
          <cell r="D5047">
            <v>9866602658</v>
          </cell>
          <cell r="E5047" t="str">
            <v>Verrechnet</v>
          </cell>
          <cell r="F5047">
            <v>2.5000000000000001E-2</v>
          </cell>
          <cell r="G5047">
            <v>0.41</v>
          </cell>
          <cell r="H5047"/>
          <cell r="I5047"/>
          <cell r="J5047" t="str">
            <v>Messung HW Wärme NT</v>
          </cell>
          <cell r="K5047" t="str">
            <v>17.06.2016</v>
          </cell>
          <cell r="L5047" t="str">
            <v>W1 020505</v>
          </cell>
          <cell r="M5047"/>
          <cell r="N5047" t="str">
            <v>Ablesung</v>
          </cell>
          <cell r="O5047">
            <v>8.9719999999999995</v>
          </cell>
          <cell r="P5047">
            <v>172.24</v>
          </cell>
          <cell r="Q5047"/>
          <cell r="R5047"/>
          <cell r="S5047"/>
          <cell r="T5047"/>
          <cell r="U5047"/>
          <cell r="V5047"/>
          <cell r="W5047"/>
          <cell r="X5047"/>
          <cell r="Y5047">
            <v>44.789000000000001</v>
          </cell>
          <cell r="Z5047">
            <v>358.88</v>
          </cell>
        </row>
        <row r="5048">
          <cell r="A5048" t="str">
            <v>N1029</v>
          </cell>
          <cell r="B5048" t="str">
            <v xml:space="preserve">Birchstrasse 253 </v>
          </cell>
          <cell r="C5048">
            <v>42655</v>
          </cell>
          <cell r="D5048">
            <v>9866604647</v>
          </cell>
          <cell r="E5048" t="str">
            <v>Verrechnet</v>
          </cell>
          <cell r="F5048">
            <v>2.5000000000000001E-2</v>
          </cell>
          <cell r="G5048">
            <v>0.41</v>
          </cell>
          <cell r="H5048"/>
          <cell r="I5048"/>
          <cell r="J5048" t="str">
            <v>Messung HW Wärme NT</v>
          </cell>
          <cell r="K5048" t="str">
            <v>19.09.2016</v>
          </cell>
          <cell r="L5048" t="str">
            <v>W1 020505</v>
          </cell>
          <cell r="M5048"/>
          <cell r="N5048" t="str">
            <v>Ablesung</v>
          </cell>
          <cell r="O5048">
            <v>2.5680000000000001</v>
          </cell>
          <cell r="P5048">
            <v>62.65</v>
          </cell>
          <cell r="Q5048"/>
          <cell r="R5048"/>
          <cell r="S5048"/>
          <cell r="T5048"/>
          <cell r="U5048"/>
          <cell r="V5048"/>
          <cell r="W5048"/>
          <cell r="X5048"/>
          <cell r="Y5048">
            <v>35.244999999999997</v>
          </cell>
          <cell r="Z5048">
            <v>102.72</v>
          </cell>
        </row>
        <row r="5049">
          <cell r="A5049" t="str">
            <v>N1029</v>
          </cell>
          <cell r="B5049" t="str">
            <v xml:space="preserve">Birchstrasse 253 </v>
          </cell>
          <cell r="C5049">
            <v>42752</v>
          </cell>
          <cell r="D5049">
            <v>9866606750</v>
          </cell>
          <cell r="E5049" t="str">
            <v>Verrechnet</v>
          </cell>
          <cell r="F5049">
            <v>2.5000000000000001E-2</v>
          </cell>
          <cell r="G5049">
            <v>0.41</v>
          </cell>
          <cell r="H5049"/>
          <cell r="I5049"/>
          <cell r="J5049" t="str">
            <v>Messung HW Wärme NT</v>
          </cell>
          <cell r="K5049" t="str">
            <v>13.12.2016</v>
          </cell>
          <cell r="L5049" t="str">
            <v>W1 020505</v>
          </cell>
          <cell r="M5049"/>
          <cell r="N5049" t="str">
            <v>Ablesung</v>
          </cell>
          <cell r="O5049">
            <v>11.999000000000001</v>
          </cell>
          <cell r="P5049">
            <v>223.45</v>
          </cell>
          <cell r="Q5049"/>
          <cell r="R5049"/>
          <cell r="S5049"/>
          <cell r="T5049"/>
          <cell r="U5049"/>
          <cell r="V5049"/>
          <cell r="W5049"/>
          <cell r="X5049"/>
          <cell r="Y5049">
            <v>46.173000000000002</v>
          </cell>
          <cell r="Z5049">
            <v>479.96</v>
          </cell>
        </row>
        <row r="5050">
          <cell r="A5050" t="str">
            <v>N1030</v>
          </cell>
          <cell r="B5050" t="str">
            <v xml:space="preserve">Eichacker 21 </v>
          </cell>
          <cell r="C5050">
            <v>42478</v>
          </cell>
          <cell r="D5050">
            <v>9866601712</v>
          </cell>
          <cell r="E5050" t="str">
            <v>Verrechnet</v>
          </cell>
          <cell r="F5050">
            <v>1.6E-2</v>
          </cell>
          <cell r="G5050">
            <v>0.26</v>
          </cell>
          <cell r="H5050"/>
          <cell r="I5050"/>
          <cell r="J5050" t="str">
            <v>Messung HW Wärme NT</v>
          </cell>
          <cell r="K5050" t="str">
            <v>18.03.2016</v>
          </cell>
          <cell r="L5050" t="str">
            <v>W1 020374</v>
          </cell>
          <cell r="M5050"/>
          <cell r="N5050" t="str">
            <v>Ablesung</v>
          </cell>
          <cell r="O5050">
            <v>5.6390000000000002</v>
          </cell>
          <cell r="P5050">
            <v>91.06</v>
          </cell>
          <cell r="Q5050"/>
          <cell r="R5050"/>
          <cell r="S5050"/>
          <cell r="T5050"/>
          <cell r="U5050"/>
          <cell r="V5050"/>
          <cell r="W5050"/>
          <cell r="X5050"/>
          <cell r="Y5050">
            <v>53.247</v>
          </cell>
          <cell r="Z5050">
            <v>352.4375</v>
          </cell>
        </row>
        <row r="5051">
          <cell r="A5051" t="str">
            <v>N1030</v>
          </cell>
          <cell r="B5051" t="str">
            <v xml:space="preserve">Eichacker 21 </v>
          </cell>
          <cell r="C5051">
            <v>42566</v>
          </cell>
          <cell r="D5051">
            <v>9866603841</v>
          </cell>
          <cell r="E5051" t="str">
            <v>Verrechnet</v>
          </cell>
          <cell r="F5051">
            <v>1.6E-2</v>
          </cell>
          <cell r="G5051">
            <v>0.26</v>
          </cell>
          <cell r="H5051"/>
          <cell r="I5051"/>
          <cell r="J5051" t="str">
            <v>Messung HW Wärme NT</v>
          </cell>
          <cell r="K5051" t="str">
            <v>21.06.2016</v>
          </cell>
          <cell r="L5051" t="str">
            <v>W1 020374</v>
          </cell>
          <cell r="M5051"/>
          <cell r="N5051" t="str">
            <v>Ablesung</v>
          </cell>
          <cell r="O5051">
            <v>2.2120000000000002</v>
          </cell>
          <cell r="P5051">
            <v>43.68</v>
          </cell>
          <cell r="Q5051"/>
          <cell r="R5051"/>
          <cell r="S5051"/>
          <cell r="T5051"/>
          <cell r="U5051"/>
          <cell r="V5051"/>
          <cell r="W5051"/>
          <cell r="X5051"/>
          <cell r="Y5051">
            <v>43.542999999999999</v>
          </cell>
          <cell r="Z5051">
            <v>138.25</v>
          </cell>
        </row>
        <row r="5052">
          <cell r="A5052" t="str">
            <v>N1030</v>
          </cell>
          <cell r="B5052" t="str">
            <v xml:space="preserve">Eichacker 21 </v>
          </cell>
          <cell r="C5052">
            <v>42655</v>
          </cell>
          <cell r="D5052">
            <v>9866605608</v>
          </cell>
          <cell r="E5052" t="str">
            <v>Gemahnt</v>
          </cell>
          <cell r="F5052">
            <v>1.6E-2</v>
          </cell>
          <cell r="G5052">
            <v>0.26</v>
          </cell>
          <cell r="H5052"/>
          <cell r="I5052"/>
          <cell r="J5052" t="str">
            <v>Messung HW Wärme NT</v>
          </cell>
          <cell r="K5052" t="str">
            <v>19.09.2016</v>
          </cell>
          <cell r="L5052" t="str">
            <v>W1 020374</v>
          </cell>
          <cell r="M5052"/>
          <cell r="N5052" t="str">
            <v>Ablesung</v>
          </cell>
          <cell r="O5052">
            <v>0.60599999999999998</v>
          </cell>
          <cell r="P5052">
            <v>17.010000000000002</v>
          </cell>
          <cell r="Q5052"/>
          <cell r="R5052"/>
          <cell r="S5052"/>
          <cell r="T5052"/>
          <cell r="U5052"/>
          <cell r="V5052"/>
          <cell r="W5052"/>
          <cell r="X5052"/>
          <cell r="Y5052">
            <v>30.632999999999999</v>
          </cell>
          <cell r="Z5052">
            <v>37.875</v>
          </cell>
        </row>
        <row r="5053">
          <cell r="A5053" t="str">
            <v>N1030</v>
          </cell>
          <cell r="B5053" t="str">
            <v xml:space="preserve">Eichacker 21 </v>
          </cell>
          <cell r="C5053">
            <v>42752</v>
          </cell>
          <cell r="D5053">
            <v>9866607818</v>
          </cell>
          <cell r="E5053" t="str">
            <v>Verrechnet</v>
          </cell>
          <cell r="F5053">
            <v>1.6E-2</v>
          </cell>
          <cell r="G5053">
            <v>0.26</v>
          </cell>
          <cell r="H5053"/>
          <cell r="I5053"/>
          <cell r="J5053" t="str">
            <v>Messung HW Wärme NT</v>
          </cell>
          <cell r="K5053" t="str">
            <v>16.12.2016</v>
          </cell>
          <cell r="L5053" t="str">
            <v>W1 020374</v>
          </cell>
          <cell r="M5053"/>
          <cell r="N5053" t="str">
            <v>Ablesung</v>
          </cell>
          <cell r="O5053">
            <v>3.927</v>
          </cell>
          <cell r="P5053">
            <v>69.17</v>
          </cell>
          <cell r="Q5053"/>
          <cell r="R5053"/>
          <cell r="S5053"/>
          <cell r="T5053"/>
          <cell r="U5053"/>
          <cell r="V5053"/>
          <cell r="W5053"/>
          <cell r="X5053"/>
          <cell r="Y5053">
            <v>48.816000000000003</v>
          </cell>
          <cell r="Z5053">
            <v>245.4375</v>
          </cell>
        </row>
        <row r="5054">
          <cell r="A5054" t="str">
            <v>N1031</v>
          </cell>
          <cell r="B5054" t="str">
            <v xml:space="preserve">Luegislandstrasse 472 </v>
          </cell>
          <cell r="C5054">
            <v>42478</v>
          </cell>
          <cell r="D5054">
            <v>9866601713</v>
          </cell>
          <cell r="E5054" t="str">
            <v>Verrechnet</v>
          </cell>
          <cell r="F5054">
            <v>4.4999999999999998E-2</v>
          </cell>
          <cell r="G5054">
            <v>0.74</v>
          </cell>
          <cell r="H5054"/>
          <cell r="I5054"/>
          <cell r="J5054" t="str">
            <v>Messung HW Wärme NT</v>
          </cell>
          <cell r="K5054" t="str">
            <v>18.03.2016</v>
          </cell>
          <cell r="L5054" t="str">
            <v>W1 020509</v>
          </cell>
          <cell r="M5054"/>
          <cell r="N5054" t="str">
            <v>Ablesung</v>
          </cell>
          <cell r="O5054">
            <v>21.882000000000001</v>
          </cell>
          <cell r="P5054">
            <v>391.56</v>
          </cell>
          <cell r="Q5054"/>
          <cell r="R5054"/>
          <cell r="S5054"/>
          <cell r="T5054"/>
          <cell r="U5054"/>
          <cell r="V5054"/>
          <cell r="W5054"/>
          <cell r="X5054"/>
          <cell r="Y5054">
            <v>48.052</v>
          </cell>
          <cell r="Z5054">
            <v>486.26666666666665</v>
          </cell>
        </row>
        <row r="5055">
          <cell r="A5055" t="str">
            <v>N1031</v>
          </cell>
          <cell r="B5055" t="str">
            <v xml:space="preserve">Luegislandstrasse 472 </v>
          </cell>
          <cell r="C5055">
            <v>42566</v>
          </cell>
          <cell r="D5055">
            <v>9866603842</v>
          </cell>
          <cell r="E5055" t="str">
            <v>Verrechnet</v>
          </cell>
          <cell r="F5055">
            <v>4.4999999999999998E-2</v>
          </cell>
          <cell r="G5055">
            <v>0.74</v>
          </cell>
          <cell r="H5055"/>
          <cell r="I5055"/>
          <cell r="J5055" t="str">
            <v>Messung HW Wärme NT</v>
          </cell>
          <cell r="K5055" t="str">
            <v>21.06.2016</v>
          </cell>
          <cell r="L5055" t="str">
            <v>W1 020509</v>
          </cell>
          <cell r="M5055"/>
          <cell r="N5055" t="str">
            <v>Ablesung</v>
          </cell>
          <cell r="O5055">
            <v>13.048</v>
          </cell>
          <cell r="P5055">
            <v>261.75</v>
          </cell>
          <cell r="Q5055"/>
          <cell r="R5055"/>
          <cell r="S5055"/>
          <cell r="T5055"/>
          <cell r="U5055"/>
          <cell r="V5055"/>
          <cell r="W5055"/>
          <cell r="X5055"/>
          <cell r="Y5055">
            <v>42.863</v>
          </cell>
          <cell r="Z5055">
            <v>289.95555555555558</v>
          </cell>
        </row>
        <row r="5056">
          <cell r="A5056" t="str">
            <v>N1031</v>
          </cell>
          <cell r="B5056" t="str">
            <v xml:space="preserve">Luegislandstrasse 472 </v>
          </cell>
          <cell r="C5056">
            <v>42655</v>
          </cell>
          <cell r="D5056">
            <v>9866604877</v>
          </cell>
          <cell r="E5056" t="str">
            <v>Verrechnet</v>
          </cell>
          <cell r="F5056">
            <v>4.4999999999999998E-2</v>
          </cell>
          <cell r="G5056">
            <v>0.74</v>
          </cell>
          <cell r="H5056"/>
          <cell r="I5056"/>
          <cell r="J5056" t="str">
            <v>Messung HW Wärme NT</v>
          </cell>
          <cell r="K5056" t="str">
            <v>20.09.2016</v>
          </cell>
          <cell r="L5056" t="str">
            <v>W1 020509</v>
          </cell>
          <cell r="M5056"/>
          <cell r="N5056" t="str">
            <v>Ablesung</v>
          </cell>
          <cell r="O5056">
            <v>4.8550000000000004</v>
          </cell>
          <cell r="P5056">
            <v>120.26</v>
          </cell>
          <cell r="Q5056"/>
          <cell r="R5056"/>
          <cell r="S5056"/>
          <cell r="T5056"/>
          <cell r="U5056"/>
          <cell r="V5056"/>
          <cell r="W5056"/>
          <cell r="X5056"/>
          <cell r="Y5056">
            <v>34.713000000000001</v>
          </cell>
          <cell r="Z5056">
            <v>107.88888888888889</v>
          </cell>
        </row>
        <row r="5057">
          <cell r="A5057" t="str">
            <v>N1031</v>
          </cell>
          <cell r="B5057" t="str">
            <v xml:space="preserve">Luegislandstrasse 472 </v>
          </cell>
          <cell r="C5057">
            <v>42752</v>
          </cell>
          <cell r="D5057">
            <v>9866606751</v>
          </cell>
          <cell r="E5057" t="str">
            <v>Verrechnet</v>
          </cell>
          <cell r="F5057">
            <v>4.4999999999999998E-2</v>
          </cell>
          <cell r="G5057">
            <v>0.74</v>
          </cell>
          <cell r="H5057"/>
          <cell r="I5057"/>
          <cell r="J5057" t="str">
            <v>Messung HW Wärme NT</v>
          </cell>
          <cell r="K5057" t="str">
            <v>15.12.2016</v>
          </cell>
          <cell r="L5057" t="str">
            <v>W1 020509</v>
          </cell>
          <cell r="M5057"/>
          <cell r="N5057" t="str">
            <v>Ablesung</v>
          </cell>
          <cell r="O5057">
            <v>19.798999999999999</v>
          </cell>
          <cell r="P5057">
            <v>367.05</v>
          </cell>
          <cell r="Q5057"/>
          <cell r="R5057"/>
          <cell r="S5057"/>
          <cell r="T5057"/>
          <cell r="U5057"/>
          <cell r="V5057"/>
          <cell r="W5057"/>
          <cell r="X5057"/>
          <cell r="Y5057">
            <v>46.381</v>
          </cell>
          <cell r="Z5057">
            <v>439.97777777777776</v>
          </cell>
        </row>
        <row r="5058">
          <cell r="A5058" t="str">
            <v>N1032</v>
          </cell>
          <cell r="B5058" t="str">
            <v xml:space="preserve">Luegislandstrasse 31 </v>
          </cell>
          <cell r="C5058">
            <v>42478</v>
          </cell>
          <cell r="D5058">
            <v>9866601079</v>
          </cell>
          <cell r="E5058" t="str">
            <v>Verrechnet</v>
          </cell>
          <cell r="F5058">
            <v>0.3</v>
          </cell>
          <cell r="G5058">
            <v>4.0999999999999996</v>
          </cell>
          <cell r="H5058"/>
          <cell r="I5058"/>
          <cell r="J5058" t="str">
            <v>Messung HW Wärme NT</v>
          </cell>
          <cell r="K5058" t="str">
            <v>17.03.2016</v>
          </cell>
          <cell r="L5058" t="str">
            <v>W1 040012</v>
          </cell>
          <cell r="M5058"/>
          <cell r="N5058" t="str">
            <v>Ablesung</v>
          </cell>
          <cell r="O5058">
            <v>208.64599999999999</v>
          </cell>
          <cell r="P5058">
            <v>4751.07</v>
          </cell>
          <cell r="Q5058"/>
          <cell r="R5058"/>
          <cell r="S5058"/>
          <cell r="T5058"/>
          <cell r="U5058"/>
          <cell r="V5058"/>
          <cell r="W5058"/>
          <cell r="X5058"/>
          <cell r="Y5058">
            <v>37.761000000000003</v>
          </cell>
          <cell r="Z5058">
            <v>695.48666666666668</v>
          </cell>
        </row>
        <row r="5059">
          <cell r="A5059" t="str">
            <v>N1032</v>
          </cell>
          <cell r="B5059" t="str">
            <v xml:space="preserve">Luegislandstrasse 31 </v>
          </cell>
          <cell r="C5059">
            <v>42566</v>
          </cell>
          <cell r="D5059">
            <v>9866602948</v>
          </cell>
          <cell r="E5059" t="str">
            <v>Verrechnet</v>
          </cell>
          <cell r="F5059">
            <v>0.3</v>
          </cell>
          <cell r="G5059">
            <v>4.0999999999999996</v>
          </cell>
          <cell r="H5059"/>
          <cell r="I5059"/>
          <cell r="J5059" t="str">
            <v>Messung HW Wärme NT</v>
          </cell>
          <cell r="K5059" t="str">
            <v>23.06.2016</v>
          </cell>
          <cell r="L5059" t="str">
            <v>W1 040012</v>
          </cell>
          <cell r="M5059"/>
          <cell r="N5059" t="str">
            <v>Ablesung</v>
          </cell>
          <cell r="O5059">
            <v>105.624</v>
          </cell>
          <cell r="P5059">
            <v>2643.22</v>
          </cell>
          <cell r="Q5059"/>
          <cell r="R5059"/>
          <cell r="S5059"/>
          <cell r="T5059"/>
          <cell r="U5059"/>
          <cell r="V5059"/>
          <cell r="W5059"/>
          <cell r="X5059"/>
          <cell r="Y5059">
            <v>34.36</v>
          </cell>
          <cell r="Z5059">
            <v>352.08</v>
          </cell>
        </row>
        <row r="5060">
          <cell r="A5060" t="str">
            <v>N1032</v>
          </cell>
          <cell r="B5060" t="str">
            <v xml:space="preserve">Luegislandstrasse 31 </v>
          </cell>
          <cell r="C5060">
            <v>42655</v>
          </cell>
          <cell r="D5060">
            <v>9866604878</v>
          </cell>
          <cell r="E5060" t="str">
            <v>Verrechnet</v>
          </cell>
          <cell r="F5060">
            <v>0.3</v>
          </cell>
          <cell r="G5060">
            <v>4.0999999999999996</v>
          </cell>
          <cell r="H5060"/>
          <cell r="I5060"/>
          <cell r="J5060" t="str">
            <v>Messung HW Wärme NT</v>
          </cell>
          <cell r="K5060" t="str">
            <v>15.09.2016</v>
          </cell>
          <cell r="L5060" t="str">
            <v>W1 040012</v>
          </cell>
          <cell r="M5060"/>
          <cell r="N5060" t="str">
            <v>Ablesung</v>
          </cell>
          <cell r="O5060">
            <v>31.454999999999998</v>
          </cell>
          <cell r="P5060">
            <v>1042.1400000000001</v>
          </cell>
          <cell r="Q5060"/>
          <cell r="R5060"/>
          <cell r="S5060"/>
          <cell r="T5060"/>
          <cell r="U5060"/>
          <cell r="V5060"/>
          <cell r="W5060"/>
          <cell r="X5060"/>
          <cell r="Y5060">
            <v>25.952999999999999</v>
          </cell>
          <cell r="Z5060">
            <v>104.85</v>
          </cell>
        </row>
        <row r="5061">
          <cell r="A5061" t="str">
            <v>N1032</v>
          </cell>
          <cell r="B5061" t="str">
            <v xml:space="preserve">Luegislandstrasse 31 </v>
          </cell>
          <cell r="C5061">
            <v>42752</v>
          </cell>
          <cell r="D5061">
            <v>9866606969</v>
          </cell>
          <cell r="E5061" t="str">
            <v>Verrechnet</v>
          </cell>
          <cell r="F5061">
            <v>0.3</v>
          </cell>
          <cell r="G5061">
            <v>4.0999999999999996</v>
          </cell>
          <cell r="H5061"/>
          <cell r="I5061"/>
          <cell r="J5061" t="str">
            <v>Messung HW Wärme NT</v>
          </cell>
          <cell r="K5061" t="str">
            <v>14.12.2016</v>
          </cell>
          <cell r="L5061" t="str">
            <v>W1 040012</v>
          </cell>
          <cell r="M5061"/>
          <cell r="N5061" t="str">
            <v>Ablesung</v>
          </cell>
          <cell r="O5061">
            <v>147.07300000000001</v>
          </cell>
          <cell r="P5061">
            <v>3545.45</v>
          </cell>
          <cell r="Q5061"/>
          <cell r="R5061"/>
          <cell r="S5061"/>
          <cell r="T5061"/>
          <cell r="U5061"/>
          <cell r="V5061"/>
          <cell r="W5061"/>
          <cell r="X5061"/>
          <cell r="Y5061">
            <v>35.667999999999999</v>
          </cell>
          <cell r="Z5061">
            <v>490.24333333333334</v>
          </cell>
        </row>
        <row r="5062">
          <cell r="A5062" t="str">
            <v>N1033</v>
          </cell>
          <cell r="B5062" t="str">
            <v xml:space="preserve">Altwiesenstrasse 215 </v>
          </cell>
          <cell r="C5062">
            <v>42478</v>
          </cell>
          <cell r="D5062">
            <v>9866600360</v>
          </cell>
          <cell r="E5062" t="str">
            <v>Verrechnet</v>
          </cell>
          <cell r="F5062">
            <v>0.05</v>
          </cell>
          <cell r="G5062">
            <v>0.82</v>
          </cell>
          <cell r="H5062"/>
          <cell r="I5062"/>
          <cell r="J5062" t="str">
            <v>Messung HW Wärme NT</v>
          </cell>
          <cell r="K5062" t="str">
            <v>21.03.2016</v>
          </cell>
          <cell r="L5062" t="str">
            <v>R1 1308</v>
          </cell>
          <cell r="M5062" t="str">
            <v>U1 020499</v>
          </cell>
          <cell r="N5062" t="str">
            <v>Ablesung</v>
          </cell>
          <cell r="O5062">
            <v>29.314</v>
          </cell>
          <cell r="P5062">
            <v>428.28</v>
          </cell>
          <cell r="Q5062"/>
          <cell r="R5062">
            <v>428</v>
          </cell>
          <cell r="S5062"/>
          <cell r="T5062"/>
          <cell r="U5062"/>
          <cell r="V5062"/>
          <cell r="W5062"/>
          <cell r="X5062"/>
          <cell r="Y5062">
            <v>58.853000000000002</v>
          </cell>
          <cell r="Z5062">
            <v>586.28</v>
          </cell>
        </row>
        <row r="5063">
          <cell r="A5063" t="str">
            <v>N1033</v>
          </cell>
          <cell r="B5063" t="str">
            <v xml:space="preserve">Altwiesenstrasse 215 </v>
          </cell>
          <cell r="C5063">
            <v>42566</v>
          </cell>
          <cell r="D5063">
            <v>9866602376</v>
          </cell>
          <cell r="E5063" t="str">
            <v>Gemahnt</v>
          </cell>
          <cell r="F5063">
            <v>0.05</v>
          </cell>
          <cell r="G5063">
            <v>0.82</v>
          </cell>
          <cell r="H5063"/>
          <cell r="I5063"/>
          <cell r="J5063" t="str">
            <v>Messung HW Wärme NT</v>
          </cell>
          <cell r="K5063" t="str">
            <v>21.06.2016</v>
          </cell>
          <cell r="L5063" t="str">
            <v>R1 1308</v>
          </cell>
          <cell r="M5063" t="str">
            <v>U1 020499</v>
          </cell>
          <cell r="N5063" t="str">
            <v>Ablesung</v>
          </cell>
          <cell r="O5063">
            <v>15.068</v>
          </cell>
          <cell r="P5063">
            <v>268.83</v>
          </cell>
          <cell r="Q5063"/>
          <cell r="R5063">
            <v>269</v>
          </cell>
          <cell r="S5063"/>
          <cell r="T5063"/>
          <cell r="U5063"/>
          <cell r="V5063"/>
          <cell r="W5063"/>
          <cell r="X5063"/>
          <cell r="Y5063">
            <v>48.195</v>
          </cell>
          <cell r="Z5063">
            <v>301.36</v>
          </cell>
        </row>
        <row r="5064">
          <cell r="A5064" t="str">
            <v>N1033</v>
          </cell>
          <cell r="B5064" t="str">
            <v xml:space="preserve">Altwiesenstrasse 215 </v>
          </cell>
          <cell r="C5064">
            <v>42655</v>
          </cell>
          <cell r="D5064">
            <v>9866604321</v>
          </cell>
          <cell r="E5064" t="str">
            <v>Verrechnet</v>
          </cell>
          <cell r="F5064">
            <v>0.05</v>
          </cell>
          <cell r="G5064">
            <v>0.82</v>
          </cell>
          <cell r="H5064"/>
          <cell r="I5064"/>
          <cell r="J5064" t="str">
            <v>Messung HW Wärme NT</v>
          </cell>
          <cell r="K5064" t="str">
            <v>16.09.2016</v>
          </cell>
          <cell r="L5064" t="str">
            <v>R1 1308</v>
          </cell>
          <cell r="M5064" t="str">
            <v>U1 020499</v>
          </cell>
          <cell r="N5064" t="str">
            <v>Ablesung</v>
          </cell>
          <cell r="O5064">
            <v>6.8280000000000003</v>
          </cell>
          <cell r="P5064">
            <v>167.38</v>
          </cell>
          <cell r="Q5064"/>
          <cell r="R5064">
            <v>167</v>
          </cell>
          <cell r="S5064"/>
          <cell r="T5064"/>
          <cell r="U5064"/>
          <cell r="V5064"/>
          <cell r="W5064"/>
          <cell r="X5064"/>
          <cell r="Y5064">
            <v>35.076000000000001</v>
          </cell>
          <cell r="Z5064">
            <v>136.56</v>
          </cell>
        </row>
        <row r="5065">
          <cell r="A5065" t="str">
            <v>N1033</v>
          </cell>
          <cell r="B5065" t="str">
            <v xml:space="preserve">Altwiesenstrasse 215 </v>
          </cell>
          <cell r="C5065">
            <v>42752</v>
          </cell>
          <cell r="D5065">
            <v>9866606395</v>
          </cell>
          <cell r="E5065" t="str">
            <v>Verrechnet</v>
          </cell>
          <cell r="F5065">
            <v>0.05</v>
          </cell>
          <cell r="G5065">
            <v>0.82</v>
          </cell>
          <cell r="H5065"/>
          <cell r="I5065"/>
          <cell r="J5065" t="str">
            <v>Messung HW Wärme NT</v>
          </cell>
          <cell r="K5065" t="str">
            <v>14.12.2016</v>
          </cell>
          <cell r="L5065" t="str">
            <v>R1 1308</v>
          </cell>
          <cell r="M5065" t="str">
            <v>U1 020499</v>
          </cell>
          <cell r="N5065" t="str">
            <v>Ablesung</v>
          </cell>
          <cell r="O5065">
            <v>21.373999999999999</v>
          </cell>
          <cell r="P5065">
            <v>345.52</v>
          </cell>
          <cell r="Q5065"/>
          <cell r="R5065">
            <v>346</v>
          </cell>
          <cell r="S5065"/>
          <cell r="T5065"/>
          <cell r="U5065"/>
          <cell r="V5065"/>
          <cell r="W5065"/>
          <cell r="X5065"/>
          <cell r="Y5065">
            <v>53.19</v>
          </cell>
          <cell r="Z5065">
            <v>427.48</v>
          </cell>
        </row>
        <row r="5066">
          <cell r="A5066" t="str">
            <v>N1034</v>
          </cell>
          <cell r="B5066" t="str">
            <v xml:space="preserve">Hirzenbachstrasse 12 </v>
          </cell>
          <cell r="C5066">
            <v>42478</v>
          </cell>
          <cell r="D5066">
            <v>9866600361</v>
          </cell>
          <cell r="E5066" t="str">
            <v>Verrechnet</v>
          </cell>
          <cell r="F5066">
            <v>0.35</v>
          </cell>
          <cell r="G5066">
            <v>5.76</v>
          </cell>
          <cell r="H5066"/>
          <cell r="I5066"/>
          <cell r="J5066" t="str">
            <v>Messung HW Wärme NT</v>
          </cell>
          <cell r="K5066" t="str">
            <v>26.02.2016</v>
          </cell>
          <cell r="L5066" t="str">
            <v>R3 1337</v>
          </cell>
          <cell r="M5066"/>
          <cell r="N5066" t="str">
            <v>Ausbau</v>
          </cell>
          <cell r="O5066">
            <v>258.81</v>
          </cell>
          <cell r="P5066">
            <v>3923.5</v>
          </cell>
          <cell r="Q5066"/>
          <cell r="R5066">
            <v>3924</v>
          </cell>
          <cell r="S5066"/>
          <cell r="T5066"/>
          <cell r="U5066"/>
          <cell r="V5066"/>
          <cell r="W5066"/>
          <cell r="X5066"/>
          <cell r="Y5066">
            <v>56.719000000000001</v>
          </cell>
          <cell r="Z5066">
            <v>739.45714285714291</v>
          </cell>
        </row>
        <row r="5067">
          <cell r="A5067" t="str">
            <v>N1034</v>
          </cell>
          <cell r="B5067"/>
          <cell r="C5067"/>
          <cell r="D5067"/>
          <cell r="E5067"/>
          <cell r="F5067"/>
          <cell r="G5067"/>
          <cell r="H5067"/>
          <cell r="I5067"/>
          <cell r="J5067" t="str">
            <v>Messung HW Wärme NT</v>
          </cell>
          <cell r="K5067" t="str">
            <v>26.02.2016</v>
          </cell>
          <cell r="L5067" t="str">
            <v>R3 1337</v>
          </cell>
          <cell r="M5067"/>
          <cell r="N5067" t="str">
            <v>Einbau</v>
          </cell>
          <cell r="O5067">
            <v>0</v>
          </cell>
          <cell r="P5067">
            <v>0</v>
          </cell>
          <cell r="Q5067"/>
          <cell r="R5067"/>
          <cell r="S5067"/>
          <cell r="T5067"/>
          <cell r="U5067"/>
          <cell r="V5067"/>
          <cell r="W5067"/>
          <cell r="X5067"/>
          <cell r="Y5067">
            <v>0</v>
          </cell>
          <cell r="Z5067">
            <v>0</v>
          </cell>
        </row>
        <row r="5068">
          <cell r="A5068" t="str">
            <v>N1034</v>
          </cell>
          <cell r="B5068"/>
          <cell r="C5068"/>
          <cell r="D5068"/>
          <cell r="E5068"/>
          <cell r="F5068"/>
          <cell r="G5068"/>
          <cell r="H5068"/>
          <cell r="I5068"/>
          <cell r="J5068" t="str">
            <v>Messung HW Wärme NT</v>
          </cell>
          <cell r="K5068" t="str">
            <v>21.03.2016</v>
          </cell>
          <cell r="L5068" t="str">
            <v>R3 1337</v>
          </cell>
          <cell r="M5068"/>
          <cell r="N5068" t="str">
            <v>Ablesung</v>
          </cell>
          <cell r="O5068">
            <v>91.762</v>
          </cell>
          <cell r="P5068">
            <v>1368</v>
          </cell>
          <cell r="Q5068"/>
          <cell r="R5068"/>
          <cell r="S5068"/>
          <cell r="T5068"/>
          <cell r="U5068"/>
          <cell r="V5068"/>
          <cell r="W5068"/>
          <cell r="X5068"/>
          <cell r="Y5068">
            <v>57.676000000000002</v>
          </cell>
          <cell r="Z5068">
            <v>262.17714285714283</v>
          </cell>
        </row>
        <row r="5069">
          <cell r="A5069" t="str">
            <v>N1034</v>
          </cell>
          <cell r="B5069" t="str">
            <v xml:space="preserve">Hirzenbachstrasse 12 </v>
          </cell>
          <cell r="C5069">
            <v>42566</v>
          </cell>
          <cell r="D5069">
            <v>9866602377</v>
          </cell>
          <cell r="E5069" t="str">
            <v>Gemahnt</v>
          </cell>
          <cell r="F5069">
            <v>0.35</v>
          </cell>
          <cell r="G5069">
            <v>5.76</v>
          </cell>
          <cell r="H5069"/>
          <cell r="I5069"/>
          <cell r="J5069" t="str">
            <v>Messung HW Wärme NT</v>
          </cell>
          <cell r="K5069" t="str">
            <v>22.06.2016</v>
          </cell>
          <cell r="L5069" t="str">
            <v>R3 1337</v>
          </cell>
          <cell r="M5069"/>
          <cell r="N5069" t="str">
            <v>Ablesung</v>
          </cell>
          <cell r="O5069">
            <v>170.22399999999999</v>
          </cell>
          <cell r="P5069">
            <v>3224.9</v>
          </cell>
          <cell r="Q5069"/>
          <cell r="R5069"/>
          <cell r="S5069"/>
          <cell r="T5069"/>
          <cell r="U5069"/>
          <cell r="V5069"/>
          <cell r="W5069"/>
          <cell r="X5069"/>
          <cell r="Y5069">
            <v>45.386000000000003</v>
          </cell>
          <cell r="Z5069">
            <v>486.35428571428565</v>
          </cell>
        </row>
        <row r="5070">
          <cell r="A5070" t="str">
            <v>N1034</v>
          </cell>
          <cell r="B5070" t="str">
            <v xml:space="preserve">Hirzenbachstrasse 12 </v>
          </cell>
          <cell r="C5070">
            <v>42655</v>
          </cell>
          <cell r="D5070">
            <v>9866604322</v>
          </cell>
          <cell r="E5070" t="str">
            <v>Verrechnet</v>
          </cell>
          <cell r="F5070">
            <v>0.35</v>
          </cell>
          <cell r="G5070">
            <v>5.76</v>
          </cell>
          <cell r="H5070"/>
          <cell r="I5070"/>
          <cell r="J5070" t="str">
            <v>Messung HW Wärme NT</v>
          </cell>
          <cell r="K5070" t="str">
            <v>16.09.2016</v>
          </cell>
          <cell r="L5070" t="str">
            <v>R3 1337</v>
          </cell>
          <cell r="M5070"/>
          <cell r="N5070" t="str">
            <v>Ablesung</v>
          </cell>
          <cell r="O5070">
            <v>46.999000000000002</v>
          </cell>
          <cell r="P5070">
            <v>1116</v>
          </cell>
          <cell r="Q5070"/>
          <cell r="R5070"/>
          <cell r="S5070"/>
          <cell r="T5070"/>
          <cell r="U5070"/>
          <cell r="V5070"/>
          <cell r="W5070"/>
          <cell r="X5070"/>
          <cell r="Y5070">
            <v>36.210999999999999</v>
          </cell>
          <cell r="Z5070">
            <v>134.28285714285715</v>
          </cell>
        </row>
        <row r="5071">
          <cell r="A5071" t="str">
            <v>N1034</v>
          </cell>
          <cell r="B5071" t="str">
            <v xml:space="preserve">Hirzenbachstrasse 12 </v>
          </cell>
          <cell r="C5071">
            <v>42752</v>
          </cell>
          <cell r="D5071">
            <v>9866606396</v>
          </cell>
          <cell r="E5071" t="str">
            <v>Verrechnet</v>
          </cell>
          <cell r="F5071">
            <v>0.35</v>
          </cell>
          <cell r="G5071">
            <v>5.76</v>
          </cell>
          <cell r="H5071"/>
          <cell r="I5071"/>
          <cell r="J5071" t="str">
            <v>Messung HW Wärme NT</v>
          </cell>
          <cell r="K5071" t="str">
            <v>19.12.2016</v>
          </cell>
          <cell r="L5071" t="str">
            <v>R3 1337</v>
          </cell>
          <cell r="M5071"/>
          <cell r="N5071" t="str">
            <v>Ablesung</v>
          </cell>
          <cell r="O5071">
            <v>285.05099999999999</v>
          </cell>
          <cell r="P5071">
            <v>4700.3</v>
          </cell>
          <cell r="Q5071"/>
          <cell r="R5071"/>
          <cell r="S5071"/>
          <cell r="T5071"/>
          <cell r="U5071"/>
          <cell r="V5071"/>
          <cell r="W5071"/>
          <cell r="X5071"/>
          <cell r="Y5071">
            <v>52.146000000000001</v>
          </cell>
          <cell r="Z5071">
            <v>814.43142857142868</v>
          </cell>
        </row>
        <row r="5072">
          <cell r="A5072" t="str">
            <v>N1035</v>
          </cell>
          <cell r="B5072" t="str">
            <v xml:space="preserve">Wehntalerstrasse 273 </v>
          </cell>
          <cell r="C5072">
            <v>42474</v>
          </cell>
          <cell r="D5072">
            <v>9866602001</v>
          </cell>
          <cell r="E5072" t="str">
            <v>Verrechnet</v>
          </cell>
          <cell r="F5072">
            <v>0.01</v>
          </cell>
          <cell r="G5072">
            <v>0.16</v>
          </cell>
          <cell r="H5072"/>
          <cell r="I5072"/>
          <cell r="J5072" t="str">
            <v>Messung HW Wärme NT</v>
          </cell>
          <cell r="K5072" t="str">
            <v>16.03.2016</v>
          </cell>
          <cell r="L5072" t="str">
            <v>W1 020176</v>
          </cell>
          <cell r="M5072"/>
          <cell r="N5072" t="str">
            <v>Ablesung</v>
          </cell>
          <cell r="O5072">
            <v>6.6719999999999997</v>
          </cell>
          <cell r="P5072">
            <v>110.58</v>
          </cell>
          <cell r="Q5072"/>
          <cell r="R5072"/>
          <cell r="S5072"/>
          <cell r="T5072"/>
          <cell r="U5072"/>
          <cell r="V5072"/>
          <cell r="W5072"/>
          <cell r="X5072"/>
          <cell r="Y5072">
            <v>51.88</v>
          </cell>
          <cell r="Z5072">
            <v>667.2</v>
          </cell>
        </row>
        <row r="5073">
          <cell r="A5073" t="str">
            <v>N1035</v>
          </cell>
          <cell r="B5073" t="str">
            <v xml:space="preserve">Wehntalerstrasse 273 </v>
          </cell>
          <cell r="C5073">
            <v>42566</v>
          </cell>
          <cell r="D5073">
            <v>9866604028</v>
          </cell>
          <cell r="E5073" t="str">
            <v>Verrechnet</v>
          </cell>
          <cell r="F5073">
            <v>0.01</v>
          </cell>
          <cell r="G5073">
            <v>0.16</v>
          </cell>
          <cell r="H5073"/>
          <cell r="I5073"/>
          <cell r="J5073" t="str">
            <v>Messung HW Wärme NT</v>
          </cell>
          <cell r="K5073" t="str">
            <v>20.06.2016</v>
          </cell>
          <cell r="L5073" t="str">
            <v>W1 020176</v>
          </cell>
          <cell r="M5073"/>
          <cell r="N5073" t="str">
            <v>Ablesung</v>
          </cell>
          <cell r="O5073">
            <v>3.5009999999999999</v>
          </cell>
          <cell r="P5073">
            <v>80.260000000000005</v>
          </cell>
          <cell r="Q5073"/>
          <cell r="R5073"/>
          <cell r="S5073"/>
          <cell r="T5073"/>
          <cell r="U5073"/>
          <cell r="V5073"/>
          <cell r="W5073"/>
          <cell r="X5073"/>
          <cell r="Y5073">
            <v>37.506999999999998</v>
          </cell>
          <cell r="Z5073">
            <v>350.1</v>
          </cell>
        </row>
        <row r="5074">
          <cell r="A5074" t="str">
            <v>N1035</v>
          </cell>
          <cell r="B5074" t="str">
            <v xml:space="preserve">Wehntalerstrasse 273 </v>
          </cell>
          <cell r="C5074">
            <v>42655</v>
          </cell>
          <cell r="D5074">
            <v>9866604565</v>
          </cell>
          <cell r="E5074" t="str">
            <v>Verrechnet</v>
          </cell>
          <cell r="F5074">
            <v>0.01</v>
          </cell>
          <cell r="G5074">
            <v>0.16</v>
          </cell>
          <cell r="H5074"/>
          <cell r="I5074"/>
          <cell r="J5074" t="str">
            <v>Messung HW Wärme NT</v>
          </cell>
          <cell r="K5074" t="str">
            <v>19.09.2016</v>
          </cell>
          <cell r="L5074" t="str">
            <v>W1 020176</v>
          </cell>
          <cell r="M5074"/>
          <cell r="N5074" t="str">
            <v>Ablesung</v>
          </cell>
          <cell r="O5074">
            <v>0.98899999999999999</v>
          </cell>
          <cell r="P5074">
            <v>44.62</v>
          </cell>
          <cell r="Q5074"/>
          <cell r="R5074"/>
          <cell r="S5074"/>
          <cell r="T5074"/>
          <cell r="U5074"/>
          <cell r="V5074"/>
          <cell r="W5074"/>
          <cell r="X5074"/>
          <cell r="Y5074">
            <v>19.058</v>
          </cell>
          <cell r="Z5074">
            <v>98.9</v>
          </cell>
        </row>
        <row r="5075">
          <cell r="A5075" t="str">
            <v>N1035</v>
          </cell>
          <cell r="B5075" t="str">
            <v xml:space="preserve">Wehntalerstrasse 273 </v>
          </cell>
          <cell r="C5075">
            <v>42752</v>
          </cell>
          <cell r="D5075">
            <v>9866607357</v>
          </cell>
          <cell r="E5075" t="str">
            <v>Verrechnet</v>
          </cell>
          <cell r="F5075">
            <v>0.01</v>
          </cell>
          <cell r="G5075">
            <v>0.16</v>
          </cell>
          <cell r="H5075"/>
          <cell r="I5075"/>
          <cell r="J5075" t="str">
            <v>Messung HW Wärme NT</v>
          </cell>
          <cell r="K5075" t="str">
            <v>14.12.2016</v>
          </cell>
          <cell r="L5075" t="str">
            <v>W1 020176</v>
          </cell>
          <cell r="M5075"/>
          <cell r="N5075" t="str">
            <v>Ablesung</v>
          </cell>
          <cell r="O5075">
            <v>4.4039999999999999</v>
          </cell>
          <cell r="P5075">
            <v>81.59</v>
          </cell>
          <cell r="Q5075"/>
          <cell r="R5075"/>
          <cell r="S5075"/>
          <cell r="T5075"/>
          <cell r="U5075"/>
          <cell r="V5075"/>
          <cell r="W5075"/>
          <cell r="X5075"/>
          <cell r="Y5075">
            <v>46.411999999999999</v>
          </cell>
          <cell r="Z5075">
            <v>440.4</v>
          </cell>
        </row>
        <row r="5076">
          <cell r="A5076" t="str">
            <v>N1036</v>
          </cell>
          <cell r="B5076" t="str">
            <v xml:space="preserve">Schärenmoosstrasse 17 </v>
          </cell>
          <cell r="C5076">
            <v>42478</v>
          </cell>
          <cell r="D5076">
            <v>9866600722</v>
          </cell>
          <cell r="E5076" t="str">
            <v>Verrechnet</v>
          </cell>
          <cell r="F5076">
            <v>0.14499999999999999</v>
          </cell>
          <cell r="G5076">
            <v>2.39</v>
          </cell>
          <cell r="H5076"/>
          <cell r="I5076"/>
          <cell r="J5076" t="str">
            <v>Messung HW Wärme NT</v>
          </cell>
          <cell r="K5076" t="str">
            <v>15.03.2016</v>
          </cell>
          <cell r="L5076" t="str">
            <v>W1 020350</v>
          </cell>
          <cell r="M5076"/>
          <cell r="N5076" t="str">
            <v>Ablesung</v>
          </cell>
          <cell r="O5076">
            <v>112.60299999999999</v>
          </cell>
          <cell r="P5076">
            <v>1948.89</v>
          </cell>
          <cell r="Q5076"/>
          <cell r="R5076"/>
          <cell r="S5076"/>
          <cell r="T5076"/>
          <cell r="U5076"/>
          <cell r="V5076"/>
          <cell r="W5076"/>
          <cell r="X5076"/>
          <cell r="Y5076">
            <v>49.68</v>
          </cell>
          <cell r="Z5076">
            <v>776.57241379310335</v>
          </cell>
        </row>
        <row r="5077">
          <cell r="A5077" t="str">
            <v>N1036</v>
          </cell>
          <cell r="B5077" t="str">
            <v xml:space="preserve">Schärenmoosstrasse 17 </v>
          </cell>
          <cell r="C5077">
            <v>42566</v>
          </cell>
          <cell r="D5077">
            <v>9866602949</v>
          </cell>
          <cell r="E5077" t="str">
            <v>Verrechnet</v>
          </cell>
          <cell r="F5077">
            <v>0.14499999999999999</v>
          </cell>
          <cell r="G5077">
            <v>2.39</v>
          </cell>
          <cell r="H5077"/>
          <cell r="I5077"/>
          <cell r="J5077" t="str">
            <v>Messung HW Wärme NT</v>
          </cell>
          <cell r="K5077" t="str">
            <v>21.06.2016</v>
          </cell>
          <cell r="L5077" t="str">
            <v>W1 020350</v>
          </cell>
          <cell r="M5077"/>
          <cell r="N5077" t="str">
            <v>Ablesung</v>
          </cell>
          <cell r="O5077">
            <v>71.542000000000002</v>
          </cell>
          <cell r="P5077">
            <v>1309.8599999999999</v>
          </cell>
          <cell r="Q5077"/>
          <cell r="R5077"/>
          <cell r="S5077"/>
          <cell r="T5077"/>
          <cell r="U5077"/>
          <cell r="V5077"/>
          <cell r="W5077"/>
          <cell r="X5077"/>
          <cell r="Y5077">
            <v>46.963000000000001</v>
          </cell>
          <cell r="Z5077">
            <v>493.39310344827584</v>
          </cell>
        </row>
        <row r="5078">
          <cell r="A5078" t="str">
            <v>N1036</v>
          </cell>
          <cell r="B5078" t="str">
            <v xml:space="preserve">Schärenmoosstrasse 17 </v>
          </cell>
          <cell r="C5078">
            <v>42655</v>
          </cell>
          <cell r="D5078">
            <v>9866604879</v>
          </cell>
          <cell r="E5078" t="str">
            <v>Verrechnet</v>
          </cell>
          <cell r="F5078">
            <v>0.14499999999999999</v>
          </cell>
          <cell r="G5078">
            <v>2.39</v>
          </cell>
          <cell r="H5078"/>
          <cell r="I5078"/>
          <cell r="J5078" t="str">
            <v>Messung HW Wärme NT</v>
          </cell>
          <cell r="K5078" t="str">
            <v>15.09.2016</v>
          </cell>
          <cell r="L5078" t="str">
            <v>W1 020350</v>
          </cell>
          <cell r="M5078"/>
          <cell r="N5078" t="str">
            <v>Ablesung</v>
          </cell>
          <cell r="O5078">
            <v>19.216000000000001</v>
          </cell>
          <cell r="P5078">
            <v>420.3</v>
          </cell>
          <cell r="Q5078"/>
          <cell r="R5078"/>
          <cell r="S5078"/>
          <cell r="T5078"/>
          <cell r="U5078"/>
          <cell r="V5078"/>
          <cell r="W5078"/>
          <cell r="X5078"/>
          <cell r="Y5078">
            <v>39.311999999999998</v>
          </cell>
          <cell r="Z5078">
            <v>132.52413793103449</v>
          </cell>
        </row>
        <row r="5079">
          <cell r="A5079" t="str">
            <v>N1036</v>
          </cell>
          <cell r="B5079" t="str">
            <v xml:space="preserve">Schärenmoosstrasse 17 </v>
          </cell>
          <cell r="C5079">
            <v>42752</v>
          </cell>
          <cell r="D5079">
            <v>9866606752</v>
          </cell>
          <cell r="E5079" t="str">
            <v>Verrechnet</v>
          </cell>
          <cell r="F5079">
            <v>0.14499999999999999</v>
          </cell>
          <cell r="G5079">
            <v>2.39</v>
          </cell>
          <cell r="H5079"/>
          <cell r="I5079"/>
          <cell r="J5079" t="str">
            <v>Messung HW Wärme NT</v>
          </cell>
          <cell r="K5079" t="str">
            <v>13.12.2016</v>
          </cell>
          <cell r="L5079" t="str">
            <v>W1 020350</v>
          </cell>
          <cell r="M5079"/>
          <cell r="N5079" t="str">
            <v>Ablesung</v>
          </cell>
          <cell r="O5079">
            <v>91.016000000000005</v>
          </cell>
          <cell r="P5079">
            <v>1634.85</v>
          </cell>
          <cell r="Q5079"/>
          <cell r="R5079"/>
          <cell r="S5079"/>
          <cell r="T5079"/>
          <cell r="U5079"/>
          <cell r="V5079"/>
          <cell r="W5079"/>
          <cell r="X5079"/>
          <cell r="Y5079">
            <v>47.87</v>
          </cell>
          <cell r="Z5079">
            <v>627.69655172413798</v>
          </cell>
        </row>
        <row r="5080">
          <cell r="A5080" t="str">
            <v>N1038</v>
          </cell>
          <cell r="B5080" t="str">
            <v xml:space="preserve">Buhnrain 37 </v>
          </cell>
          <cell r="C5080">
            <v>42478</v>
          </cell>
          <cell r="D5080">
            <v>9866601902</v>
          </cell>
          <cell r="E5080" t="str">
            <v>Verrechnet</v>
          </cell>
          <cell r="F5080">
            <v>0.03</v>
          </cell>
          <cell r="G5080">
            <v>0.49</v>
          </cell>
          <cell r="H5080"/>
          <cell r="I5080"/>
          <cell r="J5080" t="str">
            <v>Messung HW Wärme NT</v>
          </cell>
          <cell r="K5080" t="str">
            <v>17.03.2016</v>
          </cell>
          <cell r="L5080" t="str">
            <v>W1 020511</v>
          </cell>
          <cell r="M5080"/>
          <cell r="N5080" t="str">
            <v>Ablesung</v>
          </cell>
          <cell r="O5080">
            <v>18.216000000000001</v>
          </cell>
          <cell r="P5080">
            <v>286.29000000000002</v>
          </cell>
          <cell r="Q5080"/>
          <cell r="R5080"/>
          <cell r="S5080"/>
          <cell r="T5080"/>
          <cell r="U5080"/>
          <cell r="V5080"/>
          <cell r="W5080"/>
          <cell r="X5080"/>
          <cell r="Y5080">
            <v>54.71</v>
          </cell>
          <cell r="Z5080">
            <v>607.20000000000005</v>
          </cell>
        </row>
        <row r="5081">
          <cell r="A5081" t="str">
            <v>N1038</v>
          </cell>
          <cell r="B5081" t="str">
            <v xml:space="preserve">Buhnrain 37 </v>
          </cell>
          <cell r="C5081">
            <v>42566</v>
          </cell>
          <cell r="D5081">
            <v>9866603843</v>
          </cell>
          <cell r="E5081" t="str">
            <v>Verrechnet</v>
          </cell>
          <cell r="F5081">
            <v>0.03</v>
          </cell>
          <cell r="G5081">
            <v>0.49</v>
          </cell>
          <cell r="H5081"/>
          <cell r="I5081"/>
          <cell r="J5081" t="str">
            <v>Messung HW Wärme NT</v>
          </cell>
          <cell r="K5081" t="str">
            <v>20.06.2016</v>
          </cell>
          <cell r="L5081" t="str">
            <v>W1 020511</v>
          </cell>
          <cell r="M5081"/>
          <cell r="N5081" t="str">
            <v>Ablesung</v>
          </cell>
          <cell r="O5081">
            <v>8.5790000000000006</v>
          </cell>
          <cell r="P5081">
            <v>163.07</v>
          </cell>
          <cell r="Q5081"/>
          <cell r="R5081"/>
          <cell r="S5081"/>
          <cell r="T5081"/>
          <cell r="U5081"/>
          <cell r="V5081"/>
          <cell r="W5081"/>
          <cell r="X5081"/>
          <cell r="Y5081">
            <v>45.235999999999997</v>
          </cell>
          <cell r="Z5081">
            <v>285.96666666666664</v>
          </cell>
        </row>
        <row r="5082">
          <cell r="A5082" t="str">
            <v>N1038</v>
          </cell>
          <cell r="B5082" t="str">
            <v xml:space="preserve">Buhnrain 37 </v>
          </cell>
          <cell r="C5082">
            <v>42655</v>
          </cell>
          <cell r="D5082">
            <v>9866605903</v>
          </cell>
          <cell r="E5082" t="str">
            <v>Verrechnet</v>
          </cell>
          <cell r="F5082">
            <v>0.03</v>
          </cell>
          <cell r="G5082">
            <v>0.49</v>
          </cell>
          <cell r="H5082"/>
          <cell r="I5082"/>
          <cell r="J5082" t="str">
            <v>Messung HW Wärme NT</v>
          </cell>
          <cell r="K5082" t="str">
            <v>19.09.2016</v>
          </cell>
          <cell r="L5082" t="str">
            <v>W1 020511</v>
          </cell>
          <cell r="M5082"/>
          <cell r="N5082" t="str">
            <v>Ablesung</v>
          </cell>
          <cell r="O5082">
            <v>3.1230000000000002</v>
          </cell>
          <cell r="P5082">
            <v>80.45</v>
          </cell>
          <cell r="Q5082"/>
          <cell r="R5082"/>
          <cell r="S5082"/>
          <cell r="T5082"/>
          <cell r="U5082"/>
          <cell r="V5082"/>
          <cell r="W5082"/>
          <cell r="X5082"/>
          <cell r="Y5082">
            <v>33.378</v>
          </cell>
          <cell r="Z5082">
            <v>104.1</v>
          </cell>
        </row>
        <row r="5083">
          <cell r="A5083" t="str">
            <v>N1038</v>
          </cell>
          <cell r="B5083" t="str">
            <v xml:space="preserve">Buhnrain 37 </v>
          </cell>
          <cell r="C5083">
            <v>42752</v>
          </cell>
          <cell r="D5083">
            <v>9866608013</v>
          </cell>
          <cell r="E5083" t="str">
            <v>Verrechnet</v>
          </cell>
          <cell r="F5083">
            <v>0.03</v>
          </cell>
          <cell r="G5083">
            <v>0.49</v>
          </cell>
          <cell r="H5083"/>
          <cell r="I5083"/>
          <cell r="J5083" t="str">
            <v>Messung HW Wärme NT</v>
          </cell>
          <cell r="K5083" t="str">
            <v>13.12.2016</v>
          </cell>
          <cell r="L5083" t="str">
            <v>W1 020511</v>
          </cell>
          <cell r="M5083"/>
          <cell r="N5083" t="str">
            <v>Ablesung</v>
          </cell>
          <cell r="O5083">
            <v>12.69</v>
          </cell>
          <cell r="P5083">
            <v>219.45</v>
          </cell>
          <cell r="Q5083"/>
          <cell r="R5083"/>
          <cell r="S5083"/>
          <cell r="T5083"/>
          <cell r="U5083"/>
          <cell r="V5083"/>
          <cell r="W5083"/>
          <cell r="X5083"/>
          <cell r="Y5083">
            <v>49.722000000000001</v>
          </cell>
          <cell r="Z5083">
            <v>423</v>
          </cell>
        </row>
        <row r="5084">
          <cell r="A5084" t="str">
            <v>N1039</v>
          </cell>
          <cell r="B5084" t="str">
            <v xml:space="preserve">Oberwiesenstrasse 66 </v>
          </cell>
          <cell r="C5084">
            <v>42478</v>
          </cell>
          <cell r="D5084">
            <v>9866601714</v>
          </cell>
          <cell r="E5084" t="str">
            <v>Verrechnet</v>
          </cell>
          <cell r="F5084">
            <v>7.4999999999999997E-2</v>
          </cell>
          <cell r="G5084">
            <v>1.23</v>
          </cell>
          <cell r="H5084"/>
          <cell r="I5084"/>
          <cell r="J5084" t="str">
            <v>Messung HW Wärme NT</v>
          </cell>
          <cell r="K5084" t="str">
            <v>16.03.2016</v>
          </cell>
          <cell r="L5084" t="str">
            <v>W1 020439</v>
          </cell>
          <cell r="M5084"/>
          <cell r="N5084" t="str">
            <v>Ablesung</v>
          </cell>
          <cell r="O5084">
            <v>41.71</v>
          </cell>
          <cell r="P5084">
            <v>718.86</v>
          </cell>
          <cell r="Q5084"/>
          <cell r="R5084"/>
          <cell r="S5084"/>
          <cell r="T5084"/>
          <cell r="U5084"/>
          <cell r="V5084"/>
          <cell r="W5084"/>
          <cell r="X5084"/>
          <cell r="Y5084">
            <v>49.89</v>
          </cell>
          <cell r="Z5084">
            <v>556.13333333333333</v>
          </cell>
        </row>
        <row r="5085">
          <cell r="A5085" t="str">
            <v>N1039</v>
          </cell>
          <cell r="B5085" t="str">
            <v xml:space="preserve">Oberwiesenstrasse 66 </v>
          </cell>
          <cell r="C5085">
            <v>42566</v>
          </cell>
          <cell r="D5085">
            <v>9866603534</v>
          </cell>
          <cell r="E5085" t="str">
            <v>Verrechnet</v>
          </cell>
          <cell r="F5085">
            <v>7.4999999999999997E-2</v>
          </cell>
          <cell r="G5085">
            <v>1.23</v>
          </cell>
          <cell r="H5085"/>
          <cell r="I5085"/>
          <cell r="J5085" t="str">
            <v>Messung HW Wärme NT</v>
          </cell>
          <cell r="K5085" t="str">
            <v>21.06.2016</v>
          </cell>
          <cell r="L5085" t="str">
            <v>W1 020439</v>
          </cell>
          <cell r="M5085"/>
          <cell r="N5085" t="str">
            <v>Ablesung</v>
          </cell>
          <cell r="O5085">
            <v>18.213000000000001</v>
          </cell>
          <cell r="P5085">
            <v>327.99</v>
          </cell>
          <cell r="Q5085"/>
          <cell r="R5085"/>
          <cell r="S5085"/>
          <cell r="T5085"/>
          <cell r="U5085"/>
          <cell r="V5085"/>
          <cell r="W5085"/>
          <cell r="X5085"/>
          <cell r="Y5085">
            <v>47.746000000000002</v>
          </cell>
          <cell r="Z5085">
            <v>242.84</v>
          </cell>
        </row>
        <row r="5086">
          <cell r="A5086" t="str">
            <v>N1039</v>
          </cell>
          <cell r="B5086" t="str">
            <v xml:space="preserve">Oberwiesenstrasse 66 </v>
          </cell>
          <cell r="C5086">
            <v>42655</v>
          </cell>
          <cell r="D5086">
            <v>9866605738</v>
          </cell>
          <cell r="E5086" t="str">
            <v>Verrechnet</v>
          </cell>
          <cell r="F5086">
            <v>7.4999999999999997E-2</v>
          </cell>
          <cell r="G5086">
            <v>1.23</v>
          </cell>
          <cell r="H5086"/>
          <cell r="I5086"/>
          <cell r="J5086" t="str">
            <v>Messung HW Wärme NT</v>
          </cell>
          <cell r="K5086" t="str">
            <v>20.09.2016</v>
          </cell>
          <cell r="L5086" t="str">
            <v>W1 020439</v>
          </cell>
          <cell r="M5086"/>
          <cell r="N5086" t="str">
            <v>Ablesung</v>
          </cell>
          <cell r="O5086">
            <v>1.6830000000000001</v>
          </cell>
          <cell r="P5086">
            <v>31.83</v>
          </cell>
          <cell r="Q5086"/>
          <cell r="R5086"/>
          <cell r="S5086"/>
          <cell r="T5086"/>
          <cell r="U5086"/>
          <cell r="V5086"/>
          <cell r="W5086"/>
          <cell r="X5086"/>
          <cell r="Y5086">
            <v>45.463999999999999</v>
          </cell>
          <cell r="Z5086">
            <v>22.44</v>
          </cell>
        </row>
        <row r="5087">
          <cell r="A5087" t="str">
            <v>N1039</v>
          </cell>
          <cell r="B5087" t="str">
            <v xml:space="preserve">Oberwiesenstrasse 66 </v>
          </cell>
          <cell r="C5087">
            <v>42752</v>
          </cell>
          <cell r="D5087">
            <v>9866607819</v>
          </cell>
          <cell r="E5087" t="str">
            <v>Verrechnet</v>
          </cell>
          <cell r="F5087">
            <v>7.4999999999999997E-2</v>
          </cell>
          <cell r="G5087">
            <v>1.23</v>
          </cell>
          <cell r="H5087"/>
          <cell r="I5087"/>
          <cell r="J5087" t="str">
            <v>Messung HW Wärme NT</v>
          </cell>
          <cell r="K5087" t="str">
            <v>15.12.2016</v>
          </cell>
          <cell r="L5087" t="str">
            <v>W1 020439</v>
          </cell>
          <cell r="M5087"/>
          <cell r="N5087" t="str">
            <v>Ablesung</v>
          </cell>
          <cell r="O5087">
            <v>30.893000000000001</v>
          </cell>
          <cell r="P5087">
            <v>561.42999999999995</v>
          </cell>
          <cell r="Q5087"/>
          <cell r="R5087"/>
          <cell r="S5087"/>
          <cell r="T5087"/>
          <cell r="U5087"/>
          <cell r="V5087"/>
          <cell r="W5087"/>
          <cell r="X5087"/>
          <cell r="Y5087">
            <v>47.313000000000002</v>
          </cell>
          <cell r="Z5087">
            <v>411.90666666666664</v>
          </cell>
        </row>
        <row r="5088">
          <cell r="A5088" t="str">
            <v>N1040</v>
          </cell>
          <cell r="B5088" t="str">
            <v xml:space="preserve">Landhusweg 3 </v>
          </cell>
          <cell r="C5088">
            <v>42478</v>
          </cell>
          <cell r="D5088">
            <v>9866601430</v>
          </cell>
          <cell r="E5088" t="str">
            <v>Verrechnet</v>
          </cell>
          <cell r="F5088">
            <v>6.8000000000000005E-2</v>
          </cell>
          <cell r="G5088">
            <v>1.1200000000000001</v>
          </cell>
          <cell r="H5088"/>
          <cell r="I5088"/>
          <cell r="J5088" t="str">
            <v>Messung HW Wärme NT</v>
          </cell>
          <cell r="K5088" t="str">
            <v>18.03.2016</v>
          </cell>
          <cell r="L5088" t="str">
            <v>W1 020520</v>
          </cell>
          <cell r="M5088"/>
          <cell r="N5088" t="str">
            <v>Ablesung</v>
          </cell>
          <cell r="O5088">
            <v>44.677999999999997</v>
          </cell>
          <cell r="P5088">
            <v>657.35</v>
          </cell>
          <cell r="Q5088"/>
          <cell r="R5088"/>
          <cell r="S5088"/>
          <cell r="T5088"/>
          <cell r="U5088"/>
          <cell r="V5088"/>
          <cell r="W5088"/>
          <cell r="X5088"/>
          <cell r="Y5088">
            <v>58.441000000000003</v>
          </cell>
          <cell r="Z5088">
            <v>657.02941176470597</v>
          </cell>
        </row>
        <row r="5089">
          <cell r="A5089" t="str">
            <v>N1040</v>
          </cell>
          <cell r="B5089" t="str">
            <v xml:space="preserve">Landhusweg 3 </v>
          </cell>
          <cell r="C5089">
            <v>42566</v>
          </cell>
          <cell r="D5089">
            <v>9866603535</v>
          </cell>
          <cell r="E5089" t="str">
            <v>Verrechnet</v>
          </cell>
          <cell r="F5089">
            <v>6.8000000000000005E-2</v>
          </cell>
          <cell r="G5089">
            <v>1.1200000000000001</v>
          </cell>
          <cell r="H5089"/>
          <cell r="I5089"/>
          <cell r="J5089" t="str">
            <v>Messung HW Wärme NT</v>
          </cell>
          <cell r="K5089" t="str">
            <v>20.06.2016</v>
          </cell>
          <cell r="L5089" t="str">
            <v>W1 020520</v>
          </cell>
          <cell r="M5089"/>
          <cell r="N5089" t="str">
            <v>Ablesung</v>
          </cell>
          <cell r="O5089">
            <v>21.411999999999999</v>
          </cell>
          <cell r="P5089">
            <v>364.56</v>
          </cell>
          <cell r="Q5089"/>
          <cell r="R5089"/>
          <cell r="S5089"/>
          <cell r="T5089"/>
          <cell r="U5089"/>
          <cell r="V5089"/>
          <cell r="W5089"/>
          <cell r="X5089"/>
          <cell r="Y5089">
            <v>50.502000000000002</v>
          </cell>
          <cell r="Z5089">
            <v>314.88235294117646</v>
          </cell>
        </row>
        <row r="5090">
          <cell r="A5090" t="str">
            <v>N1040</v>
          </cell>
          <cell r="B5090" t="str">
            <v xml:space="preserve">Landhusweg 3 </v>
          </cell>
          <cell r="C5090">
            <v>42655</v>
          </cell>
          <cell r="D5090">
            <v>9866605361</v>
          </cell>
          <cell r="E5090" t="str">
            <v>Verrechnet</v>
          </cell>
          <cell r="F5090">
            <v>6.8000000000000005E-2</v>
          </cell>
          <cell r="G5090">
            <v>1.1200000000000001</v>
          </cell>
          <cell r="H5090"/>
          <cell r="I5090"/>
          <cell r="J5090" t="str">
            <v>Messung HW Wärme NT</v>
          </cell>
          <cell r="K5090" t="str">
            <v>19.09.2016</v>
          </cell>
          <cell r="L5090" t="str">
            <v>W1 020520</v>
          </cell>
          <cell r="M5090"/>
          <cell r="N5090" t="str">
            <v>Ablesung</v>
          </cell>
          <cell r="O5090">
            <v>7.2409999999999997</v>
          </cell>
          <cell r="P5090">
            <v>145.82</v>
          </cell>
          <cell r="Q5090"/>
          <cell r="R5090"/>
          <cell r="S5090"/>
          <cell r="T5090"/>
          <cell r="U5090"/>
          <cell r="V5090"/>
          <cell r="W5090"/>
          <cell r="X5090"/>
          <cell r="Y5090">
            <v>42.697000000000003</v>
          </cell>
          <cell r="Z5090">
            <v>106.48529411764704</v>
          </cell>
        </row>
        <row r="5091">
          <cell r="A5091" t="str">
            <v>N1040</v>
          </cell>
          <cell r="B5091" t="str">
            <v xml:space="preserve">Landhusweg 3 </v>
          </cell>
          <cell r="C5091">
            <v>42752</v>
          </cell>
          <cell r="D5091">
            <v>9866607460</v>
          </cell>
          <cell r="E5091" t="str">
            <v>Verrechnet</v>
          </cell>
          <cell r="F5091">
            <v>6.8000000000000005E-2</v>
          </cell>
          <cell r="G5091">
            <v>1.1200000000000001</v>
          </cell>
          <cell r="H5091"/>
          <cell r="I5091"/>
          <cell r="J5091" t="str">
            <v>Messung HW Wärme NT</v>
          </cell>
          <cell r="K5091" t="str">
            <v>14.12.2016</v>
          </cell>
          <cell r="L5091" t="str">
            <v>W1 020520</v>
          </cell>
          <cell r="M5091"/>
          <cell r="N5091" t="str">
            <v>Ablesung</v>
          </cell>
          <cell r="O5091">
            <v>32.456000000000003</v>
          </cell>
          <cell r="P5091">
            <v>501.94</v>
          </cell>
          <cell r="Q5091"/>
          <cell r="R5091"/>
          <cell r="S5091"/>
          <cell r="T5091"/>
          <cell r="U5091"/>
          <cell r="V5091"/>
          <cell r="W5091"/>
          <cell r="X5091"/>
          <cell r="Y5091">
            <v>55.598999999999997</v>
          </cell>
          <cell r="Z5091">
            <v>477.29411764705878</v>
          </cell>
        </row>
        <row r="5092">
          <cell r="A5092" t="str">
            <v>N1041</v>
          </cell>
          <cell r="B5092" t="str">
            <v xml:space="preserve">Mattackerstrasse 29 </v>
          </cell>
          <cell r="C5092">
            <v>42478</v>
          </cell>
          <cell r="D5092">
            <v>9866601715</v>
          </cell>
          <cell r="E5092" t="str">
            <v>Verrechnet</v>
          </cell>
          <cell r="F5092">
            <v>0.06</v>
          </cell>
          <cell r="G5092">
            <v>1</v>
          </cell>
          <cell r="H5092"/>
          <cell r="I5092"/>
          <cell r="J5092" t="str">
            <v>Messung HW Wärme NT</v>
          </cell>
          <cell r="K5092" t="str">
            <v>16.03.2016</v>
          </cell>
          <cell r="L5092" t="str">
            <v>R1 1320</v>
          </cell>
          <cell r="M5092" t="str">
            <v>U1 020292</v>
          </cell>
          <cell r="N5092" t="str">
            <v>Ablesung</v>
          </cell>
          <cell r="O5092">
            <v>33.649000000000001</v>
          </cell>
          <cell r="P5092">
            <v>491.35</v>
          </cell>
          <cell r="Q5092"/>
          <cell r="R5092">
            <v>491</v>
          </cell>
          <cell r="S5092"/>
          <cell r="T5092"/>
          <cell r="U5092"/>
          <cell r="V5092"/>
          <cell r="W5092"/>
          <cell r="X5092"/>
          <cell r="Y5092">
            <v>58.884999999999998</v>
          </cell>
          <cell r="Z5092">
            <v>560.81666666666661</v>
          </cell>
        </row>
        <row r="5093">
          <cell r="A5093" t="str">
            <v>N1041</v>
          </cell>
          <cell r="B5093" t="str">
            <v xml:space="preserve">Mattackerstrasse 29 </v>
          </cell>
          <cell r="C5093">
            <v>42566</v>
          </cell>
          <cell r="D5093">
            <v>9866603844</v>
          </cell>
          <cell r="E5093" t="str">
            <v>Verrechnet</v>
          </cell>
          <cell r="F5093">
            <v>0.06</v>
          </cell>
          <cell r="G5093">
            <v>1</v>
          </cell>
          <cell r="H5093"/>
          <cell r="I5093"/>
          <cell r="J5093" t="str">
            <v>Messung HW Wärme NT</v>
          </cell>
          <cell r="K5093" t="str">
            <v>22.06.2016</v>
          </cell>
          <cell r="L5093" t="str">
            <v>R1 1320</v>
          </cell>
          <cell r="M5093" t="str">
            <v>U1 020292</v>
          </cell>
          <cell r="N5093" t="str">
            <v>Ablesung</v>
          </cell>
          <cell r="O5093">
            <v>21.408999999999999</v>
          </cell>
          <cell r="P5093">
            <v>722.13</v>
          </cell>
          <cell r="Q5093"/>
          <cell r="R5093">
            <v>723</v>
          </cell>
          <cell r="S5093"/>
          <cell r="T5093"/>
          <cell r="U5093"/>
          <cell r="V5093"/>
          <cell r="W5093"/>
          <cell r="X5093"/>
          <cell r="Y5093">
            <v>25.492000000000001</v>
          </cell>
          <cell r="Z5093">
            <v>356.81666666666666</v>
          </cell>
        </row>
        <row r="5094">
          <cell r="A5094" t="str">
            <v>N1041</v>
          </cell>
          <cell r="B5094" t="str">
            <v xml:space="preserve">Mattackerstrasse 29 </v>
          </cell>
          <cell r="C5094">
            <v>42655</v>
          </cell>
          <cell r="D5094">
            <v>9866605609</v>
          </cell>
          <cell r="E5094" t="str">
            <v>Verrechnet</v>
          </cell>
          <cell r="F5094">
            <v>0.06</v>
          </cell>
          <cell r="G5094">
            <v>1</v>
          </cell>
          <cell r="H5094"/>
          <cell r="I5094"/>
          <cell r="J5094" t="str">
            <v>Messung HW Wärme NT</v>
          </cell>
          <cell r="K5094" t="str">
            <v>16.09.2016</v>
          </cell>
          <cell r="L5094" t="str">
            <v>R1 1320</v>
          </cell>
          <cell r="M5094" t="str">
            <v>U1 020292</v>
          </cell>
          <cell r="N5094" t="str">
            <v>Ablesung</v>
          </cell>
          <cell r="O5094">
            <v>6.1</v>
          </cell>
          <cell r="P5094">
            <v>1906.08</v>
          </cell>
          <cell r="Q5094"/>
          <cell r="R5094">
            <v>1906</v>
          </cell>
          <cell r="S5094"/>
          <cell r="T5094"/>
          <cell r="U5094"/>
          <cell r="V5094"/>
          <cell r="W5094"/>
          <cell r="X5094"/>
          <cell r="Y5094">
            <v>2.7519999999999998</v>
          </cell>
          <cell r="Z5094">
            <v>101.66666666666666</v>
          </cell>
        </row>
        <row r="5095">
          <cell r="A5095" t="str">
            <v>N1041</v>
          </cell>
          <cell r="B5095" t="str">
            <v xml:space="preserve">Mattackerstrasse 29 </v>
          </cell>
          <cell r="C5095">
            <v>42752</v>
          </cell>
          <cell r="D5095">
            <v>9866607820</v>
          </cell>
          <cell r="E5095" t="str">
            <v>Verrechnet</v>
          </cell>
          <cell r="F5095">
            <v>0.06</v>
          </cell>
          <cell r="G5095">
            <v>1</v>
          </cell>
          <cell r="H5095"/>
          <cell r="I5095"/>
          <cell r="J5095" t="str">
            <v>Messung HW Wärme NT</v>
          </cell>
          <cell r="K5095" t="str">
            <v>13.12.2016</v>
          </cell>
          <cell r="L5095" t="str">
            <v>R1 1320</v>
          </cell>
          <cell r="M5095" t="str">
            <v>U1 020292</v>
          </cell>
          <cell r="N5095" t="str">
            <v>Ablesung</v>
          </cell>
          <cell r="O5095">
            <v>26.327999999999999</v>
          </cell>
          <cell r="P5095">
            <v>481.84</v>
          </cell>
          <cell r="Q5095"/>
          <cell r="R5095">
            <v>482</v>
          </cell>
          <cell r="S5095"/>
          <cell r="T5095"/>
          <cell r="U5095"/>
          <cell r="V5095"/>
          <cell r="W5095"/>
          <cell r="X5095"/>
          <cell r="Y5095">
            <v>46.981999999999999</v>
          </cell>
          <cell r="Z5095">
            <v>438.8</v>
          </cell>
        </row>
        <row r="5096">
          <cell r="A5096" t="str">
            <v>N1042</v>
          </cell>
          <cell r="B5096" t="str">
            <v xml:space="preserve">Winterthurerstrasse 512 </v>
          </cell>
          <cell r="C5096">
            <v>42478</v>
          </cell>
          <cell r="D5096">
            <v>9866601903</v>
          </cell>
          <cell r="E5096" t="str">
            <v>Verrechnet</v>
          </cell>
          <cell r="F5096">
            <v>7.2999999999999995E-2</v>
          </cell>
          <cell r="G5096">
            <v>1.2</v>
          </cell>
          <cell r="H5096"/>
          <cell r="I5096"/>
          <cell r="J5096" t="str">
            <v>Messung HW Wärme NT</v>
          </cell>
          <cell r="K5096" t="str">
            <v>17.03.2016</v>
          </cell>
          <cell r="L5096" t="str">
            <v>W1 020556</v>
          </cell>
          <cell r="M5096"/>
          <cell r="N5096" t="str">
            <v>Ablesung</v>
          </cell>
          <cell r="O5096">
            <v>50.887999999999998</v>
          </cell>
          <cell r="P5096">
            <v>906.45</v>
          </cell>
          <cell r="Q5096"/>
          <cell r="R5096"/>
          <cell r="S5096"/>
          <cell r="T5096"/>
          <cell r="U5096"/>
          <cell r="V5096"/>
          <cell r="W5096"/>
          <cell r="X5096"/>
          <cell r="Y5096">
            <v>48.271999999999998</v>
          </cell>
          <cell r="Z5096">
            <v>697.09589041095887</v>
          </cell>
        </row>
        <row r="5097">
          <cell r="A5097" t="str">
            <v>N1042</v>
          </cell>
          <cell r="B5097" t="str">
            <v xml:space="preserve">Winterthurerstrasse 512 </v>
          </cell>
          <cell r="C5097">
            <v>42566</v>
          </cell>
          <cell r="D5097">
            <v>9866603845</v>
          </cell>
          <cell r="E5097" t="str">
            <v>Verrechnet</v>
          </cell>
          <cell r="F5097">
            <v>7.2999999999999995E-2</v>
          </cell>
          <cell r="G5097">
            <v>1.2</v>
          </cell>
          <cell r="H5097"/>
          <cell r="I5097"/>
          <cell r="J5097" t="str">
            <v>Messung HW Wärme NT</v>
          </cell>
          <cell r="K5097" t="str">
            <v>23.06.2016</v>
          </cell>
          <cell r="L5097" t="str">
            <v>W1 020556</v>
          </cell>
          <cell r="M5097"/>
          <cell r="N5097" t="str">
            <v>Ablesung</v>
          </cell>
          <cell r="O5097">
            <v>25.856999999999999</v>
          </cell>
          <cell r="P5097">
            <v>500.11</v>
          </cell>
          <cell r="Q5097"/>
          <cell r="R5097"/>
          <cell r="S5097"/>
          <cell r="T5097"/>
          <cell r="U5097"/>
          <cell r="V5097"/>
          <cell r="W5097"/>
          <cell r="X5097"/>
          <cell r="Y5097">
            <v>44.456000000000003</v>
          </cell>
          <cell r="Z5097">
            <v>354.20547945205482</v>
          </cell>
        </row>
        <row r="5098">
          <cell r="A5098" t="str">
            <v>N1042</v>
          </cell>
          <cell r="B5098" t="str">
            <v xml:space="preserve">Winterthurerstrasse 512 </v>
          </cell>
          <cell r="C5098">
            <v>42655</v>
          </cell>
          <cell r="D5098">
            <v>9866605904</v>
          </cell>
          <cell r="E5098" t="str">
            <v>Verrechnet</v>
          </cell>
          <cell r="F5098">
            <v>7.2999999999999995E-2</v>
          </cell>
          <cell r="G5098">
            <v>1.2</v>
          </cell>
          <cell r="H5098"/>
          <cell r="I5098"/>
          <cell r="J5098" t="str">
            <v>Messung HW Wärme NT</v>
          </cell>
          <cell r="K5098" t="str">
            <v>19.09.2016</v>
          </cell>
          <cell r="L5098" t="str">
            <v>W1 020556</v>
          </cell>
          <cell r="M5098"/>
          <cell r="N5098" t="str">
            <v>Ablesung</v>
          </cell>
          <cell r="O5098">
            <v>4.1079999999999997</v>
          </cell>
          <cell r="P5098">
            <v>111.24</v>
          </cell>
          <cell r="Q5098"/>
          <cell r="R5098"/>
          <cell r="S5098"/>
          <cell r="T5098"/>
          <cell r="U5098"/>
          <cell r="V5098"/>
          <cell r="W5098"/>
          <cell r="X5098"/>
          <cell r="Y5098">
            <v>31.753</v>
          </cell>
          <cell r="Z5098">
            <v>56.273972602739718</v>
          </cell>
        </row>
        <row r="5099">
          <cell r="A5099" t="str">
            <v>N1042</v>
          </cell>
          <cell r="B5099" t="str">
            <v xml:space="preserve">Winterthurerstrasse 512 </v>
          </cell>
          <cell r="C5099">
            <v>42752</v>
          </cell>
          <cell r="D5099">
            <v>9866608014</v>
          </cell>
          <cell r="E5099" t="str">
            <v>Verrechnet</v>
          </cell>
          <cell r="F5099">
            <v>7.2999999999999995E-2</v>
          </cell>
          <cell r="G5099">
            <v>1.2</v>
          </cell>
          <cell r="H5099"/>
          <cell r="I5099"/>
          <cell r="J5099" t="str">
            <v>Messung HW Wärme NT</v>
          </cell>
          <cell r="K5099" t="str">
            <v>15.12.2016</v>
          </cell>
          <cell r="L5099" t="str">
            <v>W1 020556</v>
          </cell>
          <cell r="M5099"/>
          <cell r="N5099" t="str">
            <v>Ablesung</v>
          </cell>
          <cell r="O5099">
            <v>40.034999999999997</v>
          </cell>
          <cell r="P5099">
            <v>750.14</v>
          </cell>
          <cell r="Q5099"/>
          <cell r="R5099"/>
          <cell r="S5099"/>
          <cell r="T5099"/>
          <cell r="U5099"/>
          <cell r="V5099"/>
          <cell r="W5099"/>
          <cell r="X5099"/>
          <cell r="Y5099">
            <v>45.89</v>
          </cell>
          <cell r="Z5099">
            <v>548.42465753424653</v>
          </cell>
        </row>
        <row r="5100">
          <cell r="A5100" t="str">
            <v>N1043</v>
          </cell>
          <cell r="B5100" t="str">
            <v xml:space="preserve">Neunbrunnenstrasse 212 </v>
          </cell>
          <cell r="C5100">
            <v>42478</v>
          </cell>
          <cell r="D5100">
            <v>9866601080</v>
          </cell>
          <cell r="E5100" t="str">
            <v>Verrechnet</v>
          </cell>
          <cell r="F5100">
            <v>5.5E-2</v>
          </cell>
          <cell r="G5100">
            <v>0.9</v>
          </cell>
          <cell r="H5100"/>
          <cell r="I5100"/>
          <cell r="J5100" t="str">
            <v>Messung HW Wärme NT</v>
          </cell>
          <cell r="K5100" t="str">
            <v>17.03.2016</v>
          </cell>
          <cell r="L5100" t="str">
            <v>W1 020521</v>
          </cell>
          <cell r="M5100"/>
          <cell r="N5100" t="str">
            <v>Ablesung</v>
          </cell>
          <cell r="O5100">
            <v>51.329000000000001</v>
          </cell>
          <cell r="P5100">
            <v>700.08</v>
          </cell>
          <cell r="Q5100"/>
          <cell r="R5100"/>
          <cell r="S5100"/>
          <cell r="T5100"/>
          <cell r="U5100"/>
          <cell r="V5100"/>
          <cell r="W5100"/>
          <cell r="X5100"/>
          <cell r="Y5100">
            <v>63.042999999999999</v>
          </cell>
          <cell r="Z5100">
            <v>933.25454545454545</v>
          </cell>
        </row>
        <row r="5101">
          <cell r="A5101" t="str">
            <v>N1043</v>
          </cell>
          <cell r="B5101" t="str">
            <v xml:space="preserve">Neunbrunnenstrasse 212 </v>
          </cell>
          <cell r="C5101">
            <v>42566</v>
          </cell>
          <cell r="D5101">
            <v>9866603088</v>
          </cell>
          <cell r="E5101" t="str">
            <v>Verrechnet</v>
          </cell>
          <cell r="F5101">
            <v>5.5E-2</v>
          </cell>
          <cell r="G5101">
            <v>0.9</v>
          </cell>
          <cell r="H5101"/>
          <cell r="I5101"/>
          <cell r="J5101" t="str">
            <v>Messung HW Wärme NT</v>
          </cell>
          <cell r="K5101" t="str">
            <v>22.06.2016</v>
          </cell>
          <cell r="L5101" t="str">
            <v>W1 020521</v>
          </cell>
          <cell r="M5101"/>
          <cell r="N5101" t="str">
            <v>Ablesung</v>
          </cell>
          <cell r="O5101">
            <v>28.715</v>
          </cell>
          <cell r="P5101">
            <v>471.31</v>
          </cell>
          <cell r="Q5101"/>
          <cell r="R5101"/>
          <cell r="S5101"/>
          <cell r="T5101"/>
          <cell r="U5101"/>
          <cell r="V5101"/>
          <cell r="W5101"/>
          <cell r="X5101"/>
          <cell r="Y5101">
            <v>52.387</v>
          </cell>
          <cell r="Z5101">
            <v>522.09090909090912</v>
          </cell>
        </row>
        <row r="5102">
          <cell r="A5102" t="str">
            <v>N1043</v>
          </cell>
          <cell r="B5102" t="str">
            <v xml:space="preserve">Neunbrunnenstrasse 212 </v>
          </cell>
          <cell r="C5102">
            <v>42655</v>
          </cell>
          <cell r="D5102">
            <v>9866605130</v>
          </cell>
          <cell r="E5102" t="str">
            <v>Verrechnet</v>
          </cell>
          <cell r="F5102">
            <v>5.5E-2</v>
          </cell>
          <cell r="G5102">
            <v>0.9</v>
          </cell>
          <cell r="H5102"/>
          <cell r="I5102"/>
          <cell r="J5102" t="str">
            <v>Messung HW Wärme NT</v>
          </cell>
          <cell r="K5102" t="str">
            <v>21.09.2016</v>
          </cell>
          <cell r="L5102" t="str">
            <v>W1 020521</v>
          </cell>
          <cell r="M5102"/>
          <cell r="N5102" t="str">
            <v>Ablesung</v>
          </cell>
          <cell r="O5102">
            <v>9.3719999999999999</v>
          </cell>
          <cell r="P5102">
            <v>211.97</v>
          </cell>
          <cell r="Q5102"/>
          <cell r="R5102"/>
          <cell r="S5102"/>
          <cell r="T5102"/>
          <cell r="U5102"/>
          <cell r="V5102"/>
          <cell r="W5102"/>
          <cell r="X5102"/>
          <cell r="Y5102">
            <v>38.017000000000003</v>
          </cell>
          <cell r="Z5102">
            <v>170.4</v>
          </cell>
        </row>
        <row r="5103">
          <cell r="A5103" t="str">
            <v>N1043</v>
          </cell>
          <cell r="B5103" t="str">
            <v xml:space="preserve">Neunbrunnenstrasse 212 </v>
          </cell>
          <cell r="C5103">
            <v>42752</v>
          </cell>
          <cell r="D5103">
            <v>9866607092</v>
          </cell>
          <cell r="E5103" t="str">
            <v>Verrechnet</v>
          </cell>
          <cell r="F5103">
            <v>5.5E-2</v>
          </cell>
          <cell r="G5103">
            <v>0.9</v>
          </cell>
          <cell r="H5103"/>
          <cell r="I5103"/>
          <cell r="J5103" t="str">
            <v>Messung HW Wärme NT</v>
          </cell>
          <cell r="K5103" t="str">
            <v>19.12.2016</v>
          </cell>
          <cell r="L5103" t="str">
            <v>W1 020521</v>
          </cell>
          <cell r="M5103"/>
          <cell r="N5103" t="str">
            <v>Ablesung</v>
          </cell>
          <cell r="O5103">
            <v>44.131</v>
          </cell>
          <cell r="P5103">
            <v>645.91</v>
          </cell>
          <cell r="Q5103"/>
          <cell r="R5103"/>
          <cell r="S5103"/>
          <cell r="T5103"/>
          <cell r="U5103"/>
          <cell r="V5103"/>
          <cell r="W5103"/>
          <cell r="X5103"/>
          <cell r="Y5103">
            <v>58.747999999999998</v>
          </cell>
          <cell r="Z5103">
            <v>802.38181818181829</v>
          </cell>
        </row>
        <row r="5104">
          <cell r="A5104" t="str">
            <v>N1044</v>
          </cell>
          <cell r="B5104" t="str">
            <v xml:space="preserve">Neunbrunnenstrasse 224 </v>
          </cell>
          <cell r="C5104">
            <v>42478</v>
          </cell>
          <cell r="D5104">
            <v>9866601081</v>
          </cell>
          <cell r="E5104" t="str">
            <v>Verrechnet</v>
          </cell>
          <cell r="F5104">
            <v>5.5E-2</v>
          </cell>
          <cell r="G5104">
            <v>0.9</v>
          </cell>
          <cell r="H5104"/>
          <cell r="I5104"/>
          <cell r="J5104" t="str">
            <v>Messung HW Wärme NT</v>
          </cell>
          <cell r="K5104" t="str">
            <v>17.03.2016</v>
          </cell>
          <cell r="L5104" t="str">
            <v>W1 020522</v>
          </cell>
          <cell r="M5104"/>
          <cell r="N5104" t="str">
            <v>Ablesung</v>
          </cell>
          <cell r="O5104">
            <v>48.790999999999997</v>
          </cell>
          <cell r="P5104">
            <v>662.38</v>
          </cell>
          <cell r="Q5104"/>
          <cell r="R5104"/>
          <cell r="S5104"/>
          <cell r="T5104"/>
          <cell r="U5104"/>
          <cell r="V5104"/>
          <cell r="W5104"/>
          <cell r="X5104"/>
          <cell r="Y5104">
            <v>63.335999999999999</v>
          </cell>
          <cell r="Z5104">
            <v>887.10909090909092</v>
          </cell>
        </row>
        <row r="5105">
          <cell r="A5105" t="str">
            <v>N1044</v>
          </cell>
          <cell r="B5105" t="str">
            <v xml:space="preserve">Neunbrunnenstrasse 224 </v>
          </cell>
          <cell r="C5105">
            <v>42566</v>
          </cell>
          <cell r="D5105">
            <v>9866603089</v>
          </cell>
          <cell r="E5105" t="str">
            <v>Verrechnet</v>
          </cell>
          <cell r="F5105">
            <v>5.5E-2</v>
          </cell>
          <cell r="G5105">
            <v>0.9</v>
          </cell>
          <cell r="H5105"/>
          <cell r="I5105"/>
          <cell r="J5105" t="str">
            <v>Messung HW Wärme NT</v>
          </cell>
          <cell r="K5105" t="str">
            <v>22.06.2016</v>
          </cell>
          <cell r="L5105" t="str">
            <v>W1 020522</v>
          </cell>
          <cell r="M5105"/>
          <cell r="N5105" t="str">
            <v>Ablesung</v>
          </cell>
          <cell r="O5105">
            <v>29.416</v>
          </cell>
          <cell r="P5105">
            <v>481.6</v>
          </cell>
          <cell r="Q5105"/>
          <cell r="R5105"/>
          <cell r="S5105"/>
          <cell r="T5105"/>
          <cell r="U5105"/>
          <cell r="V5105"/>
          <cell r="W5105"/>
          <cell r="X5105"/>
          <cell r="Y5105">
            <v>52.518999999999998</v>
          </cell>
          <cell r="Z5105">
            <v>534.83636363636356</v>
          </cell>
        </row>
        <row r="5106">
          <cell r="A5106" t="str">
            <v>N1044</v>
          </cell>
          <cell r="B5106" t="str">
            <v xml:space="preserve">Neunbrunnenstrasse 224 </v>
          </cell>
          <cell r="C5106">
            <v>42655</v>
          </cell>
          <cell r="D5106">
            <v>9866605131</v>
          </cell>
          <cell r="E5106" t="str">
            <v>Verrechnet</v>
          </cell>
          <cell r="F5106">
            <v>5.5E-2</v>
          </cell>
          <cell r="G5106">
            <v>0.9</v>
          </cell>
          <cell r="H5106"/>
          <cell r="I5106"/>
          <cell r="J5106" t="str">
            <v>Messung HW Wärme NT</v>
          </cell>
          <cell r="K5106" t="str">
            <v>21.09.2016</v>
          </cell>
          <cell r="L5106" t="str">
            <v>W1 020522</v>
          </cell>
          <cell r="M5106"/>
          <cell r="N5106" t="str">
            <v>Ablesung</v>
          </cell>
          <cell r="O5106">
            <v>10.978</v>
          </cell>
          <cell r="P5106">
            <v>248.47</v>
          </cell>
          <cell r="Q5106"/>
          <cell r="R5106"/>
          <cell r="S5106"/>
          <cell r="T5106"/>
          <cell r="U5106"/>
          <cell r="V5106"/>
          <cell r="W5106"/>
          <cell r="X5106"/>
          <cell r="Y5106">
            <v>37.99</v>
          </cell>
          <cell r="Z5106">
            <v>199.6</v>
          </cell>
        </row>
        <row r="5107">
          <cell r="A5107" t="str">
            <v>N1044</v>
          </cell>
          <cell r="B5107" t="str">
            <v xml:space="preserve">Neunbrunnenstrasse 224 </v>
          </cell>
          <cell r="C5107">
            <v>42752</v>
          </cell>
          <cell r="D5107">
            <v>9866607093</v>
          </cell>
          <cell r="E5107" t="str">
            <v>Verrechnet</v>
          </cell>
          <cell r="F5107">
            <v>5.5E-2</v>
          </cell>
          <cell r="G5107">
            <v>0.9</v>
          </cell>
          <cell r="H5107"/>
          <cell r="I5107"/>
          <cell r="J5107" t="str">
            <v>Messung HW Wärme NT</v>
          </cell>
          <cell r="K5107" t="str">
            <v>19.12.2016</v>
          </cell>
          <cell r="L5107" t="str">
            <v>W1 020522</v>
          </cell>
          <cell r="M5107"/>
          <cell r="N5107" t="str">
            <v>Ablesung</v>
          </cell>
          <cell r="O5107">
            <v>37.896999999999998</v>
          </cell>
          <cell r="P5107">
            <v>554.91999999999996</v>
          </cell>
          <cell r="Q5107"/>
          <cell r="R5107"/>
          <cell r="S5107"/>
          <cell r="T5107"/>
          <cell r="U5107"/>
          <cell r="V5107"/>
          <cell r="W5107"/>
          <cell r="X5107"/>
          <cell r="Y5107">
            <v>58.720999999999997</v>
          </cell>
          <cell r="Z5107">
            <v>689.0363636363636</v>
          </cell>
        </row>
        <row r="5108">
          <cell r="A5108" t="str">
            <v>N1045</v>
          </cell>
          <cell r="B5108" t="str">
            <v xml:space="preserve">Neunbrunnenstrasse 226 </v>
          </cell>
          <cell r="C5108">
            <v>42478</v>
          </cell>
          <cell r="D5108">
            <v>9866601082</v>
          </cell>
          <cell r="E5108" t="str">
            <v>Verrechnet</v>
          </cell>
          <cell r="F5108">
            <v>0.06</v>
          </cell>
          <cell r="G5108">
            <v>1</v>
          </cell>
          <cell r="H5108"/>
          <cell r="I5108"/>
          <cell r="J5108" t="str">
            <v>Messung HW Wärme NT</v>
          </cell>
          <cell r="K5108" t="str">
            <v>17.03.2016</v>
          </cell>
          <cell r="L5108" t="str">
            <v>W1 020523</v>
          </cell>
          <cell r="M5108"/>
          <cell r="N5108" t="str">
            <v>Ablesung</v>
          </cell>
          <cell r="O5108">
            <v>61.042000000000002</v>
          </cell>
          <cell r="P5108">
            <v>821.86</v>
          </cell>
          <cell r="Q5108"/>
          <cell r="R5108"/>
          <cell r="S5108"/>
          <cell r="T5108"/>
          <cell r="U5108"/>
          <cell r="V5108"/>
          <cell r="W5108"/>
          <cell r="X5108"/>
          <cell r="Y5108">
            <v>63.863</v>
          </cell>
          <cell r="Z5108">
            <v>1017.3666666666667</v>
          </cell>
        </row>
        <row r="5109">
          <cell r="A5109" t="str">
            <v>N1045</v>
          </cell>
          <cell r="B5109" t="str">
            <v xml:space="preserve">Neunbrunnenstrasse 226 </v>
          </cell>
          <cell r="C5109">
            <v>42566</v>
          </cell>
          <cell r="D5109">
            <v>9866602950</v>
          </cell>
          <cell r="E5109" t="str">
            <v>Verrechnet</v>
          </cell>
          <cell r="F5109">
            <v>0.06</v>
          </cell>
          <cell r="G5109">
            <v>1</v>
          </cell>
          <cell r="H5109"/>
          <cell r="I5109"/>
          <cell r="J5109" t="str">
            <v>Messung HW Wärme NT</v>
          </cell>
          <cell r="K5109" t="str">
            <v>22.06.2016</v>
          </cell>
          <cell r="L5109" t="str">
            <v>W1 020523</v>
          </cell>
          <cell r="M5109"/>
          <cell r="N5109" t="str">
            <v>Ablesung</v>
          </cell>
          <cell r="O5109">
            <v>41.781999999999996</v>
          </cell>
          <cell r="P5109">
            <v>657.44</v>
          </cell>
          <cell r="Q5109"/>
          <cell r="R5109"/>
          <cell r="S5109"/>
          <cell r="T5109"/>
          <cell r="U5109"/>
          <cell r="V5109"/>
          <cell r="W5109"/>
          <cell r="X5109"/>
          <cell r="Y5109">
            <v>54.645000000000003</v>
          </cell>
          <cell r="Z5109">
            <v>696.36666666666667</v>
          </cell>
        </row>
        <row r="5110">
          <cell r="A5110" t="str">
            <v>N1045</v>
          </cell>
          <cell r="B5110" t="str">
            <v xml:space="preserve">Neunbrunnenstrasse 226 </v>
          </cell>
          <cell r="C5110">
            <v>42655</v>
          </cell>
          <cell r="D5110">
            <v>9866605132</v>
          </cell>
          <cell r="E5110" t="str">
            <v>Verrechnet</v>
          </cell>
          <cell r="F5110">
            <v>0.06</v>
          </cell>
          <cell r="G5110">
            <v>1</v>
          </cell>
          <cell r="H5110"/>
          <cell r="I5110"/>
          <cell r="J5110" t="str">
            <v>Messung HW Wärme NT</v>
          </cell>
          <cell r="K5110" t="str">
            <v>21.09.2016</v>
          </cell>
          <cell r="L5110" t="str">
            <v>W1 020523</v>
          </cell>
          <cell r="M5110"/>
          <cell r="N5110" t="str">
            <v>Ablesung</v>
          </cell>
          <cell r="O5110">
            <v>17.279</v>
          </cell>
          <cell r="P5110">
            <v>360.74</v>
          </cell>
          <cell r="Q5110"/>
          <cell r="R5110"/>
          <cell r="S5110"/>
          <cell r="T5110"/>
          <cell r="U5110"/>
          <cell r="V5110"/>
          <cell r="W5110"/>
          <cell r="X5110"/>
          <cell r="Y5110">
            <v>41.186</v>
          </cell>
          <cell r="Z5110">
            <v>287.98333333333329</v>
          </cell>
        </row>
        <row r="5111">
          <cell r="A5111" t="str">
            <v>N1045</v>
          </cell>
          <cell r="B5111" t="str">
            <v xml:space="preserve">Neunbrunnenstrasse 226 </v>
          </cell>
          <cell r="C5111">
            <v>42752</v>
          </cell>
          <cell r="D5111">
            <v>9866607094</v>
          </cell>
          <cell r="E5111" t="str">
            <v>Verrechnet</v>
          </cell>
          <cell r="F5111">
            <v>0.06</v>
          </cell>
          <cell r="G5111">
            <v>1</v>
          </cell>
          <cell r="H5111"/>
          <cell r="I5111"/>
          <cell r="J5111" t="str">
            <v>Messung HW Wärme NT</v>
          </cell>
          <cell r="K5111" t="str">
            <v>19.12.2016</v>
          </cell>
          <cell r="L5111" t="str">
            <v>W1 020523</v>
          </cell>
          <cell r="M5111"/>
          <cell r="N5111" t="str">
            <v>Ablesung</v>
          </cell>
          <cell r="O5111">
            <v>53.415999999999997</v>
          </cell>
          <cell r="P5111">
            <v>770.65</v>
          </cell>
          <cell r="Q5111"/>
          <cell r="R5111"/>
          <cell r="S5111"/>
          <cell r="T5111"/>
          <cell r="U5111"/>
          <cell r="V5111"/>
          <cell r="W5111"/>
          <cell r="X5111"/>
          <cell r="Y5111">
            <v>59.597999999999999</v>
          </cell>
          <cell r="Z5111">
            <v>890.26666666666677</v>
          </cell>
        </row>
        <row r="5112">
          <cell r="A5112" t="str">
            <v>N1046</v>
          </cell>
          <cell r="B5112" t="str">
            <v xml:space="preserve">Neunbrunnenstrasse 230 </v>
          </cell>
          <cell r="C5112">
            <v>42478</v>
          </cell>
          <cell r="D5112">
            <v>9866601083</v>
          </cell>
          <cell r="E5112" t="str">
            <v>Verrechnet</v>
          </cell>
          <cell r="F5112">
            <v>5.5E-2</v>
          </cell>
          <cell r="G5112">
            <v>0.9</v>
          </cell>
          <cell r="H5112"/>
          <cell r="I5112"/>
          <cell r="J5112" t="str">
            <v>Messung HW Wärme NT</v>
          </cell>
          <cell r="K5112" t="str">
            <v>17.03.2016</v>
          </cell>
          <cell r="L5112" t="str">
            <v>W1 020526</v>
          </cell>
          <cell r="M5112"/>
          <cell r="N5112" t="str">
            <v>Ablesung</v>
          </cell>
          <cell r="O5112">
            <v>58.433</v>
          </cell>
          <cell r="P5112">
            <v>775.11</v>
          </cell>
          <cell r="Q5112"/>
          <cell r="R5112"/>
          <cell r="S5112"/>
          <cell r="T5112"/>
          <cell r="U5112"/>
          <cell r="V5112"/>
          <cell r="W5112"/>
          <cell r="X5112"/>
          <cell r="Y5112">
            <v>64.820999999999998</v>
          </cell>
          <cell r="Z5112">
            <v>1062.4181818181817</v>
          </cell>
        </row>
        <row r="5113">
          <cell r="A5113" t="str">
            <v>N1046</v>
          </cell>
          <cell r="B5113" t="str">
            <v xml:space="preserve">Neunbrunnenstrasse 230 </v>
          </cell>
          <cell r="C5113">
            <v>42566</v>
          </cell>
          <cell r="D5113">
            <v>9866602951</v>
          </cell>
          <cell r="E5113" t="str">
            <v>Verrechnet</v>
          </cell>
          <cell r="F5113">
            <v>5.5E-2</v>
          </cell>
          <cell r="G5113">
            <v>0.9</v>
          </cell>
          <cell r="H5113"/>
          <cell r="I5113"/>
          <cell r="J5113" t="str">
            <v>Messung HW Wärme NT</v>
          </cell>
          <cell r="K5113" t="str">
            <v>22.06.2016</v>
          </cell>
          <cell r="L5113" t="str">
            <v>W1 020526</v>
          </cell>
          <cell r="M5113"/>
          <cell r="N5113" t="str">
            <v>Ablesung</v>
          </cell>
          <cell r="O5113">
            <v>34.534999999999997</v>
          </cell>
          <cell r="P5113">
            <v>527.82000000000005</v>
          </cell>
          <cell r="Q5113"/>
          <cell r="R5113"/>
          <cell r="S5113"/>
          <cell r="T5113"/>
          <cell r="U5113"/>
          <cell r="V5113"/>
          <cell r="W5113"/>
          <cell r="X5113"/>
          <cell r="Y5113">
            <v>56.259</v>
          </cell>
          <cell r="Z5113">
            <v>627.90909090909088</v>
          </cell>
        </row>
        <row r="5114">
          <cell r="A5114" t="str">
            <v>N1046</v>
          </cell>
          <cell r="B5114" t="str">
            <v xml:space="preserve">Neunbrunnenstrasse 230 </v>
          </cell>
          <cell r="C5114">
            <v>42655</v>
          </cell>
          <cell r="D5114">
            <v>9866605133</v>
          </cell>
          <cell r="E5114" t="str">
            <v>Verrechnet</v>
          </cell>
          <cell r="F5114">
            <v>5.5E-2</v>
          </cell>
          <cell r="G5114">
            <v>0.9</v>
          </cell>
          <cell r="H5114"/>
          <cell r="I5114"/>
          <cell r="J5114" t="str">
            <v>Messung HW Wärme NT</v>
          </cell>
          <cell r="K5114" t="str">
            <v>21.09.2016</v>
          </cell>
          <cell r="L5114" t="str">
            <v>W1 020526</v>
          </cell>
          <cell r="M5114"/>
          <cell r="N5114" t="str">
            <v>Ablesung</v>
          </cell>
          <cell r="O5114">
            <v>11.795</v>
          </cell>
          <cell r="P5114">
            <v>202.06</v>
          </cell>
          <cell r="Q5114"/>
          <cell r="R5114"/>
          <cell r="S5114"/>
          <cell r="T5114"/>
          <cell r="U5114"/>
          <cell r="V5114"/>
          <cell r="W5114"/>
          <cell r="X5114"/>
          <cell r="Y5114">
            <v>50.192</v>
          </cell>
          <cell r="Z5114">
            <v>214.45454545454544</v>
          </cell>
        </row>
        <row r="5115">
          <cell r="A5115" t="str">
            <v>N1046</v>
          </cell>
          <cell r="B5115" t="str">
            <v xml:space="preserve">Neunbrunnenstrasse 230 </v>
          </cell>
          <cell r="C5115">
            <v>42752</v>
          </cell>
          <cell r="D5115">
            <v>9866607095</v>
          </cell>
          <cell r="E5115" t="str">
            <v>Verrechnet</v>
          </cell>
          <cell r="F5115">
            <v>5.5E-2</v>
          </cell>
          <cell r="G5115">
            <v>0.9</v>
          </cell>
          <cell r="H5115"/>
          <cell r="I5115"/>
          <cell r="J5115" t="str">
            <v>Messung HW Wärme NT</v>
          </cell>
          <cell r="K5115" t="str">
            <v>19.12.2016</v>
          </cell>
          <cell r="L5115" t="str">
            <v>W1 020526</v>
          </cell>
          <cell r="M5115"/>
          <cell r="N5115" t="str">
            <v>Ablesung</v>
          </cell>
          <cell r="O5115">
            <v>48.143999999999998</v>
          </cell>
          <cell r="P5115">
            <v>715.59</v>
          </cell>
          <cell r="Q5115"/>
          <cell r="R5115"/>
          <cell r="S5115"/>
          <cell r="T5115"/>
          <cell r="U5115"/>
          <cell r="V5115"/>
          <cell r="W5115"/>
          <cell r="X5115"/>
          <cell r="Y5115">
            <v>57.848999999999997</v>
          </cell>
          <cell r="Z5115">
            <v>875.34545454545457</v>
          </cell>
        </row>
        <row r="5116">
          <cell r="A5116" t="str">
            <v>N1047</v>
          </cell>
          <cell r="B5116" t="str">
            <v xml:space="preserve">Grosswiesenstrasse 140 </v>
          </cell>
          <cell r="C5116">
            <v>42478</v>
          </cell>
          <cell r="D5116">
            <v>9866601431</v>
          </cell>
          <cell r="E5116" t="str">
            <v>Verrechnet</v>
          </cell>
          <cell r="F5116">
            <v>0.33</v>
          </cell>
          <cell r="G5116">
            <v>5.43</v>
          </cell>
          <cell r="H5116"/>
          <cell r="I5116"/>
          <cell r="J5116" t="str">
            <v>Messung HW Wärme NT</v>
          </cell>
          <cell r="K5116" t="str">
            <v>17.03.2016</v>
          </cell>
          <cell r="L5116" t="str">
            <v>R1 1388</v>
          </cell>
          <cell r="M5116" t="str">
            <v>U1 032077</v>
          </cell>
          <cell r="N5116" t="str">
            <v>Ablesung</v>
          </cell>
          <cell r="O5116">
            <v>312.37299999999999</v>
          </cell>
          <cell r="P5116">
            <v>5732.16</v>
          </cell>
          <cell r="Q5116"/>
          <cell r="R5116">
            <v>5733</v>
          </cell>
          <cell r="S5116"/>
          <cell r="T5116"/>
          <cell r="U5116"/>
          <cell r="V5116"/>
          <cell r="W5116"/>
          <cell r="X5116"/>
          <cell r="Y5116">
            <v>46.856999999999999</v>
          </cell>
          <cell r="Z5116">
            <v>946.58484848484852</v>
          </cell>
        </row>
        <row r="5117">
          <cell r="A5117" t="str">
            <v>N1047</v>
          </cell>
          <cell r="B5117" t="str">
            <v xml:space="preserve">Grosswiesenstrasse 140 </v>
          </cell>
          <cell r="C5117">
            <v>42566</v>
          </cell>
          <cell r="D5117">
            <v>9866603253</v>
          </cell>
          <cell r="E5117" t="str">
            <v>Verrechnet</v>
          </cell>
          <cell r="F5117">
            <v>0.33</v>
          </cell>
          <cell r="G5117">
            <v>5.43</v>
          </cell>
          <cell r="H5117"/>
          <cell r="I5117"/>
          <cell r="J5117" t="str">
            <v>Messung HW Wärme NT</v>
          </cell>
          <cell r="K5117" t="str">
            <v>20.06.2016</v>
          </cell>
          <cell r="L5117" t="str">
            <v>R1 1388</v>
          </cell>
          <cell r="M5117" t="str">
            <v>U1 032077</v>
          </cell>
          <cell r="N5117" t="str">
            <v>Ablesung</v>
          </cell>
          <cell r="O5117">
            <v>178.00399999999999</v>
          </cell>
          <cell r="P5117">
            <v>4151.8</v>
          </cell>
          <cell r="Q5117"/>
          <cell r="R5117">
            <v>4151</v>
          </cell>
          <cell r="S5117"/>
          <cell r="T5117"/>
          <cell r="U5117"/>
          <cell r="V5117"/>
          <cell r="W5117"/>
          <cell r="X5117"/>
          <cell r="Y5117">
            <v>36.865000000000002</v>
          </cell>
          <cell r="Z5117">
            <v>539.40606060606069</v>
          </cell>
        </row>
        <row r="5118">
          <cell r="A5118" t="str">
            <v>N1047</v>
          </cell>
          <cell r="B5118" t="str">
            <v xml:space="preserve">Grosswiesenstrasse 140 </v>
          </cell>
          <cell r="C5118">
            <v>42655</v>
          </cell>
          <cell r="D5118">
            <v>9866605134</v>
          </cell>
          <cell r="E5118" t="str">
            <v>Verrechnet</v>
          </cell>
          <cell r="F5118">
            <v>0.33</v>
          </cell>
          <cell r="G5118">
            <v>5.43</v>
          </cell>
          <cell r="H5118"/>
          <cell r="I5118"/>
          <cell r="J5118" t="str">
            <v>Messung HW Wärme NT</v>
          </cell>
          <cell r="K5118" t="str">
            <v>19.09.2016</v>
          </cell>
          <cell r="L5118" t="str">
            <v>R1 1388</v>
          </cell>
          <cell r="M5118" t="str">
            <v>U1 032077</v>
          </cell>
          <cell r="N5118" t="str">
            <v>Ablesung</v>
          </cell>
          <cell r="O5118">
            <v>48.039000000000001</v>
          </cell>
          <cell r="P5118">
            <v>1548.67</v>
          </cell>
          <cell r="Q5118"/>
          <cell r="R5118">
            <v>1549</v>
          </cell>
          <cell r="S5118"/>
          <cell r="T5118"/>
          <cell r="U5118"/>
          <cell r="V5118"/>
          <cell r="W5118"/>
          <cell r="X5118"/>
          <cell r="Y5118">
            <v>26.672000000000001</v>
          </cell>
          <cell r="Z5118">
            <v>145.57272727272729</v>
          </cell>
        </row>
        <row r="5119">
          <cell r="A5119" t="str">
            <v>N1047</v>
          </cell>
          <cell r="B5119" t="str">
            <v xml:space="preserve">Grosswiesenstrasse 140 </v>
          </cell>
          <cell r="C5119">
            <v>42752</v>
          </cell>
          <cell r="D5119">
            <v>9866607265</v>
          </cell>
          <cell r="E5119" t="str">
            <v>Verrechnet</v>
          </cell>
          <cell r="F5119">
            <v>0.33</v>
          </cell>
          <cell r="G5119">
            <v>5.43</v>
          </cell>
          <cell r="H5119"/>
          <cell r="I5119"/>
          <cell r="J5119" t="str">
            <v>Messung HW Wärme NT</v>
          </cell>
          <cell r="K5119" t="str">
            <v>14.12.2016</v>
          </cell>
          <cell r="L5119" t="str">
            <v>R1 1388</v>
          </cell>
          <cell r="M5119" t="str">
            <v>U1 032077</v>
          </cell>
          <cell r="N5119" t="str">
            <v>Ablesung</v>
          </cell>
          <cell r="O5119">
            <v>228.92599999999999</v>
          </cell>
          <cell r="P5119">
            <v>4748.78</v>
          </cell>
          <cell r="Q5119"/>
          <cell r="R5119">
            <v>4749</v>
          </cell>
          <cell r="S5119"/>
          <cell r="T5119"/>
          <cell r="U5119"/>
          <cell r="V5119"/>
          <cell r="W5119"/>
          <cell r="X5119"/>
          <cell r="Y5119">
            <v>41.451000000000001</v>
          </cell>
          <cell r="Z5119">
            <v>693.71515151515155</v>
          </cell>
        </row>
        <row r="5120">
          <cell r="A5120" t="str">
            <v>N1048</v>
          </cell>
          <cell r="B5120" t="str">
            <v xml:space="preserve">Greifenseestrasse 32 </v>
          </cell>
          <cell r="C5120">
            <v>42478</v>
          </cell>
          <cell r="D5120">
            <v>9866600723</v>
          </cell>
          <cell r="E5120" t="str">
            <v>Verrechnet</v>
          </cell>
          <cell r="F5120">
            <v>7.4999999999999997E-2</v>
          </cell>
          <cell r="G5120">
            <v>1.23</v>
          </cell>
          <cell r="H5120"/>
          <cell r="I5120"/>
          <cell r="J5120" t="str">
            <v>Messung HW Wärme NT</v>
          </cell>
          <cell r="K5120" t="str">
            <v>17.03.2016</v>
          </cell>
          <cell r="L5120" t="str">
            <v>R1 953</v>
          </cell>
          <cell r="M5120" t="str">
            <v>U1 20478</v>
          </cell>
          <cell r="N5120" t="str">
            <v>Ablesung</v>
          </cell>
          <cell r="O5120">
            <v>70.006</v>
          </cell>
          <cell r="P5120">
            <v>1119.3699999999999</v>
          </cell>
          <cell r="Q5120"/>
          <cell r="R5120">
            <v>1120</v>
          </cell>
          <cell r="S5120"/>
          <cell r="T5120"/>
          <cell r="U5120"/>
          <cell r="V5120"/>
          <cell r="W5120"/>
          <cell r="X5120"/>
          <cell r="Y5120">
            <v>53.774999999999999</v>
          </cell>
          <cell r="Z5120">
            <v>933.4133333333333</v>
          </cell>
        </row>
        <row r="5121">
          <cell r="A5121" t="str">
            <v>N1048</v>
          </cell>
          <cell r="B5121" t="str">
            <v xml:space="preserve">Greifenseestrasse 32 </v>
          </cell>
          <cell r="C5121">
            <v>42566</v>
          </cell>
          <cell r="D5121">
            <v>9866602952</v>
          </cell>
          <cell r="E5121" t="str">
            <v>Verrechnet</v>
          </cell>
          <cell r="F5121">
            <v>7.4999999999999997E-2</v>
          </cell>
          <cell r="G5121">
            <v>1.23</v>
          </cell>
          <cell r="H5121"/>
          <cell r="I5121"/>
          <cell r="J5121" t="str">
            <v>Messung HW Wärme NT</v>
          </cell>
          <cell r="K5121" t="str">
            <v>20.06.2016</v>
          </cell>
          <cell r="L5121" t="str">
            <v>R1 953</v>
          </cell>
          <cell r="M5121" t="str">
            <v>U1 20478</v>
          </cell>
          <cell r="N5121" t="str">
            <v>Ablesung</v>
          </cell>
          <cell r="O5121">
            <v>33.027000000000001</v>
          </cell>
          <cell r="P5121">
            <v>602.28</v>
          </cell>
          <cell r="Q5121"/>
          <cell r="R5121">
            <v>602</v>
          </cell>
          <cell r="S5121"/>
          <cell r="T5121"/>
          <cell r="U5121"/>
          <cell r="V5121"/>
          <cell r="W5121"/>
          <cell r="X5121"/>
          <cell r="Y5121">
            <v>47.151000000000003</v>
          </cell>
          <cell r="Z5121">
            <v>440.36</v>
          </cell>
        </row>
        <row r="5122">
          <cell r="A5122" t="str">
            <v>N1048</v>
          </cell>
          <cell r="B5122" t="str">
            <v xml:space="preserve">Greifenseestrasse 32 </v>
          </cell>
          <cell r="C5122">
            <v>42655</v>
          </cell>
          <cell r="D5122">
            <v>9866604975</v>
          </cell>
          <cell r="E5122" t="str">
            <v>Verrechnet</v>
          </cell>
          <cell r="F5122">
            <v>7.4999999999999997E-2</v>
          </cell>
          <cell r="G5122">
            <v>1.23</v>
          </cell>
          <cell r="H5122"/>
          <cell r="I5122"/>
          <cell r="J5122" t="str">
            <v>Messung HW Wärme NT</v>
          </cell>
          <cell r="K5122" t="str">
            <v>19.09.2016</v>
          </cell>
          <cell r="L5122" t="str">
            <v>R1 953</v>
          </cell>
          <cell r="M5122" t="str">
            <v>U1 20478</v>
          </cell>
          <cell r="N5122" t="str">
            <v>Ablesung</v>
          </cell>
          <cell r="O5122">
            <v>13.06</v>
          </cell>
          <cell r="P5122">
            <v>310.68</v>
          </cell>
          <cell r="Q5122"/>
          <cell r="R5122">
            <v>310</v>
          </cell>
          <cell r="S5122"/>
          <cell r="T5122"/>
          <cell r="U5122"/>
          <cell r="V5122"/>
          <cell r="W5122"/>
          <cell r="X5122"/>
          <cell r="Y5122">
            <v>36.145000000000003</v>
          </cell>
          <cell r="Z5122">
            <v>174.13333333333333</v>
          </cell>
        </row>
        <row r="5123">
          <cell r="A5123" t="str">
            <v>N1048</v>
          </cell>
          <cell r="B5123" t="str">
            <v xml:space="preserve">Greifenseestrasse 32 </v>
          </cell>
          <cell r="C5123">
            <v>42752</v>
          </cell>
          <cell r="D5123">
            <v>9866606753</v>
          </cell>
          <cell r="E5123" t="str">
            <v>Verrechnet</v>
          </cell>
          <cell r="F5123">
            <v>7.4999999999999997E-2</v>
          </cell>
          <cell r="G5123">
            <v>1.23</v>
          </cell>
          <cell r="H5123"/>
          <cell r="I5123"/>
          <cell r="J5123" t="str">
            <v>Messung HW Wärme NT</v>
          </cell>
          <cell r="K5123" t="str">
            <v>12.12.2016</v>
          </cell>
          <cell r="L5123" t="str">
            <v>R1 953</v>
          </cell>
          <cell r="M5123" t="str">
            <v>U1 20478</v>
          </cell>
          <cell r="N5123" t="str">
            <v>Ablesung</v>
          </cell>
          <cell r="O5123">
            <v>53.680999999999997</v>
          </cell>
          <cell r="P5123">
            <v>955.51</v>
          </cell>
          <cell r="Q5123"/>
          <cell r="R5123">
            <v>956</v>
          </cell>
          <cell r="S5123"/>
          <cell r="T5123"/>
          <cell r="U5123"/>
          <cell r="V5123"/>
          <cell r="W5123"/>
          <cell r="X5123"/>
          <cell r="Y5123">
            <v>48.307000000000002</v>
          </cell>
          <cell r="Z5123">
            <v>715.74666666666667</v>
          </cell>
        </row>
        <row r="5124">
          <cell r="A5124" t="str">
            <v>N1049</v>
          </cell>
          <cell r="B5124" t="str">
            <v xml:space="preserve">Tramstrasse 87 </v>
          </cell>
          <cell r="C5124">
            <v>42478</v>
          </cell>
          <cell r="D5124">
            <v>9866600724</v>
          </cell>
          <cell r="E5124" t="str">
            <v>Verrechnet</v>
          </cell>
          <cell r="F5124">
            <v>5.5E-2</v>
          </cell>
          <cell r="G5124">
            <v>0.9</v>
          </cell>
          <cell r="H5124"/>
          <cell r="I5124"/>
          <cell r="J5124" t="str">
            <v>Messung HW Wärme NT</v>
          </cell>
          <cell r="K5124" t="str">
            <v>17.03.2016</v>
          </cell>
          <cell r="L5124" t="str">
            <v>W1 020531</v>
          </cell>
          <cell r="M5124"/>
          <cell r="N5124" t="str">
            <v>Ablesung</v>
          </cell>
          <cell r="O5124">
            <v>35.142000000000003</v>
          </cell>
          <cell r="P5124">
            <v>579.41</v>
          </cell>
          <cell r="Q5124"/>
          <cell r="R5124"/>
          <cell r="S5124"/>
          <cell r="T5124"/>
          <cell r="U5124"/>
          <cell r="V5124"/>
          <cell r="W5124"/>
          <cell r="X5124"/>
          <cell r="Y5124">
            <v>52.151000000000003</v>
          </cell>
          <cell r="Z5124">
            <v>638.9454545454546</v>
          </cell>
        </row>
        <row r="5125">
          <cell r="A5125" t="str">
            <v>N1049</v>
          </cell>
          <cell r="B5125" t="str">
            <v xml:space="preserve">Tramstrasse 87 </v>
          </cell>
          <cell r="C5125">
            <v>42566</v>
          </cell>
          <cell r="D5125">
            <v>9866602953</v>
          </cell>
          <cell r="E5125" t="str">
            <v>Verrechnet</v>
          </cell>
          <cell r="F5125">
            <v>5.5E-2</v>
          </cell>
          <cell r="G5125">
            <v>0.9</v>
          </cell>
          <cell r="H5125"/>
          <cell r="I5125"/>
          <cell r="J5125" t="str">
            <v>Messung HW Wärme NT</v>
          </cell>
          <cell r="K5125" t="str">
            <v>20.06.2016</v>
          </cell>
          <cell r="L5125" t="str">
            <v>W1 020531</v>
          </cell>
          <cell r="M5125"/>
          <cell r="N5125" t="str">
            <v>Ablesung</v>
          </cell>
          <cell r="O5125">
            <v>18.375</v>
          </cell>
          <cell r="P5125">
            <v>335.9</v>
          </cell>
          <cell r="Q5125"/>
          <cell r="R5125"/>
          <cell r="S5125"/>
          <cell r="T5125"/>
          <cell r="U5125"/>
          <cell r="V5125"/>
          <cell r="W5125"/>
          <cell r="X5125"/>
          <cell r="Y5125">
            <v>47.036999999999999</v>
          </cell>
          <cell r="Z5125">
            <v>334.09090909090907</v>
          </cell>
        </row>
        <row r="5126">
          <cell r="A5126" t="str">
            <v>N1049</v>
          </cell>
          <cell r="B5126" t="str">
            <v xml:space="preserve">Tramstrasse 87 </v>
          </cell>
          <cell r="C5126">
            <v>42655</v>
          </cell>
          <cell r="D5126">
            <v>9866604994</v>
          </cell>
          <cell r="E5126" t="str">
            <v>Verrechnet</v>
          </cell>
          <cell r="F5126">
            <v>5.5E-2</v>
          </cell>
          <cell r="G5126">
            <v>0.9</v>
          </cell>
          <cell r="H5126"/>
          <cell r="I5126"/>
          <cell r="J5126" t="str">
            <v>Messung HW Wärme NT</v>
          </cell>
          <cell r="K5126" t="str">
            <v>19.09.2016</v>
          </cell>
          <cell r="L5126" t="str">
            <v>W1 020531</v>
          </cell>
          <cell r="M5126"/>
          <cell r="N5126" t="str">
            <v>Ablesung</v>
          </cell>
          <cell r="O5126">
            <v>5.2930000000000001</v>
          </cell>
          <cell r="P5126">
            <v>115.68</v>
          </cell>
          <cell r="Q5126"/>
          <cell r="R5126"/>
          <cell r="S5126"/>
          <cell r="T5126"/>
          <cell r="U5126"/>
          <cell r="V5126"/>
          <cell r="W5126"/>
          <cell r="X5126"/>
          <cell r="Y5126">
            <v>39.343000000000004</v>
          </cell>
          <cell r="Z5126">
            <v>96.236363636363635</v>
          </cell>
        </row>
        <row r="5127">
          <cell r="A5127" t="str">
            <v>N1049</v>
          </cell>
          <cell r="B5127" t="str">
            <v xml:space="preserve">Tramstrasse 87 </v>
          </cell>
          <cell r="C5127">
            <v>42752</v>
          </cell>
          <cell r="D5127">
            <v>9866606754</v>
          </cell>
          <cell r="E5127" t="str">
            <v>Verrechnet</v>
          </cell>
          <cell r="F5127">
            <v>5.5E-2</v>
          </cell>
          <cell r="G5127">
            <v>0.9</v>
          </cell>
          <cell r="H5127"/>
          <cell r="I5127"/>
          <cell r="J5127" t="str">
            <v>Messung HW Wärme NT</v>
          </cell>
          <cell r="K5127" t="str">
            <v>12.12.2016</v>
          </cell>
          <cell r="L5127" t="str">
            <v>W1 020531</v>
          </cell>
          <cell r="M5127"/>
          <cell r="N5127" t="str">
            <v>Ablesung</v>
          </cell>
          <cell r="O5127">
            <v>25.201000000000001</v>
          </cell>
          <cell r="P5127">
            <v>435.44</v>
          </cell>
          <cell r="Q5127"/>
          <cell r="R5127"/>
          <cell r="S5127"/>
          <cell r="T5127"/>
          <cell r="U5127"/>
          <cell r="V5127"/>
          <cell r="W5127"/>
          <cell r="X5127"/>
          <cell r="Y5127">
            <v>49.762999999999998</v>
          </cell>
          <cell r="Z5127">
            <v>458.2</v>
          </cell>
        </row>
        <row r="5128">
          <cell r="A5128" t="str">
            <v>N1050</v>
          </cell>
          <cell r="B5128" t="str">
            <v xml:space="preserve">Schwandenacker 31 </v>
          </cell>
          <cell r="C5128">
            <v>42478</v>
          </cell>
          <cell r="D5128">
            <v>9866601084</v>
          </cell>
          <cell r="E5128" t="str">
            <v>Verrechnet</v>
          </cell>
          <cell r="F5128">
            <v>0.113</v>
          </cell>
          <cell r="G5128">
            <v>1.86</v>
          </cell>
          <cell r="H5128"/>
          <cell r="I5128"/>
          <cell r="J5128" t="str">
            <v>Messung HW Wärme NT</v>
          </cell>
          <cell r="K5128" t="str">
            <v>17.03.2016</v>
          </cell>
          <cell r="L5128" t="str">
            <v>W1 020351</v>
          </cell>
          <cell r="M5128"/>
          <cell r="N5128" t="str">
            <v>Ablesung</v>
          </cell>
          <cell r="O5128">
            <v>125.39400000000001</v>
          </cell>
          <cell r="P5128">
            <v>1828.73</v>
          </cell>
          <cell r="Q5128"/>
          <cell r="R5128"/>
          <cell r="S5128"/>
          <cell r="T5128"/>
          <cell r="U5128"/>
          <cell r="V5128"/>
          <cell r="W5128"/>
          <cell r="X5128"/>
          <cell r="Y5128">
            <v>58.959000000000003</v>
          </cell>
          <cell r="Z5128">
            <v>1109.6814159292035</v>
          </cell>
        </row>
        <row r="5129">
          <cell r="A5129" t="str">
            <v>N1050</v>
          </cell>
          <cell r="B5129" t="str">
            <v xml:space="preserve">Schwandenacker 31 </v>
          </cell>
          <cell r="C5129">
            <v>42566</v>
          </cell>
          <cell r="D5129">
            <v>9866602954</v>
          </cell>
          <cell r="E5129" t="str">
            <v>Verrechnet</v>
          </cell>
          <cell r="F5129">
            <v>0.113</v>
          </cell>
          <cell r="G5129">
            <v>1.86</v>
          </cell>
          <cell r="H5129"/>
          <cell r="I5129"/>
          <cell r="J5129" t="str">
            <v>Messung HW Wärme NT</v>
          </cell>
          <cell r="K5129" t="str">
            <v>20.06.2016</v>
          </cell>
          <cell r="L5129" t="str">
            <v>W1 020351</v>
          </cell>
          <cell r="M5129"/>
          <cell r="N5129" t="str">
            <v>Ablesung</v>
          </cell>
          <cell r="O5129">
            <v>68.701999999999998</v>
          </cell>
          <cell r="P5129">
            <v>1091.52</v>
          </cell>
          <cell r="Q5129"/>
          <cell r="R5129"/>
          <cell r="S5129"/>
          <cell r="T5129"/>
          <cell r="U5129"/>
          <cell r="V5129"/>
          <cell r="W5129"/>
          <cell r="X5129"/>
          <cell r="Y5129">
            <v>54.12</v>
          </cell>
          <cell r="Z5129">
            <v>607.98230088495575</v>
          </cell>
        </row>
        <row r="5130">
          <cell r="A5130" t="str">
            <v>N1050</v>
          </cell>
          <cell r="B5130" t="str">
            <v xml:space="preserve">Schwandenacker 31 </v>
          </cell>
          <cell r="C5130">
            <v>42655</v>
          </cell>
          <cell r="D5130">
            <v>9866605135</v>
          </cell>
          <cell r="E5130" t="str">
            <v>Verrechnet</v>
          </cell>
          <cell r="F5130">
            <v>0.113</v>
          </cell>
          <cell r="G5130">
            <v>1.86</v>
          </cell>
          <cell r="H5130"/>
          <cell r="I5130"/>
          <cell r="J5130" t="str">
            <v>Messung HW Wärme NT</v>
          </cell>
          <cell r="K5130" t="str">
            <v>20.09.2016</v>
          </cell>
          <cell r="L5130" t="str">
            <v>W1 020351</v>
          </cell>
          <cell r="M5130"/>
          <cell r="N5130" t="str">
            <v>Ablesung</v>
          </cell>
          <cell r="O5130">
            <v>23.152000000000001</v>
          </cell>
          <cell r="P5130">
            <v>454.38</v>
          </cell>
          <cell r="Q5130"/>
          <cell r="R5130"/>
          <cell r="S5130"/>
          <cell r="T5130"/>
          <cell r="U5130"/>
          <cell r="V5130"/>
          <cell r="W5130"/>
          <cell r="X5130"/>
          <cell r="Y5130">
            <v>43.811999999999998</v>
          </cell>
          <cell r="Z5130">
            <v>204.88495575221239</v>
          </cell>
        </row>
        <row r="5131">
          <cell r="A5131" t="str">
            <v>N1050</v>
          </cell>
          <cell r="B5131" t="str">
            <v xml:space="preserve">Schwandenacker 31 </v>
          </cell>
          <cell r="C5131">
            <v>42752</v>
          </cell>
          <cell r="D5131">
            <v>9866607096</v>
          </cell>
          <cell r="E5131" t="str">
            <v>Verrechnet</v>
          </cell>
          <cell r="F5131">
            <v>0.113</v>
          </cell>
          <cell r="G5131">
            <v>1.86</v>
          </cell>
          <cell r="H5131"/>
          <cell r="I5131"/>
          <cell r="J5131" t="str">
            <v>Messung HW Wärme NT</v>
          </cell>
          <cell r="K5131" t="str">
            <v>14.12.2016</v>
          </cell>
          <cell r="L5131" t="str">
            <v>W1 020351</v>
          </cell>
          <cell r="M5131"/>
          <cell r="N5131" t="str">
            <v>Ablesung</v>
          </cell>
          <cell r="O5131">
            <v>101.611</v>
          </cell>
          <cell r="P5131">
            <v>1551.24</v>
          </cell>
          <cell r="Q5131"/>
          <cell r="R5131"/>
          <cell r="S5131"/>
          <cell r="T5131"/>
          <cell r="U5131"/>
          <cell r="V5131"/>
          <cell r="W5131"/>
          <cell r="X5131"/>
          <cell r="Y5131">
            <v>56.323</v>
          </cell>
          <cell r="Z5131">
            <v>899.21238938053102</v>
          </cell>
        </row>
        <row r="5132">
          <cell r="A5132" t="str">
            <v>N1051</v>
          </cell>
          <cell r="B5132" t="str">
            <v xml:space="preserve">Schwandenwiesen 27 </v>
          </cell>
          <cell r="C5132">
            <v>42478</v>
          </cell>
          <cell r="D5132">
            <v>9866601085</v>
          </cell>
          <cell r="E5132" t="str">
            <v>Verrechnet</v>
          </cell>
          <cell r="F5132">
            <v>0.13</v>
          </cell>
          <cell r="G5132">
            <v>2.14</v>
          </cell>
          <cell r="H5132"/>
          <cell r="I5132"/>
          <cell r="J5132" t="str">
            <v>Messung HW Wärme NT</v>
          </cell>
          <cell r="K5132" t="str">
            <v>17.03.2016</v>
          </cell>
          <cell r="L5132" t="str">
            <v>W1 020471</v>
          </cell>
          <cell r="M5132"/>
          <cell r="N5132" t="str">
            <v>Ablesung</v>
          </cell>
          <cell r="O5132">
            <v>143.73699999999999</v>
          </cell>
          <cell r="P5132">
            <v>2215.38</v>
          </cell>
          <cell r="Q5132"/>
          <cell r="R5132"/>
          <cell r="S5132"/>
          <cell r="T5132"/>
          <cell r="U5132"/>
          <cell r="V5132"/>
          <cell r="W5132"/>
          <cell r="X5132"/>
          <cell r="Y5132">
            <v>55.787999999999997</v>
          </cell>
          <cell r="Z5132">
            <v>1105.6692307692308</v>
          </cell>
        </row>
        <row r="5133">
          <cell r="A5133" t="str">
            <v>N1051</v>
          </cell>
          <cell r="B5133" t="str">
            <v xml:space="preserve">Schwandenwiesen 27 </v>
          </cell>
          <cell r="C5133">
            <v>42566</v>
          </cell>
          <cell r="D5133">
            <v>9866603090</v>
          </cell>
          <cell r="E5133" t="str">
            <v>Verrechnet</v>
          </cell>
          <cell r="F5133">
            <v>0.13</v>
          </cell>
          <cell r="G5133">
            <v>2.14</v>
          </cell>
          <cell r="H5133"/>
          <cell r="I5133"/>
          <cell r="J5133" t="str">
            <v>Messung HW Wärme NT</v>
          </cell>
          <cell r="K5133" t="str">
            <v>20.06.2016</v>
          </cell>
          <cell r="L5133" t="str">
            <v>W1 020471</v>
          </cell>
          <cell r="M5133"/>
          <cell r="N5133" t="str">
            <v>Ablesung</v>
          </cell>
          <cell r="O5133">
            <v>89.403999999999996</v>
          </cell>
          <cell r="P5133">
            <v>1665.66</v>
          </cell>
          <cell r="Q5133"/>
          <cell r="R5133"/>
          <cell r="S5133"/>
          <cell r="T5133"/>
          <cell r="U5133"/>
          <cell r="V5133"/>
          <cell r="W5133"/>
          <cell r="X5133"/>
          <cell r="Y5133">
            <v>46.152000000000001</v>
          </cell>
          <cell r="Z5133">
            <v>687.72307692307697</v>
          </cell>
        </row>
        <row r="5134">
          <cell r="A5134" t="str">
            <v>N1051</v>
          </cell>
          <cell r="B5134" t="str">
            <v xml:space="preserve">Schwandenwiesen 27 </v>
          </cell>
          <cell r="C5134">
            <v>42655</v>
          </cell>
          <cell r="D5134">
            <v>9866605136</v>
          </cell>
          <cell r="E5134" t="str">
            <v>Verrechnet</v>
          </cell>
          <cell r="F5134">
            <v>0.13</v>
          </cell>
          <cell r="G5134">
            <v>2.14</v>
          </cell>
          <cell r="H5134"/>
          <cell r="I5134"/>
          <cell r="J5134" t="str">
            <v>Messung HW Wärme NT</v>
          </cell>
          <cell r="K5134" t="str">
            <v>20.09.2016</v>
          </cell>
          <cell r="L5134" t="str">
            <v>W1 020471</v>
          </cell>
          <cell r="M5134"/>
          <cell r="N5134" t="str">
            <v>Ablesung</v>
          </cell>
          <cell r="O5134">
            <v>33.387</v>
          </cell>
          <cell r="P5134">
            <v>821.5</v>
          </cell>
          <cell r="Q5134"/>
          <cell r="R5134"/>
          <cell r="S5134"/>
          <cell r="T5134"/>
          <cell r="U5134"/>
          <cell r="V5134"/>
          <cell r="W5134"/>
          <cell r="X5134"/>
          <cell r="Y5134">
            <v>34.945</v>
          </cell>
          <cell r="Z5134">
            <v>256.82307692307694</v>
          </cell>
        </row>
        <row r="5135">
          <cell r="A5135" t="str">
            <v>N1051</v>
          </cell>
          <cell r="B5135" t="str">
            <v xml:space="preserve">Schwandenwiesen 27 </v>
          </cell>
          <cell r="C5135">
            <v>42752</v>
          </cell>
          <cell r="D5135">
            <v>9866607097</v>
          </cell>
          <cell r="E5135" t="str">
            <v>Verrechnet</v>
          </cell>
          <cell r="F5135">
            <v>0.13</v>
          </cell>
          <cell r="G5135">
            <v>2.14</v>
          </cell>
          <cell r="H5135"/>
          <cell r="I5135"/>
          <cell r="J5135" t="str">
            <v>Messung HW Wärme NT</v>
          </cell>
          <cell r="K5135" t="str">
            <v>14.12.2016</v>
          </cell>
          <cell r="L5135" t="str">
            <v>W1 020471</v>
          </cell>
          <cell r="M5135"/>
          <cell r="N5135" t="str">
            <v>Ablesung</v>
          </cell>
          <cell r="O5135">
            <v>125.212</v>
          </cell>
          <cell r="P5135">
            <v>2052.7399999999998</v>
          </cell>
          <cell r="Q5135"/>
          <cell r="R5135"/>
          <cell r="S5135"/>
          <cell r="T5135"/>
          <cell r="U5135"/>
          <cell r="V5135"/>
          <cell r="W5135"/>
          <cell r="X5135"/>
          <cell r="Y5135">
            <v>52.448</v>
          </cell>
          <cell r="Z5135">
            <v>963.16923076923069</v>
          </cell>
        </row>
        <row r="5136">
          <cell r="A5136" t="str">
            <v>N1052</v>
          </cell>
          <cell r="B5136" t="str">
            <v xml:space="preserve">Schwandenwiesen 26 </v>
          </cell>
          <cell r="C5136">
            <v>42478</v>
          </cell>
          <cell r="D5136">
            <v>9866601086</v>
          </cell>
          <cell r="E5136" t="str">
            <v>Verrechnet</v>
          </cell>
          <cell r="F5136">
            <v>0.17</v>
          </cell>
          <cell r="G5136">
            <v>2.8</v>
          </cell>
          <cell r="H5136"/>
          <cell r="I5136"/>
          <cell r="J5136" t="str">
            <v>Messung HW Wärme NT</v>
          </cell>
          <cell r="K5136" t="str">
            <v>17.03.2016</v>
          </cell>
          <cell r="L5136" t="str">
            <v>W1 025065</v>
          </cell>
          <cell r="M5136" t="str">
            <v>U2 25031</v>
          </cell>
          <cell r="N5136" t="str">
            <v>Ablesung</v>
          </cell>
          <cell r="O5136">
            <v>176.666</v>
          </cell>
          <cell r="P5136">
            <v>2488.11</v>
          </cell>
          <cell r="Q5136"/>
          <cell r="R5136"/>
          <cell r="S5136"/>
          <cell r="T5136"/>
          <cell r="U5136"/>
          <cell r="V5136"/>
          <cell r="W5136"/>
          <cell r="X5136"/>
          <cell r="Y5136">
            <v>61.052999999999997</v>
          </cell>
          <cell r="Z5136">
            <v>1039.2117647058824</v>
          </cell>
        </row>
        <row r="5137">
          <cell r="A5137" t="str">
            <v>N1052</v>
          </cell>
          <cell r="B5137" t="str">
            <v xml:space="preserve">Schwandenwiesen 26 </v>
          </cell>
          <cell r="C5137">
            <v>42566</v>
          </cell>
          <cell r="D5137">
            <v>9866602955</v>
          </cell>
          <cell r="E5137" t="str">
            <v>Verrechnet</v>
          </cell>
          <cell r="F5137">
            <v>0.17</v>
          </cell>
          <cell r="G5137">
            <v>2.8</v>
          </cell>
          <cell r="H5137"/>
          <cell r="I5137"/>
          <cell r="J5137" t="str">
            <v>Messung HW Wärme NT</v>
          </cell>
          <cell r="K5137" t="str">
            <v>20.06.2016</v>
          </cell>
          <cell r="L5137" t="str">
            <v>W1 025065</v>
          </cell>
          <cell r="M5137" t="str">
            <v>U2 25031</v>
          </cell>
          <cell r="N5137" t="str">
            <v>Ablesung</v>
          </cell>
          <cell r="O5137">
            <v>112.81399999999999</v>
          </cell>
          <cell r="P5137">
            <v>1755.03</v>
          </cell>
          <cell r="Q5137"/>
          <cell r="R5137"/>
          <cell r="S5137"/>
          <cell r="T5137"/>
          <cell r="U5137"/>
          <cell r="V5137"/>
          <cell r="W5137"/>
          <cell r="X5137"/>
          <cell r="Y5137">
            <v>55.271000000000001</v>
          </cell>
          <cell r="Z5137">
            <v>663.61176470588236</v>
          </cell>
        </row>
        <row r="5138">
          <cell r="A5138" t="str">
            <v>N1052</v>
          </cell>
          <cell r="B5138" t="str">
            <v xml:space="preserve">Schwandenwiesen 26 </v>
          </cell>
          <cell r="C5138">
            <v>42655</v>
          </cell>
          <cell r="D5138">
            <v>9866605137</v>
          </cell>
          <cell r="E5138" t="str">
            <v>Verrechnet</v>
          </cell>
          <cell r="F5138">
            <v>0.17</v>
          </cell>
          <cell r="G5138">
            <v>2.8</v>
          </cell>
          <cell r="H5138"/>
          <cell r="I5138"/>
          <cell r="J5138" t="str">
            <v>Messung HW Wärme NT</v>
          </cell>
          <cell r="K5138" t="str">
            <v>20.09.2016</v>
          </cell>
          <cell r="L5138" t="str">
            <v>W1 025065</v>
          </cell>
          <cell r="M5138" t="str">
            <v>U2 25031</v>
          </cell>
          <cell r="N5138" t="str">
            <v>Ablesung</v>
          </cell>
          <cell r="O5138">
            <v>44.837000000000003</v>
          </cell>
          <cell r="P5138">
            <v>786.59</v>
          </cell>
          <cell r="Q5138"/>
          <cell r="R5138"/>
          <cell r="S5138"/>
          <cell r="T5138"/>
          <cell r="U5138"/>
          <cell r="V5138"/>
          <cell r="W5138"/>
          <cell r="X5138"/>
          <cell r="Y5138">
            <v>49.012999999999998</v>
          </cell>
          <cell r="Z5138">
            <v>263.74705882352941</v>
          </cell>
        </row>
        <row r="5139">
          <cell r="A5139" t="str">
            <v>N1052</v>
          </cell>
          <cell r="B5139" t="str">
            <v xml:space="preserve">Schwandenwiesen 26 </v>
          </cell>
          <cell r="C5139">
            <v>42752</v>
          </cell>
          <cell r="D5139">
            <v>9866607098</v>
          </cell>
          <cell r="E5139" t="str">
            <v>Verrechnet</v>
          </cell>
          <cell r="F5139">
            <v>0.17</v>
          </cell>
          <cell r="G5139">
            <v>2.8</v>
          </cell>
          <cell r="H5139"/>
          <cell r="I5139"/>
          <cell r="J5139" t="str">
            <v>Messung HW Wärme NT</v>
          </cell>
          <cell r="K5139" t="str">
            <v>14.12.2016</v>
          </cell>
          <cell r="L5139" t="str">
            <v>W1 025065</v>
          </cell>
          <cell r="M5139" t="str">
            <v>U2 25031</v>
          </cell>
          <cell r="N5139" t="str">
            <v>Ablesung</v>
          </cell>
          <cell r="O5139">
            <v>136.97200000000001</v>
          </cell>
          <cell r="P5139">
            <v>2033</v>
          </cell>
          <cell r="Q5139"/>
          <cell r="R5139"/>
          <cell r="S5139"/>
          <cell r="T5139"/>
          <cell r="U5139"/>
          <cell r="V5139"/>
          <cell r="W5139"/>
          <cell r="X5139"/>
          <cell r="Y5139">
            <v>57.930999999999997</v>
          </cell>
          <cell r="Z5139">
            <v>805.71764705882356</v>
          </cell>
        </row>
        <row r="5140">
          <cell r="A5140" t="str">
            <v>N1053</v>
          </cell>
          <cell r="B5140" t="str">
            <v xml:space="preserve">Schwandenwiesen 23 </v>
          </cell>
          <cell r="C5140">
            <v>42478</v>
          </cell>
          <cell r="D5140">
            <v>9866601087</v>
          </cell>
          <cell r="E5140" t="str">
            <v>Verrechnet</v>
          </cell>
          <cell r="F5140">
            <v>5.2999999999999999E-2</v>
          </cell>
          <cell r="G5140">
            <v>0.87</v>
          </cell>
          <cell r="H5140"/>
          <cell r="I5140"/>
          <cell r="J5140" t="str">
            <v>Messung HW Wärme NT</v>
          </cell>
          <cell r="K5140" t="str">
            <v>17.03.2016</v>
          </cell>
          <cell r="L5140" t="str">
            <v>W1 020743</v>
          </cell>
          <cell r="M5140"/>
          <cell r="N5140" t="str">
            <v>Ablesung</v>
          </cell>
          <cell r="O5140">
            <v>44.99</v>
          </cell>
          <cell r="P5140">
            <v>581.79999999999995</v>
          </cell>
          <cell r="Q5140"/>
          <cell r="R5140">
            <v>582</v>
          </cell>
          <cell r="S5140"/>
          <cell r="T5140"/>
          <cell r="U5140"/>
          <cell r="V5140"/>
          <cell r="W5140"/>
          <cell r="X5140"/>
          <cell r="Y5140">
            <v>66.491</v>
          </cell>
          <cell r="Z5140">
            <v>848.86792452830196</v>
          </cell>
        </row>
        <row r="5141">
          <cell r="A5141" t="str">
            <v>N1053</v>
          </cell>
          <cell r="B5141" t="str">
            <v xml:space="preserve">Schwandenwiesen 23 </v>
          </cell>
          <cell r="C5141">
            <v>42566</v>
          </cell>
          <cell r="D5141">
            <v>9866602956</v>
          </cell>
          <cell r="E5141" t="str">
            <v>Verrechnet</v>
          </cell>
          <cell r="F5141">
            <v>5.2999999999999999E-2</v>
          </cell>
          <cell r="G5141">
            <v>0.87</v>
          </cell>
          <cell r="H5141"/>
          <cell r="I5141"/>
          <cell r="J5141" t="str">
            <v>Messung HW Wärme NT</v>
          </cell>
          <cell r="K5141" t="str">
            <v>20.06.2016</v>
          </cell>
          <cell r="L5141" t="str">
            <v>W1 020743</v>
          </cell>
          <cell r="M5141"/>
          <cell r="N5141" t="str">
            <v>Ablesung</v>
          </cell>
          <cell r="O5141">
            <v>22.76</v>
          </cell>
          <cell r="P5141">
            <v>362.2</v>
          </cell>
          <cell r="Q5141"/>
          <cell r="R5141">
            <v>362</v>
          </cell>
          <cell r="S5141"/>
          <cell r="T5141"/>
          <cell r="U5141"/>
          <cell r="V5141"/>
          <cell r="W5141"/>
          <cell r="X5141"/>
          <cell r="Y5141">
            <v>54.030999999999999</v>
          </cell>
          <cell r="Z5141">
            <v>429.43396226415098</v>
          </cell>
        </row>
        <row r="5142">
          <cell r="A5142" t="str">
            <v>N1053</v>
          </cell>
          <cell r="B5142" t="str">
            <v xml:space="preserve">Schwandenwiesen 23 </v>
          </cell>
          <cell r="C5142">
            <v>42655</v>
          </cell>
          <cell r="D5142">
            <v>9866605138</v>
          </cell>
          <cell r="E5142" t="str">
            <v>Verrechnet</v>
          </cell>
          <cell r="F5142">
            <v>5.2999999999999999E-2</v>
          </cell>
          <cell r="G5142">
            <v>0.87</v>
          </cell>
          <cell r="H5142"/>
          <cell r="I5142"/>
          <cell r="J5142" t="str">
            <v>Messung HW Wärme NT</v>
          </cell>
          <cell r="K5142" t="str">
            <v>25.08.2016</v>
          </cell>
          <cell r="L5142" t="str">
            <v>W1 020743</v>
          </cell>
          <cell r="M5142"/>
          <cell r="N5142" t="str">
            <v>Ausbau</v>
          </cell>
          <cell r="O5142">
            <v>5.49</v>
          </cell>
          <cell r="P5142">
            <v>109.1</v>
          </cell>
          <cell r="Q5142"/>
          <cell r="R5142">
            <v>112.79600000000001</v>
          </cell>
          <cell r="S5142"/>
          <cell r="T5142"/>
          <cell r="U5142"/>
          <cell r="V5142"/>
          <cell r="W5142"/>
          <cell r="X5142"/>
          <cell r="Y5142">
            <v>43.268000000000001</v>
          </cell>
          <cell r="Z5142">
            <v>103.58490566037736</v>
          </cell>
        </row>
        <row r="5143">
          <cell r="A5143" t="str">
            <v>N1053</v>
          </cell>
          <cell r="B5143"/>
          <cell r="C5143"/>
          <cell r="D5143"/>
          <cell r="E5143"/>
          <cell r="F5143"/>
          <cell r="G5143"/>
          <cell r="H5143"/>
          <cell r="I5143"/>
          <cell r="J5143" t="str">
            <v>Messung HW Wärme NT</v>
          </cell>
          <cell r="K5143" t="str">
            <v>25.08.2016</v>
          </cell>
          <cell r="L5143" t="str">
            <v>W1 020743</v>
          </cell>
          <cell r="M5143"/>
          <cell r="N5143" t="str">
            <v>Einbau</v>
          </cell>
          <cell r="O5143">
            <v>0</v>
          </cell>
          <cell r="P5143">
            <v>0</v>
          </cell>
          <cell r="Q5143"/>
          <cell r="R5143"/>
          <cell r="S5143"/>
          <cell r="T5143"/>
          <cell r="U5143"/>
          <cell r="V5143"/>
          <cell r="W5143"/>
          <cell r="X5143"/>
          <cell r="Y5143">
            <v>0</v>
          </cell>
          <cell r="Z5143">
            <v>0</v>
          </cell>
        </row>
        <row r="5144">
          <cell r="A5144" t="str">
            <v>N1053</v>
          </cell>
          <cell r="B5144"/>
          <cell r="C5144"/>
          <cell r="D5144"/>
          <cell r="E5144"/>
          <cell r="F5144"/>
          <cell r="G5144"/>
          <cell r="H5144"/>
          <cell r="I5144"/>
          <cell r="J5144" t="str">
            <v>Messung HW Wärme NT</v>
          </cell>
          <cell r="K5144" t="str">
            <v>20.09.2016</v>
          </cell>
          <cell r="L5144" t="str">
            <v>W1 020743</v>
          </cell>
          <cell r="M5144"/>
          <cell r="N5144" t="str">
            <v>Ablesung</v>
          </cell>
          <cell r="O5144">
            <v>2.3530000000000002</v>
          </cell>
          <cell r="P5144">
            <v>44.72</v>
          </cell>
          <cell r="Q5144"/>
          <cell r="R5144"/>
          <cell r="S5144"/>
          <cell r="T5144"/>
          <cell r="U5144"/>
          <cell r="V5144"/>
          <cell r="W5144"/>
          <cell r="X5144"/>
          <cell r="Y5144">
            <v>45.241999999999997</v>
          </cell>
          <cell r="Z5144">
            <v>44.396226415094333</v>
          </cell>
        </row>
        <row r="5145">
          <cell r="A5145" t="str">
            <v>N1053</v>
          </cell>
          <cell r="B5145" t="str">
            <v xml:space="preserve">Schwandenwiesen 23 </v>
          </cell>
          <cell r="C5145">
            <v>42752</v>
          </cell>
          <cell r="D5145">
            <v>9866607099</v>
          </cell>
          <cell r="E5145" t="str">
            <v>Verrechnet</v>
          </cell>
          <cell r="F5145">
            <v>5.2999999999999999E-2</v>
          </cell>
          <cell r="G5145">
            <v>0.87</v>
          </cell>
          <cell r="H5145"/>
          <cell r="I5145"/>
          <cell r="J5145" t="str">
            <v>Messung HW Wärme NT</v>
          </cell>
          <cell r="K5145" t="str">
            <v>14.12.2016</v>
          </cell>
          <cell r="L5145" t="str">
            <v>W1 020743</v>
          </cell>
          <cell r="M5145"/>
          <cell r="N5145" t="str">
            <v>Ablesung</v>
          </cell>
          <cell r="O5145">
            <v>34.43</v>
          </cell>
          <cell r="P5145">
            <v>495.7</v>
          </cell>
          <cell r="Q5145"/>
          <cell r="R5145"/>
          <cell r="S5145"/>
          <cell r="T5145"/>
          <cell r="U5145"/>
          <cell r="V5145"/>
          <cell r="W5145"/>
          <cell r="X5145"/>
          <cell r="Y5145">
            <v>59.722999999999999</v>
          </cell>
          <cell r="Z5145">
            <v>649.62264150943395</v>
          </cell>
        </row>
        <row r="5146">
          <cell r="A5146" t="str">
            <v>N1054</v>
          </cell>
          <cell r="B5146" t="str">
            <v xml:space="preserve">Schwandenwiesen 17 </v>
          </cell>
          <cell r="C5146">
            <v>42478</v>
          </cell>
          <cell r="D5146">
            <v>9866601088</v>
          </cell>
          <cell r="E5146" t="str">
            <v>Verrechnet</v>
          </cell>
          <cell r="F5146">
            <v>0.14499999999999999</v>
          </cell>
          <cell r="G5146">
            <v>2.39</v>
          </cell>
          <cell r="H5146"/>
          <cell r="I5146"/>
          <cell r="J5146" t="str">
            <v>Messung HW Wärme NT</v>
          </cell>
          <cell r="K5146" t="str">
            <v>17.03.2016</v>
          </cell>
          <cell r="L5146" t="str">
            <v>W1 020493</v>
          </cell>
          <cell r="M5146"/>
          <cell r="N5146" t="str">
            <v>Ablesung</v>
          </cell>
          <cell r="O5146">
            <v>133.999</v>
          </cell>
          <cell r="P5146">
            <v>1811.15</v>
          </cell>
          <cell r="Q5146"/>
          <cell r="R5146"/>
          <cell r="S5146"/>
          <cell r="T5146"/>
          <cell r="U5146"/>
          <cell r="V5146"/>
          <cell r="W5146"/>
          <cell r="X5146"/>
          <cell r="Y5146">
            <v>63.616</v>
          </cell>
          <cell r="Z5146">
            <v>924.13103448275854</v>
          </cell>
        </row>
        <row r="5147">
          <cell r="A5147" t="str">
            <v>N1054</v>
          </cell>
          <cell r="B5147" t="str">
            <v xml:space="preserve">Schwandenwiesen 17 </v>
          </cell>
          <cell r="C5147">
            <v>42566</v>
          </cell>
          <cell r="D5147">
            <v>9866603091</v>
          </cell>
          <cell r="E5147" t="str">
            <v>Verrechnet</v>
          </cell>
          <cell r="F5147">
            <v>0.14499999999999999</v>
          </cell>
          <cell r="G5147">
            <v>2.39</v>
          </cell>
          <cell r="H5147"/>
          <cell r="I5147"/>
          <cell r="J5147" t="str">
            <v>Messung HW Wärme NT</v>
          </cell>
          <cell r="K5147" t="str">
            <v>20.06.2016</v>
          </cell>
          <cell r="L5147" t="str">
            <v>W1 020493</v>
          </cell>
          <cell r="M5147"/>
          <cell r="N5147" t="str">
            <v>Ablesung</v>
          </cell>
          <cell r="O5147">
            <v>82.225999999999999</v>
          </cell>
          <cell r="P5147">
            <v>1259.23</v>
          </cell>
          <cell r="Q5147"/>
          <cell r="R5147"/>
          <cell r="S5147"/>
          <cell r="T5147"/>
          <cell r="U5147"/>
          <cell r="V5147"/>
          <cell r="W5147"/>
          <cell r="X5147"/>
          <cell r="Y5147">
            <v>56.146999999999998</v>
          </cell>
          <cell r="Z5147">
            <v>567.07586206896553</v>
          </cell>
        </row>
        <row r="5148">
          <cell r="A5148" t="str">
            <v>N1054</v>
          </cell>
          <cell r="B5148" t="str">
            <v xml:space="preserve">Schwandenwiesen 17 </v>
          </cell>
          <cell r="C5148">
            <v>42655</v>
          </cell>
          <cell r="D5148">
            <v>9866605139</v>
          </cell>
          <cell r="E5148" t="str">
            <v>Verrechnet</v>
          </cell>
          <cell r="F5148">
            <v>0.14499999999999999</v>
          </cell>
          <cell r="G5148">
            <v>2.39</v>
          </cell>
          <cell r="H5148"/>
          <cell r="I5148"/>
          <cell r="J5148" t="str">
            <v>Messung HW Wärme NT</v>
          </cell>
          <cell r="K5148" t="str">
            <v>20.09.2016</v>
          </cell>
          <cell r="L5148" t="str">
            <v>W1 020493</v>
          </cell>
          <cell r="M5148"/>
          <cell r="N5148" t="str">
            <v>Ablesung</v>
          </cell>
          <cell r="O5148">
            <v>29.76</v>
          </cell>
          <cell r="P5148">
            <v>537.36</v>
          </cell>
          <cell r="Q5148"/>
          <cell r="R5148"/>
          <cell r="S5148"/>
          <cell r="T5148"/>
          <cell r="U5148"/>
          <cell r="V5148"/>
          <cell r="W5148"/>
          <cell r="X5148"/>
          <cell r="Y5148">
            <v>47.62</v>
          </cell>
          <cell r="Z5148">
            <v>205.2413793103448</v>
          </cell>
        </row>
        <row r="5149">
          <cell r="A5149" t="str">
            <v>N1054</v>
          </cell>
          <cell r="B5149" t="str">
            <v xml:space="preserve">Schwandenwiesen 17 </v>
          </cell>
          <cell r="C5149">
            <v>42752</v>
          </cell>
          <cell r="D5149">
            <v>9866607100</v>
          </cell>
          <cell r="E5149" t="str">
            <v>Verrechnet</v>
          </cell>
          <cell r="F5149">
            <v>0.14499999999999999</v>
          </cell>
          <cell r="G5149">
            <v>2.39</v>
          </cell>
          <cell r="H5149"/>
          <cell r="I5149"/>
          <cell r="J5149" t="str">
            <v>Messung HW Wärme NT</v>
          </cell>
          <cell r="K5149" t="str">
            <v>14.12.2016</v>
          </cell>
          <cell r="L5149" t="str">
            <v>W1 020493</v>
          </cell>
          <cell r="M5149"/>
          <cell r="N5149" t="str">
            <v>Ablesung</v>
          </cell>
          <cell r="O5149">
            <v>102.238</v>
          </cell>
          <cell r="P5149">
            <v>1486.23</v>
          </cell>
          <cell r="Q5149"/>
          <cell r="R5149"/>
          <cell r="S5149"/>
          <cell r="T5149"/>
          <cell r="U5149"/>
          <cell r="V5149"/>
          <cell r="W5149"/>
          <cell r="X5149"/>
          <cell r="Y5149">
            <v>59.149000000000001</v>
          </cell>
          <cell r="Z5149">
            <v>705.08965517241381</v>
          </cell>
        </row>
        <row r="5150">
          <cell r="A5150" t="str">
            <v>N1055</v>
          </cell>
          <cell r="B5150" t="str">
            <v xml:space="preserve">Schwandenwiesen 8 </v>
          </cell>
          <cell r="C5150">
            <v>42478</v>
          </cell>
          <cell r="D5150">
            <v>9866601089</v>
          </cell>
          <cell r="E5150" t="str">
            <v>Verrechnet</v>
          </cell>
          <cell r="F5150">
            <v>0.105</v>
          </cell>
          <cell r="G5150">
            <v>1.73</v>
          </cell>
          <cell r="H5150"/>
          <cell r="I5150"/>
          <cell r="J5150" t="str">
            <v>Messung HW Wärme NT</v>
          </cell>
          <cell r="K5150" t="str">
            <v>17.03.2016</v>
          </cell>
          <cell r="L5150" t="str">
            <v>W1 020470</v>
          </cell>
          <cell r="M5150"/>
          <cell r="N5150" t="str">
            <v>Ablesung</v>
          </cell>
          <cell r="O5150">
            <v>101.96299999999999</v>
          </cell>
          <cell r="P5150">
            <v>1454.22</v>
          </cell>
          <cell r="Q5150"/>
          <cell r="R5150"/>
          <cell r="S5150"/>
          <cell r="T5150"/>
          <cell r="U5150"/>
          <cell r="V5150"/>
          <cell r="W5150"/>
          <cell r="X5150"/>
          <cell r="Y5150">
            <v>60.287999999999997</v>
          </cell>
          <cell r="Z5150">
            <v>971.07619047619039</v>
          </cell>
        </row>
        <row r="5151">
          <cell r="A5151" t="str">
            <v>N1055</v>
          </cell>
          <cell r="B5151" t="str">
            <v xml:space="preserve">Schwandenwiesen 8 </v>
          </cell>
          <cell r="C5151">
            <v>42566</v>
          </cell>
          <cell r="D5151">
            <v>9866602957</v>
          </cell>
          <cell r="E5151" t="str">
            <v>Verrechnet</v>
          </cell>
          <cell r="F5151">
            <v>0.105</v>
          </cell>
          <cell r="G5151">
            <v>1.73</v>
          </cell>
          <cell r="H5151"/>
          <cell r="I5151"/>
          <cell r="J5151" t="str">
            <v>Messung HW Wärme NT</v>
          </cell>
          <cell r="K5151" t="str">
            <v>20.06.2016</v>
          </cell>
          <cell r="L5151" t="str">
            <v>W1 020470</v>
          </cell>
          <cell r="M5151"/>
          <cell r="N5151" t="str">
            <v>Ablesung</v>
          </cell>
          <cell r="O5151">
            <v>59.981999999999999</v>
          </cell>
          <cell r="P5151">
            <v>1028.04</v>
          </cell>
          <cell r="Q5151"/>
          <cell r="R5151"/>
          <cell r="S5151"/>
          <cell r="T5151"/>
          <cell r="U5151"/>
          <cell r="V5151"/>
          <cell r="W5151"/>
          <cell r="X5151"/>
          <cell r="Y5151">
            <v>50.168999999999997</v>
          </cell>
          <cell r="Z5151">
            <v>571.25714285714287</v>
          </cell>
        </row>
        <row r="5152">
          <cell r="A5152" t="str">
            <v>N1055</v>
          </cell>
          <cell r="B5152" t="str">
            <v xml:space="preserve">Schwandenwiesen 8 </v>
          </cell>
          <cell r="C5152">
            <v>42655</v>
          </cell>
          <cell r="D5152">
            <v>9866605140</v>
          </cell>
          <cell r="E5152" t="str">
            <v>Verrechnet</v>
          </cell>
          <cell r="F5152">
            <v>0.105</v>
          </cell>
          <cell r="G5152">
            <v>1.73</v>
          </cell>
          <cell r="H5152"/>
          <cell r="I5152"/>
          <cell r="J5152" t="str">
            <v>Messung HW Wärme NT</v>
          </cell>
          <cell r="K5152" t="str">
            <v>20.09.2016</v>
          </cell>
          <cell r="L5152" t="str">
            <v>W1 020470</v>
          </cell>
          <cell r="M5152"/>
          <cell r="N5152" t="str">
            <v>Ablesung</v>
          </cell>
          <cell r="O5152">
            <v>18.259</v>
          </cell>
          <cell r="P5152">
            <v>429.91</v>
          </cell>
          <cell r="Q5152"/>
          <cell r="R5152"/>
          <cell r="S5152"/>
          <cell r="T5152"/>
          <cell r="U5152"/>
          <cell r="V5152"/>
          <cell r="W5152"/>
          <cell r="X5152"/>
          <cell r="Y5152">
            <v>36.518999999999998</v>
          </cell>
          <cell r="Z5152">
            <v>173.89523809523808</v>
          </cell>
        </row>
        <row r="5153">
          <cell r="A5153" t="str">
            <v>N1055</v>
          </cell>
          <cell r="B5153" t="str">
            <v xml:space="preserve">Schwandenwiesen 8 </v>
          </cell>
          <cell r="C5153">
            <v>42752</v>
          </cell>
          <cell r="D5153">
            <v>9866607101</v>
          </cell>
          <cell r="E5153" t="str">
            <v>Verrechnet</v>
          </cell>
          <cell r="F5153">
            <v>0.105</v>
          </cell>
          <cell r="G5153">
            <v>1.73</v>
          </cell>
          <cell r="H5153"/>
          <cell r="I5153"/>
          <cell r="J5153" t="str">
            <v>Messung HW Wärme NT</v>
          </cell>
          <cell r="K5153" t="str">
            <v>14.12.2016</v>
          </cell>
          <cell r="L5153" t="str">
            <v>W1 020470</v>
          </cell>
          <cell r="M5153"/>
          <cell r="N5153" t="str">
            <v>Ablesung</v>
          </cell>
          <cell r="O5153">
            <v>80.158000000000001</v>
          </cell>
          <cell r="P5153">
            <v>1239.78</v>
          </cell>
          <cell r="Q5153"/>
          <cell r="R5153"/>
          <cell r="S5153"/>
          <cell r="T5153"/>
          <cell r="U5153"/>
          <cell r="V5153"/>
          <cell r="W5153"/>
          <cell r="X5153"/>
          <cell r="Y5153">
            <v>55.593000000000004</v>
          </cell>
          <cell r="Z5153">
            <v>763.40952380952388</v>
          </cell>
        </row>
        <row r="5154">
          <cell r="A5154" t="str">
            <v>N1056</v>
          </cell>
          <cell r="B5154" t="str">
            <v xml:space="preserve">Schwandenwiesen 7 </v>
          </cell>
          <cell r="C5154">
            <v>42478</v>
          </cell>
          <cell r="D5154">
            <v>9866601090</v>
          </cell>
          <cell r="E5154" t="str">
            <v>Verrechnet</v>
          </cell>
          <cell r="F5154">
            <v>7.0000000000000007E-2</v>
          </cell>
          <cell r="G5154">
            <v>1.1499999999999999</v>
          </cell>
          <cell r="H5154"/>
          <cell r="I5154"/>
          <cell r="J5154" t="str">
            <v>Messung HW Wärme NT</v>
          </cell>
          <cell r="K5154" t="str">
            <v>17.03.2016</v>
          </cell>
          <cell r="L5154" t="str">
            <v>W1 020498</v>
          </cell>
          <cell r="M5154"/>
          <cell r="N5154" t="str">
            <v>Ablesung</v>
          </cell>
          <cell r="O5154">
            <v>67.498000000000005</v>
          </cell>
          <cell r="P5154">
            <v>884.26</v>
          </cell>
          <cell r="Q5154"/>
          <cell r="R5154"/>
          <cell r="S5154"/>
          <cell r="T5154"/>
          <cell r="U5154"/>
          <cell r="V5154"/>
          <cell r="W5154"/>
          <cell r="X5154"/>
          <cell r="Y5154">
            <v>65.634</v>
          </cell>
          <cell r="Z5154">
            <v>964.25714285714287</v>
          </cell>
        </row>
        <row r="5155">
          <cell r="A5155" t="str">
            <v>N1056</v>
          </cell>
          <cell r="B5155" t="str">
            <v xml:space="preserve">Schwandenwiesen 7 </v>
          </cell>
          <cell r="C5155">
            <v>42566</v>
          </cell>
          <cell r="D5155">
            <v>9866602958</v>
          </cell>
          <cell r="E5155" t="str">
            <v>Verrechnet</v>
          </cell>
          <cell r="F5155">
            <v>7.0000000000000007E-2</v>
          </cell>
          <cell r="G5155">
            <v>1.1499999999999999</v>
          </cell>
          <cell r="H5155"/>
          <cell r="I5155"/>
          <cell r="J5155" t="str">
            <v>Messung HW Wärme NT</v>
          </cell>
          <cell r="K5155" t="str">
            <v>20.06.2016</v>
          </cell>
          <cell r="L5155" t="str">
            <v>W1 020498</v>
          </cell>
          <cell r="M5155"/>
          <cell r="N5155" t="str">
            <v>Ablesung</v>
          </cell>
          <cell r="O5155">
            <v>34.442</v>
          </cell>
          <cell r="P5155">
            <v>507.51</v>
          </cell>
          <cell r="Q5155"/>
          <cell r="R5155"/>
          <cell r="S5155"/>
          <cell r="T5155"/>
          <cell r="U5155"/>
          <cell r="V5155"/>
          <cell r="W5155"/>
          <cell r="X5155"/>
          <cell r="Y5155">
            <v>58.353000000000002</v>
          </cell>
          <cell r="Z5155">
            <v>492.02857142857147</v>
          </cell>
        </row>
        <row r="5156">
          <cell r="A5156" t="str">
            <v>N1056</v>
          </cell>
          <cell r="B5156" t="str">
            <v xml:space="preserve">Schwandenwiesen 7 </v>
          </cell>
          <cell r="C5156">
            <v>42655</v>
          </cell>
          <cell r="D5156">
            <v>9866605141</v>
          </cell>
          <cell r="E5156" t="str">
            <v>Verrechnet</v>
          </cell>
          <cell r="F5156">
            <v>7.0000000000000007E-2</v>
          </cell>
          <cell r="G5156">
            <v>1.1499999999999999</v>
          </cell>
          <cell r="H5156"/>
          <cell r="I5156"/>
          <cell r="J5156" t="str">
            <v>Messung HW Wärme NT</v>
          </cell>
          <cell r="K5156" t="str">
            <v>20.09.2016</v>
          </cell>
          <cell r="L5156" t="str">
            <v>W1 020498</v>
          </cell>
          <cell r="M5156"/>
          <cell r="N5156" t="str">
            <v>Ablesung</v>
          </cell>
          <cell r="O5156">
            <v>9.0649999999999995</v>
          </cell>
          <cell r="P5156">
            <v>171.93</v>
          </cell>
          <cell r="Q5156"/>
          <cell r="R5156"/>
          <cell r="S5156"/>
          <cell r="T5156"/>
          <cell r="U5156"/>
          <cell r="V5156"/>
          <cell r="W5156"/>
          <cell r="X5156"/>
          <cell r="Y5156">
            <v>45.335000000000001</v>
          </cell>
          <cell r="Z5156">
            <v>129.5</v>
          </cell>
        </row>
        <row r="5157">
          <cell r="A5157" t="str">
            <v>N1056</v>
          </cell>
          <cell r="B5157" t="str">
            <v xml:space="preserve">Schwandenwiesen 7 </v>
          </cell>
          <cell r="C5157">
            <v>42752</v>
          </cell>
          <cell r="D5157">
            <v>9866607102</v>
          </cell>
          <cell r="E5157" t="str">
            <v>Verrechnet</v>
          </cell>
          <cell r="F5157">
            <v>7.0000000000000007E-2</v>
          </cell>
          <cell r="G5157">
            <v>1.1499999999999999</v>
          </cell>
          <cell r="H5157"/>
          <cell r="I5157"/>
          <cell r="J5157" t="str">
            <v>Messung HW Wärme NT</v>
          </cell>
          <cell r="K5157" t="str">
            <v>14.12.2016</v>
          </cell>
          <cell r="L5157" t="str">
            <v>W1 020498</v>
          </cell>
          <cell r="M5157"/>
          <cell r="N5157" t="str">
            <v>Ablesung</v>
          </cell>
          <cell r="O5157">
            <v>49.838000000000001</v>
          </cell>
          <cell r="P5157">
            <v>693.39</v>
          </cell>
          <cell r="Q5157"/>
          <cell r="R5157"/>
          <cell r="S5157"/>
          <cell r="T5157"/>
          <cell r="U5157"/>
          <cell r="V5157"/>
          <cell r="W5157"/>
          <cell r="X5157"/>
          <cell r="Y5157">
            <v>61.802</v>
          </cell>
          <cell r="Z5157">
            <v>711.97142857142853</v>
          </cell>
        </row>
        <row r="5158">
          <cell r="A5158" t="str">
            <v>N1057</v>
          </cell>
          <cell r="B5158" t="str">
            <v xml:space="preserve">Köschenrütistrasse 77 </v>
          </cell>
          <cell r="C5158">
            <v>42478</v>
          </cell>
          <cell r="D5158">
            <v>9866601091</v>
          </cell>
          <cell r="E5158" t="str">
            <v>Verrechnet</v>
          </cell>
          <cell r="F5158">
            <v>0.13</v>
          </cell>
          <cell r="G5158">
            <v>2.14</v>
          </cell>
          <cell r="H5158"/>
          <cell r="I5158"/>
          <cell r="J5158" t="str">
            <v>Messung HW Wärme NT</v>
          </cell>
          <cell r="K5158" t="str">
            <v>17.03.2016</v>
          </cell>
          <cell r="L5158" t="str">
            <v>W1 020516</v>
          </cell>
          <cell r="M5158"/>
          <cell r="N5158" t="str">
            <v>Ablesung</v>
          </cell>
          <cell r="O5158">
            <v>101.627</v>
          </cell>
          <cell r="P5158">
            <v>1314.59</v>
          </cell>
          <cell r="Q5158"/>
          <cell r="R5158"/>
          <cell r="S5158"/>
          <cell r="T5158"/>
          <cell r="U5158"/>
          <cell r="V5158"/>
          <cell r="W5158"/>
          <cell r="X5158"/>
          <cell r="Y5158">
            <v>66.471999999999994</v>
          </cell>
          <cell r="Z5158">
            <v>781.7461538461539</v>
          </cell>
        </row>
        <row r="5159">
          <cell r="A5159" t="str">
            <v>N1057</v>
          </cell>
          <cell r="B5159" t="str">
            <v xml:space="preserve">Köschenrütistrasse 77 </v>
          </cell>
          <cell r="C5159">
            <v>42566</v>
          </cell>
          <cell r="D5159">
            <v>9866602959</v>
          </cell>
          <cell r="E5159" t="str">
            <v>Verrechnet</v>
          </cell>
          <cell r="F5159">
            <v>0.13</v>
          </cell>
          <cell r="G5159">
            <v>2.14</v>
          </cell>
          <cell r="H5159"/>
          <cell r="I5159"/>
          <cell r="J5159" t="str">
            <v>Messung HW Wärme NT</v>
          </cell>
          <cell r="K5159" t="str">
            <v>20.06.2016</v>
          </cell>
          <cell r="L5159" t="str">
            <v>W1 020516</v>
          </cell>
          <cell r="M5159"/>
          <cell r="N5159" t="str">
            <v>Ablesung</v>
          </cell>
          <cell r="O5159">
            <v>58.070999999999998</v>
          </cell>
          <cell r="P5159">
            <v>862.19</v>
          </cell>
          <cell r="Q5159"/>
          <cell r="R5159"/>
          <cell r="S5159"/>
          <cell r="T5159"/>
          <cell r="U5159"/>
          <cell r="V5159"/>
          <cell r="W5159"/>
          <cell r="X5159"/>
          <cell r="Y5159">
            <v>57.912999999999997</v>
          </cell>
          <cell r="Z5159">
            <v>446.7</v>
          </cell>
        </row>
        <row r="5160">
          <cell r="A5160" t="str">
            <v>N1057</v>
          </cell>
          <cell r="B5160" t="str">
            <v xml:space="preserve">Köschenrütistrasse 77 </v>
          </cell>
          <cell r="C5160">
            <v>42655</v>
          </cell>
          <cell r="D5160">
            <v>9866605142</v>
          </cell>
          <cell r="E5160" t="str">
            <v>Verrechnet</v>
          </cell>
          <cell r="F5160">
            <v>0.13</v>
          </cell>
          <cell r="G5160">
            <v>2.14</v>
          </cell>
          <cell r="H5160"/>
          <cell r="I5160"/>
          <cell r="J5160" t="str">
            <v>Messung HW Wärme NT</v>
          </cell>
          <cell r="K5160" t="str">
            <v>20.09.2016</v>
          </cell>
          <cell r="L5160" t="str">
            <v>W1 020516</v>
          </cell>
          <cell r="M5160"/>
          <cell r="N5160" t="str">
            <v>Ablesung</v>
          </cell>
          <cell r="O5160">
            <v>19.289000000000001</v>
          </cell>
          <cell r="P5160">
            <v>357.72</v>
          </cell>
          <cell r="Q5160"/>
          <cell r="R5160"/>
          <cell r="S5160"/>
          <cell r="T5160"/>
          <cell r="U5160"/>
          <cell r="V5160"/>
          <cell r="W5160"/>
          <cell r="X5160"/>
          <cell r="Y5160">
            <v>46.365000000000002</v>
          </cell>
          <cell r="Z5160">
            <v>148.37692307692308</v>
          </cell>
        </row>
        <row r="5161">
          <cell r="A5161" t="str">
            <v>N1057</v>
          </cell>
          <cell r="B5161" t="str">
            <v xml:space="preserve">Köschenrütistrasse 77 </v>
          </cell>
          <cell r="C5161">
            <v>42752</v>
          </cell>
          <cell r="D5161">
            <v>9866607103</v>
          </cell>
          <cell r="E5161" t="str">
            <v>Verrechnet</v>
          </cell>
          <cell r="F5161">
            <v>0.13</v>
          </cell>
          <cell r="G5161">
            <v>2.14</v>
          </cell>
          <cell r="H5161"/>
          <cell r="I5161"/>
          <cell r="J5161" t="str">
            <v>Messung HW Wärme NT</v>
          </cell>
          <cell r="K5161" t="str">
            <v>14.12.2016</v>
          </cell>
          <cell r="L5161" t="str">
            <v>W1 020516</v>
          </cell>
          <cell r="M5161"/>
          <cell r="N5161" t="str">
            <v>Ablesung</v>
          </cell>
          <cell r="O5161">
            <v>78.957999999999998</v>
          </cell>
          <cell r="P5161">
            <v>1089.6099999999999</v>
          </cell>
          <cell r="Q5161"/>
          <cell r="R5161"/>
          <cell r="S5161"/>
          <cell r="T5161"/>
          <cell r="U5161"/>
          <cell r="V5161"/>
          <cell r="W5161"/>
          <cell r="X5161"/>
          <cell r="Y5161">
            <v>62.308</v>
          </cell>
          <cell r="Z5161">
            <v>607.36923076923074</v>
          </cell>
        </row>
        <row r="5162">
          <cell r="A5162" t="str">
            <v>N1058</v>
          </cell>
          <cell r="B5162" t="str">
            <v xml:space="preserve">Köschenrütistrasse 73 </v>
          </cell>
          <cell r="C5162">
            <v>42478</v>
          </cell>
          <cell r="D5162">
            <v>9866601092</v>
          </cell>
          <cell r="E5162" t="str">
            <v>Verrechnet</v>
          </cell>
          <cell r="F5162">
            <v>0.115</v>
          </cell>
          <cell r="G5162">
            <v>1.89</v>
          </cell>
          <cell r="H5162"/>
          <cell r="I5162"/>
          <cell r="J5162" t="str">
            <v>Messung HW Wärme NT</v>
          </cell>
          <cell r="K5162" t="str">
            <v>17.03.2016</v>
          </cell>
          <cell r="L5162" t="str">
            <v>W1 020492</v>
          </cell>
          <cell r="M5162"/>
          <cell r="N5162" t="str">
            <v>Ablesung</v>
          </cell>
          <cell r="O5162">
            <v>100.07299999999999</v>
          </cell>
          <cell r="P5162">
            <v>1330.31</v>
          </cell>
          <cell r="Q5162"/>
          <cell r="R5162"/>
          <cell r="S5162"/>
          <cell r="T5162"/>
          <cell r="U5162"/>
          <cell r="V5162"/>
          <cell r="W5162"/>
          <cell r="X5162"/>
          <cell r="Y5162">
            <v>64.682000000000002</v>
          </cell>
          <cell r="Z5162">
            <v>870.2</v>
          </cell>
        </row>
        <row r="5163">
          <cell r="A5163" t="str">
            <v>N1058</v>
          </cell>
          <cell r="B5163" t="str">
            <v xml:space="preserve">Köschenrütistrasse 73 </v>
          </cell>
          <cell r="C5163">
            <v>42566</v>
          </cell>
          <cell r="D5163">
            <v>9866602960</v>
          </cell>
          <cell r="E5163" t="str">
            <v>Verrechnet</v>
          </cell>
          <cell r="F5163">
            <v>0.115</v>
          </cell>
          <cell r="G5163">
            <v>1.89</v>
          </cell>
          <cell r="H5163"/>
          <cell r="I5163"/>
          <cell r="J5163" t="str">
            <v>Messung HW Wärme NT</v>
          </cell>
          <cell r="K5163" t="str">
            <v>20.06.2016</v>
          </cell>
          <cell r="L5163" t="str">
            <v>W1 020492</v>
          </cell>
          <cell r="M5163"/>
          <cell r="N5163" t="str">
            <v>Ablesung</v>
          </cell>
          <cell r="O5163">
            <v>49.779000000000003</v>
          </cell>
          <cell r="P5163">
            <v>724.75</v>
          </cell>
          <cell r="Q5163"/>
          <cell r="R5163"/>
          <cell r="S5163"/>
          <cell r="T5163"/>
          <cell r="U5163"/>
          <cell r="V5163"/>
          <cell r="W5163"/>
          <cell r="X5163"/>
          <cell r="Y5163">
            <v>59.058</v>
          </cell>
          <cell r="Z5163">
            <v>432.86086956521734</v>
          </cell>
        </row>
        <row r="5164">
          <cell r="A5164" t="str">
            <v>N1058</v>
          </cell>
          <cell r="B5164" t="str">
            <v xml:space="preserve">Köschenrütistrasse 73 </v>
          </cell>
          <cell r="C5164">
            <v>42655</v>
          </cell>
          <cell r="D5164">
            <v>9866605143</v>
          </cell>
          <cell r="E5164" t="str">
            <v>Verrechnet</v>
          </cell>
          <cell r="F5164">
            <v>0.115</v>
          </cell>
          <cell r="G5164">
            <v>1.89</v>
          </cell>
          <cell r="H5164"/>
          <cell r="I5164"/>
          <cell r="J5164" t="str">
            <v>Messung HW Wärme NT</v>
          </cell>
          <cell r="K5164" t="str">
            <v>20.09.2016</v>
          </cell>
          <cell r="L5164" t="str">
            <v>W1 020492</v>
          </cell>
          <cell r="M5164"/>
          <cell r="N5164" t="str">
            <v>Ablesung</v>
          </cell>
          <cell r="O5164">
            <v>14.805</v>
          </cell>
          <cell r="P5164">
            <v>257.51</v>
          </cell>
          <cell r="Q5164"/>
          <cell r="R5164"/>
          <cell r="S5164"/>
          <cell r="T5164"/>
          <cell r="U5164"/>
          <cell r="V5164"/>
          <cell r="W5164"/>
          <cell r="X5164"/>
          <cell r="Y5164">
            <v>49.435000000000002</v>
          </cell>
          <cell r="Z5164">
            <v>128.7391304347826</v>
          </cell>
        </row>
        <row r="5165">
          <cell r="A5165" t="str">
            <v>N1058</v>
          </cell>
          <cell r="B5165" t="str">
            <v xml:space="preserve">Köschenrütistrasse 73 </v>
          </cell>
          <cell r="C5165">
            <v>42752</v>
          </cell>
          <cell r="D5165">
            <v>9866607104</v>
          </cell>
          <cell r="E5165" t="str">
            <v>Verrechnet</v>
          </cell>
          <cell r="F5165">
            <v>0.115</v>
          </cell>
          <cell r="G5165">
            <v>1.89</v>
          </cell>
          <cell r="H5165"/>
          <cell r="I5165"/>
          <cell r="J5165" t="str">
            <v>Messung HW Wärme NT</v>
          </cell>
          <cell r="K5165" t="str">
            <v>14.12.2016</v>
          </cell>
          <cell r="L5165" t="str">
            <v>W1 020492</v>
          </cell>
          <cell r="M5165"/>
          <cell r="N5165" t="str">
            <v>Ablesung</v>
          </cell>
          <cell r="O5165">
            <v>80.471999999999994</v>
          </cell>
          <cell r="P5165">
            <v>1191.18</v>
          </cell>
          <cell r="Q5165"/>
          <cell r="R5165"/>
          <cell r="S5165"/>
          <cell r="T5165"/>
          <cell r="U5165"/>
          <cell r="V5165"/>
          <cell r="W5165"/>
          <cell r="X5165"/>
          <cell r="Y5165">
            <v>58.088000000000001</v>
          </cell>
          <cell r="Z5165">
            <v>699.75652173913045</v>
          </cell>
        </row>
        <row r="5166">
          <cell r="A5166" t="str">
            <v>N1059</v>
          </cell>
          <cell r="B5166" t="str">
            <v xml:space="preserve">Köschenrütistrasse 57 </v>
          </cell>
          <cell r="C5166">
            <v>42478</v>
          </cell>
          <cell r="D5166">
            <v>9866601093</v>
          </cell>
          <cell r="E5166" t="str">
            <v>Verrechnet</v>
          </cell>
          <cell r="F5166">
            <v>0.17</v>
          </cell>
          <cell r="G5166">
            <v>2.8</v>
          </cell>
          <cell r="H5166"/>
          <cell r="I5166"/>
          <cell r="J5166" t="str">
            <v>Messung HW Wärme NT</v>
          </cell>
          <cell r="K5166" t="str">
            <v>05.02.2016</v>
          </cell>
          <cell r="L5166" t="str">
            <v>W1 025089</v>
          </cell>
          <cell r="M5166"/>
          <cell r="N5166" t="str">
            <v>Ausbau</v>
          </cell>
          <cell r="O5166">
            <v>81.2</v>
          </cell>
          <cell r="P5166">
            <v>1074.6600000000001</v>
          </cell>
          <cell r="Q5166"/>
          <cell r="R5166">
            <v>1074.922</v>
          </cell>
          <cell r="S5166"/>
          <cell r="T5166"/>
          <cell r="U5166"/>
          <cell r="V5166"/>
          <cell r="W5166"/>
          <cell r="X5166"/>
          <cell r="Y5166">
            <v>64.968999999999994</v>
          </cell>
          <cell r="Z5166">
            <v>477.64705882352945</v>
          </cell>
        </row>
        <row r="5167">
          <cell r="A5167" t="str">
            <v>N1059</v>
          </cell>
          <cell r="B5167"/>
          <cell r="C5167"/>
          <cell r="D5167"/>
          <cell r="E5167"/>
          <cell r="F5167"/>
          <cell r="G5167"/>
          <cell r="H5167"/>
          <cell r="I5167"/>
          <cell r="J5167" t="str">
            <v>Messung HW Wärme NT</v>
          </cell>
          <cell r="K5167" t="str">
            <v>05.02.2016</v>
          </cell>
          <cell r="L5167" t="str">
            <v>W1 025089</v>
          </cell>
          <cell r="M5167"/>
          <cell r="N5167" t="str">
            <v>Einbau</v>
          </cell>
          <cell r="O5167">
            <v>0</v>
          </cell>
          <cell r="P5167">
            <v>0</v>
          </cell>
          <cell r="Q5167"/>
          <cell r="R5167"/>
          <cell r="S5167"/>
          <cell r="T5167"/>
          <cell r="U5167"/>
          <cell r="V5167"/>
          <cell r="W5167"/>
          <cell r="X5167"/>
          <cell r="Y5167">
            <v>0</v>
          </cell>
          <cell r="Z5167">
            <v>0</v>
          </cell>
        </row>
        <row r="5168">
          <cell r="A5168" t="str">
            <v>N1059</v>
          </cell>
          <cell r="B5168"/>
          <cell r="C5168"/>
          <cell r="D5168"/>
          <cell r="E5168"/>
          <cell r="F5168"/>
          <cell r="G5168"/>
          <cell r="H5168"/>
          <cell r="I5168"/>
          <cell r="J5168" t="str">
            <v>Messung HW Wärme NT</v>
          </cell>
          <cell r="K5168" t="str">
            <v>17.03.2016</v>
          </cell>
          <cell r="L5168" t="str">
            <v>W1 025089</v>
          </cell>
          <cell r="M5168"/>
          <cell r="N5168" t="str">
            <v>Ablesung</v>
          </cell>
          <cell r="O5168">
            <v>71.555999999999997</v>
          </cell>
          <cell r="P5168">
            <v>919.66</v>
          </cell>
          <cell r="Q5168"/>
          <cell r="R5168"/>
          <cell r="S5168"/>
          <cell r="T5168"/>
          <cell r="U5168"/>
          <cell r="V5168"/>
          <cell r="W5168"/>
          <cell r="X5168"/>
          <cell r="Y5168">
            <v>66.902000000000001</v>
          </cell>
          <cell r="Z5168">
            <v>420.91764705882355</v>
          </cell>
        </row>
        <row r="5169">
          <cell r="A5169" t="str">
            <v>N1059</v>
          </cell>
          <cell r="B5169" t="str">
            <v xml:space="preserve">Köschenrütistrasse 57 </v>
          </cell>
          <cell r="C5169">
            <v>42566</v>
          </cell>
          <cell r="D5169">
            <v>9866602961</v>
          </cell>
          <cell r="E5169" t="str">
            <v>Verrechnet</v>
          </cell>
          <cell r="F5169">
            <v>0.17</v>
          </cell>
          <cell r="G5169">
            <v>2.8</v>
          </cell>
          <cell r="H5169"/>
          <cell r="I5169"/>
          <cell r="J5169" t="str">
            <v>Messung HW Wärme NT</v>
          </cell>
          <cell r="K5169" t="str">
            <v>20.06.2016</v>
          </cell>
          <cell r="L5169" t="str">
            <v>W1 025089</v>
          </cell>
          <cell r="M5169"/>
          <cell r="N5169" t="str">
            <v>Ablesung</v>
          </cell>
          <cell r="O5169">
            <v>95.88</v>
          </cell>
          <cell r="P5169">
            <v>1401.03</v>
          </cell>
          <cell r="Q5169"/>
          <cell r="R5169"/>
          <cell r="S5169"/>
          <cell r="T5169"/>
          <cell r="U5169"/>
          <cell r="V5169"/>
          <cell r="W5169"/>
          <cell r="X5169"/>
          <cell r="Y5169">
            <v>58.844000000000001</v>
          </cell>
          <cell r="Z5169">
            <v>564</v>
          </cell>
        </row>
        <row r="5170">
          <cell r="A5170" t="str">
            <v>N1059</v>
          </cell>
          <cell r="B5170" t="str">
            <v xml:space="preserve">Köschenrütistrasse 57 </v>
          </cell>
          <cell r="C5170">
            <v>42655</v>
          </cell>
          <cell r="D5170">
            <v>9866605229</v>
          </cell>
          <cell r="E5170" t="str">
            <v>Verrechnet</v>
          </cell>
          <cell r="F5170">
            <v>0.17</v>
          </cell>
          <cell r="G5170">
            <v>2.8</v>
          </cell>
          <cell r="H5170"/>
          <cell r="I5170"/>
          <cell r="J5170" t="str">
            <v>Messung HW Wärme NT</v>
          </cell>
          <cell r="K5170" t="str">
            <v>20.09.2016</v>
          </cell>
          <cell r="L5170" t="str">
            <v>W1 025089</v>
          </cell>
          <cell r="M5170"/>
          <cell r="N5170" t="str">
            <v>Ablesung</v>
          </cell>
          <cell r="O5170">
            <v>36.47</v>
          </cell>
          <cell r="P5170">
            <v>626.9</v>
          </cell>
          <cell r="Q5170"/>
          <cell r="R5170"/>
          <cell r="S5170"/>
          <cell r="T5170"/>
          <cell r="U5170"/>
          <cell r="V5170"/>
          <cell r="W5170"/>
          <cell r="X5170"/>
          <cell r="Y5170">
            <v>50.021999999999998</v>
          </cell>
          <cell r="Z5170">
            <v>214.52941176470588</v>
          </cell>
        </row>
        <row r="5171">
          <cell r="A5171" t="str">
            <v>N1059</v>
          </cell>
          <cell r="B5171" t="str">
            <v xml:space="preserve">Köschenrütistrasse 57 </v>
          </cell>
          <cell r="C5171">
            <v>42752</v>
          </cell>
          <cell r="D5171">
            <v>9866607105</v>
          </cell>
          <cell r="E5171" t="str">
            <v>Verrechnet</v>
          </cell>
          <cell r="F5171">
            <v>0.17</v>
          </cell>
          <cell r="G5171">
            <v>2.8</v>
          </cell>
          <cell r="H5171"/>
          <cell r="I5171"/>
          <cell r="J5171" t="str">
            <v>Messung HW Wärme NT</v>
          </cell>
          <cell r="K5171" t="str">
            <v>14.12.2016</v>
          </cell>
          <cell r="L5171" t="str">
            <v>W1 025089</v>
          </cell>
          <cell r="M5171"/>
          <cell r="N5171" t="str">
            <v>Ablesung</v>
          </cell>
          <cell r="O5171">
            <v>138.97499999999999</v>
          </cell>
          <cell r="P5171">
            <v>2026.4</v>
          </cell>
          <cell r="Q5171"/>
          <cell r="R5171"/>
          <cell r="S5171"/>
          <cell r="T5171"/>
          <cell r="U5171"/>
          <cell r="V5171"/>
          <cell r="W5171"/>
          <cell r="X5171"/>
          <cell r="Y5171">
            <v>58.97</v>
          </cell>
          <cell r="Z5171">
            <v>817.5</v>
          </cell>
        </row>
        <row r="5172">
          <cell r="A5172" t="str">
            <v>N1060</v>
          </cell>
          <cell r="B5172" t="str">
            <v xml:space="preserve">Köschenrütistrasse 41 </v>
          </cell>
          <cell r="C5172">
            <v>42478</v>
          </cell>
          <cell r="D5172">
            <v>9866601094</v>
          </cell>
          <cell r="E5172" t="str">
            <v>Verrechnet</v>
          </cell>
          <cell r="F5172">
            <v>0.115</v>
          </cell>
          <cell r="G5172">
            <v>1.89</v>
          </cell>
          <cell r="H5172"/>
          <cell r="I5172"/>
          <cell r="J5172" t="str">
            <v>Messung HW Wärme NT</v>
          </cell>
          <cell r="K5172" t="str">
            <v>17.03.2016</v>
          </cell>
          <cell r="L5172" t="str">
            <v>W1 020454</v>
          </cell>
          <cell r="M5172"/>
          <cell r="N5172" t="str">
            <v>Ablesung</v>
          </cell>
          <cell r="O5172">
            <v>115.136</v>
          </cell>
          <cell r="P5172">
            <v>1584.07</v>
          </cell>
          <cell r="Q5172"/>
          <cell r="R5172"/>
          <cell r="S5172"/>
          <cell r="T5172"/>
          <cell r="U5172"/>
          <cell r="V5172"/>
          <cell r="W5172"/>
          <cell r="X5172"/>
          <cell r="Y5172">
            <v>62.497</v>
          </cell>
          <cell r="Z5172">
            <v>1001.1826086956521</v>
          </cell>
        </row>
        <row r="5173">
          <cell r="A5173" t="str">
            <v>N1060</v>
          </cell>
          <cell r="B5173" t="str">
            <v xml:space="preserve">Köschenrütistrasse 41 </v>
          </cell>
          <cell r="C5173">
            <v>42566</v>
          </cell>
          <cell r="D5173">
            <v>9866602962</v>
          </cell>
          <cell r="E5173" t="str">
            <v>Verrechnet</v>
          </cell>
          <cell r="F5173">
            <v>0.115</v>
          </cell>
          <cell r="G5173">
            <v>1.89</v>
          </cell>
          <cell r="H5173"/>
          <cell r="I5173"/>
          <cell r="J5173" t="str">
            <v>Messung HW Wärme NT</v>
          </cell>
          <cell r="K5173" t="str">
            <v>20.06.2016</v>
          </cell>
          <cell r="L5173" t="str">
            <v>W1 020454</v>
          </cell>
          <cell r="M5173"/>
          <cell r="N5173" t="str">
            <v>Ablesung</v>
          </cell>
          <cell r="O5173">
            <v>64.265000000000001</v>
          </cell>
          <cell r="P5173">
            <v>990.38</v>
          </cell>
          <cell r="Q5173"/>
          <cell r="R5173"/>
          <cell r="S5173"/>
          <cell r="T5173"/>
          <cell r="U5173"/>
          <cell r="V5173"/>
          <cell r="W5173"/>
          <cell r="X5173"/>
          <cell r="Y5173">
            <v>55.795000000000002</v>
          </cell>
          <cell r="Z5173">
            <v>558.82608695652175</v>
          </cell>
        </row>
        <row r="5174">
          <cell r="A5174" t="str">
            <v>N1060</v>
          </cell>
          <cell r="B5174" t="str">
            <v xml:space="preserve">Köschenrütistrasse 41 </v>
          </cell>
          <cell r="C5174">
            <v>42655</v>
          </cell>
          <cell r="D5174">
            <v>9866605144</v>
          </cell>
          <cell r="E5174" t="str">
            <v>Verrechnet</v>
          </cell>
          <cell r="F5174">
            <v>0.115</v>
          </cell>
          <cell r="G5174">
            <v>1.89</v>
          </cell>
          <cell r="H5174"/>
          <cell r="I5174"/>
          <cell r="J5174" t="str">
            <v>Messung HW Wärme NT</v>
          </cell>
          <cell r="K5174" t="str">
            <v>20.09.2016</v>
          </cell>
          <cell r="L5174" t="str">
            <v>W1 020454</v>
          </cell>
          <cell r="M5174"/>
          <cell r="N5174" t="str">
            <v>Ablesung</v>
          </cell>
          <cell r="O5174">
            <v>19.244</v>
          </cell>
          <cell r="P5174">
            <v>364.5</v>
          </cell>
          <cell r="Q5174"/>
          <cell r="R5174"/>
          <cell r="S5174"/>
          <cell r="T5174"/>
          <cell r="U5174"/>
          <cell r="V5174"/>
          <cell r="W5174"/>
          <cell r="X5174"/>
          <cell r="Y5174">
            <v>45.396000000000001</v>
          </cell>
          <cell r="Z5174">
            <v>167.33913043478259</v>
          </cell>
        </row>
        <row r="5175">
          <cell r="A5175" t="str">
            <v>N1060</v>
          </cell>
          <cell r="B5175" t="str">
            <v xml:space="preserve">Köschenrütistrasse 41 </v>
          </cell>
          <cell r="C5175">
            <v>42752</v>
          </cell>
          <cell r="D5175">
            <v>9866607106</v>
          </cell>
          <cell r="E5175" t="str">
            <v>Verrechnet</v>
          </cell>
          <cell r="F5175">
            <v>0.115</v>
          </cell>
          <cell r="G5175">
            <v>1.89</v>
          </cell>
          <cell r="H5175"/>
          <cell r="I5175"/>
          <cell r="J5175" t="str">
            <v>Messung HW Wärme NT</v>
          </cell>
          <cell r="K5175" t="str">
            <v>14.12.2016</v>
          </cell>
          <cell r="L5175" t="str">
            <v>W1 020454</v>
          </cell>
          <cell r="M5175"/>
          <cell r="N5175" t="str">
            <v>Ablesung</v>
          </cell>
          <cell r="O5175">
            <v>87.894000000000005</v>
          </cell>
          <cell r="P5175">
            <v>1282.76</v>
          </cell>
          <cell r="Q5175"/>
          <cell r="R5175"/>
          <cell r="S5175"/>
          <cell r="T5175"/>
          <cell r="U5175"/>
          <cell r="V5175"/>
          <cell r="W5175"/>
          <cell r="X5175"/>
          <cell r="Y5175">
            <v>58.915999999999997</v>
          </cell>
          <cell r="Z5175">
            <v>764.29565217391291</v>
          </cell>
        </row>
        <row r="5176">
          <cell r="A5176" t="str">
            <v>N1061</v>
          </cell>
          <cell r="B5176" t="str">
            <v>Oberwiesenstrasse 73a</v>
          </cell>
          <cell r="C5176">
            <v>42478</v>
          </cell>
          <cell r="D5176">
            <v>9866601095</v>
          </cell>
          <cell r="E5176" t="str">
            <v>Verrechnet</v>
          </cell>
          <cell r="F5176">
            <v>0.6</v>
          </cell>
          <cell r="G5176">
            <v>7.5</v>
          </cell>
          <cell r="H5176"/>
          <cell r="I5176"/>
          <cell r="J5176" t="str">
            <v>Messung HW Wärme NT</v>
          </cell>
          <cell r="K5176" t="str">
            <v>16.03.2016</v>
          </cell>
          <cell r="L5176" t="str">
            <v>W1 040026</v>
          </cell>
          <cell r="M5176"/>
          <cell r="N5176" t="str">
            <v>Ablesung</v>
          </cell>
          <cell r="O5176">
            <v>550.70799999999997</v>
          </cell>
          <cell r="P5176">
            <v>10608.73</v>
          </cell>
          <cell r="Q5176"/>
          <cell r="R5176"/>
          <cell r="S5176"/>
          <cell r="T5176"/>
          <cell r="U5176"/>
          <cell r="V5176"/>
          <cell r="W5176"/>
          <cell r="X5176"/>
          <cell r="Y5176">
            <v>44.634999999999998</v>
          </cell>
          <cell r="Z5176">
            <v>917.84666666666669</v>
          </cell>
        </row>
        <row r="5177">
          <cell r="A5177" t="str">
            <v>N1061</v>
          </cell>
          <cell r="B5177" t="str">
            <v>Oberwiesenstrasse 73a</v>
          </cell>
          <cell r="C5177">
            <v>42566</v>
          </cell>
          <cell r="D5177">
            <v>9866602963</v>
          </cell>
          <cell r="E5177" t="str">
            <v>Verrechnet</v>
          </cell>
          <cell r="F5177">
            <v>0.6</v>
          </cell>
          <cell r="G5177">
            <v>7.5</v>
          </cell>
          <cell r="H5177"/>
          <cell r="I5177"/>
          <cell r="J5177" t="str">
            <v>Messung HW Wärme NT</v>
          </cell>
          <cell r="K5177" t="str">
            <v>21.06.2016</v>
          </cell>
          <cell r="L5177" t="str">
            <v>W1 040026</v>
          </cell>
          <cell r="M5177"/>
          <cell r="N5177" t="str">
            <v>Ablesung</v>
          </cell>
          <cell r="O5177">
            <v>320.346</v>
          </cell>
          <cell r="P5177">
            <v>8539.64</v>
          </cell>
          <cell r="Q5177"/>
          <cell r="R5177"/>
          <cell r="S5177"/>
          <cell r="T5177"/>
          <cell r="U5177"/>
          <cell r="V5177"/>
          <cell r="W5177"/>
          <cell r="X5177"/>
          <cell r="Y5177">
            <v>32.255000000000003</v>
          </cell>
          <cell r="Z5177">
            <v>533.91</v>
          </cell>
        </row>
        <row r="5178">
          <cell r="A5178" t="str">
            <v>N1061</v>
          </cell>
          <cell r="B5178" t="str">
            <v>Oberwiesenstrasse 73a</v>
          </cell>
          <cell r="C5178">
            <v>42655</v>
          </cell>
          <cell r="D5178">
            <v>9866605145</v>
          </cell>
          <cell r="E5178" t="str">
            <v>Verrechnet</v>
          </cell>
          <cell r="F5178">
            <v>0.6</v>
          </cell>
          <cell r="G5178">
            <v>7.5</v>
          </cell>
          <cell r="H5178"/>
          <cell r="I5178"/>
          <cell r="J5178" t="str">
            <v>Messung HW Wärme NT</v>
          </cell>
          <cell r="K5178" t="str">
            <v>20.09.2016</v>
          </cell>
          <cell r="L5178" t="str">
            <v>W1 040026</v>
          </cell>
          <cell r="M5178"/>
          <cell r="N5178" t="str">
            <v>Ablesung</v>
          </cell>
          <cell r="O5178">
            <v>116.904</v>
          </cell>
          <cell r="P5178">
            <v>6102.3</v>
          </cell>
          <cell r="Q5178"/>
          <cell r="R5178"/>
          <cell r="S5178"/>
          <cell r="T5178"/>
          <cell r="U5178"/>
          <cell r="V5178"/>
          <cell r="W5178"/>
          <cell r="X5178"/>
          <cell r="Y5178">
            <v>16.472000000000001</v>
          </cell>
          <cell r="Z5178">
            <v>194.84</v>
          </cell>
        </row>
        <row r="5179">
          <cell r="A5179" t="str">
            <v>N1061</v>
          </cell>
          <cell r="B5179" t="str">
            <v>Oberwiesenstrasse 73a</v>
          </cell>
          <cell r="C5179">
            <v>42752</v>
          </cell>
          <cell r="D5179">
            <v>9866607107</v>
          </cell>
          <cell r="E5179" t="str">
            <v>Verrechnet</v>
          </cell>
          <cell r="F5179">
            <v>0.6</v>
          </cell>
          <cell r="G5179">
            <v>7.5</v>
          </cell>
          <cell r="H5179"/>
          <cell r="I5179"/>
          <cell r="J5179" t="str">
            <v>Messung HW Wärme NT</v>
          </cell>
          <cell r="K5179" t="str">
            <v>15.12.2016</v>
          </cell>
          <cell r="L5179" t="str">
            <v>W1 040026</v>
          </cell>
          <cell r="M5179"/>
          <cell r="N5179" t="str">
            <v>Ablesung</v>
          </cell>
          <cell r="O5179">
            <v>437.24900000000002</v>
          </cell>
          <cell r="P5179">
            <v>9834.66</v>
          </cell>
          <cell r="Q5179"/>
          <cell r="R5179"/>
          <cell r="S5179"/>
          <cell r="T5179"/>
          <cell r="U5179"/>
          <cell r="V5179"/>
          <cell r="W5179"/>
          <cell r="X5179"/>
          <cell r="Y5179">
            <v>38.228999999999999</v>
          </cell>
          <cell r="Z5179">
            <v>728.74833333333333</v>
          </cell>
        </row>
        <row r="5180">
          <cell r="A5180" t="str">
            <v>N1062</v>
          </cell>
          <cell r="B5180" t="str">
            <v xml:space="preserve">Neunbrunnenstrasse 180 </v>
          </cell>
          <cell r="C5180">
            <v>42478</v>
          </cell>
          <cell r="D5180">
            <v>9866601096</v>
          </cell>
          <cell r="E5180" t="str">
            <v>Verrechnet</v>
          </cell>
          <cell r="F5180">
            <v>0.4</v>
          </cell>
          <cell r="G5180">
            <v>6.58</v>
          </cell>
          <cell r="H5180"/>
          <cell r="I5180"/>
          <cell r="J5180" t="str">
            <v>Messung HW Wärme NT</v>
          </cell>
          <cell r="K5180" t="str">
            <v>17.03.2016</v>
          </cell>
          <cell r="L5180" t="str">
            <v>W1 040041</v>
          </cell>
          <cell r="M5180"/>
          <cell r="N5180" t="str">
            <v>Ablesung</v>
          </cell>
          <cell r="O5180">
            <v>359.64800000000002</v>
          </cell>
          <cell r="P5180">
            <v>6207.21</v>
          </cell>
          <cell r="Q5180"/>
          <cell r="R5180"/>
          <cell r="S5180"/>
          <cell r="T5180"/>
          <cell r="U5180"/>
          <cell r="V5180"/>
          <cell r="W5180"/>
          <cell r="X5180"/>
          <cell r="Y5180">
            <v>49.82</v>
          </cell>
          <cell r="Z5180">
            <v>899.12</v>
          </cell>
        </row>
        <row r="5181">
          <cell r="A5181" t="str">
            <v>N1062</v>
          </cell>
          <cell r="B5181" t="str">
            <v xml:space="preserve">Neunbrunnenstrasse 180 </v>
          </cell>
          <cell r="C5181">
            <v>42566</v>
          </cell>
          <cell r="D5181">
            <v>9866602964</v>
          </cell>
          <cell r="E5181" t="str">
            <v>Verrechnet</v>
          </cell>
          <cell r="F5181">
            <v>0.4</v>
          </cell>
          <cell r="G5181">
            <v>6.58</v>
          </cell>
          <cell r="H5181"/>
          <cell r="I5181"/>
          <cell r="J5181" t="str">
            <v>Messung HW Wärme NT</v>
          </cell>
          <cell r="K5181" t="str">
            <v>22.06.2016</v>
          </cell>
          <cell r="L5181" t="str">
            <v>W1 040041</v>
          </cell>
          <cell r="M5181"/>
          <cell r="N5181" t="str">
            <v>Ablesung</v>
          </cell>
          <cell r="O5181">
            <v>213.69</v>
          </cell>
          <cell r="P5181">
            <v>4080.52</v>
          </cell>
          <cell r="Q5181"/>
          <cell r="R5181"/>
          <cell r="S5181"/>
          <cell r="T5181"/>
          <cell r="U5181"/>
          <cell r="V5181"/>
          <cell r="W5181"/>
          <cell r="X5181"/>
          <cell r="Y5181">
            <v>45.029000000000003</v>
          </cell>
          <cell r="Z5181">
            <v>534.22500000000002</v>
          </cell>
        </row>
        <row r="5182">
          <cell r="A5182" t="str">
            <v>N1062</v>
          </cell>
          <cell r="B5182" t="str">
            <v xml:space="preserve">Neunbrunnenstrasse 180 </v>
          </cell>
          <cell r="C5182">
            <v>42655</v>
          </cell>
          <cell r="D5182">
            <v>9866605146</v>
          </cell>
          <cell r="E5182" t="str">
            <v>Verrechnet</v>
          </cell>
          <cell r="F5182">
            <v>0.4</v>
          </cell>
          <cell r="G5182">
            <v>6.58</v>
          </cell>
          <cell r="H5182"/>
          <cell r="I5182"/>
          <cell r="J5182" t="str">
            <v>Messung HW Wärme NT</v>
          </cell>
          <cell r="K5182" t="str">
            <v>21.09.2016</v>
          </cell>
          <cell r="L5182" t="str">
            <v>W1 040041</v>
          </cell>
          <cell r="M5182"/>
          <cell r="N5182" t="str">
            <v>Ablesung</v>
          </cell>
          <cell r="O5182">
            <v>70.394999999999996</v>
          </cell>
          <cell r="P5182">
            <v>1675.01</v>
          </cell>
          <cell r="Q5182"/>
          <cell r="R5182"/>
          <cell r="S5182"/>
          <cell r="T5182"/>
          <cell r="U5182"/>
          <cell r="V5182"/>
          <cell r="W5182"/>
          <cell r="X5182"/>
          <cell r="Y5182">
            <v>36.136000000000003</v>
          </cell>
          <cell r="Z5182">
            <v>175.98750000000001</v>
          </cell>
        </row>
        <row r="5183">
          <cell r="A5183" t="str">
            <v>N1062</v>
          </cell>
          <cell r="B5183" t="str">
            <v xml:space="preserve">Neunbrunnenstrasse 180 </v>
          </cell>
          <cell r="C5183">
            <v>42752</v>
          </cell>
          <cell r="D5183">
            <v>9866607108</v>
          </cell>
          <cell r="E5183" t="str">
            <v>Verrechnet</v>
          </cell>
          <cell r="F5183">
            <v>0.4</v>
          </cell>
          <cell r="G5183">
            <v>6.58</v>
          </cell>
          <cell r="H5183"/>
          <cell r="I5183"/>
          <cell r="J5183" t="str">
            <v>Messung HW Wärme NT</v>
          </cell>
          <cell r="K5183" t="str">
            <v>19.12.2016</v>
          </cell>
          <cell r="L5183" t="str">
            <v>W1 040041</v>
          </cell>
          <cell r="M5183"/>
          <cell r="N5183" t="str">
            <v>Ablesung</v>
          </cell>
          <cell r="O5183">
            <v>308.02999999999997</v>
          </cell>
          <cell r="P5183">
            <v>5593.46</v>
          </cell>
          <cell r="Q5183"/>
          <cell r="R5183"/>
          <cell r="S5183"/>
          <cell r="T5183"/>
          <cell r="U5183"/>
          <cell r="V5183"/>
          <cell r="W5183"/>
          <cell r="X5183"/>
          <cell r="Y5183">
            <v>47.350999999999999</v>
          </cell>
          <cell r="Z5183">
            <v>770.07500000000005</v>
          </cell>
        </row>
        <row r="5184">
          <cell r="A5184" t="str">
            <v>N1063</v>
          </cell>
          <cell r="B5184" t="str">
            <v xml:space="preserve">Seebacherstrasse 157 </v>
          </cell>
          <cell r="C5184">
            <v>42478</v>
          </cell>
          <cell r="D5184">
            <v>9866600362</v>
          </cell>
          <cell r="E5184" t="str">
            <v>Verrechnet</v>
          </cell>
          <cell r="F5184">
            <v>0.7</v>
          </cell>
          <cell r="G5184">
            <v>11.52</v>
          </cell>
          <cell r="H5184"/>
          <cell r="I5184"/>
          <cell r="J5184" t="str">
            <v>Messung HW Wärme NT</v>
          </cell>
          <cell r="K5184" t="str">
            <v>16.03.2016</v>
          </cell>
          <cell r="L5184" t="str">
            <v>W1 065015</v>
          </cell>
          <cell r="M5184"/>
          <cell r="N5184" t="str">
            <v>Ablesung</v>
          </cell>
          <cell r="O5184">
            <v>486.51</v>
          </cell>
          <cell r="P5184">
            <v>13255.4</v>
          </cell>
          <cell r="Q5184"/>
          <cell r="R5184"/>
          <cell r="S5184"/>
          <cell r="T5184"/>
          <cell r="U5184"/>
          <cell r="V5184"/>
          <cell r="W5184"/>
          <cell r="X5184"/>
          <cell r="Y5184">
            <v>31.559000000000001</v>
          </cell>
          <cell r="Z5184">
            <v>695.01428571428573</v>
          </cell>
        </row>
        <row r="5185">
          <cell r="A5185" t="str">
            <v>N1063</v>
          </cell>
          <cell r="B5185" t="str">
            <v xml:space="preserve">Seebacherstrasse 157 </v>
          </cell>
          <cell r="C5185">
            <v>42566</v>
          </cell>
          <cell r="D5185">
            <v>9866602378</v>
          </cell>
          <cell r="E5185" t="str">
            <v>Verrechnet</v>
          </cell>
          <cell r="F5185">
            <v>0.7</v>
          </cell>
          <cell r="G5185">
            <v>11.52</v>
          </cell>
          <cell r="H5185"/>
          <cell r="I5185"/>
          <cell r="J5185" t="str">
            <v>Messung HW Wärme NT</v>
          </cell>
          <cell r="K5185" t="str">
            <v>17.06.2016</v>
          </cell>
          <cell r="L5185" t="str">
            <v>W1 065015</v>
          </cell>
          <cell r="M5185"/>
          <cell r="N5185" t="str">
            <v>Ablesung</v>
          </cell>
          <cell r="O5185">
            <v>278.68</v>
          </cell>
          <cell r="P5185">
            <v>8767.9</v>
          </cell>
          <cell r="Q5185"/>
          <cell r="R5185"/>
          <cell r="S5185"/>
          <cell r="T5185"/>
          <cell r="U5185"/>
          <cell r="V5185"/>
          <cell r="W5185"/>
          <cell r="X5185"/>
          <cell r="Y5185">
            <v>27.329000000000001</v>
          </cell>
          <cell r="Z5185">
            <v>398.1142857142857</v>
          </cell>
        </row>
        <row r="5186">
          <cell r="A5186" t="str">
            <v>N1063</v>
          </cell>
          <cell r="B5186" t="str">
            <v xml:space="preserve">Seebacherstrasse 157 </v>
          </cell>
          <cell r="C5186">
            <v>42655</v>
          </cell>
          <cell r="D5186">
            <v>9866604323</v>
          </cell>
          <cell r="E5186" t="str">
            <v>Verrechnet</v>
          </cell>
          <cell r="F5186">
            <v>0.7</v>
          </cell>
          <cell r="G5186">
            <v>11.52</v>
          </cell>
          <cell r="H5186"/>
          <cell r="I5186"/>
          <cell r="J5186" t="str">
            <v>Messung HW Wärme NT</v>
          </cell>
          <cell r="K5186" t="str">
            <v>19.09.2016</v>
          </cell>
          <cell r="L5186" t="str">
            <v>W1 065015</v>
          </cell>
          <cell r="M5186"/>
          <cell r="N5186" t="str">
            <v>Ablesung</v>
          </cell>
          <cell r="O5186">
            <v>91.05</v>
          </cell>
          <cell r="P5186">
            <v>3268.8</v>
          </cell>
          <cell r="Q5186"/>
          <cell r="R5186"/>
          <cell r="S5186"/>
          <cell r="T5186"/>
          <cell r="U5186"/>
          <cell r="V5186"/>
          <cell r="W5186"/>
          <cell r="X5186"/>
          <cell r="Y5186">
            <v>23.95</v>
          </cell>
          <cell r="Z5186">
            <v>130.07142857142856</v>
          </cell>
        </row>
        <row r="5187">
          <cell r="A5187" t="str">
            <v>N1063</v>
          </cell>
          <cell r="B5187" t="str">
            <v xml:space="preserve">Seebacherstrasse 157 </v>
          </cell>
          <cell r="C5187">
            <v>42752</v>
          </cell>
          <cell r="D5187">
            <v>9866606397</v>
          </cell>
          <cell r="E5187" t="str">
            <v>Verrechnet</v>
          </cell>
          <cell r="F5187">
            <v>0.7</v>
          </cell>
          <cell r="G5187">
            <v>11.52</v>
          </cell>
          <cell r="H5187"/>
          <cell r="I5187"/>
          <cell r="J5187" t="str">
            <v>Messung HW Wärme NT</v>
          </cell>
          <cell r="K5187" t="str">
            <v>13.12.2016</v>
          </cell>
          <cell r="L5187" t="str">
            <v>W1 065015</v>
          </cell>
          <cell r="M5187"/>
          <cell r="N5187" t="str">
            <v>Ablesung</v>
          </cell>
          <cell r="O5187">
            <v>379.55</v>
          </cell>
          <cell r="P5187">
            <v>11352.5</v>
          </cell>
          <cell r="Q5187"/>
          <cell r="R5187"/>
          <cell r="S5187"/>
          <cell r="T5187"/>
          <cell r="U5187"/>
          <cell r="V5187"/>
          <cell r="W5187"/>
          <cell r="X5187"/>
          <cell r="Y5187">
            <v>28.747</v>
          </cell>
          <cell r="Z5187">
            <v>542.21428571428567</v>
          </cell>
        </row>
        <row r="5188">
          <cell r="A5188" t="str">
            <v>N1064</v>
          </cell>
          <cell r="B5188" t="str">
            <v xml:space="preserve">Frohbühlstrasse 2 </v>
          </cell>
          <cell r="C5188">
            <v>42478</v>
          </cell>
          <cell r="D5188">
            <v>9866600363</v>
          </cell>
          <cell r="E5188" t="str">
            <v>Verrechnet</v>
          </cell>
          <cell r="F5188">
            <v>0.34</v>
          </cell>
          <cell r="G5188">
            <v>5.59</v>
          </cell>
          <cell r="H5188"/>
          <cell r="I5188"/>
          <cell r="J5188" t="str">
            <v>Messung HW Wärme NT</v>
          </cell>
          <cell r="K5188" t="str">
            <v>18.03.2016</v>
          </cell>
          <cell r="L5188" t="str">
            <v>W1 025014</v>
          </cell>
          <cell r="M5188"/>
          <cell r="N5188" t="str">
            <v>Ablesung</v>
          </cell>
          <cell r="O5188">
            <v>231.79900000000001</v>
          </cell>
          <cell r="P5188">
            <v>5572.93</v>
          </cell>
          <cell r="Q5188"/>
          <cell r="R5188"/>
          <cell r="S5188"/>
          <cell r="T5188"/>
          <cell r="U5188"/>
          <cell r="V5188"/>
          <cell r="W5188"/>
          <cell r="X5188"/>
          <cell r="Y5188">
            <v>35.764000000000003</v>
          </cell>
          <cell r="Z5188">
            <v>681.76176470588234</v>
          </cell>
        </row>
        <row r="5189">
          <cell r="A5189" t="str">
            <v>N1064</v>
          </cell>
          <cell r="B5189" t="str">
            <v xml:space="preserve">Frohbühlstrasse 2 </v>
          </cell>
          <cell r="C5189">
            <v>42566</v>
          </cell>
          <cell r="D5189">
            <v>9866602379</v>
          </cell>
          <cell r="E5189" t="str">
            <v>Verrechnet</v>
          </cell>
          <cell r="F5189">
            <v>0.34</v>
          </cell>
          <cell r="G5189">
            <v>5.59</v>
          </cell>
          <cell r="H5189"/>
          <cell r="I5189"/>
          <cell r="J5189" t="str">
            <v>Messung HW Wärme NT</v>
          </cell>
          <cell r="K5189" t="str">
            <v>22.06.2016</v>
          </cell>
          <cell r="L5189" t="str">
            <v>W1 025014</v>
          </cell>
          <cell r="M5189"/>
          <cell r="N5189" t="str">
            <v>Ablesung</v>
          </cell>
          <cell r="O5189">
            <v>145.072</v>
          </cell>
          <cell r="P5189">
            <v>4768.0600000000004</v>
          </cell>
          <cell r="Q5189"/>
          <cell r="R5189"/>
          <cell r="S5189"/>
          <cell r="T5189"/>
          <cell r="U5189"/>
          <cell r="V5189"/>
          <cell r="W5189"/>
          <cell r="X5189"/>
          <cell r="Y5189">
            <v>26.161000000000001</v>
          </cell>
          <cell r="Z5189">
            <v>426.68235294117648</v>
          </cell>
        </row>
        <row r="5190">
          <cell r="A5190" t="str">
            <v>N1064</v>
          </cell>
          <cell r="B5190" t="str">
            <v xml:space="preserve">Frohbühlstrasse 2 </v>
          </cell>
          <cell r="C5190">
            <v>42655</v>
          </cell>
          <cell r="D5190">
            <v>9866604324</v>
          </cell>
          <cell r="E5190" t="str">
            <v>Verrechnet</v>
          </cell>
          <cell r="F5190">
            <v>0.34</v>
          </cell>
          <cell r="G5190">
            <v>5.59</v>
          </cell>
          <cell r="H5190"/>
          <cell r="I5190"/>
          <cell r="J5190" t="str">
            <v>Messung HW Wärme NT</v>
          </cell>
          <cell r="K5190" t="str">
            <v>22.09.2016</v>
          </cell>
          <cell r="L5190" t="str">
            <v>W1 025014</v>
          </cell>
          <cell r="M5190"/>
          <cell r="N5190" t="str">
            <v>Ablesung</v>
          </cell>
          <cell r="O5190">
            <v>51.814999999999998</v>
          </cell>
          <cell r="P5190">
            <v>2420.5500000000002</v>
          </cell>
          <cell r="Q5190"/>
          <cell r="R5190"/>
          <cell r="S5190"/>
          <cell r="T5190"/>
          <cell r="U5190"/>
          <cell r="V5190"/>
          <cell r="W5190"/>
          <cell r="X5190"/>
          <cell r="Y5190">
            <v>18.405999999999999</v>
          </cell>
          <cell r="Z5190">
            <v>152.39705882352939</v>
          </cell>
        </row>
        <row r="5191">
          <cell r="A5191" t="str">
            <v>N1064</v>
          </cell>
          <cell r="B5191" t="str">
            <v xml:space="preserve">Frohbühlstrasse 2 </v>
          </cell>
          <cell r="C5191">
            <v>42752</v>
          </cell>
          <cell r="D5191">
            <v>9866606398</v>
          </cell>
          <cell r="E5191" t="str">
            <v>Verrechnet</v>
          </cell>
          <cell r="F5191">
            <v>0.34</v>
          </cell>
          <cell r="G5191">
            <v>5.59</v>
          </cell>
          <cell r="H5191"/>
          <cell r="I5191"/>
          <cell r="J5191" t="str">
            <v>Messung HW Wärme NT</v>
          </cell>
          <cell r="K5191" t="str">
            <v>20.12.2016</v>
          </cell>
          <cell r="L5191" t="str">
            <v>W1 025014</v>
          </cell>
          <cell r="M5191"/>
          <cell r="N5191" t="str">
            <v>Ablesung</v>
          </cell>
          <cell r="O5191">
            <v>195.62799999999999</v>
          </cell>
          <cell r="P5191">
            <v>5367.26</v>
          </cell>
          <cell r="Q5191"/>
          <cell r="R5191"/>
          <cell r="S5191"/>
          <cell r="T5191"/>
          <cell r="U5191"/>
          <cell r="V5191"/>
          <cell r="W5191"/>
          <cell r="X5191"/>
          <cell r="Y5191">
            <v>31.34</v>
          </cell>
          <cell r="Z5191">
            <v>575.37647058823529</v>
          </cell>
        </row>
        <row r="5192">
          <cell r="A5192" t="str">
            <v>N1065</v>
          </cell>
          <cell r="B5192" t="str">
            <v xml:space="preserve">Birchstrasse 52 </v>
          </cell>
          <cell r="C5192">
            <v>42478</v>
          </cell>
          <cell r="D5192">
            <v>9866600725</v>
          </cell>
          <cell r="E5192" t="str">
            <v>Verrechnet</v>
          </cell>
          <cell r="F5192">
            <v>2.5000000000000001E-2</v>
          </cell>
          <cell r="G5192">
            <v>0.41</v>
          </cell>
          <cell r="H5192"/>
          <cell r="I5192"/>
          <cell r="J5192" t="str">
            <v>Messung HW Wärme NT</v>
          </cell>
          <cell r="K5192" t="str">
            <v>18.03.2016</v>
          </cell>
          <cell r="L5192" t="str">
            <v>W1 020527</v>
          </cell>
          <cell r="M5192"/>
          <cell r="N5192" t="str">
            <v>Ablesung</v>
          </cell>
          <cell r="O5192">
            <v>10.832000000000001</v>
          </cell>
          <cell r="P5192">
            <v>179.62</v>
          </cell>
          <cell r="Q5192"/>
          <cell r="R5192"/>
          <cell r="S5192"/>
          <cell r="T5192"/>
          <cell r="U5192"/>
          <cell r="V5192"/>
          <cell r="W5192"/>
          <cell r="X5192"/>
          <cell r="Y5192">
            <v>51.853000000000002</v>
          </cell>
          <cell r="Z5192">
            <v>433.28</v>
          </cell>
        </row>
        <row r="5193">
          <cell r="A5193" t="str">
            <v>N1065</v>
          </cell>
          <cell r="B5193" t="str">
            <v xml:space="preserve">Birchstrasse 52 </v>
          </cell>
          <cell r="C5193">
            <v>42566</v>
          </cell>
          <cell r="D5193">
            <v>9866602750</v>
          </cell>
          <cell r="E5193" t="str">
            <v>Verrechnet</v>
          </cell>
          <cell r="F5193">
            <v>2.5000000000000001E-2</v>
          </cell>
          <cell r="G5193">
            <v>0.41</v>
          </cell>
          <cell r="H5193"/>
          <cell r="I5193"/>
          <cell r="J5193" t="str">
            <v>Messung HW Wärme NT</v>
          </cell>
          <cell r="K5193" t="str">
            <v>22.06.2016</v>
          </cell>
          <cell r="L5193" t="str">
            <v>W1 020527</v>
          </cell>
          <cell r="M5193"/>
          <cell r="N5193" t="str">
            <v>Ablesung</v>
          </cell>
          <cell r="O5193">
            <v>4.72</v>
          </cell>
          <cell r="P5193">
            <v>99.56</v>
          </cell>
          <cell r="Q5193"/>
          <cell r="R5193"/>
          <cell r="S5193"/>
          <cell r="T5193"/>
          <cell r="U5193"/>
          <cell r="V5193"/>
          <cell r="W5193"/>
          <cell r="X5193"/>
          <cell r="Y5193">
            <v>40.764000000000003</v>
          </cell>
          <cell r="Z5193">
            <v>188.8</v>
          </cell>
        </row>
        <row r="5194">
          <cell r="A5194" t="str">
            <v>N1065</v>
          </cell>
          <cell r="B5194" t="str">
            <v xml:space="preserve">Birchstrasse 52 </v>
          </cell>
          <cell r="C5194">
            <v>42655</v>
          </cell>
          <cell r="D5194">
            <v>9866604711</v>
          </cell>
          <cell r="E5194" t="str">
            <v>Verrechnet</v>
          </cell>
          <cell r="F5194">
            <v>2.5000000000000001E-2</v>
          </cell>
          <cell r="G5194">
            <v>0.41</v>
          </cell>
          <cell r="H5194"/>
          <cell r="I5194"/>
          <cell r="J5194" t="str">
            <v>Messung HW Wärme NT</v>
          </cell>
          <cell r="K5194" t="str">
            <v>16.09.2016</v>
          </cell>
          <cell r="L5194" t="str">
            <v>W1 020527</v>
          </cell>
          <cell r="M5194"/>
          <cell r="N5194" t="str">
            <v>Ablesung</v>
          </cell>
          <cell r="O5194">
            <v>1.331</v>
          </cell>
          <cell r="P5194">
            <v>44.55</v>
          </cell>
          <cell r="Q5194"/>
          <cell r="R5194"/>
          <cell r="S5194"/>
          <cell r="T5194"/>
          <cell r="U5194"/>
          <cell r="V5194"/>
          <cell r="W5194"/>
          <cell r="X5194"/>
          <cell r="Y5194">
            <v>25.689</v>
          </cell>
          <cell r="Z5194">
            <v>53.24</v>
          </cell>
        </row>
        <row r="5195">
          <cell r="A5195" t="str">
            <v>N1065</v>
          </cell>
          <cell r="B5195" t="str">
            <v xml:space="preserve">Birchstrasse 52 </v>
          </cell>
          <cell r="C5195">
            <v>42752</v>
          </cell>
          <cell r="D5195">
            <v>9866606755</v>
          </cell>
          <cell r="E5195" t="str">
            <v>Verrechnet</v>
          </cell>
          <cell r="F5195">
            <v>2.5000000000000001E-2</v>
          </cell>
          <cell r="G5195">
            <v>0.41</v>
          </cell>
          <cell r="H5195"/>
          <cell r="I5195"/>
          <cell r="J5195" t="str">
            <v>Messung HW Wärme NT</v>
          </cell>
          <cell r="K5195" t="str">
            <v>16.12.2016</v>
          </cell>
          <cell r="L5195" t="str">
            <v>W1 020527</v>
          </cell>
          <cell r="M5195"/>
          <cell r="N5195" t="str">
            <v>Ablesung</v>
          </cell>
          <cell r="O5195">
            <v>8.58</v>
          </cell>
          <cell r="P5195">
            <v>165.05</v>
          </cell>
          <cell r="Q5195"/>
          <cell r="R5195"/>
          <cell r="S5195"/>
          <cell r="T5195"/>
          <cell r="U5195"/>
          <cell r="V5195"/>
          <cell r="W5195"/>
          <cell r="X5195"/>
          <cell r="Y5195">
            <v>44.698</v>
          </cell>
          <cell r="Z5195">
            <v>343.2</v>
          </cell>
        </row>
        <row r="5196">
          <cell r="A5196" t="str">
            <v>N1066</v>
          </cell>
          <cell r="B5196" t="str">
            <v xml:space="preserve">Binzmühlestrasse 239 </v>
          </cell>
          <cell r="C5196">
            <v>42478</v>
          </cell>
          <cell r="D5196">
            <v>9866601097</v>
          </cell>
          <cell r="E5196" t="str">
            <v>Verrechnet</v>
          </cell>
          <cell r="F5196">
            <v>0.01</v>
          </cell>
          <cell r="G5196">
            <v>0.16</v>
          </cell>
          <cell r="H5196"/>
          <cell r="I5196"/>
          <cell r="J5196" t="str">
            <v>Messung HW Wärme NT</v>
          </cell>
          <cell r="K5196" t="str">
            <v>17.03.2016</v>
          </cell>
          <cell r="L5196" t="str">
            <v>W1 020553</v>
          </cell>
          <cell r="M5196"/>
          <cell r="N5196" t="str">
            <v>Ablesung</v>
          </cell>
          <cell r="O5196">
            <v>8.6980000000000004</v>
          </cell>
          <cell r="P5196">
            <v>169.85</v>
          </cell>
          <cell r="Q5196"/>
          <cell r="R5196"/>
          <cell r="S5196"/>
          <cell r="T5196"/>
          <cell r="U5196"/>
          <cell r="V5196"/>
          <cell r="W5196"/>
          <cell r="X5196"/>
          <cell r="Y5196">
            <v>44.033000000000001</v>
          </cell>
          <cell r="Z5196">
            <v>869.8</v>
          </cell>
        </row>
        <row r="5197">
          <cell r="A5197" t="str">
            <v>N1066</v>
          </cell>
          <cell r="B5197" t="str">
            <v xml:space="preserve">Binzmühlestrasse 239 </v>
          </cell>
          <cell r="C5197">
            <v>42566</v>
          </cell>
          <cell r="D5197">
            <v>9866602965</v>
          </cell>
          <cell r="E5197" t="str">
            <v>Verrechnet</v>
          </cell>
          <cell r="F5197">
            <v>0.01</v>
          </cell>
          <cell r="G5197">
            <v>0.16</v>
          </cell>
          <cell r="H5197"/>
          <cell r="I5197"/>
          <cell r="J5197" t="str">
            <v>Messung HW Wärme NT</v>
          </cell>
          <cell r="K5197" t="str">
            <v>21.06.2016</v>
          </cell>
          <cell r="L5197" t="str">
            <v>W1 020553</v>
          </cell>
          <cell r="M5197"/>
          <cell r="N5197" t="str">
            <v>Ablesung</v>
          </cell>
          <cell r="O5197">
            <v>4.1230000000000002</v>
          </cell>
          <cell r="P5197">
            <v>103.26</v>
          </cell>
          <cell r="Q5197"/>
          <cell r="R5197"/>
          <cell r="S5197"/>
          <cell r="T5197"/>
          <cell r="U5197"/>
          <cell r="V5197"/>
          <cell r="W5197"/>
          <cell r="X5197"/>
          <cell r="Y5197">
            <v>34.332000000000001</v>
          </cell>
          <cell r="Z5197">
            <v>412.3</v>
          </cell>
        </row>
        <row r="5198">
          <cell r="A5198" t="str">
            <v>N1066</v>
          </cell>
          <cell r="B5198" t="str">
            <v xml:space="preserve">Binzmühlestrasse 239 </v>
          </cell>
          <cell r="C5198">
            <v>42655</v>
          </cell>
          <cell r="D5198">
            <v>9866604880</v>
          </cell>
          <cell r="E5198" t="str">
            <v>Verrechnet</v>
          </cell>
          <cell r="F5198">
            <v>0.01</v>
          </cell>
          <cell r="G5198">
            <v>0.16</v>
          </cell>
          <cell r="H5198"/>
          <cell r="I5198"/>
          <cell r="J5198" t="str">
            <v>Messung HW Wärme NT</v>
          </cell>
          <cell r="K5198" t="str">
            <v>30.09.2016</v>
          </cell>
          <cell r="L5198" t="str">
            <v>W1 020553</v>
          </cell>
          <cell r="M5198"/>
          <cell r="N5198" t="str">
            <v>Ablesung</v>
          </cell>
          <cell r="O5198">
            <v>1.0009999999999999</v>
          </cell>
          <cell r="P5198">
            <v>51.19</v>
          </cell>
          <cell r="Q5198"/>
          <cell r="R5198"/>
          <cell r="S5198"/>
          <cell r="T5198"/>
          <cell r="U5198"/>
          <cell r="V5198"/>
          <cell r="W5198"/>
          <cell r="X5198"/>
          <cell r="Y5198">
            <v>16.814</v>
          </cell>
          <cell r="Z5198">
            <v>100.1</v>
          </cell>
        </row>
        <row r="5199">
          <cell r="A5199" t="str">
            <v>N1066</v>
          </cell>
          <cell r="B5199" t="str">
            <v xml:space="preserve">Binzmühlestrasse 239 </v>
          </cell>
          <cell r="C5199">
            <v>42752</v>
          </cell>
          <cell r="D5199">
            <v>9866606970</v>
          </cell>
          <cell r="E5199" t="str">
            <v>Verrechnet</v>
          </cell>
          <cell r="F5199">
            <v>0.01</v>
          </cell>
          <cell r="G5199">
            <v>0.16</v>
          </cell>
          <cell r="H5199"/>
          <cell r="I5199"/>
          <cell r="J5199" t="str">
            <v>Messung HW Wärme NT</v>
          </cell>
          <cell r="K5199" t="str">
            <v>16.12.2016</v>
          </cell>
          <cell r="L5199" t="str">
            <v>W1 020553</v>
          </cell>
          <cell r="M5199"/>
          <cell r="N5199" t="str">
            <v>Ablesung</v>
          </cell>
          <cell r="O5199">
            <v>7.1369999999999996</v>
          </cell>
          <cell r="P5199">
            <v>150.5</v>
          </cell>
          <cell r="Q5199"/>
          <cell r="R5199"/>
          <cell r="S5199"/>
          <cell r="T5199"/>
          <cell r="U5199"/>
          <cell r="V5199"/>
          <cell r="W5199"/>
          <cell r="X5199"/>
          <cell r="Y5199">
            <v>40.776000000000003</v>
          </cell>
          <cell r="Z5199">
            <v>713.7</v>
          </cell>
        </row>
        <row r="5200">
          <cell r="A5200" t="str">
            <v>N1067</v>
          </cell>
          <cell r="B5200" t="str">
            <v xml:space="preserve">Oberwiesenstrasse 17 </v>
          </cell>
          <cell r="C5200">
            <v>42478</v>
          </cell>
          <cell r="D5200">
            <v>9866601563</v>
          </cell>
          <cell r="E5200" t="str">
            <v>Verrechnet</v>
          </cell>
          <cell r="F5200">
            <v>0.01</v>
          </cell>
          <cell r="G5200">
            <v>0.16</v>
          </cell>
          <cell r="H5200"/>
          <cell r="I5200"/>
          <cell r="J5200" t="str">
            <v>Messung HW Wärme NT</v>
          </cell>
          <cell r="K5200" t="str">
            <v>21.03.2016</v>
          </cell>
          <cell r="L5200" t="str">
            <v>W1 020438</v>
          </cell>
          <cell r="M5200"/>
          <cell r="N5200" t="str">
            <v>Ablesung</v>
          </cell>
          <cell r="O5200">
            <v>9.8160000000000007</v>
          </cell>
          <cell r="P5200">
            <v>166.01</v>
          </cell>
          <cell r="Q5200"/>
          <cell r="R5200"/>
          <cell r="S5200"/>
          <cell r="T5200"/>
          <cell r="U5200"/>
          <cell r="V5200"/>
          <cell r="W5200"/>
          <cell r="X5200"/>
          <cell r="Y5200">
            <v>50.841999999999999</v>
          </cell>
          <cell r="Z5200">
            <v>981.6</v>
          </cell>
        </row>
        <row r="5201">
          <cell r="A5201" t="str">
            <v>N1067</v>
          </cell>
          <cell r="B5201" t="str">
            <v xml:space="preserve">Oberwiesenstrasse 17 </v>
          </cell>
          <cell r="C5201">
            <v>42566</v>
          </cell>
          <cell r="D5201">
            <v>9866603536</v>
          </cell>
          <cell r="E5201" t="str">
            <v>Verrechnet</v>
          </cell>
          <cell r="F5201">
            <v>0.01</v>
          </cell>
          <cell r="G5201">
            <v>0.16</v>
          </cell>
          <cell r="H5201"/>
          <cell r="I5201"/>
          <cell r="J5201" t="str">
            <v>Messung HW Wärme NT</v>
          </cell>
          <cell r="K5201" t="str">
            <v>21.06.2016</v>
          </cell>
          <cell r="L5201" t="str">
            <v>W1 020438</v>
          </cell>
          <cell r="M5201"/>
          <cell r="N5201" t="str">
            <v>Ablesung</v>
          </cell>
          <cell r="O5201">
            <v>5.39</v>
          </cell>
          <cell r="P5201">
            <v>92.91</v>
          </cell>
          <cell r="Q5201"/>
          <cell r="R5201"/>
          <cell r="S5201"/>
          <cell r="T5201"/>
          <cell r="U5201"/>
          <cell r="V5201"/>
          <cell r="W5201"/>
          <cell r="X5201"/>
          <cell r="Y5201">
            <v>49.881999999999998</v>
          </cell>
          <cell r="Z5201">
            <v>539</v>
          </cell>
        </row>
        <row r="5202">
          <cell r="A5202" t="str">
            <v>N1067</v>
          </cell>
          <cell r="B5202" t="str">
            <v xml:space="preserve">Oberwiesenstrasse 17 </v>
          </cell>
          <cell r="C5202">
            <v>42655</v>
          </cell>
          <cell r="D5202">
            <v>9866605739</v>
          </cell>
          <cell r="E5202" t="str">
            <v>Gemahnt</v>
          </cell>
          <cell r="F5202">
            <v>0.01</v>
          </cell>
          <cell r="G5202">
            <v>0.16</v>
          </cell>
          <cell r="H5202"/>
          <cell r="I5202"/>
          <cell r="J5202" t="str">
            <v>Messung HW Wärme NT</v>
          </cell>
          <cell r="K5202" t="str">
            <v>19.09.2016</v>
          </cell>
          <cell r="L5202" t="str">
            <v>W1 020438</v>
          </cell>
          <cell r="M5202"/>
          <cell r="N5202" t="str">
            <v>Ablesung</v>
          </cell>
          <cell r="O5202">
            <v>0.61499999999999999</v>
          </cell>
          <cell r="P5202">
            <v>29.09</v>
          </cell>
          <cell r="Q5202"/>
          <cell r="R5202"/>
          <cell r="S5202"/>
          <cell r="T5202"/>
          <cell r="U5202"/>
          <cell r="V5202"/>
          <cell r="W5202"/>
          <cell r="X5202"/>
          <cell r="Y5202">
            <v>18.178000000000001</v>
          </cell>
          <cell r="Z5202">
            <v>61.5</v>
          </cell>
        </row>
        <row r="5203">
          <cell r="A5203" t="str">
            <v>N1067</v>
          </cell>
          <cell r="B5203" t="str">
            <v xml:space="preserve">Oberwiesenstrasse 17 </v>
          </cell>
          <cell r="C5203">
            <v>42752</v>
          </cell>
          <cell r="D5203">
            <v>9866607622</v>
          </cell>
          <cell r="E5203" t="str">
            <v>Verrechnet</v>
          </cell>
          <cell r="F5203">
            <v>0.01</v>
          </cell>
          <cell r="G5203">
            <v>0.16</v>
          </cell>
          <cell r="H5203"/>
          <cell r="I5203"/>
          <cell r="J5203" t="str">
            <v>Messung HW Wärme NT</v>
          </cell>
          <cell r="K5203" t="str">
            <v>23.12.2016</v>
          </cell>
          <cell r="L5203" t="str">
            <v>W1 020438</v>
          </cell>
          <cell r="M5203"/>
          <cell r="N5203" t="str">
            <v>Ablesung</v>
          </cell>
          <cell r="O5203">
            <v>8.5679999999999996</v>
          </cell>
          <cell r="P5203">
            <v>151.87</v>
          </cell>
          <cell r="Q5203"/>
          <cell r="R5203"/>
          <cell r="S5203"/>
          <cell r="T5203"/>
          <cell r="U5203"/>
          <cell r="V5203"/>
          <cell r="W5203"/>
          <cell r="X5203"/>
          <cell r="Y5203">
            <v>48.51</v>
          </cell>
          <cell r="Z5203">
            <v>856.8</v>
          </cell>
        </row>
        <row r="5204">
          <cell r="A5204" t="str">
            <v>N1069</v>
          </cell>
          <cell r="B5204" t="str">
            <v xml:space="preserve">Schaffhauserstrasse 510 </v>
          </cell>
          <cell r="C5204">
            <v>42478</v>
          </cell>
          <cell r="D5204">
            <v>9866601432</v>
          </cell>
          <cell r="E5204" t="str">
            <v>Verrechnet</v>
          </cell>
          <cell r="F5204">
            <v>0.05</v>
          </cell>
          <cell r="G5204">
            <v>0.82</v>
          </cell>
          <cell r="H5204"/>
          <cell r="I5204"/>
          <cell r="J5204" t="str">
            <v>Messung HW Wärme NT</v>
          </cell>
          <cell r="K5204" t="str">
            <v>15.03.2016</v>
          </cell>
          <cell r="L5204" t="str">
            <v>W1 020104</v>
          </cell>
          <cell r="M5204"/>
          <cell r="N5204" t="str">
            <v>Ablesung</v>
          </cell>
          <cell r="O5204">
            <v>34.567999999999998</v>
          </cell>
          <cell r="P5204">
            <v>730.07</v>
          </cell>
          <cell r="Q5204"/>
          <cell r="R5204"/>
          <cell r="S5204"/>
          <cell r="T5204"/>
          <cell r="U5204"/>
          <cell r="V5204"/>
          <cell r="W5204"/>
          <cell r="X5204"/>
          <cell r="Y5204">
            <v>40.713000000000001</v>
          </cell>
          <cell r="Z5204">
            <v>691.36</v>
          </cell>
        </row>
        <row r="5205">
          <cell r="A5205" t="str">
            <v>N1069</v>
          </cell>
          <cell r="B5205" t="str">
            <v xml:space="preserve">Schaffhauserstrasse 510 </v>
          </cell>
          <cell r="C5205">
            <v>42566</v>
          </cell>
          <cell r="D5205">
            <v>9866603677</v>
          </cell>
          <cell r="E5205" t="str">
            <v>Verrechnet</v>
          </cell>
          <cell r="F5205">
            <v>0.05</v>
          </cell>
          <cell r="G5205">
            <v>0.82</v>
          </cell>
          <cell r="H5205"/>
          <cell r="I5205"/>
          <cell r="J5205" t="str">
            <v>Messung HW Wärme NT</v>
          </cell>
          <cell r="K5205" t="str">
            <v>22.06.2016</v>
          </cell>
          <cell r="L5205" t="str">
            <v>W1 020104</v>
          </cell>
          <cell r="M5205"/>
          <cell r="N5205" t="str">
            <v>Ablesung</v>
          </cell>
          <cell r="O5205">
            <v>20.713999999999999</v>
          </cell>
          <cell r="P5205">
            <v>423.28</v>
          </cell>
          <cell r="Q5205"/>
          <cell r="R5205"/>
          <cell r="S5205"/>
          <cell r="T5205"/>
          <cell r="U5205"/>
          <cell r="V5205"/>
          <cell r="W5205"/>
          <cell r="X5205"/>
          <cell r="Y5205">
            <v>42.078000000000003</v>
          </cell>
          <cell r="Z5205">
            <v>414.28</v>
          </cell>
        </row>
        <row r="5206">
          <cell r="A5206" t="str">
            <v>N1069</v>
          </cell>
          <cell r="B5206" t="str">
            <v xml:space="preserve">Schaffhauserstrasse 510 </v>
          </cell>
          <cell r="C5206">
            <v>42655</v>
          </cell>
          <cell r="D5206">
            <v>9866605765</v>
          </cell>
          <cell r="E5206" t="str">
            <v>Verrechnet</v>
          </cell>
          <cell r="F5206">
            <v>0.05</v>
          </cell>
          <cell r="G5206">
            <v>0.82</v>
          </cell>
          <cell r="H5206"/>
          <cell r="I5206"/>
          <cell r="J5206" t="str">
            <v>Messung HW Wärme NT</v>
          </cell>
          <cell r="K5206" t="str">
            <v>15.09.2016</v>
          </cell>
          <cell r="L5206" t="str">
            <v>W1 020104</v>
          </cell>
          <cell r="M5206"/>
          <cell r="N5206" t="str">
            <v>Ablesung</v>
          </cell>
          <cell r="O5206">
            <v>2.6539999999999999</v>
          </cell>
          <cell r="P5206">
            <v>122.47</v>
          </cell>
          <cell r="Q5206"/>
          <cell r="R5206"/>
          <cell r="S5206"/>
          <cell r="T5206"/>
          <cell r="U5206"/>
          <cell r="V5206"/>
          <cell r="W5206"/>
          <cell r="X5206"/>
          <cell r="Y5206">
            <v>18.632999999999999</v>
          </cell>
          <cell r="Z5206">
            <v>53.08</v>
          </cell>
        </row>
        <row r="5207">
          <cell r="A5207" t="str">
            <v>N1069</v>
          </cell>
          <cell r="B5207" t="str">
            <v xml:space="preserve">Schaffhauserstrasse 510 </v>
          </cell>
          <cell r="C5207">
            <v>42752</v>
          </cell>
          <cell r="D5207">
            <v>9866607685</v>
          </cell>
          <cell r="E5207" t="str">
            <v>Verrechnet</v>
          </cell>
          <cell r="F5207">
            <v>0.05</v>
          </cell>
          <cell r="G5207">
            <v>0.82</v>
          </cell>
          <cell r="H5207"/>
          <cell r="I5207"/>
          <cell r="J5207" t="str">
            <v>Messung HW Wärme NT</v>
          </cell>
          <cell r="K5207" t="str">
            <v>13.12.2016</v>
          </cell>
          <cell r="L5207" t="str">
            <v>W1 020104</v>
          </cell>
          <cell r="M5207"/>
          <cell r="N5207" t="str">
            <v>Ablesung</v>
          </cell>
          <cell r="O5207">
            <v>30.670999999999999</v>
          </cell>
          <cell r="P5207">
            <v>604.75</v>
          </cell>
          <cell r="Q5207"/>
          <cell r="R5207"/>
          <cell r="S5207"/>
          <cell r="T5207"/>
          <cell r="U5207"/>
          <cell r="V5207"/>
          <cell r="W5207"/>
          <cell r="X5207"/>
          <cell r="Y5207">
            <v>43.609000000000002</v>
          </cell>
          <cell r="Z5207">
            <v>613.41999999999996</v>
          </cell>
        </row>
        <row r="5208">
          <cell r="A5208" t="str">
            <v>N1070</v>
          </cell>
          <cell r="B5208" t="str">
            <v xml:space="preserve">Wallisellenstrasse 385 </v>
          </cell>
          <cell r="C5208">
            <v>42478</v>
          </cell>
          <cell r="D5208">
            <v>9866601098</v>
          </cell>
          <cell r="E5208" t="str">
            <v>Verrechnet</v>
          </cell>
          <cell r="F5208">
            <v>0.01</v>
          </cell>
          <cell r="G5208">
            <v>0.16</v>
          </cell>
          <cell r="H5208"/>
          <cell r="I5208"/>
          <cell r="J5208" t="str">
            <v>Messung HW Wärme NT</v>
          </cell>
          <cell r="K5208" t="str">
            <v>21.03.2016</v>
          </cell>
          <cell r="L5208" t="str">
            <v>W1 020532</v>
          </cell>
          <cell r="M5208"/>
          <cell r="N5208" t="str">
            <v>Ablesung</v>
          </cell>
          <cell r="O5208">
            <v>5.9779999999999998</v>
          </cell>
          <cell r="P5208">
            <v>115.6</v>
          </cell>
          <cell r="Q5208"/>
          <cell r="R5208"/>
          <cell r="S5208"/>
          <cell r="T5208"/>
          <cell r="U5208"/>
          <cell r="V5208"/>
          <cell r="W5208"/>
          <cell r="X5208"/>
          <cell r="Y5208">
            <v>44.465000000000003</v>
          </cell>
          <cell r="Z5208">
            <v>597.79999999999995</v>
          </cell>
        </row>
        <row r="5209">
          <cell r="A5209" t="str">
            <v>N1070</v>
          </cell>
          <cell r="B5209" t="str">
            <v xml:space="preserve">Wallisellenstrasse 385 </v>
          </cell>
          <cell r="C5209">
            <v>42566</v>
          </cell>
          <cell r="D5209">
            <v>9866603092</v>
          </cell>
          <cell r="E5209" t="str">
            <v>Verrechnet</v>
          </cell>
          <cell r="F5209">
            <v>0.01</v>
          </cell>
          <cell r="G5209">
            <v>0.16</v>
          </cell>
          <cell r="H5209"/>
          <cell r="I5209"/>
          <cell r="J5209" t="str">
            <v>Messung HW Wärme NT</v>
          </cell>
          <cell r="K5209" t="str">
            <v>20.06.2016</v>
          </cell>
          <cell r="L5209" t="str">
            <v>W1 020532</v>
          </cell>
          <cell r="M5209"/>
          <cell r="N5209" t="str">
            <v>Ablesung</v>
          </cell>
          <cell r="O5209">
            <v>2.4470000000000001</v>
          </cell>
          <cell r="P5209">
            <v>62.84</v>
          </cell>
          <cell r="Q5209"/>
          <cell r="R5209"/>
          <cell r="S5209"/>
          <cell r="T5209"/>
          <cell r="U5209"/>
          <cell r="V5209"/>
          <cell r="W5209"/>
          <cell r="X5209"/>
          <cell r="Y5209">
            <v>33.482999999999997</v>
          </cell>
          <cell r="Z5209">
            <v>244.7</v>
          </cell>
        </row>
        <row r="5210">
          <cell r="A5210" t="str">
            <v>N1070</v>
          </cell>
          <cell r="B5210" t="str">
            <v xml:space="preserve">Wallisellenstrasse 385 </v>
          </cell>
          <cell r="C5210">
            <v>42655</v>
          </cell>
          <cell r="D5210">
            <v>9866604881</v>
          </cell>
          <cell r="E5210" t="str">
            <v>Verrechnet</v>
          </cell>
          <cell r="F5210">
            <v>0.01</v>
          </cell>
          <cell r="G5210">
            <v>0.16</v>
          </cell>
          <cell r="H5210"/>
          <cell r="I5210"/>
          <cell r="J5210" t="str">
            <v>Messung HW Wärme NT</v>
          </cell>
          <cell r="K5210" t="str">
            <v>19.09.2016</v>
          </cell>
          <cell r="L5210" t="str">
            <v>W1 020532</v>
          </cell>
          <cell r="M5210"/>
          <cell r="N5210" t="str">
            <v>Ablesung</v>
          </cell>
          <cell r="O5210">
            <v>0.71799999999999997</v>
          </cell>
          <cell r="P5210">
            <v>52.58</v>
          </cell>
          <cell r="Q5210"/>
          <cell r="R5210"/>
          <cell r="S5210"/>
          <cell r="T5210"/>
          <cell r="U5210"/>
          <cell r="V5210"/>
          <cell r="W5210"/>
          <cell r="X5210"/>
          <cell r="Y5210">
            <v>11.742000000000001</v>
          </cell>
          <cell r="Z5210">
            <v>71.8</v>
          </cell>
        </row>
        <row r="5211">
          <cell r="A5211" t="str">
            <v>N1070</v>
          </cell>
          <cell r="B5211" t="str">
            <v xml:space="preserve">Wallisellenstrasse 385 </v>
          </cell>
          <cell r="C5211">
            <v>42752</v>
          </cell>
          <cell r="D5211">
            <v>9866607109</v>
          </cell>
          <cell r="E5211" t="str">
            <v>Verrechnet</v>
          </cell>
          <cell r="F5211">
            <v>0.01</v>
          </cell>
          <cell r="G5211">
            <v>0.16</v>
          </cell>
          <cell r="H5211"/>
          <cell r="I5211"/>
          <cell r="J5211" t="str">
            <v>Messung HW Wärme NT</v>
          </cell>
          <cell r="K5211" t="str">
            <v>12.12.2016</v>
          </cell>
          <cell r="L5211" t="str">
            <v>W1 020532</v>
          </cell>
          <cell r="M5211"/>
          <cell r="N5211" t="str">
            <v>Ablesung</v>
          </cell>
          <cell r="O5211">
            <v>3.387</v>
          </cell>
          <cell r="P5211">
            <v>73.349999999999994</v>
          </cell>
          <cell r="Q5211"/>
          <cell r="R5211"/>
          <cell r="S5211"/>
          <cell r="T5211"/>
          <cell r="U5211"/>
          <cell r="V5211"/>
          <cell r="W5211"/>
          <cell r="X5211"/>
          <cell r="Y5211">
            <v>39.704000000000001</v>
          </cell>
          <cell r="Z5211">
            <v>338.7</v>
          </cell>
        </row>
        <row r="5212">
          <cell r="A5212" t="str">
            <v>N1071</v>
          </cell>
          <cell r="B5212" t="str">
            <v xml:space="preserve">Winterthurerstrasse 495 </v>
          </cell>
          <cell r="C5212">
            <v>42478</v>
          </cell>
          <cell r="D5212">
            <v>9866600726</v>
          </cell>
          <cell r="E5212" t="str">
            <v>Verrechnet</v>
          </cell>
          <cell r="F5212">
            <v>6.8000000000000005E-2</v>
          </cell>
          <cell r="G5212">
            <v>1.1200000000000001</v>
          </cell>
          <cell r="H5212"/>
          <cell r="I5212"/>
          <cell r="J5212" t="str">
            <v>Messung HW Wärme NT</v>
          </cell>
          <cell r="K5212" t="str">
            <v>18.03.2016</v>
          </cell>
          <cell r="L5212" t="str">
            <v>W1 020525</v>
          </cell>
          <cell r="M5212"/>
          <cell r="N5212" t="str">
            <v>Ablesung</v>
          </cell>
          <cell r="O5212">
            <v>49.292999999999999</v>
          </cell>
          <cell r="P5212">
            <v>803.54</v>
          </cell>
          <cell r="Q5212"/>
          <cell r="R5212"/>
          <cell r="S5212"/>
          <cell r="T5212"/>
          <cell r="U5212"/>
          <cell r="V5212"/>
          <cell r="W5212"/>
          <cell r="X5212"/>
          <cell r="Y5212">
            <v>52.747</v>
          </cell>
          <cell r="Z5212">
            <v>724.89705882352939</v>
          </cell>
        </row>
        <row r="5213">
          <cell r="A5213" t="str">
            <v>N1071</v>
          </cell>
          <cell r="B5213" t="str">
            <v xml:space="preserve">Winterthurerstrasse 495 </v>
          </cell>
          <cell r="C5213">
            <v>42566</v>
          </cell>
          <cell r="D5213">
            <v>9866602659</v>
          </cell>
          <cell r="E5213" t="str">
            <v>Verrechnet</v>
          </cell>
          <cell r="F5213">
            <v>6.8000000000000005E-2</v>
          </cell>
          <cell r="G5213">
            <v>1.1200000000000001</v>
          </cell>
          <cell r="H5213"/>
          <cell r="I5213"/>
          <cell r="J5213" t="str">
            <v>Messung HW Wärme NT</v>
          </cell>
          <cell r="K5213" t="str">
            <v>23.06.2016</v>
          </cell>
          <cell r="L5213" t="str">
            <v>W1 020525</v>
          </cell>
          <cell r="M5213"/>
          <cell r="N5213" t="str">
            <v>Ablesung</v>
          </cell>
          <cell r="O5213">
            <v>19.369</v>
          </cell>
          <cell r="P5213">
            <v>352.63</v>
          </cell>
          <cell r="Q5213"/>
          <cell r="R5213"/>
          <cell r="S5213"/>
          <cell r="T5213"/>
          <cell r="U5213"/>
          <cell r="V5213"/>
          <cell r="W5213"/>
          <cell r="X5213"/>
          <cell r="Y5213">
            <v>47.228999999999999</v>
          </cell>
          <cell r="Z5213">
            <v>284.83823529411762</v>
          </cell>
        </row>
        <row r="5214">
          <cell r="A5214" t="str">
            <v>N1071</v>
          </cell>
          <cell r="B5214" t="str">
            <v xml:space="preserve">Winterthurerstrasse 495 </v>
          </cell>
          <cell r="C5214">
            <v>42655</v>
          </cell>
          <cell r="D5214">
            <v>9866604648</v>
          </cell>
          <cell r="E5214" t="str">
            <v>Verrechnet</v>
          </cell>
          <cell r="F5214">
            <v>6.8000000000000005E-2</v>
          </cell>
          <cell r="G5214">
            <v>1.1200000000000001</v>
          </cell>
          <cell r="H5214"/>
          <cell r="I5214"/>
          <cell r="J5214" t="str">
            <v>Messung HW Wärme NT</v>
          </cell>
          <cell r="K5214" t="str">
            <v>15.09.2016</v>
          </cell>
          <cell r="L5214" t="str">
            <v>W1 020525</v>
          </cell>
          <cell r="M5214"/>
          <cell r="N5214" t="str">
            <v>Ablesung</v>
          </cell>
          <cell r="O5214">
            <v>3.2389999999999999</v>
          </cell>
          <cell r="P5214">
            <v>68.03</v>
          </cell>
          <cell r="Q5214"/>
          <cell r="R5214"/>
          <cell r="S5214"/>
          <cell r="T5214"/>
          <cell r="U5214"/>
          <cell r="V5214"/>
          <cell r="W5214"/>
          <cell r="X5214"/>
          <cell r="Y5214">
            <v>40.938000000000002</v>
          </cell>
          <cell r="Z5214">
            <v>47.632352941176471</v>
          </cell>
        </row>
        <row r="5215">
          <cell r="A5215" t="str">
            <v>N1071</v>
          </cell>
          <cell r="B5215" t="str">
            <v xml:space="preserve">Winterthurerstrasse 495 </v>
          </cell>
          <cell r="C5215">
            <v>42752</v>
          </cell>
          <cell r="D5215">
            <v>9866606756</v>
          </cell>
          <cell r="E5215" t="str">
            <v>Verrechnet</v>
          </cell>
          <cell r="F5215">
            <v>6.8000000000000005E-2</v>
          </cell>
          <cell r="G5215">
            <v>1.1200000000000001</v>
          </cell>
          <cell r="H5215"/>
          <cell r="I5215"/>
          <cell r="J5215" t="str">
            <v>Messung HW Wärme NT</v>
          </cell>
          <cell r="K5215" t="str">
            <v>16.12.2016</v>
          </cell>
          <cell r="L5215" t="str">
            <v>W1 020525</v>
          </cell>
          <cell r="M5215"/>
          <cell r="N5215" t="str">
            <v>Ablesung</v>
          </cell>
          <cell r="O5215">
            <v>35.436999999999998</v>
          </cell>
          <cell r="P5215">
            <v>623.80999999999995</v>
          </cell>
          <cell r="Q5215"/>
          <cell r="R5215"/>
          <cell r="S5215"/>
          <cell r="T5215"/>
          <cell r="U5215"/>
          <cell r="V5215"/>
          <cell r="W5215"/>
          <cell r="X5215"/>
          <cell r="Y5215">
            <v>48.845999999999997</v>
          </cell>
          <cell r="Z5215">
            <v>521.13235294117646</v>
          </cell>
        </row>
        <row r="5216">
          <cell r="A5216" t="str">
            <v>N1072</v>
          </cell>
          <cell r="B5216" t="str">
            <v xml:space="preserve">Hofwiesenstrasse 378 </v>
          </cell>
          <cell r="C5216">
            <v>42492</v>
          </cell>
          <cell r="D5216">
            <v>9866602065</v>
          </cell>
          <cell r="E5216" t="str">
            <v>Verrechnet</v>
          </cell>
          <cell r="F5216">
            <v>0.1</v>
          </cell>
          <cell r="G5216">
            <v>1.32</v>
          </cell>
          <cell r="H5216"/>
          <cell r="I5216"/>
          <cell r="J5216" t="str">
            <v>Messung HW Wärme NT</v>
          </cell>
          <cell r="K5216" t="str">
            <v>17.03.2016</v>
          </cell>
          <cell r="L5216" t="str">
            <v>W1 020252</v>
          </cell>
          <cell r="M5216"/>
          <cell r="N5216" t="str">
            <v>Ablesung</v>
          </cell>
          <cell r="O5216">
            <v>77.284000000000006</v>
          </cell>
          <cell r="P5216">
            <v>1941.87</v>
          </cell>
          <cell r="Q5216"/>
          <cell r="R5216"/>
          <cell r="S5216"/>
          <cell r="T5216"/>
          <cell r="U5216"/>
          <cell r="V5216"/>
          <cell r="W5216"/>
          <cell r="X5216"/>
          <cell r="Y5216">
            <v>34.220999999999997</v>
          </cell>
          <cell r="Z5216">
            <v>772.84</v>
          </cell>
        </row>
        <row r="5217">
          <cell r="A5217" t="str">
            <v>N1072</v>
          </cell>
          <cell r="B5217" t="str">
            <v xml:space="preserve">Hofwiesenstrasse 378 </v>
          </cell>
          <cell r="C5217">
            <v>42566</v>
          </cell>
          <cell r="D5217">
            <v>9866602966</v>
          </cell>
          <cell r="E5217" t="str">
            <v>Verrechnet</v>
          </cell>
          <cell r="F5217">
            <v>0.1</v>
          </cell>
          <cell r="G5217">
            <v>1.32</v>
          </cell>
          <cell r="H5217"/>
          <cell r="I5217"/>
          <cell r="J5217" t="str">
            <v>Messung HW Wärme NT</v>
          </cell>
          <cell r="K5217" t="str">
            <v>22.06.2016</v>
          </cell>
          <cell r="L5217" t="str">
            <v>W1 020252</v>
          </cell>
          <cell r="M5217"/>
          <cell r="N5217" t="str">
            <v>Ablesung</v>
          </cell>
          <cell r="O5217">
            <v>36.076000000000001</v>
          </cell>
          <cell r="P5217">
            <v>1033.43</v>
          </cell>
          <cell r="Q5217"/>
          <cell r="R5217"/>
          <cell r="S5217"/>
          <cell r="T5217"/>
          <cell r="U5217"/>
          <cell r="V5217"/>
          <cell r="W5217"/>
          <cell r="X5217"/>
          <cell r="Y5217">
            <v>30.015999999999998</v>
          </cell>
          <cell r="Z5217">
            <v>360.76</v>
          </cell>
        </row>
        <row r="5218">
          <cell r="A5218" t="str">
            <v>N1072</v>
          </cell>
          <cell r="B5218" t="str">
            <v xml:space="preserve">Hofwiesenstrasse 378 </v>
          </cell>
          <cell r="C5218">
            <v>42655</v>
          </cell>
          <cell r="D5218">
            <v>9866604976</v>
          </cell>
          <cell r="E5218" t="str">
            <v>Verrechnet</v>
          </cell>
          <cell r="F5218">
            <v>0.1</v>
          </cell>
          <cell r="G5218">
            <v>1.32</v>
          </cell>
          <cell r="H5218"/>
          <cell r="I5218"/>
          <cell r="J5218" t="str">
            <v>Messung HW Wärme NT</v>
          </cell>
          <cell r="K5218" t="str">
            <v>19.09.2016</v>
          </cell>
          <cell r="L5218" t="str">
            <v>W1 020252</v>
          </cell>
          <cell r="M5218"/>
          <cell r="N5218" t="str">
            <v>Ablesung</v>
          </cell>
          <cell r="O5218">
            <v>11.819000000000001</v>
          </cell>
          <cell r="P5218">
            <v>423.34</v>
          </cell>
          <cell r="Q5218"/>
          <cell r="R5218"/>
          <cell r="S5218"/>
          <cell r="T5218"/>
          <cell r="U5218"/>
          <cell r="V5218"/>
          <cell r="W5218"/>
          <cell r="X5218"/>
          <cell r="Y5218">
            <v>24.006</v>
          </cell>
          <cell r="Z5218">
            <v>118.19</v>
          </cell>
        </row>
        <row r="5219">
          <cell r="A5219" t="str">
            <v>N1072</v>
          </cell>
          <cell r="B5219" t="str">
            <v xml:space="preserve">Hofwiesenstrasse 378 </v>
          </cell>
          <cell r="C5219">
            <v>42752</v>
          </cell>
          <cell r="D5219">
            <v>9866606757</v>
          </cell>
          <cell r="E5219" t="str">
            <v>Verrechnet</v>
          </cell>
          <cell r="F5219">
            <v>0.1</v>
          </cell>
          <cell r="G5219">
            <v>1.32</v>
          </cell>
          <cell r="H5219"/>
          <cell r="I5219"/>
          <cell r="J5219" t="str">
            <v>Messung HW Wärme NT</v>
          </cell>
          <cell r="K5219" t="str">
            <v>14.12.2016</v>
          </cell>
          <cell r="L5219" t="str">
            <v>W1 020252</v>
          </cell>
          <cell r="M5219"/>
          <cell r="N5219" t="str">
            <v>Ablesung</v>
          </cell>
          <cell r="O5219">
            <v>53.77</v>
          </cell>
          <cell r="P5219">
            <v>1315.99</v>
          </cell>
          <cell r="Q5219"/>
          <cell r="R5219"/>
          <cell r="S5219"/>
          <cell r="T5219"/>
          <cell r="U5219"/>
          <cell r="V5219"/>
          <cell r="W5219"/>
          <cell r="X5219"/>
          <cell r="Y5219">
            <v>35.131999999999998</v>
          </cell>
          <cell r="Z5219">
            <v>537.70000000000005</v>
          </cell>
        </row>
        <row r="5220">
          <cell r="A5220" t="str">
            <v>N1073</v>
          </cell>
          <cell r="B5220" t="str">
            <v xml:space="preserve">Hürststrasse 30 </v>
          </cell>
          <cell r="C5220">
            <v>42478</v>
          </cell>
          <cell r="D5220">
            <v>9866601208</v>
          </cell>
          <cell r="E5220" t="str">
            <v>Verrechnet</v>
          </cell>
          <cell r="F5220">
            <v>3.3000000000000002E-2</v>
          </cell>
          <cell r="G5220">
            <v>0.55000000000000004</v>
          </cell>
          <cell r="H5220"/>
          <cell r="I5220"/>
          <cell r="J5220" t="str">
            <v>Messung HW Wärme NT</v>
          </cell>
          <cell r="K5220" t="str">
            <v>06.04.2016</v>
          </cell>
          <cell r="L5220" t="str">
            <v>W1 020288</v>
          </cell>
          <cell r="M5220"/>
          <cell r="N5220" t="str">
            <v>Ablesung</v>
          </cell>
          <cell r="O5220">
            <v>49.652999999999999</v>
          </cell>
          <cell r="P5220">
            <v>854.32</v>
          </cell>
          <cell r="Q5220"/>
          <cell r="R5220"/>
          <cell r="S5220"/>
          <cell r="T5220"/>
          <cell r="U5220"/>
          <cell r="V5220"/>
          <cell r="W5220"/>
          <cell r="X5220"/>
          <cell r="Y5220">
            <v>49.973999999999997</v>
          </cell>
          <cell r="Z5220">
            <v>1504.6363636363635</v>
          </cell>
        </row>
        <row r="5221">
          <cell r="A5221" t="str">
            <v>N1073</v>
          </cell>
          <cell r="B5221" t="str">
            <v xml:space="preserve">Hürststrasse 30 </v>
          </cell>
          <cell r="C5221">
            <v>42566</v>
          </cell>
          <cell r="D5221">
            <v>9866603354</v>
          </cell>
          <cell r="E5221" t="str">
            <v>Verrechnet</v>
          </cell>
          <cell r="F5221">
            <v>3.3000000000000002E-2</v>
          </cell>
          <cell r="G5221">
            <v>0.55000000000000004</v>
          </cell>
          <cell r="H5221"/>
          <cell r="I5221"/>
          <cell r="J5221" t="str">
            <v>Messung HW Wärme NT</v>
          </cell>
          <cell r="K5221" t="str">
            <v>20.06.2016</v>
          </cell>
          <cell r="L5221" t="str">
            <v>W1 020288</v>
          </cell>
          <cell r="M5221"/>
          <cell r="N5221" t="str">
            <v>Ablesung</v>
          </cell>
          <cell r="O5221">
            <v>15.515000000000001</v>
          </cell>
          <cell r="P5221">
            <v>263.37</v>
          </cell>
          <cell r="Q5221"/>
          <cell r="R5221"/>
          <cell r="S5221"/>
          <cell r="T5221"/>
          <cell r="U5221"/>
          <cell r="V5221"/>
          <cell r="W5221"/>
          <cell r="X5221"/>
          <cell r="Y5221">
            <v>50.652999999999999</v>
          </cell>
          <cell r="Z5221">
            <v>470.15151515151513</v>
          </cell>
        </row>
        <row r="5222">
          <cell r="A5222" t="str">
            <v>N1073</v>
          </cell>
          <cell r="B5222" t="str">
            <v xml:space="preserve">Hürststrasse 30 </v>
          </cell>
          <cell r="C5222">
            <v>42655</v>
          </cell>
          <cell r="D5222">
            <v>9866605147</v>
          </cell>
          <cell r="E5222" t="str">
            <v>Verrechnet</v>
          </cell>
          <cell r="F5222">
            <v>3.3000000000000002E-2</v>
          </cell>
          <cell r="G5222">
            <v>0.55000000000000004</v>
          </cell>
          <cell r="H5222"/>
          <cell r="I5222"/>
          <cell r="J5222" t="str">
            <v>Messung HW Wärme NT</v>
          </cell>
          <cell r="K5222" t="str">
            <v>20.09.2016</v>
          </cell>
          <cell r="L5222" t="str">
            <v>W1 020288</v>
          </cell>
          <cell r="M5222"/>
          <cell r="N5222" t="str">
            <v>Ablesung</v>
          </cell>
          <cell r="O5222">
            <v>3.1320000000000001</v>
          </cell>
          <cell r="P5222">
            <v>58.19</v>
          </cell>
          <cell r="Q5222"/>
          <cell r="R5222"/>
          <cell r="S5222"/>
          <cell r="T5222"/>
          <cell r="U5222"/>
          <cell r="V5222"/>
          <cell r="W5222"/>
          <cell r="X5222"/>
          <cell r="Y5222">
            <v>46.28</v>
          </cell>
          <cell r="Z5222">
            <v>94.909090909090907</v>
          </cell>
        </row>
        <row r="5223">
          <cell r="A5223" t="str">
            <v>N1073</v>
          </cell>
          <cell r="B5223" t="str">
            <v xml:space="preserve">Hürststrasse 30 </v>
          </cell>
          <cell r="C5223">
            <v>42752</v>
          </cell>
          <cell r="D5223">
            <v>9866607266</v>
          </cell>
          <cell r="E5223" t="str">
            <v>Verrechnet</v>
          </cell>
          <cell r="F5223">
            <v>3.3000000000000002E-2</v>
          </cell>
          <cell r="G5223">
            <v>0.55000000000000004</v>
          </cell>
          <cell r="H5223"/>
          <cell r="I5223"/>
          <cell r="J5223" t="str">
            <v>Messung HW Wärme NT</v>
          </cell>
          <cell r="K5223" t="str">
            <v>15.12.2016</v>
          </cell>
          <cell r="L5223" t="str">
            <v>W1 020288</v>
          </cell>
          <cell r="M5223"/>
          <cell r="N5223" t="str">
            <v>Ablesung</v>
          </cell>
          <cell r="O5223">
            <v>32.893000000000001</v>
          </cell>
          <cell r="P5223">
            <v>547.28</v>
          </cell>
          <cell r="Q5223"/>
          <cell r="R5223"/>
          <cell r="S5223"/>
          <cell r="T5223"/>
          <cell r="U5223"/>
          <cell r="V5223"/>
          <cell r="W5223"/>
          <cell r="X5223"/>
          <cell r="Y5223">
            <v>51.679000000000002</v>
          </cell>
          <cell r="Z5223">
            <v>996.75757575757564</v>
          </cell>
        </row>
        <row r="5224">
          <cell r="A5224" t="str">
            <v>N1074</v>
          </cell>
          <cell r="B5224" t="str">
            <v xml:space="preserve">Grünhaldenstrasse 5 </v>
          </cell>
          <cell r="C5224">
            <v>42478</v>
          </cell>
          <cell r="D5224">
            <v>9866601716</v>
          </cell>
          <cell r="E5224" t="str">
            <v>Verrechnet</v>
          </cell>
          <cell r="F5224">
            <v>0.06</v>
          </cell>
          <cell r="G5224">
            <v>1</v>
          </cell>
          <cell r="H5224"/>
          <cell r="I5224"/>
          <cell r="J5224" t="str">
            <v>Messung HW Wärme NT</v>
          </cell>
          <cell r="K5224" t="str">
            <v>21.03.2016</v>
          </cell>
          <cell r="L5224" t="str">
            <v>W1 020227</v>
          </cell>
          <cell r="M5224"/>
          <cell r="N5224" t="str">
            <v>Ablesung</v>
          </cell>
          <cell r="O5224">
            <v>51.505000000000003</v>
          </cell>
          <cell r="P5224">
            <v>833.77</v>
          </cell>
          <cell r="Q5224"/>
          <cell r="R5224"/>
          <cell r="S5224"/>
          <cell r="T5224"/>
          <cell r="U5224"/>
          <cell r="V5224"/>
          <cell r="W5224"/>
          <cell r="X5224"/>
          <cell r="Y5224">
            <v>53.116</v>
          </cell>
          <cell r="Z5224">
            <v>858.41666666666674</v>
          </cell>
        </row>
        <row r="5225">
          <cell r="A5225" t="str">
            <v>N1074</v>
          </cell>
          <cell r="B5225" t="str">
            <v xml:space="preserve">Grünhaldenstrasse 5 </v>
          </cell>
          <cell r="C5225">
            <v>42566</v>
          </cell>
          <cell r="D5225">
            <v>9866603537</v>
          </cell>
          <cell r="E5225" t="str">
            <v>Verrechnet</v>
          </cell>
          <cell r="F5225">
            <v>0.06</v>
          </cell>
          <cell r="G5225">
            <v>1</v>
          </cell>
          <cell r="H5225"/>
          <cell r="I5225"/>
          <cell r="J5225" t="str">
            <v>Messung HW Wärme NT</v>
          </cell>
          <cell r="K5225" t="str">
            <v>22.06.2016</v>
          </cell>
          <cell r="L5225" t="str">
            <v>W1 020227</v>
          </cell>
          <cell r="M5225"/>
          <cell r="N5225" t="str">
            <v>Ablesung</v>
          </cell>
          <cell r="O5225">
            <v>19.605</v>
          </cell>
          <cell r="P5225">
            <v>340.93</v>
          </cell>
          <cell r="Q5225"/>
          <cell r="R5225"/>
          <cell r="S5225"/>
          <cell r="T5225"/>
          <cell r="U5225"/>
          <cell r="V5225"/>
          <cell r="W5225"/>
          <cell r="X5225"/>
          <cell r="Y5225">
            <v>49.445</v>
          </cell>
          <cell r="Z5225">
            <v>326.75</v>
          </cell>
        </row>
        <row r="5226">
          <cell r="A5226" t="str">
            <v>N1074</v>
          </cell>
          <cell r="B5226" t="str">
            <v xml:space="preserve">Grünhaldenstrasse 5 </v>
          </cell>
          <cell r="C5226">
            <v>42655</v>
          </cell>
          <cell r="D5226">
            <v>9866605610</v>
          </cell>
          <cell r="E5226" t="str">
            <v>Verrechnet</v>
          </cell>
          <cell r="F5226">
            <v>0.06</v>
          </cell>
          <cell r="G5226">
            <v>1</v>
          </cell>
          <cell r="H5226"/>
          <cell r="I5226"/>
          <cell r="J5226" t="str">
            <v>Messung HW Wärme NT</v>
          </cell>
          <cell r="K5226" t="str">
            <v>21.09.2016</v>
          </cell>
          <cell r="L5226" t="str">
            <v>W1 020227</v>
          </cell>
          <cell r="M5226"/>
          <cell r="N5226" t="str">
            <v>Ablesung</v>
          </cell>
          <cell r="O5226">
            <v>4.4560000000000004</v>
          </cell>
          <cell r="P5226">
            <v>97.16</v>
          </cell>
          <cell r="Q5226"/>
          <cell r="R5226"/>
          <cell r="S5226"/>
          <cell r="T5226"/>
          <cell r="U5226"/>
          <cell r="V5226"/>
          <cell r="W5226"/>
          <cell r="X5226"/>
          <cell r="Y5226">
            <v>39.435000000000002</v>
          </cell>
          <cell r="Z5226">
            <v>74.266666666666666</v>
          </cell>
        </row>
        <row r="5227">
          <cell r="A5227" t="str">
            <v>N1074</v>
          </cell>
          <cell r="B5227" t="str">
            <v xml:space="preserve">Grünhaldenstrasse 5 </v>
          </cell>
          <cell r="C5227">
            <v>42752</v>
          </cell>
          <cell r="D5227">
            <v>9866607821</v>
          </cell>
          <cell r="E5227" t="str">
            <v>Verrechnet</v>
          </cell>
          <cell r="F5227">
            <v>0.06</v>
          </cell>
          <cell r="G5227">
            <v>1</v>
          </cell>
          <cell r="H5227"/>
          <cell r="I5227"/>
          <cell r="J5227" t="str">
            <v>Messung HW Wärme NT</v>
          </cell>
          <cell r="K5227" t="str">
            <v>14.12.2016</v>
          </cell>
          <cell r="L5227" t="str">
            <v>W1 020227</v>
          </cell>
          <cell r="M5227"/>
          <cell r="N5227" t="str">
            <v>Ablesung</v>
          </cell>
          <cell r="O5227">
            <v>34.942999999999998</v>
          </cell>
          <cell r="P5227">
            <v>587.09</v>
          </cell>
          <cell r="Q5227"/>
          <cell r="R5227"/>
          <cell r="S5227"/>
          <cell r="T5227"/>
          <cell r="U5227"/>
          <cell r="V5227"/>
          <cell r="W5227"/>
          <cell r="X5227"/>
          <cell r="Y5227">
            <v>51.177</v>
          </cell>
          <cell r="Z5227">
            <v>582.38333333333333</v>
          </cell>
        </row>
        <row r="5228">
          <cell r="A5228" t="str">
            <v>N1075</v>
          </cell>
          <cell r="B5228" t="str">
            <v xml:space="preserve">Hagenholzstrasse 116 </v>
          </cell>
          <cell r="C5228">
            <v>42474</v>
          </cell>
          <cell r="D5228">
            <v>9866600179</v>
          </cell>
          <cell r="E5228" t="str">
            <v>Verrechnet</v>
          </cell>
          <cell r="F5228">
            <v>0.4</v>
          </cell>
          <cell r="G5228">
            <v>6.58</v>
          </cell>
          <cell r="H5228"/>
          <cell r="I5228"/>
          <cell r="J5228" t="str">
            <v>Messung HW Wärme NT</v>
          </cell>
          <cell r="K5228" t="str">
            <v>15.03.2016</v>
          </cell>
          <cell r="L5228" t="str">
            <v>R1 1587</v>
          </cell>
          <cell r="M5228" t="str">
            <v>U1 050083</v>
          </cell>
          <cell r="N5228" t="str">
            <v>Ablesung</v>
          </cell>
          <cell r="O5228">
            <v>223.8</v>
          </cell>
          <cell r="P5228">
            <v>3805</v>
          </cell>
          <cell r="Q5228"/>
          <cell r="R5228">
            <v>20301</v>
          </cell>
          <cell r="S5228"/>
          <cell r="T5228"/>
          <cell r="U5228"/>
          <cell r="V5228"/>
          <cell r="W5228"/>
          <cell r="X5228"/>
          <cell r="Y5228">
            <v>50.573999999999998</v>
          </cell>
          <cell r="Z5228">
            <v>559.5</v>
          </cell>
        </row>
        <row r="5229">
          <cell r="A5229" t="str">
            <v>N1075</v>
          </cell>
          <cell r="B5229" t="str">
            <v xml:space="preserve">Hagenholzstrasse 116 </v>
          </cell>
          <cell r="C5229">
            <v>42565</v>
          </cell>
          <cell r="D5229">
            <v>9866602213</v>
          </cell>
          <cell r="E5229" t="str">
            <v>Verrechnet</v>
          </cell>
          <cell r="F5229">
            <v>0.4</v>
          </cell>
          <cell r="G5229">
            <v>6.58</v>
          </cell>
          <cell r="H5229"/>
          <cell r="I5229"/>
          <cell r="J5229" t="str">
            <v>Messung HW Wärme NT</v>
          </cell>
          <cell r="K5229" t="str">
            <v>20.06.2016</v>
          </cell>
          <cell r="L5229" t="str">
            <v>R1 1587</v>
          </cell>
          <cell r="M5229" t="str">
            <v>U1 050083</v>
          </cell>
          <cell r="N5229" t="str">
            <v>Ablesung</v>
          </cell>
          <cell r="O5229">
            <v>104</v>
          </cell>
          <cell r="P5229">
            <v>1766</v>
          </cell>
          <cell r="Q5229"/>
          <cell r="R5229">
            <v>2327</v>
          </cell>
          <cell r="S5229"/>
          <cell r="T5229"/>
          <cell r="U5229"/>
          <cell r="V5229"/>
          <cell r="W5229"/>
          <cell r="X5229"/>
          <cell r="Y5229">
            <v>50.636000000000003</v>
          </cell>
          <cell r="Z5229">
            <v>260</v>
          </cell>
        </row>
        <row r="5230">
          <cell r="A5230" t="str">
            <v>N1075</v>
          </cell>
          <cell r="B5230" t="str">
            <v xml:space="preserve">Hagenholzstrasse 116 </v>
          </cell>
          <cell r="C5230">
            <v>42650</v>
          </cell>
          <cell r="D5230">
            <v>9866604171</v>
          </cell>
          <cell r="E5230" t="str">
            <v>Verrechnet</v>
          </cell>
          <cell r="F5230">
            <v>0.4</v>
          </cell>
          <cell r="G5230">
            <v>6.58</v>
          </cell>
          <cell r="H5230"/>
          <cell r="I5230"/>
          <cell r="J5230" t="str">
            <v>Messung HW Wärme NT</v>
          </cell>
          <cell r="K5230" t="str">
            <v>06.10.2016</v>
          </cell>
          <cell r="L5230" t="str">
            <v>R1 1587</v>
          </cell>
          <cell r="M5230" t="str">
            <v>U1 050083</v>
          </cell>
          <cell r="N5230" t="str">
            <v>Ablesung</v>
          </cell>
          <cell r="O5230">
            <v>24.2</v>
          </cell>
          <cell r="P5230">
            <v>465</v>
          </cell>
          <cell r="Q5230"/>
          <cell r="R5230">
            <v>0</v>
          </cell>
          <cell r="S5230"/>
          <cell r="T5230"/>
          <cell r="U5230"/>
          <cell r="V5230"/>
          <cell r="W5230"/>
          <cell r="X5230"/>
          <cell r="Y5230">
            <v>44.749000000000002</v>
          </cell>
          <cell r="Z5230">
            <v>60.5</v>
          </cell>
        </row>
        <row r="5231">
          <cell r="A5231" t="str">
            <v>N1075</v>
          </cell>
          <cell r="B5231" t="str">
            <v xml:space="preserve">Hagenholzstrasse 116 </v>
          </cell>
          <cell r="C5231">
            <v>42748</v>
          </cell>
          <cell r="D5231">
            <v>9866606227</v>
          </cell>
          <cell r="E5231" t="str">
            <v>Verrechnet</v>
          </cell>
          <cell r="F5231">
            <v>0.4</v>
          </cell>
          <cell r="G5231">
            <v>6.58</v>
          </cell>
          <cell r="H5231"/>
          <cell r="I5231"/>
          <cell r="J5231" t="str">
            <v>Messung HW Wärme NT</v>
          </cell>
          <cell r="K5231" t="str">
            <v>13.12.2016</v>
          </cell>
          <cell r="L5231" t="str">
            <v>R1 1587</v>
          </cell>
          <cell r="M5231" t="str">
            <v>U1 050083</v>
          </cell>
          <cell r="N5231" t="str">
            <v>Ablesung</v>
          </cell>
          <cell r="O5231">
            <v>141.80000000000001</v>
          </cell>
          <cell r="P5231">
            <v>2471</v>
          </cell>
          <cell r="Q5231"/>
          <cell r="R5231">
            <v>4225</v>
          </cell>
          <cell r="S5231"/>
          <cell r="T5231"/>
          <cell r="U5231"/>
          <cell r="V5231"/>
          <cell r="W5231"/>
          <cell r="X5231"/>
          <cell r="Y5231">
            <v>49.343000000000004</v>
          </cell>
          <cell r="Z5231">
            <v>354.5</v>
          </cell>
        </row>
        <row r="5232">
          <cell r="A5232" t="str">
            <v>N1076</v>
          </cell>
          <cell r="B5232" t="str">
            <v xml:space="preserve">Langackerstrasse 49 </v>
          </cell>
          <cell r="C5232">
            <v>42478</v>
          </cell>
          <cell r="D5232">
            <v>9866600728</v>
          </cell>
          <cell r="E5232" t="str">
            <v>Verrechnet</v>
          </cell>
          <cell r="F5232">
            <v>0.06</v>
          </cell>
          <cell r="G5232">
            <v>1</v>
          </cell>
          <cell r="H5232"/>
          <cell r="I5232"/>
          <cell r="J5232" t="str">
            <v>Messung HW Wärme NT</v>
          </cell>
          <cell r="K5232" t="str">
            <v>18.03.2016</v>
          </cell>
          <cell r="L5232" t="str">
            <v>W1 020528</v>
          </cell>
          <cell r="M5232"/>
          <cell r="N5232" t="str">
            <v>Ablesung</v>
          </cell>
          <cell r="O5232">
            <v>34.707000000000001</v>
          </cell>
          <cell r="P5232">
            <v>621.91</v>
          </cell>
          <cell r="Q5232"/>
          <cell r="R5232"/>
          <cell r="S5232"/>
          <cell r="T5232"/>
          <cell r="U5232"/>
          <cell r="V5232"/>
          <cell r="W5232"/>
          <cell r="X5232"/>
          <cell r="Y5232">
            <v>47.984999999999999</v>
          </cell>
          <cell r="Z5232">
            <v>578.45000000000005</v>
          </cell>
        </row>
        <row r="5233">
          <cell r="A5233" t="str">
            <v>N1076</v>
          </cell>
          <cell r="B5233" t="str">
            <v xml:space="preserve">Langackerstrasse 49 </v>
          </cell>
          <cell r="C5233">
            <v>42566</v>
          </cell>
          <cell r="D5233">
            <v>9866602967</v>
          </cell>
          <cell r="E5233" t="str">
            <v>Verrechnet</v>
          </cell>
          <cell r="F5233">
            <v>0.06</v>
          </cell>
          <cell r="G5233">
            <v>1</v>
          </cell>
          <cell r="H5233"/>
          <cell r="I5233"/>
          <cell r="J5233" t="str">
            <v>Messung HW Wärme NT</v>
          </cell>
          <cell r="K5233" t="str">
            <v>23.06.2016</v>
          </cell>
          <cell r="L5233" t="str">
            <v>W1 020528</v>
          </cell>
          <cell r="M5233"/>
          <cell r="N5233" t="str">
            <v>Ablesung</v>
          </cell>
          <cell r="O5233">
            <v>17.087</v>
          </cell>
          <cell r="P5233">
            <v>350.09</v>
          </cell>
          <cell r="Q5233"/>
          <cell r="R5233"/>
          <cell r="S5233"/>
          <cell r="T5233"/>
          <cell r="U5233"/>
          <cell r="V5233"/>
          <cell r="W5233"/>
          <cell r="X5233"/>
          <cell r="Y5233">
            <v>41.966999999999999</v>
          </cell>
          <cell r="Z5233">
            <v>284.7833333333333</v>
          </cell>
        </row>
        <row r="5234">
          <cell r="A5234" t="str">
            <v>N1076</v>
          </cell>
          <cell r="B5234" t="str">
            <v xml:space="preserve">Langackerstrasse 49 </v>
          </cell>
          <cell r="C5234">
            <v>42655</v>
          </cell>
          <cell r="D5234">
            <v>9866604882</v>
          </cell>
          <cell r="E5234" t="str">
            <v>Gemahnt</v>
          </cell>
          <cell r="F5234">
            <v>0.06</v>
          </cell>
          <cell r="G5234">
            <v>1</v>
          </cell>
          <cell r="H5234"/>
          <cell r="I5234"/>
          <cell r="J5234" t="str">
            <v>Messung HW Wärme NT</v>
          </cell>
          <cell r="K5234" t="str">
            <v>16.09.2016</v>
          </cell>
          <cell r="L5234" t="str">
            <v>W1 020528</v>
          </cell>
          <cell r="M5234"/>
          <cell r="N5234" t="str">
            <v>Ablesung</v>
          </cell>
          <cell r="O5234">
            <v>3.641</v>
          </cell>
          <cell r="P5234">
            <v>106.95</v>
          </cell>
          <cell r="Q5234"/>
          <cell r="R5234"/>
          <cell r="S5234"/>
          <cell r="T5234"/>
          <cell r="U5234"/>
          <cell r="V5234"/>
          <cell r="W5234"/>
          <cell r="X5234"/>
          <cell r="Y5234">
            <v>29.273</v>
          </cell>
          <cell r="Z5234">
            <v>60.68333333333333</v>
          </cell>
        </row>
        <row r="5235">
          <cell r="A5235" t="str">
            <v>N1076</v>
          </cell>
          <cell r="B5235" t="str">
            <v xml:space="preserve">Langackerstrasse 49 </v>
          </cell>
          <cell r="C5235">
            <v>42752</v>
          </cell>
          <cell r="D5235">
            <v>9866606758</v>
          </cell>
          <cell r="E5235" t="str">
            <v>Verrechnet</v>
          </cell>
          <cell r="F5235">
            <v>0.06</v>
          </cell>
          <cell r="G5235">
            <v>1</v>
          </cell>
          <cell r="H5235"/>
          <cell r="I5235"/>
          <cell r="J5235" t="str">
            <v>Messung HW Wärme NT</v>
          </cell>
          <cell r="K5235" t="str">
            <v>16.12.2016</v>
          </cell>
          <cell r="L5235" t="str">
            <v>W1 020528</v>
          </cell>
          <cell r="M5235"/>
          <cell r="N5235" t="str">
            <v>Ablesung</v>
          </cell>
          <cell r="O5235">
            <v>27.481000000000002</v>
          </cell>
          <cell r="P5235">
            <v>520.98</v>
          </cell>
          <cell r="Q5235"/>
          <cell r="R5235"/>
          <cell r="S5235"/>
          <cell r="T5235"/>
          <cell r="U5235"/>
          <cell r="V5235"/>
          <cell r="W5235"/>
          <cell r="X5235"/>
          <cell r="Y5235">
            <v>45.356000000000002</v>
          </cell>
          <cell r="Z5235">
            <v>458.01666666666665</v>
          </cell>
        </row>
        <row r="5236">
          <cell r="A5236" t="str">
            <v>N1077</v>
          </cell>
          <cell r="B5236" t="str">
            <v xml:space="preserve">Landhusweg 4 </v>
          </cell>
          <cell r="C5236">
            <v>42478</v>
          </cell>
          <cell r="D5236">
            <v>9866601717</v>
          </cell>
          <cell r="E5236" t="str">
            <v>Verrechnet</v>
          </cell>
          <cell r="F5236">
            <v>4.4999999999999998E-2</v>
          </cell>
          <cell r="G5236">
            <v>0.754</v>
          </cell>
          <cell r="H5236"/>
          <cell r="I5236"/>
          <cell r="J5236" t="str">
            <v>Messung HW Wärme NT</v>
          </cell>
          <cell r="K5236" t="str">
            <v>18.03.2016</v>
          </cell>
          <cell r="L5236" t="str">
            <v>W1 020530</v>
          </cell>
          <cell r="M5236"/>
          <cell r="N5236" t="str">
            <v>Ablesung</v>
          </cell>
          <cell r="O5236">
            <v>42.219000000000001</v>
          </cell>
          <cell r="P5236">
            <v>664.21</v>
          </cell>
          <cell r="Q5236"/>
          <cell r="R5236"/>
          <cell r="S5236"/>
          <cell r="T5236"/>
          <cell r="U5236"/>
          <cell r="V5236"/>
          <cell r="W5236"/>
          <cell r="X5236"/>
          <cell r="Y5236">
            <v>54.654000000000003</v>
          </cell>
          <cell r="Z5236">
            <v>938.2</v>
          </cell>
        </row>
        <row r="5237">
          <cell r="A5237" t="str">
            <v>N1077</v>
          </cell>
          <cell r="B5237" t="str">
            <v xml:space="preserve">Landhusweg 4 </v>
          </cell>
          <cell r="C5237">
            <v>42566</v>
          </cell>
          <cell r="D5237">
            <v>9866603846</v>
          </cell>
          <cell r="E5237" t="str">
            <v>Verrechnet</v>
          </cell>
          <cell r="F5237">
            <v>4.4999999999999998E-2</v>
          </cell>
          <cell r="G5237">
            <v>0.754</v>
          </cell>
          <cell r="H5237"/>
          <cell r="I5237"/>
          <cell r="J5237" t="str">
            <v>Messung HW Wärme NT</v>
          </cell>
          <cell r="K5237" t="str">
            <v>20.06.2016</v>
          </cell>
          <cell r="L5237" t="str">
            <v>W1 020530</v>
          </cell>
          <cell r="M5237"/>
          <cell r="N5237" t="str">
            <v>Ablesung</v>
          </cell>
          <cell r="O5237">
            <v>14.535</v>
          </cell>
          <cell r="P5237">
            <v>233.58</v>
          </cell>
          <cell r="Q5237"/>
          <cell r="R5237"/>
          <cell r="S5237"/>
          <cell r="T5237"/>
          <cell r="U5237"/>
          <cell r="V5237"/>
          <cell r="W5237"/>
          <cell r="X5237"/>
          <cell r="Y5237">
            <v>53.506</v>
          </cell>
          <cell r="Z5237">
            <v>323</v>
          </cell>
        </row>
        <row r="5238">
          <cell r="A5238" t="str">
            <v>N1077</v>
          </cell>
          <cell r="B5238" t="str">
            <v xml:space="preserve">Landhusweg 4 </v>
          </cell>
          <cell r="C5238">
            <v>42655</v>
          </cell>
          <cell r="D5238">
            <v>9866605740</v>
          </cell>
          <cell r="E5238" t="str">
            <v>Verrechnet</v>
          </cell>
          <cell r="F5238">
            <v>4.4999999999999998E-2</v>
          </cell>
          <cell r="G5238">
            <v>0.754</v>
          </cell>
          <cell r="H5238"/>
          <cell r="I5238"/>
          <cell r="J5238" t="str">
            <v>Messung HW Wärme NT</v>
          </cell>
          <cell r="K5238" t="str">
            <v>19.09.2016</v>
          </cell>
          <cell r="L5238" t="str">
            <v>W1 020530</v>
          </cell>
          <cell r="M5238"/>
          <cell r="N5238" t="str">
            <v>Ablesung</v>
          </cell>
          <cell r="O5238">
            <v>0.88600000000000001</v>
          </cell>
          <cell r="P5238">
            <v>16</v>
          </cell>
          <cell r="Q5238"/>
          <cell r="R5238"/>
          <cell r="S5238"/>
          <cell r="T5238"/>
          <cell r="U5238"/>
          <cell r="V5238"/>
          <cell r="W5238"/>
          <cell r="X5238"/>
          <cell r="Y5238">
            <v>47.613999999999997</v>
          </cell>
          <cell r="Z5238">
            <v>19.688888888888879</v>
          </cell>
        </row>
        <row r="5239">
          <cell r="A5239" t="str">
            <v>N1077</v>
          </cell>
          <cell r="B5239" t="str">
            <v xml:space="preserve">Landhusweg 4 </v>
          </cell>
          <cell r="C5239">
            <v>42752</v>
          </cell>
          <cell r="D5239">
            <v>9866607822</v>
          </cell>
          <cell r="E5239" t="str">
            <v>Verrechnet</v>
          </cell>
          <cell r="F5239">
            <v>4.4999999999999998E-2</v>
          </cell>
          <cell r="G5239">
            <v>0.754</v>
          </cell>
          <cell r="H5239"/>
          <cell r="I5239"/>
          <cell r="J5239" t="str">
            <v>Messung HW Wärme NT</v>
          </cell>
          <cell r="K5239" t="str">
            <v>14.12.2016</v>
          </cell>
          <cell r="L5239" t="str">
            <v>W1 020530</v>
          </cell>
          <cell r="M5239"/>
          <cell r="N5239" t="str">
            <v>Ablesung</v>
          </cell>
          <cell r="O5239">
            <v>29.14</v>
          </cell>
          <cell r="P5239">
            <v>474.67</v>
          </cell>
          <cell r="Q5239"/>
          <cell r="R5239"/>
          <cell r="S5239"/>
          <cell r="T5239"/>
          <cell r="U5239"/>
          <cell r="V5239"/>
          <cell r="W5239"/>
          <cell r="X5239"/>
          <cell r="Y5239">
            <v>52.786000000000001</v>
          </cell>
          <cell r="Z5239">
            <v>647.55555555555554</v>
          </cell>
        </row>
        <row r="5240">
          <cell r="A5240" t="str">
            <v>N1078</v>
          </cell>
          <cell r="B5240" t="str">
            <v xml:space="preserve">Birchstrasse 41 </v>
          </cell>
          <cell r="C5240">
            <v>42478</v>
          </cell>
          <cell r="D5240">
            <v>9866601718</v>
          </cell>
          <cell r="E5240" t="str">
            <v>Verrechnet</v>
          </cell>
          <cell r="F5240">
            <v>0.29799999999999999</v>
          </cell>
          <cell r="G5240">
            <v>4.9000000000000004</v>
          </cell>
          <cell r="H5240"/>
          <cell r="I5240"/>
          <cell r="J5240" t="str">
            <v>Messung HW Wärme NT</v>
          </cell>
          <cell r="K5240" t="str">
            <v>18.03.2016</v>
          </cell>
          <cell r="L5240" t="str">
            <v>R3 1305</v>
          </cell>
          <cell r="M5240"/>
          <cell r="N5240" t="str">
            <v>Ablesung</v>
          </cell>
          <cell r="O5240">
            <v>306.19</v>
          </cell>
          <cell r="P5240">
            <v>7229.48</v>
          </cell>
          <cell r="Q5240"/>
          <cell r="R5240"/>
          <cell r="S5240"/>
          <cell r="T5240"/>
          <cell r="U5240"/>
          <cell r="V5240"/>
          <cell r="W5240"/>
          <cell r="X5240"/>
          <cell r="Y5240">
            <v>36.417000000000002</v>
          </cell>
          <cell r="Z5240">
            <v>1027.4832214765102</v>
          </cell>
        </row>
        <row r="5241">
          <cell r="A5241" t="str">
            <v>N1078</v>
          </cell>
          <cell r="B5241" t="str">
            <v xml:space="preserve">Birchstrasse 41 </v>
          </cell>
          <cell r="C5241">
            <v>42566</v>
          </cell>
          <cell r="D5241">
            <v>9866603538</v>
          </cell>
          <cell r="E5241" t="str">
            <v>Verrechnet</v>
          </cell>
          <cell r="F5241">
            <v>0.29799999999999999</v>
          </cell>
          <cell r="G5241">
            <v>4.9000000000000004</v>
          </cell>
          <cell r="H5241"/>
          <cell r="I5241"/>
          <cell r="J5241" t="str">
            <v>Messung HW Wärme NT</v>
          </cell>
          <cell r="K5241" t="str">
            <v>22.06.2016</v>
          </cell>
          <cell r="L5241" t="str">
            <v>R3 1305</v>
          </cell>
          <cell r="M5241"/>
          <cell r="N5241" t="str">
            <v>Ablesung</v>
          </cell>
          <cell r="O5241">
            <v>179.827</v>
          </cell>
          <cell r="P5241">
            <v>6309.66</v>
          </cell>
          <cell r="Q5241"/>
          <cell r="R5241"/>
          <cell r="S5241"/>
          <cell r="T5241"/>
          <cell r="U5241"/>
          <cell r="V5241"/>
          <cell r="W5241"/>
          <cell r="X5241"/>
          <cell r="Y5241">
            <v>24.506</v>
          </cell>
          <cell r="Z5241">
            <v>603.44630872483219</v>
          </cell>
        </row>
        <row r="5242">
          <cell r="A5242" t="str">
            <v>N1078</v>
          </cell>
          <cell r="B5242" t="str">
            <v xml:space="preserve">Birchstrasse 41 </v>
          </cell>
          <cell r="C5242">
            <v>42655</v>
          </cell>
          <cell r="D5242">
            <v>9866605611</v>
          </cell>
          <cell r="E5242" t="str">
            <v>Verrechnet</v>
          </cell>
          <cell r="F5242">
            <v>0.29799999999999999</v>
          </cell>
          <cell r="G5242">
            <v>4.9000000000000004</v>
          </cell>
          <cell r="H5242"/>
          <cell r="I5242"/>
          <cell r="J5242" t="str">
            <v>Messung HW Wärme NT</v>
          </cell>
          <cell r="K5242" t="str">
            <v>16.09.2016</v>
          </cell>
          <cell r="L5242" t="str">
            <v>R3 1305</v>
          </cell>
          <cell r="M5242"/>
          <cell r="N5242" t="str">
            <v>Ablesung</v>
          </cell>
          <cell r="O5242">
            <v>76.763000000000005</v>
          </cell>
          <cell r="P5242">
            <v>3783.7</v>
          </cell>
          <cell r="Q5242"/>
          <cell r="R5242"/>
          <cell r="S5242"/>
          <cell r="T5242"/>
          <cell r="U5242"/>
          <cell r="V5242"/>
          <cell r="W5242"/>
          <cell r="X5242"/>
          <cell r="Y5242">
            <v>17.443999999999999</v>
          </cell>
          <cell r="Z5242">
            <v>257.59395973154358</v>
          </cell>
        </row>
        <row r="5243">
          <cell r="A5243" t="str">
            <v>N1078</v>
          </cell>
          <cell r="B5243" t="str">
            <v xml:space="preserve">Birchstrasse 41 </v>
          </cell>
          <cell r="C5243">
            <v>42752</v>
          </cell>
          <cell r="D5243">
            <v>9866607823</v>
          </cell>
          <cell r="E5243" t="str">
            <v>Verrechnet</v>
          </cell>
          <cell r="F5243">
            <v>0.29799999999999999</v>
          </cell>
          <cell r="G5243">
            <v>4.9000000000000004</v>
          </cell>
          <cell r="H5243"/>
          <cell r="I5243"/>
          <cell r="J5243" t="str">
            <v>Messung HW Wärme NT</v>
          </cell>
          <cell r="K5243" t="str">
            <v>16.12.2016</v>
          </cell>
          <cell r="L5243" t="str">
            <v>R3 1305</v>
          </cell>
          <cell r="M5243"/>
          <cell r="N5243" t="str">
            <v>Ablesung</v>
          </cell>
          <cell r="O5243">
            <v>256.86099999999999</v>
          </cell>
          <cell r="P5243">
            <v>7412.24</v>
          </cell>
          <cell r="Q5243"/>
          <cell r="R5243"/>
          <cell r="S5243"/>
          <cell r="T5243"/>
          <cell r="U5243"/>
          <cell r="V5243"/>
          <cell r="W5243"/>
          <cell r="X5243"/>
          <cell r="Y5243">
            <v>29.797000000000001</v>
          </cell>
          <cell r="Z5243">
            <v>861.94966442953023</v>
          </cell>
        </row>
        <row r="5244">
          <cell r="A5244" t="str">
            <v>N1079</v>
          </cell>
          <cell r="B5244" t="str">
            <v xml:space="preserve">Regensbergstrasse 63 </v>
          </cell>
          <cell r="C5244">
            <v>42478</v>
          </cell>
          <cell r="D5244">
            <v>9866601099</v>
          </cell>
          <cell r="E5244" t="str">
            <v>Verrechnet</v>
          </cell>
          <cell r="F5244">
            <v>0.01</v>
          </cell>
          <cell r="G5244">
            <v>0.16</v>
          </cell>
          <cell r="H5244"/>
          <cell r="I5244"/>
          <cell r="J5244" t="str">
            <v>Messung HW Wärme NT</v>
          </cell>
          <cell r="K5244" t="str">
            <v>17.03.2016</v>
          </cell>
          <cell r="L5244" t="str">
            <v>W1 020551</v>
          </cell>
          <cell r="M5244"/>
          <cell r="N5244" t="str">
            <v>Ablesung</v>
          </cell>
          <cell r="O5244">
            <v>8.3759999999999994</v>
          </cell>
          <cell r="P5244">
            <v>127.53</v>
          </cell>
          <cell r="Q5244"/>
          <cell r="R5244"/>
          <cell r="S5244"/>
          <cell r="T5244"/>
          <cell r="U5244"/>
          <cell r="V5244"/>
          <cell r="W5244"/>
          <cell r="X5244"/>
          <cell r="Y5244">
            <v>56.472999999999999</v>
          </cell>
          <cell r="Z5244">
            <v>837.6</v>
          </cell>
        </row>
        <row r="5245">
          <cell r="A5245" t="str">
            <v>N1079</v>
          </cell>
          <cell r="B5245" t="str">
            <v xml:space="preserve">Regensbergstrasse 63 </v>
          </cell>
          <cell r="C5245">
            <v>42566</v>
          </cell>
          <cell r="D5245">
            <v>9866603093</v>
          </cell>
          <cell r="E5245" t="str">
            <v>Verrechnet</v>
          </cell>
          <cell r="F5245">
            <v>0.01</v>
          </cell>
          <cell r="G5245">
            <v>0.16</v>
          </cell>
          <cell r="H5245"/>
          <cell r="I5245"/>
          <cell r="J5245" t="str">
            <v>Messung HW Wärme NT</v>
          </cell>
          <cell r="K5245" t="str">
            <v>20.06.2016</v>
          </cell>
          <cell r="L5245" t="str">
            <v>W1 020551</v>
          </cell>
          <cell r="M5245"/>
          <cell r="N5245" t="str">
            <v>Ablesung</v>
          </cell>
          <cell r="O5245">
            <v>4.3579999999999997</v>
          </cell>
          <cell r="P5245">
            <v>78.25</v>
          </cell>
          <cell r="Q5245"/>
          <cell r="R5245"/>
          <cell r="S5245"/>
          <cell r="T5245"/>
          <cell r="U5245"/>
          <cell r="V5245"/>
          <cell r="W5245"/>
          <cell r="X5245"/>
          <cell r="Y5245">
            <v>47.887999999999998</v>
          </cell>
          <cell r="Z5245">
            <v>435.8</v>
          </cell>
        </row>
        <row r="5246">
          <cell r="A5246" t="str">
            <v>N1079</v>
          </cell>
          <cell r="B5246" t="str">
            <v xml:space="preserve">Regensbergstrasse 63 </v>
          </cell>
          <cell r="C5246">
            <v>42655</v>
          </cell>
          <cell r="D5246">
            <v>9866604883</v>
          </cell>
          <cell r="E5246" t="str">
            <v>Verrechnet</v>
          </cell>
          <cell r="F5246">
            <v>0.01</v>
          </cell>
          <cell r="G5246">
            <v>0.16</v>
          </cell>
          <cell r="H5246"/>
          <cell r="I5246"/>
          <cell r="J5246" t="str">
            <v>Messung HW Wärme NT</v>
          </cell>
          <cell r="K5246" t="str">
            <v>15.09.2016</v>
          </cell>
          <cell r="L5246" t="str">
            <v>W1 020551</v>
          </cell>
          <cell r="M5246"/>
          <cell r="N5246" t="str">
            <v>Ablesung</v>
          </cell>
          <cell r="O5246">
            <v>1.1279999999999999</v>
          </cell>
          <cell r="P5246">
            <v>30.68</v>
          </cell>
          <cell r="Q5246"/>
          <cell r="R5246"/>
          <cell r="S5246"/>
          <cell r="T5246"/>
          <cell r="U5246"/>
          <cell r="V5246"/>
          <cell r="W5246"/>
          <cell r="X5246"/>
          <cell r="Y5246">
            <v>31.614000000000001</v>
          </cell>
          <cell r="Z5246">
            <v>112.8</v>
          </cell>
        </row>
        <row r="5247">
          <cell r="A5247" t="str">
            <v>N1079</v>
          </cell>
          <cell r="B5247" t="str">
            <v xml:space="preserve">Regensbergstrasse 63 </v>
          </cell>
          <cell r="C5247">
            <v>42752</v>
          </cell>
          <cell r="D5247">
            <v>9866606971</v>
          </cell>
          <cell r="E5247" t="str">
            <v>Verrechnet</v>
          </cell>
          <cell r="F5247">
            <v>0.01</v>
          </cell>
          <cell r="G5247">
            <v>0.16</v>
          </cell>
          <cell r="H5247"/>
          <cell r="I5247"/>
          <cell r="J5247" t="str">
            <v>Messung HW Wärme NT</v>
          </cell>
          <cell r="K5247" t="str">
            <v>20.12.2016</v>
          </cell>
          <cell r="L5247" t="str">
            <v>W1 020551</v>
          </cell>
          <cell r="M5247"/>
          <cell r="N5247" t="str">
            <v>Ablesung</v>
          </cell>
          <cell r="O5247">
            <v>7.032</v>
          </cell>
          <cell r="P5247">
            <v>113.17</v>
          </cell>
          <cell r="Q5247"/>
          <cell r="R5247"/>
          <cell r="S5247"/>
          <cell r="T5247"/>
          <cell r="U5247"/>
          <cell r="V5247"/>
          <cell r="W5247"/>
          <cell r="X5247"/>
          <cell r="Y5247">
            <v>53.427999999999997</v>
          </cell>
          <cell r="Z5247">
            <v>703.2</v>
          </cell>
        </row>
        <row r="5248">
          <cell r="A5248" t="str">
            <v>N1080</v>
          </cell>
          <cell r="B5248" t="str">
            <v xml:space="preserve">Hofwiesenstrasse 291 </v>
          </cell>
          <cell r="C5248">
            <v>42478</v>
          </cell>
          <cell r="D5248">
            <v>9866601100</v>
          </cell>
          <cell r="E5248" t="str">
            <v>Gemahnt</v>
          </cell>
          <cell r="F5248">
            <v>0.02</v>
          </cell>
          <cell r="G5248">
            <v>0.33</v>
          </cell>
          <cell r="H5248"/>
          <cell r="I5248"/>
          <cell r="J5248" t="str">
            <v>Messung HW Wärme NT</v>
          </cell>
          <cell r="K5248" t="str">
            <v>17.03.2016</v>
          </cell>
          <cell r="L5248" t="str">
            <v>W1 020536</v>
          </cell>
          <cell r="M5248"/>
          <cell r="N5248" t="str">
            <v>Ablesung</v>
          </cell>
          <cell r="O5248">
            <v>15.608000000000001</v>
          </cell>
          <cell r="P5248">
            <v>263.89</v>
          </cell>
          <cell r="Q5248"/>
          <cell r="R5248"/>
          <cell r="S5248"/>
          <cell r="T5248"/>
          <cell r="U5248"/>
          <cell r="V5248"/>
          <cell r="W5248"/>
          <cell r="X5248"/>
          <cell r="Y5248">
            <v>50.856000000000002</v>
          </cell>
          <cell r="Z5248">
            <v>780.4</v>
          </cell>
        </row>
        <row r="5249">
          <cell r="A5249" t="str">
            <v>N1080</v>
          </cell>
          <cell r="B5249" t="str">
            <v xml:space="preserve">Hofwiesenstrasse 291 </v>
          </cell>
          <cell r="C5249">
            <v>42566</v>
          </cell>
          <cell r="D5249">
            <v>9866603094</v>
          </cell>
          <cell r="E5249" t="str">
            <v>Gemahnt</v>
          </cell>
          <cell r="F5249">
            <v>0.02</v>
          </cell>
          <cell r="G5249">
            <v>0.33</v>
          </cell>
          <cell r="H5249"/>
          <cell r="I5249"/>
          <cell r="J5249" t="str">
            <v>Messung HW Wärme NT</v>
          </cell>
          <cell r="K5249" t="str">
            <v>22.06.2016</v>
          </cell>
          <cell r="L5249" t="str">
            <v>W1 020536</v>
          </cell>
          <cell r="M5249"/>
          <cell r="N5249" t="str">
            <v>Ablesung</v>
          </cell>
          <cell r="O5249">
            <v>6.02</v>
          </cell>
          <cell r="P5249">
            <v>104.92</v>
          </cell>
          <cell r="Q5249"/>
          <cell r="R5249"/>
          <cell r="S5249"/>
          <cell r="T5249"/>
          <cell r="U5249"/>
          <cell r="V5249"/>
          <cell r="W5249"/>
          <cell r="X5249"/>
          <cell r="Y5249">
            <v>49.335000000000001</v>
          </cell>
          <cell r="Z5249">
            <v>301</v>
          </cell>
        </row>
        <row r="5250">
          <cell r="A5250" t="str">
            <v>N1080</v>
          </cell>
          <cell r="B5250" t="str">
            <v xml:space="preserve">Hofwiesenstrasse 291 </v>
          </cell>
          <cell r="C5250">
            <v>42655</v>
          </cell>
          <cell r="D5250">
            <v>9866605003</v>
          </cell>
          <cell r="E5250" t="str">
            <v>Gemahnt</v>
          </cell>
          <cell r="F5250">
            <v>0.02</v>
          </cell>
          <cell r="G5250">
            <v>0.33</v>
          </cell>
          <cell r="H5250"/>
          <cell r="I5250"/>
          <cell r="J5250" t="str">
            <v>Messung HW Wärme NT</v>
          </cell>
          <cell r="K5250" t="str">
            <v>15.09.2016</v>
          </cell>
          <cell r="L5250" t="str">
            <v>W1 020536</v>
          </cell>
          <cell r="M5250"/>
          <cell r="N5250" t="str">
            <v>Ablesung</v>
          </cell>
          <cell r="O5250">
            <v>0</v>
          </cell>
          <cell r="P5250">
            <v>0</v>
          </cell>
          <cell r="Q5250"/>
          <cell r="R5250"/>
          <cell r="S5250"/>
          <cell r="T5250"/>
          <cell r="U5250"/>
          <cell r="V5250"/>
          <cell r="W5250"/>
          <cell r="X5250"/>
          <cell r="Y5250"/>
          <cell r="Z5250">
            <v>0</v>
          </cell>
        </row>
        <row r="5251">
          <cell r="A5251" t="str">
            <v>N1080</v>
          </cell>
          <cell r="B5251" t="str">
            <v xml:space="preserve">Hofwiesenstrasse 291 </v>
          </cell>
          <cell r="C5251">
            <v>42752</v>
          </cell>
          <cell r="D5251">
            <v>9866606992</v>
          </cell>
          <cell r="E5251" t="str">
            <v>Verrechnet</v>
          </cell>
          <cell r="F5251">
            <v>0.02</v>
          </cell>
          <cell r="G5251">
            <v>0.33</v>
          </cell>
          <cell r="H5251"/>
          <cell r="I5251"/>
          <cell r="J5251" t="str">
            <v>Messung HW Wärme NT</v>
          </cell>
          <cell r="K5251" t="str">
            <v>16.12.2016</v>
          </cell>
          <cell r="L5251" t="str">
            <v>W1 020536</v>
          </cell>
          <cell r="M5251"/>
          <cell r="N5251" t="str">
            <v>Ablesung</v>
          </cell>
          <cell r="O5251">
            <v>0</v>
          </cell>
          <cell r="P5251">
            <v>0</v>
          </cell>
          <cell r="Q5251"/>
          <cell r="R5251"/>
          <cell r="S5251"/>
          <cell r="T5251"/>
          <cell r="U5251"/>
          <cell r="V5251"/>
          <cell r="W5251"/>
          <cell r="X5251"/>
          <cell r="Y5251"/>
          <cell r="Z5251">
            <v>0</v>
          </cell>
        </row>
        <row r="5252">
          <cell r="A5252" t="str">
            <v>N1081</v>
          </cell>
          <cell r="B5252" t="str">
            <v xml:space="preserve">Hagenholzstrasse 111 </v>
          </cell>
          <cell r="C5252">
            <v>42478</v>
          </cell>
          <cell r="D5252">
            <v>9866601101</v>
          </cell>
          <cell r="E5252" t="str">
            <v>Verrechnet</v>
          </cell>
          <cell r="F5252">
            <v>0.65</v>
          </cell>
          <cell r="G5252">
            <v>11</v>
          </cell>
          <cell r="H5252"/>
          <cell r="I5252"/>
          <cell r="J5252" t="str">
            <v>MESSUNG HW Wärme NT</v>
          </cell>
          <cell r="K5252" t="str">
            <v>15.03.2016</v>
          </cell>
          <cell r="L5252" t="str">
            <v>R1 1408</v>
          </cell>
          <cell r="M5252" t="str">
            <v>U1 050074</v>
          </cell>
          <cell r="N5252" t="str">
            <v>Ablesung</v>
          </cell>
          <cell r="O5252">
            <v>532.99</v>
          </cell>
          <cell r="P5252">
            <v>13529.9</v>
          </cell>
          <cell r="Q5252"/>
          <cell r="R5252">
            <v>13530</v>
          </cell>
          <cell r="S5252"/>
          <cell r="T5252"/>
          <cell r="U5252"/>
          <cell r="V5252"/>
          <cell r="W5252"/>
          <cell r="X5252"/>
          <cell r="Y5252">
            <v>33.872</v>
          </cell>
          <cell r="Z5252">
            <v>819.98461538461538</v>
          </cell>
        </row>
        <row r="5253">
          <cell r="A5253" t="str">
            <v>N1081</v>
          </cell>
          <cell r="B5253" t="str">
            <v xml:space="preserve">Hagenholzstrasse 111 </v>
          </cell>
          <cell r="C5253">
            <v>42566</v>
          </cell>
          <cell r="D5253">
            <v>9866603254</v>
          </cell>
          <cell r="E5253" t="str">
            <v>Verrechnet</v>
          </cell>
          <cell r="F5253">
            <v>0.65</v>
          </cell>
          <cell r="G5253">
            <v>11</v>
          </cell>
          <cell r="H5253"/>
          <cell r="I5253"/>
          <cell r="J5253" t="str">
            <v>MESSUNG HW Wärme NT</v>
          </cell>
          <cell r="K5253" t="str">
            <v>20.06.2016</v>
          </cell>
          <cell r="L5253" t="str">
            <v>R1 1408</v>
          </cell>
          <cell r="M5253" t="str">
            <v>U1 050074</v>
          </cell>
          <cell r="N5253" t="str">
            <v>Ablesung</v>
          </cell>
          <cell r="O5253">
            <v>250.41</v>
          </cell>
          <cell r="P5253">
            <v>9211</v>
          </cell>
          <cell r="Q5253"/>
          <cell r="R5253">
            <v>9210</v>
          </cell>
          <cell r="S5253"/>
          <cell r="T5253"/>
          <cell r="U5253"/>
          <cell r="V5253"/>
          <cell r="W5253"/>
          <cell r="X5253"/>
          <cell r="Y5253">
            <v>23.376000000000001</v>
          </cell>
          <cell r="Z5253">
            <v>385.24615384615385</v>
          </cell>
        </row>
        <row r="5254">
          <cell r="A5254" t="str">
            <v>N1081</v>
          </cell>
          <cell r="B5254" t="str">
            <v xml:space="preserve">Hagenholzstrasse 111 </v>
          </cell>
          <cell r="C5254">
            <v>42655</v>
          </cell>
          <cell r="D5254">
            <v>9866605148</v>
          </cell>
          <cell r="E5254" t="str">
            <v>Verrechnet</v>
          </cell>
          <cell r="F5254">
            <v>0.65</v>
          </cell>
          <cell r="G5254">
            <v>11</v>
          </cell>
          <cell r="H5254"/>
          <cell r="I5254"/>
          <cell r="J5254" t="str">
            <v>MESSUNG HW Wärme NT</v>
          </cell>
          <cell r="K5254" t="str">
            <v>15.09.2016</v>
          </cell>
          <cell r="L5254" t="str">
            <v>R1 1408</v>
          </cell>
          <cell r="M5254" t="str">
            <v>U1 050074</v>
          </cell>
          <cell r="N5254" t="str">
            <v>Ablesung</v>
          </cell>
          <cell r="O5254">
            <v>46.11</v>
          </cell>
          <cell r="P5254">
            <v>2166.4</v>
          </cell>
          <cell r="Q5254"/>
          <cell r="R5254">
            <v>2167</v>
          </cell>
          <cell r="S5254"/>
          <cell r="T5254"/>
          <cell r="U5254"/>
          <cell r="V5254"/>
          <cell r="W5254"/>
          <cell r="X5254"/>
          <cell r="Y5254">
            <v>18.300999999999998</v>
          </cell>
          <cell r="Z5254">
            <v>70.938461538461524</v>
          </cell>
        </row>
        <row r="5255">
          <cell r="A5255" t="str">
            <v>N1081</v>
          </cell>
          <cell r="B5255" t="str">
            <v xml:space="preserve">Hagenholzstrasse 111 </v>
          </cell>
          <cell r="C5255">
            <v>42752</v>
          </cell>
          <cell r="D5255">
            <v>9866607267</v>
          </cell>
          <cell r="E5255" t="str">
            <v>Verrechnet</v>
          </cell>
          <cell r="F5255">
            <v>0.65</v>
          </cell>
          <cell r="G5255">
            <v>11</v>
          </cell>
          <cell r="H5255"/>
          <cell r="I5255"/>
          <cell r="J5255" t="str">
            <v>MESSUNG HW Wärme NT</v>
          </cell>
          <cell r="K5255" t="str">
            <v>13.12.2016</v>
          </cell>
          <cell r="L5255" t="str">
            <v>R1 1408</v>
          </cell>
          <cell r="M5255" t="str">
            <v>U1 050074</v>
          </cell>
          <cell r="N5255" t="str">
            <v>Ablesung</v>
          </cell>
          <cell r="O5255">
            <v>325.83</v>
          </cell>
          <cell r="P5255">
            <v>9292.9</v>
          </cell>
          <cell r="Q5255"/>
          <cell r="R5255">
            <v>9292</v>
          </cell>
          <cell r="S5255"/>
          <cell r="T5255"/>
          <cell r="U5255"/>
          <cell r="V5255"/>
          <cell r="W5255"/>
          <cell r="X5255"/>
          <cell r="Y5255">
            <v>30.148</v>
          </cell>
          <cell r="Z5255">
            <v>501.27692307692303</v>
          </cell>
        </row>
        <row r="5256">
          <cell r="A5256" t="str">
            <v>N1082</v>
          </cell>
          <cell r="B5256" t="str">
            <v xml:space="preserve">Martinstrasse 26 </v>
          </cell>
          <cell r="C5256">
            <v>42478</v>
          </cell>
          <cell r="D5256">
            <v>9866600729</v>
          </cell>
          <cell r="E5256" t="str">
            <v>Verrechnet</v>
          </cell>
          <cell r="F5256">
            <v>3.7999999999999999E-2</v>
          </cell>
          <cell r="G5256">
            <v>0.63</v>
          </cell>
          <cell r="H5256"/>
          <cell r="I5256"/>
          <cell r="J5256" t="str">
            <v>Messung HW Wärme NT</v>
          </cell>
          <cell r="K5256" t="str">
            <v>17.03.2016</v>
          </cell>
          <cell r="L5256" t="str">
            <v>W1 020529</v>
          </cell>
          <cell r="M5256"/>
          <cell r="N5256" t="str">
            <v>Ablesung</v>
          </cell>
          <cell r="O5256">
            <v>36.906999999999996</v>
          </cell>
          <cell r="P5256">
            <v>692.09</v>
          </cell>
          <cell r="Q5256"/>
          <cell r="R5256"/>
          <cell r="S5256"/>
          <cell r="T5256"/>
          <cell r="U5256"/>
          <cell r="V5256"/>
          <cell r="W5256"/>
          <cell r="X5256"/>
          <cell r="Y5256">
            <v>45.853000000000002</v>
          </cell>
          <cell r="Z5256">
            <v>971.23684210526324</v>
          </cell>
        </row>
        <row r="5257">
          <cell r="A5257" t="str">
            <v>N1082</v>
          </cell>
          <cell r="B5257" t="str">
            <v xml:space="preserve">Martinstrasse 26 </v>
          </cell>
          <cell r="C5257">
            <v>42566</v>
          </cell>
          <cell r="D5257">
            <v>9866602968</v>
          </cell>
          <cell r="E5257" t="str">
            <v>Gemahnt</v>
          </cell>
          <cell r="F5257">
            <v>3.7999999999999999E-2</v>
          </cell>
          <cell r="G5257">
            <v>0.63</v>
          </cell>
          <cell r="H5257"/>
          <cell r="I5257"/>
          <cell r="J5257" t="str">
            <v>Messung HW Wärme NT</v>
          </cell>
          <cell r="K5257" t="str">
            <v>20.06.2016</v>
          </cell>
          <cell r="L5257" t="str">
            <v>W1 020529</v>
          </cell>
          <cell r="M5257"/>
          <cell r="N5257" t="str">
            <v>Ablesung</v>
          </cell>
          <cell r="O5257">
            <v>20.155000000000001</v>
          </cell>
          <cell r="P5257">
            <v>460.56</v>
          </cell>
          <cell r="Q5257"/>
          <cell r="R5257"/>
          <cell r="S5257"/>
          <cell r="T5257"/>
          <cell r="U5257"/>
          <cell r="V5257"/>
          <cell r="W5257"/>
          <cell r="X5257"/>
          <cell r="Y5257">
            <v>37.628</v>
          </cell>
          <cell r="Z5257">
            <v>530.39473684210532</v>
          </cell>
        </row>
        <row r="5258">
          <cell r="A5258" t="str">
            <v>N1082</v>
          </cell>
          <cell r="B5258" t="str">
            <v xml:space="preserve">Martinstrasse 26 </v>
          </cell>
          <cell r="C5258">
            <v>42655</v>
          </cell>
          <cell r="D5258">
            <v>9866604884</v>
          </cell>
          <cell r="E5258" t="str">
            <v>Verrechnet</v>
          </cell>
          <cell r="F5258">
            <v>3.7999999999999999E-2</v>
          </cell>
          <cell r="G5258">
            <v>0.63</v>
          </cell>
          <cell r="H5258"/>
          <cell r="I5258"/>
          <cell r="J5258" t="str">
            <v>Messung HW Wärme NT</v>
          </cell>
          <cell r="K5258" t="str">
            <v>20.09.2016</v>
          </cell>
          <cell r="L5258" t="str">
            <v>W1 020529</v>
          </cell>
          <cell r="M5258"/>
          <cell r="N5258" t="str">
            <v>Ablesung</v>
          </cell>
          <cell r="O5258">
            <v>5.1050000000000004</v>
          </cell>
          <cell r="P5258">
            <v>189.66</v>
          </cell>
          <cell r="Q5258"/>
          <cell r="R5258"/>
          <cell r="S5258"/>
          <cell r="T5258"/>
          <cell r="U5258"/>
          <cell r="V5258"/>
          <cell r="W5258"/>
          <cell r="X5258"/>
          <cell r="Y5258">
            <v>23.143999999999998</v>
          </cell>
          <cell r="Z5258">
            <v>134.34210526315789</v>
          </cell>
        </row>
        <row r="5259">
          <cell r="A5259" t="str">
            <v>N1082</v>
          </cell>
          <cell r="B5259" t="str">
            <v xml:space="preserve">Martinstrasse 26 </v>
          </cell>
          <cell r="C5259">
            <v>42752</v>
          </cell>
          <cell r="D5259">
            <v>9866606759</v>
          </cell>
          <cell r="E5259" t="str">
            <v>Verrechnet</v>
          </cell>
          <cell r="F5259">
            <v>3.7999999999999999E-2</v>
          </cell>
          <cell r="G5259">
            <v>0.63</v>
          </cell>
          <cell r="H5259"/>
          <cell r="I5259"/>
          <cell r="J5259" t="str">
            <v>Messung HW Wärme NT</v>
          </cell>
          <cell r="K5259" t="str">
            <v>15.12.2016</v>
          </cell>
          <cell r="L5259" t="str">
            <v>W1 020529</v>
          </cell>
          <cell r="M5259"/>
          <cell r="N5259" t="str">
            <v>Ablesung</v>
          </cell>
          <cell r="O5259">
            <v>26.135000000000002</v>
          </cell>
          <cell r="P5259">
            <v>554.07000000000005</v>
          </cell>
          <cell r="Q5259"/>
          <cell r="R5259"/>
          <cell r="S5259"/>
          <cell r="T5259"/>
          <cell r="U5259"/>
          <cell r="V5259"/>
          <cell r="W5259"/>
          <cell r="X5259"/>
          <cell r="Y5259">
            <v>40.558</v>
          </cell>
          <cell r="Z5259">
            <v>687.76315789473676</v>
          </cell>
        </row>
        <row r="5260">
          <cell r="A5260" t="str">
            <v>N1083</v>
          </cell>
          <cell r="B5260" t="str">
            <v xml:space="preserve">Winterthurerstrasse 332 </v>
          </cell>
          <cell r="C5260">
            <v>42478</v>
          </cell>
          <cell r="D5260">
            <v>9866601719</v>
          </cell>
          <cell r="E5260" t="str">
            <v>Verrechnet</v>
          </cell>
          <cell r="F5260">
            <v>2.5000000000000001E-2</v>
          </cell>
          <cell r="G5260">
            <v>0.41</v>
          </cell>
          <cell r="H5260"/>
          <cell r="I5260"/>
          <cell r="J5260" t="str">
            <v>Messung HW Wärme NT</v>
          </cell>
          <cell r="K5260" t="str">
            <v>16.03.2016</v>
          </cell>
          <cell r="L5260" t="str">
            <v>W1 020565</v>
          </cell>
          <cell r="M5260"/>
          <cell r="N5260" t="str">
            <v>Ablesung</v>
          </cell>
          <cell r="O5260">
            <v>15.646000000000001</v>
          </cell>
          <cell r="P5260">
            <v>278.69</v>
          </cell>
          <cell r="Q5260"/>
          <cell r="R5260"/>
          <cell r="S5260"/>
          <cell r="T5260"/>
          <cell r="U5260"/>
          <cell r="V5260"/>
          <cell r="W5260"/>
          <cell r="X5260"/>
          <cell r="Y5260">
            <v>48.273000000000003</v>
          </cell>
          <cell r="Z5260">
            <v>625.84</v>
          </cell>
        </row>
        <row r="5261">
          <cell r="A5261" t="str">
            <v>N1083</v>
          </cell>
          <cell r="B5261" t="str">
            <v xml:space="preserve">Winterthurerstrasse 332 </v>
          </cell>
          <cell r="C5261">
            <v>42566</v>
          </cell>
          <cell r="D5261">
            <v>9866603847</v>
          </cell>
          <cell r="E5261" t="str">
            <v>Gemahnt</v>
          </cell>
          <cell r="F5261">
            <v>2.5000000000000001E-2</v>
          </cell>
          <cell r="G5261">
            <v>0.41</v>
          </cell>
          <cell r="H5261"/>
          <cell r="I5261"/>
          <cell r="J5261" t="str">
            <v>Messung HW Wärme NT</v>
          </cell>
          <cell r="K5261" t="str">
            <v>20.06.2016</v>
          </cell>
          <cell r="L5261" t="str">
            <v>W1 020565</v>
          </cell>
          <cell r="M5261"/>
          <cell r="N5261" t="str">
            <v>Ablesung</v>
          </cell>
          <cell r="O5261">
            <v>9.1389999999999993</v>
          </cell>
          <cell r="P5261">
            <v>190.35</v>
          </cell>
          <cell r="Q5261"/>
          <cell r="R5261"/>
          <cell r="S5261"/>
          <cell r="T5261"/>
          <cell r="U5261"/>
          <cell r="V5261"/>
          <cell r="W5261"/>
          <cell r="X5261"/>
          <cell r="Y5261">
            <v>41.283000000000001</v>
          </cell>
          <cell r="Z5261">
            <v>365.56</v>
          </cell>
        </row>
        <row r="5262">
          <cell r="A5262" t="str">
            <v>N1083</v>
          </cell>
          <cell r="B5262" t="str">
            <v xml:space="preserve">Winterthurerstrasse 332 </v>
          </cell>
          <cell r="C5262">
            <v>42655</v>
          </cell>
          <cell r="D5262">
            <v>9866605612</v>
          </cell>
          <cell r="E5262" t="str">
            <v>Verrechnet</v>
          </cell>
          <cell r="F5262">
            <v>2.5000000000000001E-2</v>
          </cell>
          <cell r="G5262">
            <v>0.41</v>
          </cell>
          <cell r="H5262"/>
          <cell r="I5262"/>
          <cell r="J5262" t="str">
            <v>Messung HW Wärme NT</v>
          </cell>
          <cell r="K5262" t="str">
            <v>19.09.2016</v>
          </cell>
          <cell r="L5262" t="str">
            <v>W1 020565</v>
          </cell>
          <cell r="M5262"/>
          <cell r="N5262" t="str">
            <v>Ablesung</v>
          </cell>
          <cell r="O5262">
            <v>3.1659999999999999</v>
          </cell>
          <cell r="P5262">
            <v>93.22</v>
          </cell>
          <cell r="Q5262"/>
          <cell r="R5262"/>
          <cell r="S5262"/>
          <cell r="T5262"/>
          <cell r="U5262"/>
          <cell r="V5262"/>
          <cell r="W5262"/>
          <cell r="X5262"/>
          <cell r="Y5262">
            <v>29.202999999999999</v>
          </cell>
          <cell r="Z5262">
            <v>126.64</v>
          </cell>
        </row>
        <row r="5263">
          <cell r="A5263" t="str">
            <v>N1083</v>
          </cell>
          <cell r="B5263" t="str">
            <v xml:space="preserve">Winterthurerstrasse 332 </v>
          </cell>
          <cell r="C5263">
            <v>42752</v>
          </cell>
          <cell r="D5263">
            <v>9866607824</v>
          </cell>
          <cell r="E5263" t="str">
            <v>Verrechnet</v>
          </cell>
          <cell r="F5263">
            <v>2.5000000000000001E-2</v>
          </cell>
          <cell r="G5263">
            <v>0.41</v>
          </cell>
          <cell r="H5263"/>
          <cell r="I5263"/>
          <cell r="J5263" t="str">
            <v>Messung HW Wärme NT</v>
          </cell>
          <cell r="K5263" t="str">
            <v>16.12.2016</v>
          </cell>
          <cell r="L5263" t="str">
            <v>W1 020565</v>
          </cell>
          <cell r="M5263"/>
          <cell r="N5263" t="str">
            <v>Ablesung</v>
          </cell>
          <cell r="O5263">
            <v>12.125999999999999</v>
          </cell>
          <cell r="P5263">
            <v>228.17</v>
          </cell>
          <cell r="Q5263"/>
          <cell r="R5263"/>
          <cell r="S5263"/>
          <cell r="T5263"/>
          <cell r="U5263"/>
          <cell r="V5263"/>
          <cell r="W5263"/>
          <cell r="X5263"/>
          <cell r="Y5263">
            <v>45.695999999999998</v>
          </cell>
          <cell r="Z5263">
            <v>485.04</v>
          </cell>
        </row>
        <row r="5264">
          <cell r="A5264" t="str">
            <v>N1084</v>
          </cell>
          <cell r="B5264" t="str">
            <v xml:space="preserve">Ringstrasse 42 </v>
          </cell>
          <cell r="C5264">
            <v>42478</v>
          </cell>
          <cell r="D5264">
            <v>9866600730</v>
          </cell>
          <cell r="E5264" t="str">
            <v>Verrechnet</v>
          </cell>
          <cell r="F5264">
            <v>0.01</v>
          </cell>
          <cell r="G5264">
            <v>0.17</v>
          </cell>
          <cell r="H5264"/>
          <cell r="I5264"/>
          <cell r="J5264" t="str">
            <v>Messung HW Wärme NT</v>
          </cell>
          <cell r="K5264" t="str">
            <v>15.03.2016</v>
          </cell>
          <cell r="L5264" t="str">
            <v>R1 1314</v>
          </cell>
          <cell r="M5264" t="str">
            <v>U1 020495</v>
          </cell>
          <cell r="N5264" t="str">
            <v>Ablesung</v>
          </cell>
          <cell r="O5264">
            <v>8.6389999999999993</v>
          </cell>
          <cell r="P5264">
            <v>154.61000000000001</v>
          </cell>
          <cell r="Q5264"/>
          <cell r="R5264">
            <v>155</v>
          </cell>
          <cell r="S5264"/>
          <cell r="T5264"/>
          <cell r="U5264"/>
          <cell r="V5264"/>
          <cell r="W5264"/>
          <cell r="X5264"/>
          <cell r="Y5264">
            <v>48.045000000000002</v>
          </cell>
          <cell r="Z5264">
            <v>863.9</v>
          </cell>
        </row>
        <row r="5265">
          <cell r="A5265" t="str">
            <v>N1084</v>
          </cell>
          <cell r="B5265" t="str">
            <v xml:space="preserve">Ringstrasse 42 </v>
          </cell>
          <cell r="C5265">
            <v>42566</v>
          </cell>
          <cell r="D5265">
            <v>9866602660</v>
          </cell>
          <cell r="E5265" t="str">
            <v>Verrechnet</v>
          </cell>
          <cell r="F5265">
            <v>0.01</v>
          </cell>
          <cell r="G5265">
            <v>0.17</v>
          </cell>
          <cell r="H5265"/>
          <cell r="I5265"/>
          <cell r="J5265" t="str">
            <v>Messung HW Wärme NT</v>
          </cell>
          <cell r="K5265" t="str">
            <v>22.06.2016</v>
          </cell>
          <cell r="L5265" t="str">
            <v>R1 1314</v>
          </cell>
          <cell r="M5265" t="str">
            <v>U1 020495</v>
          </cell>
          <cell r="N5265" t="str">
            <v>Ablesung</v>
          </cell>
          <cell r="O5265">
            <v>4.6459999999999999</v>
          </cell>
          <cell r="P5265">
            <v>91.67</v>
          </cell>
          <cell r="Q5265"/>
          <cell r="R5265">
            <v>92</v>
          </cell>
          <cell r="S5265"/>
          <cell r="T5265"/>
          <cell r="U5265"/>
          <cell r="V5265"/>
          <cell r="W5265"/>
          <cell r="X5265"/>
          <cell r="Y5265">
            <v>43.578000000000003</v>
          </cell>
          <cell r="Z5265">
            <v>464.6</v>
          </cell>
        </row>
        <row r="5266">
          <cell r="A5266" t="str">
            <v>N1084</v>
          </cell>
          <cell r="B5266" t="str">
            <v xml:space="preserve">Ringstrasse 42 </v>
          </cell>
          <cell r="C5266">
            <v>42655</v>
          </cell>
          <cell r="D5266">
            <v>9866604649</v>
          </cell>
          <cell r="E5266" t="str">
            <v>Verrechnet</v>
          </cell>
          <cell r="F5266">
            <v>0.01</v>
          </cell>
          <cell r="G5266">
            <v>0.17</v>
          </cell>
          <cell r="H5266"/>
          <cell r="I5266"/>
          <cell r="J5266" t="str">
            <v>Messung HW Wärme NT</v>
          </cell>
          <cell r="K5266" t="str">
            <v>20.09.2016</v>
          </cell>
          <cell r="L5266" t="str">
            <v>R1 1314</v>
          </cell>
          <cell r="M5266" t="str">
            <v>U1 020495</v>
          </cell>
          <cell r="N5266" t="str">
            <v>Ablesung</v>
          </cell>
          <cell r="O5266">
            <v>1.355</v>
          </cell>
          <cell r="P5266">
            <v>32.61</v>
          </cell>
          <cell r="Q5266"/>
          <cell r="R5266">
            <v>32</v>
          </cell>
          <cell r="S5266"/>
          <cell r="T5266"/>
          <cell r="U5266"/>
          <cell r="V5266"/>
          <cell r="W5266"/>
          <cell r="X5266"/>
          <cell r="Y5266">
            <v>35.728000000000002</v>
          </cell>
          <cell r="Z5266">
            <v>135.5</v>
          </cell>
        </row>
        <row r="5267">
          <cell r="A5267" t="str">
            <v>N1084</v>
          </cell>
          <cell r="B5267" t="str">
            <v xml:space="preserve">Ringstrasse 42 </v>
          </cell>
          <cell r="C5267">
            <v>42752</v>
          </cell>
          <cell r="D5267">
            <v>9866606760</v>
          </cell>
          <cell r="E5267" t="str">
            <v>Verrechnet</v>
          </cell>
          <cell r="F5267">
            <v>0.01</v>
          </cell>
          <cell r="G5267">
            <v>0.17</v>
          </cell>
          <cell r="H5267"/>
          <cell r="I5267"/>
          <cell r="J5267" t="str">
            <v>Messung HW Wärme NT</v>
          </cell>
          <cell r="K5267" t="str">
            <v>14.12.2016</v>
          </cell>
          <cell r="L5267" t="str">
            <v>R1 1314</v>
          </cell>
          <cell r="M5267" t="str">
            <v>U1 020495</v>
          </cell>
          <cell r="N5267" t="str">
            <v>Ablesung</v>
          </cell>
          <cell r="O5267">
            <v>6.5389999999999997</v>
          </cell>
          <cell r="P5267">
            <v>123.32</v>
          </cell>
          <cell r="Q5267"/>
          <cell r="R5267">
            <v>124</v>
          </cell>
          <cell r="S5267"/>
          <cell r="T5267"/>
          <cell r="U5267"/>
          <cell r="V5267"/>
          <cell r="W5267"/>
          <cell r="X5267"/>
          <cell r="Y5267">
            <v>45.593000000000004</v>
          </cell>
          <cell r="Z5267">
            <v>653.9</v>
          </cell>
        </row>
        <row r="5268">
          <cell r="A5268" t="str">
            <v>N1085</v>
          </cell>
          <cell r="B5268" t="str">
            <v xml:space="preserve">Wehntalerstrasse 113 </v>
          </cell>
          <cell r="C5268">
            <v>42478</v>
          </cell>
          <cell r="D5268">
            <v>9866601720</v>
          </cell>
          <cell r="E5268" t="str">
            <v>Verrechnet</v>
          </cell>
          <cell r="F5268">
            <v>0.08</v>
          </cell>
          <cell r="G5268">
            <v>1.32</v>
          </cell>
          <cell r="H5268"/>
          <cell r="I5268"/>
          <cell r="J5268" t="str">
            <v>Messung HW Wärme NT</v>
          </cell>
          <cell r="K5268" t="str">
            <v>18.03.2016</v>
          </cell>
          <cell r="L5268" t="str">
            <v>W3 020195</v>
          </cell>
          <cell r="M5268"/>
          <cell r="N5268" t="str">
            <v>Ablesung</v>
          </cell>
          <cell r="O5268">
            <v>81.363</v>
          </cell>
          <cell r="P5268">
            <v>1193.8810000000001</v>
          </cell>
          <cell r="Q5268"/>
          <cell r="R5268"/>
          <cell r="S5268"/>
          <cell r="T5268"/>
          <cell r="U5268"/>
          <cell r="V5268"/>
          <cell r="W5268"/>
          <cell r="X5268"/>
          <cell r="Y5268">
            <v>58.597999999999999</v>
          </cell>
          <cell r="Z5268">
            <v>1017.0375</v>
          </cell>
        </row>
        <row r="5269">
          <cell r="A5269" t="str">
            <v>N1085</v>
          </cell>
          <cell r="B5269" t="str">
            <v xml:space="preserve">Wehntalerstrasse 113 </v>
          </cell>
          <cell r="C5269">
            <v>42566</v>
          </cell>
          <cell r="D5269">
            <v>9866603848</v>
          </cell>
          <cell r="E5269" t="str">
            <v>Verrechnet</v>
          </cell>
          <cell r="F5269">
            <v>0.08</v>
          </cell>
          <cell r="G5269">
            <v>1.32</v>
          </cell>
          <cell r="H5269"/>
          <cell r="I5269"/>
          <cell r="J5269" t="str">
            <v>Messung HW Wärme NT</v>
          </cell>
          <cell r="K5269" t="str">
            <v>23.06.2016</v>
          </cell>
          <cell r="L5269" t="str">
            <v>W3 020195</v>
          </cell>
          <cell r="M5269"/>
          <cell r="N5269" t="str">
            <v>Ablesung</v>
          </cell>
          <cell r="O5269">
            <v>51.491999999999997</v>
          </cell>
          <cell r="P5269">
            <v>859.25</v>
          </cell>
          <cell r="Q5269"/>
          <cell r="R5269"/>
          <cell r="S5269"/>
          <cell r="T5269"/>
          <cell r="U5269"/>
          <cell r="V5269"/>
          <cell r="W5269"/>
          <cell r="X5269"/>
          <cell r="Y5269">
            <v>51.527999999999999</v>
          </cell>
          <cell r="Z5269">
            <v>643.65</v>
          </cell>
        </row>
        <row r="5270">
          <cell r="A5270" t="str">
            <v>N1085</v>
          </cell>
          <cell r="B5270" t="str">
            <v xml:space="preserve">Wehntalerstrasse 113 </v>
          </cell>
          <cell r="C5270">
            <v>42655</v>
          </cell>
          <cell r="D5270">
            <v>9866605613</v>
          </cell>
          <cell r="E5270" t="str">
            <v>Verrechnet</v>
          </cell>
          <cell r="F5270">
            <v>0.08</v>
          </cell>
          <cell r="G5270">
            <v>1.32</v>
          </cell>
          <cell r="H5270"/>
          <cell r="I5270"/>
          <cell r="J5270" t="str">
            <v>Messung HW Wärme NT</v>
          </cell>
          <cell r="K5270" t="str">
            <v>16.09.2016</v>
          </cell>
          <cell r="L5270" t="str">
            <v>W3 020195</v>
          </cell>
          <cell r="M5270"/>
          <cell r="N5270" t="str">
            <v>Ablesung</v>
          </cell>
          <cell r="O5270">
            <v>20.963000000000001</v>
          </cell>
          <cell r="P5270">
            <v>414.44200000000001</v>
          </cell>
          <cell r="Q5270"/>
          <cell r="R5270"/>
          <cell r="S5270"/>
          <cell r="T5270"/>
          <cell r="U5270"/>
          <cell r="V5270"/>
          <cell r="W5270"/>
          <cell r="X5270"/>
          <cell r="Y5270">
            <v>43.491999999999997</v>
          </cell>
          <cell r="Z5270">
            <v>262.03750000000002</v>
          </cell>
        </row>
        <row r="5271">
          <cell r="A5271" t="str">
            <v>N1085</v>
          </cell>
          <cell r="B5271" t="str">
            <v xml:space="preserve">Wehntalerstrasse 113 </v>
          </cell>
          <cell r="C5271">
            <v>42752</v>
          </cell>
          <cell r="D5271">
            <v>9866607861</v>
          </cell>
          <cell r="E5271" t="str">
            <v>Verrechnet</v>
          </cell>
          <cell r="F5271">
            <v>0.08</v>
          </cell>
          <cell r="G5271">
            <v>1.32</v>
          </cell>
          <cell r="H5271"/>
          <cell r="I5271"/>
          <cell r="J5271" t="str">
            <v>Messung HW Wärme NT</v>
          </cell>
          <cell r="K5271" t="str">
            <v>16.12.2016</v>
          </cell>
          <cell r="L5271" t="str">
            <v>W3 020195</v>
          </cell>
          <cell r="M5271"/>
          <cell r="N5271" t="str">
            <v>Ablesung</v>
          </cell>
          <cell r="O5271">
            <v>66.918000000000006</v>
          </cell>
          <cell r="P5271">
            <v>1042.08</v>
          </cell>
          <cell r="Q5271"/>
          <cell r="R5271"/>
          <cell r="S5271"/>
          <cell r="T5271"/>
          <cell r="U5271"/>
          <cell r="V5271"/>
          <cell r="W5271"/>
          <cell r="X5271"/>
          <cell r="Y5271">
            <v>55.216000000000001</v>
          </cell>
          <cell r="Z5271">
            <v>836.47500000000002</v>
          </cell>
        </row>
        <row r="5272">
          <cell r="A5272" t="str">
            <v>N1086</v>
          </cell>
          <cell r="B5272" t="str">
            <v xml:space="preserve">Binzwiesenstrasse 10 </v>
          </cell>
          <cell r="C5272">
            <v>42478</v>
          </cell>
          <cell r="D5272">
            <v>9866600364</v>
          </cell>
          <cell r="E5272" t="str">
            <v>Verrechnet</v>
          </cell>
          <cell r="F5272">
            <v>5.5E-2</v>
          </cell>
          <cell r="G5272">
            <v>0.9</v>
          </cell>
          <cell r="H5272"/>
          <cell r="I5272"/>
          <cell r="J5272" t="str">
            <v>Messung HW Wärme NT</v>
          </cell>
          <cell r="K5272" t="str">
            <v>18.03.2016</v>
          </cell>
          <cell r="L5272" t="str">
            <v>R1 1447</v>
          </cell>
          <cell r="M5272" t="str">
            <v>U1 020224</v>
          </cell>
          <cell r="N5272" t="str">
            <v>Ablesung</v>
          </cell>
          <cell r="O5272">
            <v>48.832999999999998</v>
          </cell>
          <cell r="P5272">
            <v>690.42</v>
          </cell>
          <cell r="Q5272"/>
          <cell r="R5272">
            <v>690</v>
          </cell>
          <cell r="S5272"/>
          <cell r="T5272"/>
          <cell r="U5272"/>
          <cell r="V5272"/>
          <cell r="W5272"/>
          <cell r="X5272"/>
          <cell r="Y5272">
            <v>60.816000000000003</v>
          </cell>
          <cell r="Z5272">
            <v>887.87272727272716</v>
          </cell>
        </row>
        <row r="5273">
          <cell r="A5273" t="str">
            <v>N1086</v>
          </cell>
          <cell r="B5273" t="str">
            <v xml:space="preserve">Binzwiesenstrasse 10 </v>
          </cell>
          <cell r="C5273">
            <v>42566</v>
          </cell>
          <cell r="D5273">
            <v>9866602380</v>
          </cell>
          <cell r="E5273" t="str">
            <v>Gemahnt</v>
          </cell>
          <cell r="F5273">
            <v>5.5E-2</v>
          </cell>
          <cell r="G5273">
            <v>0.9</v>
          </cell>
          <cell r="H5273"/>
          <cell r="I5273"/>
          <cell r="J5273" t="str">
            <v>Messung HW Wärme NT</v>
          </cell>
          <cell r="K5273" t="str">
            <v>21.06.2016</v>
          </cell>
          <cell r="L5273" t="str">
            <v>R1 1447</v>
          </cell>
          <cell r="M5273" t="str">
            <v>U1 020224</v>
          </cell>
          <cell r="N5273" t="str">
            <v>Ablesung</v>
          </cell>
          <cell r="O5273">
            <v>25.856999999999999</v>
          </cell>
          <cell r="P5273">
            <v>417.78</v>
          </cell>
          <cell r="Q5273"/>
          <cell r="R5273">
            <v>418</v>
          </cell>
          <cell r="S5273"/>
          <cell r="T5273"/>
          <cell r="U5273"/>
          <cell r="V5273"/>
          <cell r="W5273"/>
          <cell r="X5273"/>
          <cell r="Y5273">
            <v>53.216999999999999</v>
          </cell>
          <cell r="Z5273">
            <v>470.12727272727273</v>
          </cell>
        </row>
        <row r="5274">
          <cell r="A5274" t="str">
            <v>N1086</v>
          </cell>
          <cell r="B5274" t="str">
            <v xml:space="preserve">Binzwiesenstrasse 10 </v>
          </cell>
          <cell r="C5274">
            <v>42655</v>
          </cell>
          <cell r="D5274">
            <v>9866604325</v>
          </cell>
          <cell r="E5274" t="str">
            <v>Verrechnet</v>
          </cell>
          <cell r="F5274">
            <v>5.5E-2</v>
          </cell>
          <cell r="G5274">
            <v>0.9</v>
          </cell>
          <cell r="H5274"/>
          <cell r="I5274"/>
          <cell r="J5274" t="str">
            <v>Messung HW Wärme NT</v>
          </cell>
          <cell r="K5274" t="str">
            <v>16.09.2016</v>
          </cell>
          <cell r="L5274" t="str">
            <v>R1 1447</v>
          </cell>
          <cell r="M5274" t="str">
            <v>U1 020224</v>
          </cell>
          <cell r="N5274" t="str">
            <v>Ablesung</v>
          </cell>
          <cell r="O5274">
            <v>7.3360000000000003</v>
          </cell>
          <cell r="P5274">
            <v>148.71</v>
          </cell>
          <cell r="Q5274"/>
          <cell r="R5274">
            <v>149</v>
          </cell>
          <cell r="S5274"/>
          <cell r="T5274"/>
          <cell r="U5274"/>
          <cell r="V5274"/>
          <cell r="W5274"/>
          <cell r="X5274"/>
          <cell r="Y5274">
            <v>42.417000000000002</v>
          </cell>
          <cell r="Z5274">
            <v>133.38181818181818</v>
          </cell>
        </row>
        <row r="5275">
          <cell r="A5275" t="str">
            <v>N1086</v>
          </cell>
          <cell r="B5275" t="str">
            <v xml:space="preserve">Binzwiesenstrasse 10 </v>
          </cell>
          <cell r="C5275">
            <v>42752</v>
          </cell>
          <cell r="D5275">
            <v>9866606399</v>
          </cell>
          <cell r="E5275" t="str">
            <v>Verrechnet</v>
          </cell>
          <cell r="F5275">
            <v>5.5E-2</v>
          </cell>
          <cell r="G5275">
            <v>0.9</v>
          </cell>
          <cell r="H5275"/>
          <cell r="I5275"/>
          <cell r="J5275" t="str">
            <v>Messung HW Wärme NT</v>
          </cell>
          <cell r="K5275" t="str">
            <v>12.12.2016</v>
          </cell>
          <cell r="L5275" t="str">
            <v>R1 1447</v>
          </cell>
          <cell r="M5275" t="str">
            <v>U1 020224</v>
          </cell>
          <cell r="N5275" t="str">
            <v>Ablesung</v>
          </cell>
          <cell r="O5275">
            <v>35.008000000000003</v>
          </cell>
          <cell r="P5275">
            <v>530.01</v>
          </cell>
          <cell r="Q5275"/>
          <cell r="R5275">
            <v>530</v>
          </cell>
          <cell r="S5275"/>
          <cell r="T5275"/>
          <cell r="U5275"/>
          <cell r="V5275"/>
          <cell r="W5275"/>
          <cell r="X5275"/>
          <cell r="Y5275">
            <v>56.793999999999997</v>
          </cell>
          <cell r="Z5275">
            <v>636.5090909090909</v>
          </cell>
        </row>
        <row r="5276">
          <cell r="A5276" t="str">
            <v>N1087</v>
          </cell>
          <cell r="B5276" t="str">
            <v xml:space="preserve">Ausserdorfstrasse 17 </v>
          </cell>
          <cell r="C5276">
            <v>42478</v>
          </cell>
          <cell r="D5276">
            <v>9866600731</v>
          </cell>
          <cell r="E5276" t="str">
            <v>Verrechnet</v>
          </cell>
          <cell r="F5276">
            <v>0.11</v>
          </cell>
          <cell r="G5276">
            <v>1.81</v>
          </cell>
          <cell r="H5276"/>
          <cell r="I5276"/>
          <cell r="J5276" t="str">
            <v>Messung HW Wärme NT</v>
          </cell>
          <cell r="K5276" t="str">
            <v>15.03.2016</v>
          </cell>
          <cell r="L5276" t="str">
            <v>W3 020175</v>
          </cell>
          <cell r="M5276"/>
          <cell r="N5276" t="str">
            <v>Ablesung</v>
          </cell>
          <cell r="O5276">
            <v>73.623000000000005</v>
          </cell>
          <cell r="P5276">
            <v>1047.9739999999999</v>
          </cell>
          <cell r="Q5276"/>
          <cell r="R5276"/>
          <cell r="S5276"/>
          <cell r="T5276"/>
          <cell r="U5276"/>
          <cell r="V5276"/>
          <cell r="W5276"/>
          <cell r="X5276"/>
          <cell r="Y5276">
            <v>60.405999999999999</v>
          </cell>
          <cell r="Z5276">
            <v>669.3</v>
          </cell>
        </row>
        <row r="5277">
          <cell r="A5277" t="str">
            <v>N1087</v>
          </cell>
          <cell r="B5277" t="str">
            <v xml:space="preserve">Ausserdorfstrasse 17 </v>
          </cell>
          <cell r="C5277">
            <v>42566</v>
          </cell>
          <cell r="D5277">
            <v>9866602661</v>
          </cell>
          <cell r="E5277" t="str">
            <v>Verrechnet</v>
          </cell>
          <cell r="F5277">
            <v>0.11</v>
          </cell>
          <cell r="G5277">
            <v>1.81</v>
          </cell>
          <cell r="H5277"/>
          <cell r="I5277"/>
          <cell r="J5277" t="str">
            <v>Messung HW Wärme NT</v>
          </cell>
          <cell r="K5277" t="str">
            <v>22.06.2016</v>
          </cell>
          <cell r="L5277" t="str">
            <v>W3 020175</v>
          </cell>
          <cell r="M5277"/>
          <cell r="N5277" t="str">
            <v>Ablesung</v>
          </cell>
          <cell r="O5277">
            <v>44.628999999999998</v>
          </cell>
          <cell r="P5277">
            <v>772.80399999999997</v>
          </cell>
          <cell r="Q5277"/>
          <cell r="R5277"/>
          <cell r="S5277"/>
          <cell r="T5277"/>
          <cell r="U5277"/>
          <cell r="V5277"/>
          <cell r="W5277"/>
          <cell r="X5277"/>
          <cell r="Y5277">
            <v>49.655999999999999</v>
          </cell>
          <cell r="Z5277">
            <v>405.71818181818185</v>
          </cell>
        </row>
        <row r="5278">
          <cell r="A5278" t="str">
            <v>N1087</v>
          </cell>
          <cell r="B5278" t="str">
            <v xml:space="preserve">Ausserdorfstrasse 17 </v>
          </cell>
          <cell r="C5278">
            <v>42655</v>
          </cell>
          <cell r="D5278">
            <v>9866604650</v>
          </cell>
          <cell r="E5278" t="str">
            <v>Verrechnet</v>
          </cell>
          <cell r="F5278">
            <v>0.11</v>
          </cell>
          <cell r="G5278">
            <v>1.81</v>
          </cell>
          <cell r="H5278"/>
          <cell r="I5278"/>
          <cell r="J5278" t="str">
            <v>Messung HW Wärme NT</v>
          </cell>
          <cell r="K5278" t="str">
            <v>16.09.2016</v>
          </cell>
          <cell r="L5278" t="str">
            <v>W3 020175</v>
          </cell>
          <cell r="M5278"/>
          <cell r="N5278" t="str">
            <v>Ablesung</v>
          </cell>
          <cell r="O5278">
            <v>12.128</v>
          </cell>
          <cell r="P5278">
            <v>259.31099999999998</v>
          </cell>
          <cell r="Q5278"/>
          <cell r="R5278"/>
          <cell r="S5278"/>
          <cell r="T5278"/>
          <cell r="U5278"/>
          <cell r="V5278"/>
          <cell r="W5278"/>
          <cell r="X5278"/>
          <cell r="Y5278">
            <v>40.215000000000003</v>
          </cell>
          <cell r="Z5278">
            <v>110.25454545454544</v>
          </cell>
        </row>
        <row r="5279">
          <cell r="A5279" t="str">
            <v>N1087</v>
          </cell>
          <cell r="B5279" t="str">
            <v xml:space="preserve">Ausserdorfstrasse 17 </v>
          </cell>
          <cell r="C5279">
            <v>42752</v>
          </cell>
          <cell r="D5279">
            <v>9866606761</v>
          </cell>
          <cell r="E5279" t="str">
            <v>Verrechnet</v>
          </cell>
          <cell r="F5279">
            <v>0.11</v>
          </cell>
          <cell r="G5279">
            <v>1.81</v>
          </cell>
          <cell r="H5279"/>
          <cell r="I5279"/>
          <cell r="J5279" t="str">
            <v>Messung HW Wärme NT</v>
          </cell>
          <cell r="K5279" t="str">
            <v>14.12.2016</v>
          </cell>
          <cell r="L5279" t="str">
            <v>W3 020175</v>
          </cell>
          <cell r="M5279"/>
          <cell r="N5279" t="str">
            <v>Ablesung</v>
          </cell>
          <cell r="O5279">
            <v>58.133000000000003</v>
          </cell>
          <cell r="P5279">
            <v>907.50900000000001</v>
          </cell>
          <cell r="Q5279"/>
          <cell r="R5279"/>
          <cell r="S5279"/>
          <cell r="T5279"/>
          <cell r="U5279"/>
          <cell r="V5279"/>
          <cell r="W5279"/>
          <cell r="X5279"/>
          <cell r="Y5279">
            <v>55.08</v>
          </cell>
          <cell r="Z5279">
            <v>528.4818181818182</v>
          </cell>
        </row>
        <row r="5280">
          <cell r="A5280" t="str">
            <v>N1088</v>
          </cell>
          <cell r="B5280" t="str">
            <v>Ausserdorfstrasse 4c</v>
          </cell>
          <cell r="C5280">
            <v>42478</v>
          </cell>
          <cell r="D5280">
            <v>9866601433</v>
          </cell>
          <cell r="E5280" t="str">
            <v>Verrechnet</v>
          </cell>
          <cell r="F5280">
            <v>0.15</v>
          </cell>
          <cell r="G5280">
            <v>2</v>
          </cell>
          <cell r="H5280"/>
          <cell r="I5280"/>
          <cell r="J5280" t="str">
            <v>Messung HW Wärme NT</v>
          </cell>
          <cell r="K5280" t="str">
            <v>15.03.2016</v>
          </cell>
          <cell r="L5280" t="str">
            <v>R1 1323</v>
          </cell>
          <cell r="M5280" t="str">
            <v>U1 020282</v>
          </cell>
          <cell r="N5280" t="str">
            <v>Ablesung</v>
          </cell>
          <cell r="O5280">
            <v>119.958</v>
          </cell>
          <cell r="P5280">
            <v>2140.31</v>
          </cell>
          <cell r="Q5280"/>
          <cell r="R5280">
            <v>2141</v>
          </cell>
          <cell r="S5280"/>
          <cell r="T5280"/>
          <cell r="U5280"/>
          <cell r="V5280"/>
          <cell r="W5280"/>
          <cell r="X5280"/>
          <cell r="Y5280">
            <v>48.192</v>
          </cell>
          <cell r="Z5280">
            <v>799.72</v>
          </cell>
        </row>
        <row r="5281">
          <cell r="A5281" t="str">
            <v>N1088</v>
          </cell>
          <cell r="B5281" t="str">
            <v>Ausserdorfstrasse 4c</v>
          </cell>
          <cell r="C5281">
            <v>42566</v>
          </cell>
          <cell r="D5281">
            <v>9866603678</v>
          </cell>
          <cell r="E5281" t="str">
            <v>Verrechnet</v>
          </cell>
          <cell r="F5281">
            <v>0.15</v>
          </cell>
          <cell r="G5281">
            <v>2</v>
          </cell>
          <cell r="H5281"/>
          <cell r="I5281"/>
          <cell r="J5281" t="str">
            <v>Messung HW Wärme NT</v>
          </cell>
          <cell r="K5281" t="str">
            <v>22.06.2016</v>
          </cell>
          <cell r="L5281" t="str">
            <v>R1 1323</v>
          </cell>
          <cell r="M5281" t="str">
            <v>U1 020282</v>
          </cell>
          <cell r="N5281" t="str">
            <v>Ablesung</v>
          </cell>
          <cell r="O5281">
            <v>66.094999999999999</v>
          </cell>
          <cell r="P5281">
            <v>1411.97</v>
          </cell>
          <cell r="Q5281"/>
          <cell r="R5281">
            <v>1412</v>
          </cell>
          <cell r="S5281"/>
          <cell r="T5281"/>
          <cell r="U5281"/>
          <cell r="V5281"/>
          <cell r="W5281"/>
          <cell r="X5281"/>
          <cell r="Y5281">
            <v>40.25</v>
          </cell>
          <cell r="Z5281">
            <v>440.63333333333338</v>
          </cell>
        </row>
        <row r="5282">
          <cell r="A5282" t="str">
            <v>N1088</v>
          </cell>
          <cell r="B5282" t="str">
            <v>Ausserdorfstrasse 4c</v>
          </cell>
          <cell r="C5282">
            <v>42655</v>
          </cell>
          <cell r="D5282">
            <v>9866605614</v>
          </cell>
          <cell r="E5282" t="str">
            <v>Verrechnet</v>
          </cell>
          <cell r="F5282">
            <v>0.15</v>
          </cell>
          <cell r="G5282">
            <v>2</v>
          </cell>
          <cell r="H5282"/>
          <cell r="I5282"/>
          <cell r="J5282" t="str">
            <v>Messung HW Wärme NT</v>
          </cell>
          <cell r="K5282" t="str">
            <v>16.09.2016</v>
          </cell>
          <cell r="L5282" t="str">
            <v>R1 1323</v>
          </cell>
          <cell r="M5282" t="str">
            <v>U1 020282</v>
          </cell>
          <cell r="N5282" t="str">
            <v>Ablesung</v>
          </cell>
          <cell r="O5282">
            <v>16.305</v>
          </cell>
          <cell r="P5282">
            <v>528.75</v>
          </cell>
          <cell r="Q5282"/>
          <cell r="R5282">
            <v>528</v>
          </cell>
          <cell r="S5282"/>
          <cell r="T5282"/>
          <cell r="U5282"/>
          <cell r="V5282"/>
          <cell r="W5282"/>
          <cell r="X5282"/>
          <cell r="Y5282">
            <v>26.515000000000001</v>
          </cell>
          <cell r="Z5282">
            <v>108.7</v>
          </cell>
        </row>
        <row r="5283">
          <cell r="A5283" t="str">
            <v>N1088</v>
          </cell>
          <cell r="B5283" t="str">
            <v>Ausserdorfstrasse 4c</v>
          </cell>
          <cell r="C5283">
            <v>42752</v>
          </cell>
          <cell r="D5283">
            <v>9866607623</v>
          </cell>
          <cell r="E5283" t="str">
            <v>Verrechnet</v>
          </cell>
          <cell r="F5283">
            <v>0.15</v>
          </cell>
          <cell r="G5283">
            <v>2</v>
          </cell>
          <cell r="H5283"/>
          <cell r="I5283"/>
          <cell r="J5283" t="str">
            <v>Messung HW Wärme NT</v>
          </cell>
          <cell r="K5283" t="str">
            <v>14.12.2016</v>
          </cell>
          <cell r="L5283" t="str">
            <v>R1 1323</v>
          </cell>
          <cell r="M5283" t="str">
            <v>U1 020282</v>
          </cell>
          <cell r="N5283" t="str">
            <v>Ablesung</v>
          </cell>
          <cell r="O5283">
            <v>89.391000000000005</v>
          </cell>
          <cell r="P5283">
            <v>1722.99</v>
          </cell>
          <cell r="Q5283"/>
          <cell r="R5283">
            <v>1723</v>
          </cell>
          <cell r="S5283"/>
          <cell r="T5283"/>
          <cell r="U5283"/>
          <cell r="V5283"/>
          <cell r="W5283"/>
          <cell r="X5283"/>
          <cell r="Y5283">
            <v>44.61</v>
          </cell>
          <cell r="Z5283">
            <v>595.94000000000005</v>
          </cell>
        </row>
        <row r="5284">
          <cell r="A5284" t="str">
            <v>N1089</v>
          </cell>
          <cell r="B5284" t="str">
            <v xml:space="preserve">Regensbergstrasse 222 </v>
          </cell>
          <cell r="C5284">
            <v>42478</v>
          </cell>
          <cell r="D5284">
            <v>9866600732</v>
          </cell>
          <cell r="E5284" t="str">
            <v>Verrechnet</v>
          </cell>
          <cell r="F5284">
            <v>4.4999999999999998E-2</v>
          </cell>
          <cell r="G5284">
            <v>0.74</v>
          </cell>
          <cell r="H5284"/>
          <cell r="I5284"/>
          <cell r="J5284" t="str">
            <v>Messung HW Wärme NT</v>
          </cell>
          <cell r="K5284" t="str">
            <v>16.03.2016</v>
          </cell>
          <cell r="L5284" t="str">
            <v>W1 020533</v>
          </cell>
          <cell r="M5284"/>
          <cell r="N5284" t="str">
            <v>Ablesung</v>
          </cell>
          <cell r="O5284">
            <v>24.405000000000001</v>
          </cell>
          <cell r="P5284">
            <v>420.79</v>
          </cell>
          <cell r="Q5284"/>
          <cell r="R5284"/>
          <cell r="S5284"/>
          <cell r="T5284"/>
          <cell r="U5284"/>
          <cell r="V5284"/>
          <cell r="W5284"/>
          <cell r="X5284"/>
          <cell r="Y5284">
            <v>49.869</v>
          </cell>
          <cell r="Z5284">
            <v>542.33333333333337</v>
          </cell>
        </row>
        <row r="5285">
          <cell r="A5285" t="str">
            <v>N1089</v>
          </cell>
          <cell r="B5285" t="str">
            <v xml:space="preserve">Regensbergstrasse 222 </v>
          </cell>
          <cell r="C5285">
            <v>42566</v>
          </cell>
          <cell r="D5285">
            <v>9866602969</v>
          </cell>
          <cell r="E5285" t="str">
            <v>Verrechnet</v>
          </cell>
          <cell r="F5285">
            <v>4.4999999999999998E-2</v>
          </cell>
          <cell r="G5285">
            <v>0.74</v>
          </cell>
          <cell r="H5285"/>
          <cell r="I5285"/>
          <cell r="J5285" t="str">
            <v>Messung HW Wärme NT</v>
          </cell>
          <cell r="K5285" t="str">
            <v>20.06.2016</v>
          </cell>
          <cell r="L5285" t="str">
            <v>W1 020533</v>
          </cell>
          <cell r="M5285"/>
          <cell r="N5285" t="str">
            <v>Ablesung</v>
          </cell>
          <cell r="O5285">
            <v>13.661</v>
          </cell>
          <cell r="P5285">
            <v>277.08</v>
          </cell>
          <cell r="Q5285"/>
          <cell r="R5285"/>
          <cell r="S5285"/>
          <cell r="T5285"/>
          <cell r="U5285"/>
          <cell r="V5285"/>
          <cell r="W5285"/>
          <cell r="X5285"/>
          <cell r="Y5285">
            <v>42.393000000000001</v>
          </cell>
          <cell r="Z5285">
            <v>303.57777777777778</v>
          </cell>
        </row>
        <row r="5286">
          <cell r="A5286" t="str">
            <v>N1089</v>
          </cell>
          <cell r="B5286" t="str">
            <v xml:space="preserve">Regensbergstrasse 222 </v>
          </cell>
          <cell r="C5286">
            <v>42655</v>
          </cell>
          <cell r="D5286">
            <v>9866604885</v>
          </cell>
          <cell r="E5286" t="str">
            <v>Verrechnet</v>
          </cell>
          <cell r="F5286">
            <v>4.4999999999999998E-2</v>
          </cell>
          <cell r="G5286">
            <v>0.74</v>
          </cell>
          <cell r="H5286"/>
          <cell r="I5286"/>
          <cell r="J5286" t="str">
            <v>Messung HW Wärme NT</v>
          </cell>
          <cell r="K5286" t="str">
            <v>19.09.2016</v>
          </cell>
          <cell r="L5286" t="str">
            <v>W1 020533</v>
          </cell>
          <cell r="M5286"/>
          <cell r="N5286" t="str">
            <v>Ablesung</v>
          </cell>
          <cell r="O5286">
            <v>3.9</v>
          </cell>
          <cell r="P5286">
            <v>109.93</v>
          </cell>
          <cell r="Q5286"/>
          <cell r="R5286"/>
          <cell r="S5286"/>
          <cell r="T5286"/>
          <cell r="U5286"/>
          <cell r="V5286"/>
          <cell r="W5286"/>
          <cell r="X5286"/>
          <cell r="Y5286">
            <v>30.504999999999999</v>
          </cell>
          <cell r="Z5286">
            <v>86.666666666666657</v>
          </cell>
        </row>
        <row r="5287">
          <cell r="A5287" t="str">
            <v>N1089</v>
          </cell>
          <cell r="B5287" t="str">
            <v xml:space="preserve">Regensbergstrasse 222 </v>
          </cell>
          <cell r="C5287">
            <v>42752</v>
          </cell>
          <cell r="D5287">
            <v>9866606762</v>
          </cell>
          <cell r="E5287" t="str">
            <v>Verrechnet</v>
          </cell>
          <cell r="F5287">
            <v>4.4999999999999998E-2</v>
          </cell>
          <cell r="G5287">
            <v>0.74</v>
          </cell>
          <cell r="H5287"/>
          <cell r="I5287"/>
          <cell r="J5287" t="str">
            <v>Messung HW Wärme NT</v>
          </cell>
          <cell r="K5287" t="str">
            <v>14.12.2016</v>
          </cell>
          <cell r="L5287" t="str">
            <v>W1 020533</v>
          </cell>
          <cell r="M5287"/>
          <cell r="N5287" t="str">
            <v>Ablesung</v>
          </cell>
          <cell r="O5287">
            <v>17.978999999999999</v>
          </cell>
          <cell r="P5287">
            <v>336.65</v>
          </cell>
          <cell r="Q5287"/>
          <cell r="R5287"/>
          <cell r="S5287"/>
          <cell r="T5287"/>
          <cell r="U5287"/>
          <cell r="V5287"/>
          <cell r="W5287"/>
          <cell r="X5287"/>
          <cell r="Y5287">
            <v>45.920999999999999</v>
          </cell>
          <cell r="Z5287">
            <v>399.53333333333336</v>
          </cell>
        </row>
        <row r="5288">
          <cell r="A5288" t="str">
            <v>N1090</v>
          </cell>
          <cell r="B5288" t="str">
            <v xml:space="preserve">Schürgistrasse 62 </v>
          </cell>
          <cell r="C5288">
            <v>42478</v>
          </cell>
          <cell r="D5288">
            <v>9866601102</v>
          </cell>
          <cell r="E5288" t="str">
            <v>Verrechnet</v>
          </cell>
          <cell r="F5288">
            <v>0.03</v>
          </cell>
          <cell r="G5288">
            <v>0.49</v>
          </cell>
          <cell r="H5288"/>
          <cell r="I5288"/>
          <cell r="J5288" t="str">
            <v>Messung HW Wärme NT</v>
          </cell>
          <cell r="K5288" t="str">
            <v>18.03.2016</v>
          </cell>
          <cell r="L5288" t="str">
            <v>W1 020534</v>
          </cell>
          <cell r="M5288"/>
          <cell r="N5288" t="str">
            <v>Ablesung</v>
          </cell>
          <cell r="O5288">
            <v>19.280999999999999</v>
          </cell>
          <cell r="P5288">
            <v>385.55</v>
          </cell>
          <cell r="Q5288"/>
          <cell r="R5288"/>
          <cell r="S5288"/>
          <cell r="T5288"/>
          <cell r="U5288"/>
          <cell r="V5288"/>
          <cell r="W5288"/>
          <cell r="X5288"/>
          <cell r="Y5288">
            <v>43</v>
          </cell>
          <cell r="Z5288">
            <v>642.70000000000005</v>
          </cell>
        </row>
        <row r="5289">
          <cell r="A5289" t="str">
            <v>N1090</v>
          </cell>
          <cell r="B5289" t="str">
            <v xml:space="preserve">Schürgistrasse 62 </v>
          </cell>
          <cell r="C5289">
            <v>42566</v>
          </cell>
          <cell r="D5289">
            <v>9866602970</v>
          </cell>
          <cell r="E5289" t="str">
            <v>Gemahnt</v>
          </cell>
          <cell r="F5289">
            <v>0.03</v>
          </cell>
          <cell r="G5289">
            <v>0.49</v>
          </cell>
          <cell r="H5289"/>
          <cell r="I5289"/>
          <cell r="J5289" t="str">
            <v>Messung HW Wärme NT</v>
          </cell>
          <cell r="K5289" t="str">
            <v>21.06.2016</v>
          </cell>
          <cell r="L5289" t="str">
            <v>W1 020534</v>
          </cell>
          <cell r="M5289"/>
          <cell r="N5289" t="str">
            <v>Ablesung</v>
          </cell>
          <cell r="O5289">
            <v>9.2189999999999994</v>
          </cell>
          <cell r="P5289">
            <v>190.46</v>
          </cell>
          <cell r="Q5289"/>
          <cell r="R5289"/>
          <cell r="S5289"/>
          <cell r="T5289"/>
          <cell r="U5289"/>
          <cell r="V5289"/>
          <cell r="W5289"/>
          <cell r="X5289"/>
          <cell r="Y5289">
            <v>41.62</v>
          </cell>
          <cell r="Z5289">
            <v>307.3</v>
          </cell>
        </row>
        <row r="5290">
          <cell r="A5290" t="str">
            <v>N1090</v>
          </cell>
          <cell r="B5290" t="str">
            <v xml:space="preserve">Schürgistrasse 62 </v>
          </cell>
          <cell r="C5290">
            <v>42655</v>
          </cell>
          <cell r="D5290">
            <v>9866604886</v>
          </cell>
          <cell r="E5290" t="str">
            <v>Verrechnet</v>
          </cell>
          <cell r="F5290">
            <v>0.03</v>
          </cell>
          <cell r="G5290">
            <v>0.49</v>
          </cell>
          <cell r="H5290"/>
          <cell r="I5290"/>
          <cell r="J5290" t="str">
            <v>Messung HW Wärme NT</v>
          </cell>
          <cell r="K5290" t="str">
            <v>20.09.2016</v>
          </cell>
          <cell r="L5290" t="str">
            <v>W1 020534</v>
          </cell>
          <cell r="M5290"/>
          <cell r="N5290" t="str">
            <v>Ablesung</v>
          </cell>
          <cell r="O5290">
            <v>1.01</v>
          </cell>
          <cell r="P5290">
            <v>30.25</v>
          </cell>
          <cell r="Q5290"/>
          <cell r="R5290"/>
          <cell r="S5290"/>
          <cell r="T5290"/>
          <cell r="U5290"/>
          <cell r="V5290"/>
          <cell r="W5290"/>
          <cell r="X5290"/>
          <cell r="Y5290">
            <v>28.709</v>
          </cell>
          <cell r="Z5290">
            <v>33.666666666666657</v>
          </cell>
        </row>
        <row r="5291">
          <cell r="A5291" t="str">
            <v>N1090</v>
          </cell>
          <cell r="B5291" t="str">
            <v xml:space="preserve">Schürgistrasse 62 </v>
          </cell>
          <cell r="C5291">
            <v>42752</v>
          </cell>
          <cell r="D5291">
            <v>9866607110</v>
          </cell>
          <cell r="E5291" t="str">
            <v>Verrechnet</v>
          </cell>
          <cell r="F5291">
            <v>0.03</v>
          </cell>
          <cell r="G5291">
            <v>0.49</v>
          </cell>
          <cell r="H5291"/>
          <cell r="I5291"/>
          <cell r="J5291" t="str">
            <v>Messung HW Wärme NT</v>
          </cell>
          <cell r="K5291" t="str">
            <v>15.12.2016</v>
          </cell>
          <cell r="L5291" t="str">
            <v>W1 020534</v>
          </cell>
          <cell r="M5291"/>
          <cell r="N5291" t="str">
            <v>Ablesung</v>
          </cell>
          <cell r="O5291">
            <v>13.673</v>
          </cell>
          <cell r="P5291">
            <v>280.67</v>
          </cell>
          <cell r="Q5291"/>
          <cell r="R5291"/>
          <cell r="S5291"/>
          <cell r="T5291"/>
          <cell r="U5291"/>
          <cell r="V5291"/>
          <cell r="W5291"/>
          <cell r="X5291"/>
          <cell r="Y5291">
            <v>41.887999999999998</v>
          </cell>
          <cell r="Z5291">
            <v>455.76666666666665</v>
          </cell>
        </row>
        <row r="5292">
          <cell r="A5292" t="str">
            <v>N1091</v>
          </cell>
          <cell r="B5292" t="str">
            <v xml:space="preserve">Luchswiesenstrasse 217 </v>
          </cell>
          <cell r="C5292">
            <v>42478</v>
          </cell>
          <cell r="D5292">
            <v>9866601434</v>
          </cell>
          <cell r="E5292" t="str">
            <v>Verrechnet</v>
          </cell>
          <cell r="F5292">
            <v>0.1</v>
          </cell>
          <cell r="G5292">
            <v>1.65</v>
          </cell>
          <cell r="H5292"/>
          <cell r="I5292"/>
          <cell r="J5292" t="str">
            <v>Messung HW Wärme NT</v>
          </cell>
          <cell r="K5292" t="str">
            <v>17.03.2016</v>
          </cell>
          <cell r="L5292" t="str">
            <v>R1 1382</v>
          </cell>
          <cell r="M5292" t="str">
            <v>U2 020022</v>
          </cell>
          <cell r="N5292" t="str">
            <v>Ablesung</v>
          </cell>
          <cell r="O5292">
            <v>68.44</v>
          </cell>
          <cell r="P5292">
            <v>1109.4000000000001</v>
          </cell>
          <cell r="Q5292"/>
          <cell r="R5292">
            <v>1109</v>
          </cell>
          <cell r="S5292"/>
          <cell r="T5292"/>
          <cell r="U5292"/>
          <cell r="V5292"/>
          <cell r="W5292"/>
          <cell r="X5292"/>
          <cell r="Y5292">
            <v>53.045000000000002</v>
          </cell>
          <cell r="Z5292">
            <v>684.4</v>
          </cell>
        </row>
        <row r="5293">
          <cell r="A5293" t="str">
            <v>N1091</v>
          </cell>
          <cell r="B5293" t="str">
            <v xml:space="preserve">Luchswiesenstrasse 217 </v>
          </cell>
          <cell r="C5293">
            <v>42566</v>
          </cell>
          <cell r="D5293">
            <v>9866603539</v>
          </cell>
          <cell r="E5293" t="str">
            <v>Gemahnt</v>
          </cell>
          <cell r="F5293">
            <v>0.1</v>
          </cell>
          <cell r="G5293">
            <v>1.65</v>
          </cell>
          <cell r="H5293"/>
          <cell r="I5293"/>
          <cell r="J5293" t="str">
            <v>Messung HW Wärme NT</v>
          </cell>
          <cell r="K5293" t="str">
            <v>20.06.2016</v>
          </cell>
          <cell r="L5293" t="str">
            <v>R1 1382</v>
          </cell>
          <cell r="M5293" t="str">
            <v>U2 020022</v>
          </cell>
          <cell r="N5293" t="str">
            <v>Ablesung</v>
          </cell>
          <cell r="O5293">
            <v>30.85</v>
          </cell>
          <cell r="P5293">
            <v>528.5</v>
          </cell>
          <cell r="Q5293"/>
          <cell r="R5293">
            <v>529</v>
          </cell>
          <cell r="S5293"/>
          <cell r="T5293"/>
          <cell r="U5293"/>
          <cell r="V5293"/>
          <cell r="W5293"/>
          <cell r="X5293"/>
          <cell r="Y5293">
            <v>50.192</v>
          </cell>
          <cell r="Z5293">
            <v>308.5</v>
          </cell>
        </row>
        <row r="5294">
          <cell r="A5294" t="str">
            <v>N1091</v>
          </cell>
          <cell r="B5294" t="str">
            <v xml:space="preserve">Luchswiesenstrasse 217 </v>
          </cell>
          <cell r="C5294">
            <v>42655</v>
          </cell>
          <cell r="D5294">
            <v>9866605362</v>
          </cell>
          <cell r="E5294" t="str">
            <v>Verrechnet</v>
          </cell>
          <cell r="F5294">
            <v>0.1</v>
          </cell>
          <cell r="G5294">
            <v>1.65</v>
          </cell>
          <cell r="H5294"/>
          <cell r="I5294"/>
          <cell r="J5294" t="str">
            <v>Messung HW Wärme NT</v>
          </cell>
          <cell r="K5294" t="str">
            <v>19.09.2016</v>
          </cell>
          <cell r="L5294" t="str">
            <v>R1 1382</v>
          </cell>
          <cell r="M5294" t="str">
            <v>U2 020022</v>
          </cell>
          <cell r="N5294" t="str">
            <v>Ablesung</v>
          </cell>
          <cell r="O5294">
            <v>5.61</v>
          </cell>
          <cell r="P5294">
            <v>104.6</v>
          </cell>
          <cell r="Q5294"/>
          <cell r="R5294">
            <v>104</v>
          </cell>
          <cell r="S5294"/>
          <cell r="T5294"/>
          <cell r="U5294"/>
          <cell r="V5294"/>
          <cell r="W5294"/>
          <cell r="X5294"/>
          <cell r="Y5294">
            <v>46.116</v>
          </cell>
          <cell r="Z5294">
            <v>56.1</v>
          </cell>
        </row>
        <row r="5295">
          <cell r="A5295" t="str">
            <v>N1091</v>
          </cell>
          <cell r="B5295" t="str">
            <v xml:space="preserve">Luchswiesenstrasse 217 </v>
          </cell>
          <cell r="C5295">
            <v>42752</v>
          </cell>
          <cell r="D5295">
            <v>9866607461</v>
          </cell>
          <cell r="E5295" t="str">
            <v>Verrechnet</v>
          </cell>
          <cell r="F5295">
            <v>0.1</v>
          </cell>
          <cell r="G5295">
            <v>1.65</v>
          </cell>
          <cell r="H5295"/>
          <cell r="I5295"/>
          <cell r="J5295" t="str">
            <v>Messung HW Wärme NT</v>
          </cell>
          <cell r="K5295" t="str">
            <v>14.12.2016</v>
          </cell>
          <cell r="L5295" t="str">
            <v>R1 1382</v>
          </cell>
          <cell r="M5295" t="str">
            <v>U2 020022</v>
          </cell>
          <cell r="N5295" t="str">
            <v>Ablesung</v>
          </cell>
          <cell r="O5295">
            <v>46.18</v>
          </cell>
          <cell r="P5295">
            <v>762.7</v>
          </cell>
          <cell r="Q5295"/>
          <cell r="R5295">
            <v>763</v>
          </cell>
          <cell r="S5295"/>
          <cell r="T5295"/>
          <cell r="U5295"/>
          <cell r="V5295"/>
          <cell r="W5295"/>
          <cell r="X5295"/>
          <cell r="Y5295">
            <v>52.061999999999998</v>
          </cell>
          <cell r="Z5295">
            <v>461.8</v>
          </cell>
        </row>
        <row r="5296">
          <cell r="A5296" t="str">
            <v>N1092</v>
          </cell>
          <cell r="B5296" t="str">
            <v xml:space="preserve">Winterthurerstrasse 438 </v>
          </cell>
          <cell r="C5296">
            <v>42478</v>
          </cell>
          <cell r="D5296">
            <v>9866601103</v>
          </cell>
          <cell r="E5296" t="str">
            <v>Verrechnet</v>
          </cell>
          <cell r="F5296">
            <v>2.4E-2</v>
          </cell>
          <cell r="G5296">
            <v>0.4</v>
          </cell>
          <cell r="H5296"/>
          <cell r="I5296"/>
          <cell r="J5296" t="str">
            <v>Messung HW Wärme NT</v>
          </cell>
          <cell r="K5296" t="str">
            <v>17.03.2016</v>
          </cell>
          <cell r="L5296" t="str">
            <v>W1 020539</v>
          </cell>
          <cell r="M5296"/>
          <cell r="N5296" t="str">
            <v>Ablesung</v>
          </cell>
          <cell r="O5296">
            <v>15.467000000000001</v>
          </cell>
          <cell r="P5296">
            <v>291.37</v>
          </cell>
          <cell r="Q5296"/>
          <cell r="R5296"/>
          <cell r="S5296"/>
          <cell r="T5296"/>
          <cell r="U5296"/>
          <cell r="V5296"/>
          <cell r="W5296"/>
          <cell r="X5296"/>
          <cell r="Y5296">
            <v>45.643999999999998</v>
          </cell>
          <cell r="Z5296">
            <v>644.45833333333337</v>
          </cell>
        </row>
        <row r="5297">
          <cell r="A5297" t="str">
            <v>N1092</v>
          </cell>
          <cell r="B5297" t="str">
            <v xml:space="preserve">Winterthurerstrasse 438 </v>
          </cell>
          <cell r="C5297">
            <v>42566</v>
          </cell>
          <cell r="D5297">
            <v>9866602971</v>
          </cell>
          <cell r="E5297" t="str">
            <v>Verrechnet</v>
          </cell>
          <cell r="F5297">
            <v>2.4E-2</v>
          </cell>
          <cell r="G5297">
            <v>0.4</v>
          </cell>
          <cell r="H5297"/>
          <cell r="I5297"/>
          <cell r="J5297" t="str">
            <v>Messung HW Wärme NT</v>
          </cell>
          <cell r="K5297" t="str">
            <v>23.06.2016</v>
          </cell>
          <cell r="L5297" t="str">
            <v>W1 020539</v>
          </cell>
          <cell r="M5297"/>
          <cell r="N5297" t="str">
            <v>Ablesung</v>
          </cell>
          <cell r="O5297">
            <v>8.7270000000000003</v>
          </cell>
          <cell r="P5297">
            <v>190.21</v>
          </cell>
          <cell r="Q5297"/>
          <cell r="R5297"/>
          <cell r="S5297"/>
          <cell r="T5297"/>
          <cell r="U5297"/>
          <cell r="V5297"/>
          <cell r="W5297"/>
          <cell r="X5297"/>
          <cell r="Y5297">
            <v>39.450000000000003</v>
          </cell>
          <cell r="Z5297">
            <v>363.625</v>
          </cell>
        </row>
        <row r="5298">
          <cell r="A5298" t="str">
            <v>N1092</v>
          </cell>
          <cell r="B5298" t="str">
            <v xml:space="preserve">Winterthurerstrasse 438 </v>
          </cell>
          <cell r="C5298">
            <v>42655</v>
          </cell>
          <cell r="D5298">
            <v>9866605149</v>
          </cell>
          <cell r="E5298" t="str">
            <v>Verrechnet</v>
          </cell>
          <cell r="F5298">
            <v>2.4E-2</v>
          </cell>
          <cell r="G5298">
            <v>0.4</v>
          </cell>
          <cell r="H5298"/>
          <cell r="I5298"/>
          <cell r="J5298" t="str">
            <v>Messung HW Wärme NT</v>
          </cell>
          <cell r="K5298" t="str">
            <v>19.09.2016</v>
          </cell>
          <cell r="L5298" t="str">
            <v>W1 020539</v>
          </cell>
          <cell r="M5298"/>
          <cell r="N5298" t="str">
            <v>Ablesung</v>
          </cell>
          <cell r="O5298">
            <v>2.649</v>
          </cell>
          <cell r="P5298">
            <v>89.8</v>
          </cell>
          <cell r="Q5298"/>
          <cell r="R5298"/>
          <cell r="S5298"/>
          <cell r="T5298"/>
          <cell r="U5298"/>
          <cell r="V5298"/>
          <cell r="W5298"/>
          <cell r="X5298"/>
          <cell r="Y5298">
            <v>25.364000000000001</v>
          </cell>
          <cell r="Z5298">
            <v>110.375</v>
          </cell>
        </row>
        <row r="5299">
          <cell r="A5299" t="str">
            <v>N1092</v>
          </cell>
          <cell r="B5299" t="str">
            <v xml:space="preserve">Winterthurerstrasse 438 </v>
          </cell>
          <cell r="C5299">
            <v>42752</v>
          </cell>
          <cell r="D5299">
            <v>9866607111</v>
          </cell>
          <cell r="E5299" t="str">
            <v>Verrechnet</v>
          </cell>
          <cell r="F5299">
            <v>2.4E-2</v>
          </cell>
          <cell r="G5299">
            <v>0.4</v>
          </cell>
          <cell r="H5299"/>
          <cell r="I5299"/>
          <cell r="J5299" t="str">
            <v>Messung HW Wärme NT</v>
          </cell>
          <cell r="K5299" t="str">
            <v>15.12.2016</v>
          </cell>
          <cell r="L5299" t="str">
            <v>W1 020539</v>
          </cell>
          <cell r="M5299"/>
          <cell r="N5299" t="str">
            <v>Ablesung</v>
          </cell>
          <cell r="O5299">
            <v>11.882999999999999</v>
          </cell>
          <cell r="P5299">
            <v>240.24</v>
          </cell>
          <cell r="Q5299"/>
          <cell r="R5299"/>
          <cell r="S5299"/>
          <cell r="T5299"/>
          <cell r="U5299"/>
          <cell r="V5299"/>
          <cell r="W5299"/>
          <cell r="X5299"/>
          <cell r="Y5299">
            <v>42.530999999999999</v>
          </cell>
          <cell r="Z5299">
            <v>495.125</v>
          </cell>
        </row>
        <row r="5300">
          <cell r="A5300" t="str">
            <v>N1093</v>
          </cell>
          <cell r="B5300" t="str">
            <v xml:space="preserve">Winterthurerstrasse 557 </v>
          </cell>
          <cell r="C5300">
            <v>42478</v>
          </cell>
          <cell r="D5300">
            <v>9866601185</v>
          </cell>
          <cell r="E5300" t="str">
            <v>Verrechnet</v>
          </cell>
          <cell r="F5300">
            <v>0.04</v>
          </cell>
          <cell r="G5300">
            <v>0.66</v>
          </cell>
          <cell r="H5300"/>
          <cell r="I5300"/>
          <cell r="J5300" t="str">
            <v>Messung HW Wärme NT</v>
          </cell>
          <cell r="K5300" t="str">
            <v>17.03.2016</v>
          </cell>
          <cell r="L5300" t="str">
            <v>R1 1551</v>
          </cell>
          <cell r="M5300" t="str">
            <v>U1 020044</v>
          </cell>
          <cell r="N5300" t="str">
            <v>Ablesung</v>
          </cell>
          <cell r="O5300">
            <v>17.27</v>
          </cell>
          <cell r="P5300">
            <v>301.54000000000002</v>
          </cell>
          <cell r="Q5300"/>
          <cell r="R5300">
            <v>301</v>
          </cell>
          <cell r="S5300"/>
          <cell r="T5300"/>
          <cell r="U5300"/>
          <cell r="V5300"/>
          <cell r="W5300"/>
          <cell r="X5300"/>
          <cell r="Y5300">
            <v>49.246000000000002</v>
          </cell>
          <cell r="Z5300">
            <v>431.75</v>
          </cell>
        </row>
        <row r="5301">
          <cell r="A5301" t="str">
            <v>N1093</v>
          </cell>
          <cell r="B5301" t="str">
            <v xml:space="preserve">Winterthurerstrasse 557 </v>
          </cell>
          <cell r="C5301">
            <v>42566</v>
          </cell>
          <cell r="D5301">
            <v>9866602972</v>
          </cell>
          <cell r="E5301" t="str">
            <v>Verrechnet</v>
          </cell>
          <cell r="F5301">
            <v>0.04</v>
          </cell>
          <cell r="G5301">
            <v>0.66</v>
          </cell>
          <cell r="H5301"/>
          <cell r="I5301"/>
          <cell r="J5301" t="str">
            <v>Messung HW Wärme NT</v>
          </cell>
          <cell r="K5301" t="str">
            <v>20.06.2016</v>
          </cell>
          <cell r="L5301" t="str">
            <v>R1 1551</v>
          </cell>
          <cell r="M5301" t="str">
            <v>U1 020044</v>
          </cell>
          <cell r="N5301" t="str">
            <v>Ablesung</v>
          </cell>
          <cell r="O5301">
            <v>10.031000000000001</v>
          </cell>
          <cell r="P5301">
            <v>199.26</v>
          </cell>
          <cell r="Q5301"/>
          <cell r="R5301">
            <v>200</v>
          </cell>
          <cell r="S5301"/>
          <cell r="T5301"/>
          <cell r="U5301"/>
          <cell r="V5301"/>
          <cell r="W5301"/>
          <cell r="X5301"/>
          <cell r="Y5301">
            <v>43.286000000000001</v>
          </cell>
          <cell r="Z5301">
            <v>250.77500000000001</v>
          </cell>
        </row>
        <row r="5302">
          <cell r="A5302" t="str">
            <v>N1093</v>
          </cell>
          <cell r="B5302" t="str">
            <v xml:space="preserve">Winterthurerstrasse 557 </v>
          </cell>
          <cell r="C5302">
            <v>42655</v>
          </cell>
          <cell r="D5302">
            <v>9866604887</v>
          </cell>
          <cell r="E5302" t="str">
            <v>Verrechnet</v>
          </cell>
          <cell r="F5302">
            <v>0.04</v>
          </cell>
          <cell r="G5302">
            <v>0.66</v>
          </cell>
          <cell r="H5302"/>
          <cell r="I5302"/>
          <cell r="J5302" t="str">
            <v>Messung HW Wärme NT</v>
          </cell>
          <cell r="K5302" t="str">
            <v>19.09.2016</v>
          </cell>
          <cell r="L5302" t="str">
            <v>R1 1551</v>
          </cell>
          <cell r="M5302" t="str">
            <v>U1 020044</v>
          </cell>
          <cell r="N5302" t="str">
            <v>Ablesung</v>
          </cell>
          <cell r="O5302">
            <v>2.6459999999999999</v>
          </cell>
          <cell r="P5302">
            <v>71.69</v>
          </cell>
          <cell r="Q5302"/>
          <cell r="R5302">
            <v>71</v>
          </cell>
          <cell r="S5302"/>
          <cell r="T5302"/>
          <cell r="U5302"/>
          <cell r="V5302"/>
          <cell r="W5302"/>
          <cell r="X5302"/>
          <cell r="Y5302">
            <v>31.736000000000001</v>
          </cell>
          <cell r="Z5302">
            <v>66.150000000000006</v>
          </cell>
        </row>
        <row r="5303">
          <cell r="A5303" t="str">
            <v>N1093</v>
          </cell>
          <cell r="B5303" t="str">
            <v xml:space="preserve">Winterthurerstrasse 557 </v>
          </cell>
          <cell r="C5303">
            <v>42752</v>
          </cell>
          <cell r="D5303">
            <v>9866607154</v>
          </cell>
          <cell r="E5303" t="str">
            <v>Verrechnet</v>
          </cell>
          <cell r="F5303">
            <v>0.04</v>
          </cell>
          <cell r="G5303">
            <v>0.66</v>
          </cell>
          <cell r="H5303"/>
          <cell r="I5303"/>
          <cell r="J5303" t="str">
            <v>Messung HW Wärme NT</v>
          </cell>
          <cell r="K5303" t="str">
            <v>14.12.2016</v>
          </cell>
          <cell r="L5303" t="str">
            <v>R1 1551</v>
          </cell>
          <cell r="M5303" t="str">
            <v>U1 020044</v>
          </cell>
          <cell r="N5303" t="str">
            <v>Ablesung</v>
          </cell>
          <cell r="O5303">
            <v>15.039</v>
          </cell>
          <cell r="P5303">
            <v>275.94</v>
          </cell>
          <cell r="Q5303"/>
          <cell r="R5303">
            <v>276</v>
          </cell>
          <cell r="S5303"/>
          <cell r="T5303"/>
          <cell r="U5303"/>
          <cell r="V5303"/>
          <cell r="W5303"/>
          <cell r="X5303"/>
          <cell r="Y5303">
            <v>46.862000000000002</v>
          </cell>
          <cell r="Z5303">
            <v>375.97500000000002</v>
          </cell>
        </row>
        <row r="5304">
          <cell r="A5304" t="str">
            <v>N1094</v>
          </cell>
          <cell r="B5304" t="str">
            <v xml:space="preserve">Friesstrasse 25 </v>
          </cell>
          <cell r="C5304">
            <v>42478</v>
          </cell>
          <cell r="D5304">
            <v>9866601904</v>
          </cell>
          <cell r="E5304" t="str">
            <v>Verrechnet</v>
          </cell>
          <cell r="F5304">
            <v>5.5E-2</v>
          </cell>
          <cell r="G5304">
            <v>0.9</v>
          </cell>
          <cell r="H5304"/>
          <cell r="I5304"/>
          <cell r="J5304" t="str">
            <v>Messung HW Wärme NT</v>
          </cell>
          <cell r="K5304" t="str">
            <v>21.03.2016</v>
          </cell>
          <cell r="L5304" t="str">
            <v>W1 020535</v>
          </cell>
          <cell r="M5304"/>
          <cell r="N5304" t="str">
            <v>Ablesung</v>
          </cell>
          <cell r="O5304">
            <v>53.57</v>
          </cell>
          <cell r="P5304">
            <v>839.5</v>
          </cell>
          <cell r="Q5304"/>
          <cell r="R5304"/>
          <cell r="S5304"/>
          <cell r="T5304"/>
          <cell r="U5304"/>
          <cell r="V5304"/>
          <cell r="W5304"/>
          <cell r="X5304"/>
          <cell r="Y5304">
            <v>54.868000000000002</v>
          </cell>
          <cell r="Z5304">
            <v>974</v>
          </cell>
        </row>
        <row r="5305">
          <cell r="A5305" t="str">
            <v>N1094</v>
          </cell>
          <cell r="B5305" t="str">
            <v xml:space="preserve">Friesstrasse 25 </v>
          </cell>
          <cell r="C5305">
            <v>42566</v>
          </cell>
          <cell r="D5305">
            <v>9866603849</v>
          </cell>
          <cell r="E5305" t="str">
            <v>Verrechnet</v>
          </cell>
          <cell r="F5305">
            <v>5.5E-2</v>
          </cell>
          <cell r="G5305">
            <v>0.9</v>
          </cell>
          <cell r="H5305"/>
          <cell r="I5305"/>
          <cell r="J5305" t="str">
            <v>Messung HW Wärme NT</v>
          </cell>
          <cell r="K5305" t="str">
            <v>22.06.2016</v>
          </cell>
          <cell r="L5305" t="str">
            <v>W1 020535</v>
          </cell>
          <cell r="M5305"/>
          <cell r="N5305" t="str">
            <v>Ablesung</v>
          </cell>
          <cell r="O5305">
            <v>20.545000000000002</v>
          </cell>
          <cell r="P5305">
            <v>345.69</v>
          </cell>
          <cell r="Q5305"/>
          <cell r="R5305"/>
          <cell r="S5305"/>
          <cell r="T5305"/>
          <cell r="U5305"/>
          <cell r="V5305"/>
          <cell r="W5305"/>
          <cell r="X5305"/>
          <cell r="Y5305">
            <v>51.101999999999997</v>
          </cell>
          <cell r="Z5305">
            <v>373.54545454545456</v>
          </cell>
        </row>
        <row r="5306">
          <cell r="A5306" t="str">
            <v>N1094</v>
          </cell>
          <cell r="B5306" t="str">
            <v xml:space="preserve">Friesstrasse 25 </v>
          </cell>
          <cell r="C5306">
            <v>42655</v>
          </cell>
          <cell r="D5306">
            <v>9866605981</v>
          </cell>
          <cell r="E5306" t="str">
            <v>Gemahnt</v>
          </cell>
          <cell r="F5306">
            <v>5.5E-2</v>
          </cell>
          <cell r="G5306">
            <v>0.9</v>
          </cell>
          <cell r="H5306"/>
          <cell r="I5306"/>
          <cell r="J5306" t="str">
            <v>Messung HW Wärme NT</v>
          </cell>
          <cell r="K5306" t="str">
            <v>21.09.2016</v>
          </cell>
          <cell r="L5306" t="str">
            <v>W1 020535</v>
          </cell>
          <cell r="M5306"/>
          <cell r="N5306" t="str">
            <v>Ablesung</v>
          </cell>
          <cell r="O5306">
            <v>5.0170000000000003</v>
          </cell>
          <cell r="P5306">
            <v>108.06</v>
          </cell>
          <cell r="Q5306"/>
          <cell r="R5306"/>
          <cell r="S5306"/>
          <cell r="T5306"/>
          <cell r="U5306"/>
          <cell r="V5306"/>
          <cell r="W5306"/>
          <cell r="X5306"/>
          <cell r="Y5306">
            <v>39.920999999999999</v>
          </cell>
          <cell r="Z5306">
            <v>91.218181818181804</v>
          </cell>
        </row>
        <row r="5307">
          <cell r="A5307" t="str">
            <v>N1094</v>
          </cell>
          <cell r="B5307" t="str">
            <v xml:space="preserve">Friesstrasse 25 </v>
          </cell>
          <cell r="C5307">
            <v>42752</v>
          </cell>
          <cell r="D5307">
            <v>9866608015</v>
          </cell>
          <cell r="E5307" t="str">
            <v>Verrechnet</v>
          </cell>
          <cell r="F5307">
            <v>5.5E-2</v>
          </cell>
          <cell r="G5307">
            <v>0.9</v>
          </cell>
          <cell r="H5307"/>
          <cell r="I5307"/>
          <cell r="J5307" t="str">
            <v>Messung HW Wärme NT</v>
          </cell>
          <cell r="K5307" t="str">
            <v>14.12.2016</v>
          </cell>
          <cell r="L5307" t="str">
            <v>W1 020535</v>
          </cell>
          <cell r="M5307"/>
          <cell r="N5307" t="str">
            <v>Ablesung</v>
          </cell>
          <cell r="O5307">
            <v>36.460999999999999</v>
          </cell>
          <cell r="P5307">
            <v>595.88</v>
          </cell>
          <cell r="Q5307"/>
          <cell r="R5307"/>
          <cell r="S5307"/>
          <cell r="T5307"/>
          <cell r="U5307"/>
          <cell r="V5307"/>
          <cell r="W5307"/>
          <cell r="X5307"/>
          <cell r="Y5307">
            <v>52.613</v>
          </cell>
          <cell r="Z5307">
            <v>662.92727272727268</v>
          </cell>
        </row>
        <row r="5308">
          <cell r="A5308" t="str">
            <v>N1095</v>
          </cell>
          <cell r="B5308" t="str">
            <v xml:space="preserve">Andreasstrasse 65 </v>
          </cell>
          <cell r="C5308">
            <v>42478</v>
          </cell>
          <cell r="D5308">
            <v>9866601435</v>
          </cell>
          <cell r="E5308" t="str">
            <v>Verrechnet</v>
          </cell>
          <cell r="F5308">
            <v>0.21</v>
          </cell>
          <cell r="G5308">
            <v>3.45</v>
          </cell>
          <cell r="H5308"/>
          <cell r="I5308"/>
          <cell r="J5308" t="str">
            <v>Messung HW Wärme NT</v>
          </cell>
          <cell r="K5308" t="str">
            <v>18.03.2016</v>
          </cell>
          <cell r="L5308" t="str">
            <v>W1 025005</v>
          </cell>
          <cell r="M5308"/>
          <cell r="N5308" t="str">
            <v>Ablesung</v>
          </cell>
          <cell r="O5308">
            <v>84.75</v>
          </cell>
          <cell r="P5308">
            <v>1860.1</v>
          </cell>
          <cell r="Q5308"/>
          <cell r="R5308"/>
          <cell r="S5308"/>
          <cell r="T5308"/>
          <cell r="U5308"/>
          <cell r="V5308"/>
          <cell r="W5308"/>
          <cell r="X5308"/>
          <cell r="Y5308">
            <v>39.176000000000002</v>
          </cell>
          <cell r="Z5308">
            <v>403.57142857142856</v>
          </cell>
        </row>
        <row r="5309">
          <cell r="A5309" t="str">
            <v>N1095</v>
          </cell>
          <cell r="B5309" t="str">
            <v xml:space="preserve">Andreasstrasse 65 </v>
          </cell>
          <cell r="C5309">
            <v>42566</v>
          </cell>
          <cell r="D5309">
            <v>9866603355</v>
          </cell>
          <cell r="E5309" t="str">
            <v>Verrechnet</v>
          </cell>
          <cell r="F5309">
            <v>0.21</v>
          </cell>
          <cell r="G5309">
            <v>3.45</v>
          </cell>
          <cell r="H5309"/>
          <cell r="I5309"/>
          <cell r="J5309" t="str">
            <v>Messung HW Wärme NT</v>
          </cell>
          <cell r="K5309" t="str">
            <v>20.06.2016</v>
          </cell>
          <cell r="L5309" t="str">
            <v>W1 025005</v>
          </cell>
          <cell r="M5309"/>
          <cell r="N5309" t="str">
            <v>Ablesung</v>
          </cell>
          <cell r="O5309">
            <v>32.99</v>
          </cell>
          <cell r="P5309">
            <v>975.3</v>
          </cell>
          <cell r="Q5309"/>
          <cell r="R5309"/>
          <cell r="S5309"/>
          <cell r="T5309"/>
          <cell r="U5309"/>
          <cell r="V5309"/>
          <cell r="W5309"/>
          <cell r="X5309"/>
          <cell r="Y5309">
            <v>29.085000000000001</v>
          </cell>
          <cell r="Z5309">
            <v>157.09523809523807</v>
          </cell>
        </row>
        <row r="5310">
          <cell r="A5310" t="str">
            <v>N1095</v>
          </cell>
          <cell r="B5310" t="str">
            <v xml:space="preserve">Andreasstrasse 65 </v>
          </cell>
          <cell r="C5310">
            <v>42655</v>
          </cell>
          <cell r="D5310">
            <v>9866605281</v>
          </cell>
          <cell r="E5310" t="str">
            <v>Verrechnet</v>
          </cell>
          <cell r="F5310">
            <v>0.21</v>
          </cell>
          <cell r="G5310">
            <v>3.45</v>
          </cell>
          <cell r="H5310"/>
          <cell r="I5310"/>
          <cell r="J5310" t="str">
            <v>Messung HW Wärme NT</v>
          </cell>
          <cell r="K5310" t="str">
            <v>20.09.2016</v>
          </cell>
          <cell r="L5310" t="str">
            <v>W1 025005</v>
          </cell>
          <cell r="M5310"/>
          <cell r="N5310" t="str">
            <v>Ablesung</v>
          </cell>
          <cell r="O5310">
            <v>0.86</v>
          </cell>
          <cell r="P5310">
            <v>37.200000000000003</v>
          </cell>
          <cell r="Q5310"/>
          <cell r="R5310"/>
          <cell r="S5310"/>
          <cell r="T5310"/>
          <cell r="U5310"/>
          <cell r="V5310"/>
          <cell r="W5310"/>
          <cell r="X5310"/>
          <cell r="Y5310">
            <v>19.878</v>
          </cell>
          <cell r="Z5310">
            <v>4.0952380952380896</v>
          </cell>
        </row>
        <row r="5311">
          <cell r="A5311" t="str">
            <v>N1095</v>
          </cell>
          <cell r="B5311" t="str">
            <v xml:space="preserve">Andreasstrasse 65 </v>
          </cell>
          <cell r="C5311">
            <v>42752</v>
          </cell>
          <cell r="D5311">
            <v>9866607462</v>
          </cell>
          <cell r="E5311" t="str">
            <v>Verrechnet</v>
          </cell>
          <cell r="F5311">
            <v>0.21</v>
          </cell>
          <cell r="G5311">
            <v>3.45</v>
          </cell>
          <cell r="H5311"/>
          <cell r="I5311"/>
          <cell r="J5311" t="str">
            <v>Messung HW Wärme NT</v>
          </cell>
          <cell r="K5311" t="str">
            <v>12.12.2016</v>
          </cell>
          <cell r="L5311" t="str">
            <v>W1 025005</v>
          </cell>
          <cell r="M5311"/>
          <cell r="N5311" t="str">
            <v>Ablesung</v>
          </cell>
          <cell r="O5311">
            <v>57.63</v>
          </cell>
          <cell r="P5311">
            <v>1441.2</v>
          </cell>
          <cell r="Q5311"/>
          <cell r="R5311"/>
          <cell r="S5311"/>
          <cell r="T5311"/>
          <cell r="U5311"/>
          <cell r="V5311"/>
          <cell r="W5311"/>
          <cell r="X5311"/>
          <cell r="Y5311">
            <v>34.383000000000003</v>
          </cell>
          <cell r="Z5311">
            <v>274.42857142857144</v>
          </cell>
        </row>
        <row r="5312">
          <cell r="A5312" t="str">
            <v>N1096</v>
          </cell>
          <cell r="B5312" t="str">
            <v xml:space="preserve">Köschenrütistrasse 13 </v>
          </cell>
          <cell r="C5312">
            <v>42478</v>
          </cell>
          <cell r="D5312">
            <v>9866600365</v>
          </cell>
          <cell r="E5312" t="str">
            <v>Verrechnet</v>
          </cell>
          <cell r="F5312">
            <v>0.11</v>
          </cell>
          <cell r="G5312">
            <v>1.81</v>
          </cell>
          <cell r="H5312"/>
          <cell r="I5312"/>
          <cell r="J5312" t="str">
            <v>Messung HW Wärme NT</v>
          </cell>
          <cell r="K5312" t="str">
            <v>17.03.2016</v>
          </cell>
          <cell r="L5312" t="str">
            <v>W1 020456</v>
          </cell>
          <cell r="M5312"/>
          <cell r="N5312" t="str">
            <v>Ablesung</v>
          </cell>
          <cell r="O5312">
            <v>65.281999999999996</v>
          </cell>
          <cell r="P5312">
            <v>1244.55</v>
          </cell>
          <cell r="Q5312"/>
          <cell r="R5312"/>
          <cell r="S5312"/>
          <cell r="T5312"/>
          <cell r="U5312"/>
          <cell r="V5312"/>
          <cell r="W5312"/>
          <cell r="X5312"/>
          <cell r="Y5312">
            <v>45.103000000000002</v>
          </cell>
          <cell r="Z5312">
            <v>593.4727272727273</v>
          </cell>
        </row>
        <row r="5313">
          <cell r="A5313" t="str">
            <v>N1096</v>
          </cell>
          <cell r="B5313" t="str">
            <v xml:space="preserve">Köschenrütistrasse 13 </v>
          </cell>
          <cell r="C5313">
            <v>42566</v>
          </cell>
          <cell r="D5313">
            <v>9866602491</v>
          </cell>
          <cell r="E5313" t="str">
            <v>Verrechnet</v>
          </cell>
          <cell r="F5313">
            <v>0.11</v>
          </cell>
          <cell r="G5313">
            <v>1.81</v>
          </cell>
          <cell r="H5313"/>
          <cell r="I5313"/>
          <cell r="J5313" t="str">
            <v>Messung HW Wärme NT</v>
          </cell>
          <cell r="K5313" t="str">
            <v>20.06.2016</v>
          </cell>
          <cell r="L5313" t="str">
            <v>W1 020456</v>
          </cell>
          <cell r="M5313"/>
          <cell r="N5313" t="str">
            <v>Ablesung</v>
          </cell>
          <cell r="O5313">
            <v>32.497999999999998</v>
          </cell>
          <cell r="P5313">
            <v>631.77</v>
          </cell>
          <cell r="Q5313"/>
          <cell r="R5313"/>
          <cell r="S5313"/>
          <cell r="T5313"/>
          <cell r="U5313"/>
          <cell r="V5313"/>
          <cell r="W5313"/>
          <cell r="X5313"/>
          <cell r="Y5313">
            <v>44.23</v>
          </cell>
          <cell r="Z5313">
            <v>295.43636363636364</v>
          </cell>
        </row>
        <row r="5314">
          <cell r="A5314" t="str">
            <v>N1096</v>
          </cell>
          <cell r="B5314" t="str">
            <v xml:space="preserve">Köschenrütistrasse 13 </v>
          </cell>
          <cell r="C5314">
            <v>42655</v>
          </cell>
          <cell r="D5314">
            <v>9866604326</v>
          </cell>
          <cell r="E5314" t="str">
            <v>Verrechnet</v>
          </cell>
          <cell r="F5314">
            <v>0.11</v>
          </cell>
          <cell r="G5314">
            <v>1.81</v>
          </cell>
          <cell r="H5314"/>
          <cell r="I5314"/>
          <cell r="J5314" t="str">
            <v>Messung HW Wärme NT</v>
          </cell>
          <cell r="K5314" t="str">
            <v>20.09.2016</v>
          </cell>
          <cell r="L5314" t="str">
            <v>W1 020456</v>
          </cell>
          <cell r="M5314"/>
          <cell r="N5314" t="str">
            <v>Ablesung</v>
          </cell>
          <cell r="O5314">
            <v>3.51</v>
          </cell>
          <cell r="P5314">
            <v>85.59</v>
          </cell>
          <cell r="Q5314"/>
          <cell r="R5314"/>
          <cell r="S5314"/>
          <cell r="T5314"/>
          <cell r="U5314"/>
          <cell r="V5314"/>
          <cell r="W5314"/>
          <cell r="X5314"/>
          <cell r="Y5314">
            <v>35.262</v>
          </cell>
          <cell r="Z5314">
            <v>31.909090909090899</v>
          </cell>
        </row>
        <row r="5315">
          <cell r="A5315" t="str">
            <v>N1096</v>
          </cell>
          <cell r="B5315" t="str">
            <v xml:space="preserve">Köschenrütistrasse 13 </v>
          </cell>
          <cell r="C5315">
            <v>42752</v>
          </cell>
          <cell r="D5315">
            <v>9866607268</v>
          </cell>
          <cell r="E5315" t="str">
            <v>Verrechnet</v>
          </cell>
          <cell r="F5315">
            <v>0.11</v>
          </cell>
          <cell r="G5315">
            <v>1.81</v>
          </cell>
          <cell r="H5315"/>
          <cell r="I5315"/>
          <cell r="J5315" t="str">
            <v>Messung HW Wärme NT</v>
          </cell>
          <cell r="K5315" t="str">
            <v>14.12.2016</v>
          </cell>
          <cell r="L5315" t="str">
            <v>W1 020456</v>
          </cell>
          <cell r="M5315"/>
          <cell r="N5315" t="str">
            <v>Ablesung</v>
          </cell>
          <cell r="O5315">
            <v>47.543999999999997</v>
          </cell>
          <cell r="P5315">
            <v>924.91</v>
          </cell>
          <cell r="Q5315"/>
          <cell r="R5315"/>
          <cell r="S5315"/>
          <cell r="T5315"/>
          <cell r="U5315"/>
          <cell r="V5315"/>
          <cell r="W5315"/>
          <cell r="X5315"/>
          <cell r="Y5315">
            <v>44.198999999999998</v>
          </cell>
          <cell r="Z5315">
            <v>432.21818181818185</v>
          </cell>
        </row>
        <row r="5316">
          <cell r="A5316" t="str">
            <v>N1097</v>
          </cell>
          <cell r="B5316" t="str">
            <v xml:space="preserve">Köschenrütistrasse 7 </v>
          </cell>
          <cell r="C5316">
            <v>42478</v>
          </cell>
          <cell r="D5316">
            <v>9866600366</v>
          </cell>
          <cell r="E5316" t="str">
            <v>Verrechnet</v>
          </cell>
          <cell r="F5316">
            <v>0.25</v>
          </cell>
          <cell r="G5316">
            <v>4.1100000000000003</v>
          </cell>
          <cell r="H5316"/>
          <cell r="I5316"/>
          <cell r="J5316" t="str">
            <v>Messung HW Wärme NT</v>
          </cell>
          <cell r="K5316" t="str">
            <v>29.02.2016</v>
          </cell>
          <cell r="L5316" t="str">
            <v>R3 1339</v>
          </cell>
          <cell r="M5316"/>
          <cell r="N5316" t="str">
            <v>Ausbau</v>
          </cell>
          <cell r="O5316">
            <v>110.08</v>
          </cell>
          <cell r="P5316">
            <v>1903.4</v>
          </cell>
          <cell r="Q5316"/>
          <cell r="R5316">
            <v>1903</v>
          </cell>
          <cell r="S5316"/>
          <cell r="T5316"/>
          <cell r="U5316"/>
          <cell r="V5316"/>
          <cell r="W5316"/>
          <cell r="X5316"/>
          <cell r="Y5316">
            <v>49.728000000000002</v>
          </cell>
          <cell r="Z5316">
            <v>440.32</v>
          </cell>
        </row>
        <row r="5317">
          <cell r="A5317" t="str">
            <v>N1097</v>
          </cell>
          <cell r="B5317"/>
          <cell r="C5317"/>
          <cell r="D5317"/>
          <cell r="E5317"/>
          <cell r="F5317"/>
          <cell r="G5317"/>
          <cell r="H5317"/>
          <cell r="I5317"/>
          <cell r="J5317" t="str">
            <v>Messung HW Wärme NT</v>
          </cell>
          <cell r="K5317" t="str">
            <v>29.02.2016</v>
          </cell>
          <cell r="L5317" t="str">
            <v>R3 1339</v>
          </cell>
          <cell r="M5317"/>
          <cell r="N5317" t="str">
            <v>Einbau</v>
          </cell>
          <cell r="O5317">
            <v>0</v>
          </cell>
          <cell r="P5317">
            <v>0</v>
          </cell>
          <cell r="Q5317"/>
          <cell r="R5317"/>
          <cell r="S5317"/>
          <cell r="T5317"/>
          <cell r="U5317"/>
          <cell r="V5317"/>
          <cell r="W5317"/>
          <cell r="X5317"/>
          <cell r="Y5317">
            <v>0</v>
          </cell>
          <cell r="Z5317">
            <v>0</v>
          </cell>
        </row>
        <row r="5318">
          <cell r="A5318" t="str">
            <v>N1097</v>
          </cell>
          <cell r="B5318"/>
          <cell r="C5318"/>
          <cell r="D5318"/>
          <cell r="E5318"/>
          <cell r="F5318"/>
          <cell r="G5318"/>
          <cell r="H5318"/>
          <cell r="I5318"/>
          <cell r="J5318" t="str">
            <v>Messung HW Wärme NT</v>
          </cell>
          <cell r="K5318" t="str">
            <v>16.03.2016</v>
          </cell>
          <cell r="L5318" t="str">
            <v>R3 1339</v>
          </cell>
          <cell r="M5318"/>
          <cell r="N5318" t="str">
            <v>Ablesung</v>
          </cell>
          <cell r="O5318">
            <v>25.93</v>
          </cell>
          <cell r="P5318">
            <v>427.7</v>
          </cell>
          <cell r="Q5318"/>
          <cell r="R5318"/>
          <cell r="S5318"/>
          <cell r="T5318"/>
          <cell r="U5318"/>
          <cell r="V5318"/>
          <cell r="W5318"/>
          <cell r="X5318"/>
          <cell r="Y5318">
            <v>52.128999999999998</v>
          </cell>
          <cell r="Z5318">
            <v>103.72</v>
          </cell>
        </row>
        <row r="5319">
          <cell r="A5319" t="str">
            <v>N1097</v>
          </cell>
          <cell r="B5319" t="str">
            <v xml:space="preserve">Köschenrütistrasse 7 </v>
          </cell>
          <cell r="C5319">
            <v>42566</v>
          </cell>
          <cell r="D5319">
            <v>9866602492</v>
          </cell>
          <cell r="E5319" t="str">
            <v>Verrechnet</v>
          </cell>
          <cell r="F5319">
            <v>0.25</v>
          </cell>
          <cell r="G5319">
            <v>4.1100000000000003</v>
          </cell>
          <cell r="H5319"/>
          <cell r="I5319"/>
          <cell r="J5319" t="str">
            <v>Messung HW Wärme NT</v>
          </cell>
          <cell r="K5319" t="str">
            <v>20.06.2016</v>
          </cell>
          <cell r="L5319" t="str">
            <v>R3 1339</v>
          </cell>
          <cell r="M5319"/>
          <cell r="N5319" t="str">
            <v>Ablesung</v>
          </cell>
          <cell r="O5319">
            <v>69.564999999999998</v>
          </cell>
          <cell r="P5319">
            <v>1578.5</v>
          </cell>
          <cell r="Q5319"/>
          <cell r="R5319"/>
          <cell r="S5319"/>
          <cell r="T5319"/>
          <cell r="U5319"/>
          <cell r="V5319"/>
          <cell r="W5319"/>
          <cell r="X5319"/>
          <cell r="Y5319">
            <v>37.893999999999998</v>
          </cell>
          <cell r="Z5319">
            <v>278.26</v>
          </cell>
        </row>
        <row r="5320">
          <cell r="A5320" t="str">
            <v>N1097</v>
          </cell>
          <cell r="B5320" t="str">
            <v xml:space="preserve">Köschenrütistrasse 7 </v>
          </cell>
          <cell r="C5320">
            <v>42655</v>
          </cell>
          <cell r="D5320">
            <v>9866604327</v>
          </cell>
          <cell r="E5320" t="str">
            <v>Verrechnet</v>
          </cell>
          <cell r="F5320">
            <v>0.25</v>
          </cell>
          <cell r="G5320">
            <v>4.1100000000000003</v>
          </cell>
          <cell r="H5320"/>
          <cell r="I5320"/>
          <cell r="J5320" t="str">
            <v>Messung HW Wärme NT</v>
          </cell>
          <cell r="K5320" t="str">
            <v>20.09.2016</v>
          </cell>
          <cell r="L5320" t="str">
            <v>R3 1339</v>
          </cell>
          <cell r="M5320"/>
          <cell r="N5320" t="str">
            <v>Ablesung</v>
          </cell>
          <cell r="O5320">
            <v>12.282</v>
          </cell>
          <cell r="P5320">
            <v>592.70000000000005</v>
          </cell>
          <cell r="Q5320"/>
          <cell r="R5320"/>
          <cell r="S5320"/>
          <cell r="T5320"/>
          <cell r="U5320"/>
          <cell r="V5320"/>
          <cell r="W5320"/>
          <cell r="X5320"/>
          <cell r="Y5320">
            <v>17.818000000000001</v>
          </cell>
          <cell r="Z5320">
            <v>49.128</v>
          </cell>
        </row>
        <row r="5321">
          <cell r="A5321" t="str">
            <v>N1097</v>
          </cell>
          <cell r="B5321" t="str">
            <v xml:space="preserve">Köschenrütistrasse 7 </v>
          </cell>
          <cell r="C5321">
            <v>42752</v>
          </cell>
          <cell r="D5321">
            <v>9866607269</v>
          </cell>
          <cell r="E5321" t="str">
            <v>Verrechnet</v>
          </cell>
          <cell r="F5321">
            <v>0.25</v>
          </cell>
          <cell r="G5321">
            <v>4.1100000000000003</v>
          </cell>
          <cell r="H5321"/>
          <cell r="I5321"/>
          <cell r="J5321" t="str">
            <v>Messung HW Wärme NT</v>
          </cell>
          <cell r="K5321" t="str">
            <v>14.12.2016</v>
          </cell>
          <cell r="L5321" t="str">
            <v>R3 1339</v>
          </cell>
          <cell r="M5321"/>
          <cell r="N5321" t="str">
            <v>Ablesung</v>
          </cell>
          <cell r="O5321">
            <v>104.032</v>
          </cell>
          <cell r="P5321">
            <v>2005.1</v>
          </cell>
          <cell r="Q5321"/>
          <cell r="R5321"/>
          <cell r="S5321"/>
          <cell r="T5321"/>
          <cell r="U5321"/>
          <cell r="V5321"/>
          <cell r="W5321"/>
          <cell r="X5321"/>
          <cell r="Y5321">
            <v>44.612000000000002</v>
          </cell>
          <cell r="Z5321">
            <v>416.12799999999999</v>
          </cell>
        </row>
        <row r="5322">
          <cell r="A5322" t="str">
            <v>N1098</v>
          </cell>
          <cell r="B5322" t="str">
            <v xml:space="preserve">Köschenrütistrasse 17 </v>
          </cell>
          <cell r="C5322">
            <v>42478</v>
          </cell>
          <cell r="D5322">
            <v>9866600367</v>
          </cell>
          <cell r="E5322" t="str">
            <v>Verrechnet</v>
          </cell>
          <cell r="F5322">
            <v>6.5000000000000002E-2</v>
          </cell>
          <cell r="G5322">
            <v>1.07</v>
          </cell>
          <cell r="H5322"/>
          <cell r="I5322"/>
          <cell r="J5322" t="str">
            <v>Messung HW Wärme NT</v>
          </cell>
          <cell r="K5322" t="str">
            <v>17.03.2016</v>
          </cell>
          <cell r="L5322" t="str">
            <v>W3 020194</v>
          </cell>
          <cell r="M5322"/>
          <cell r="N5322" t="str">
            <v>Ablesung</v>
          </cell>
          <cell r="O5322">
            <v>33.728999999999999</v>
          </cell>
          <cell r="P5322">
            <v>549.58299999999997</v>
          </cell>
          <cell r="Q5322"/>
          <cell r="R5322"/>
          <cell r="S5322"/>
          <cell r="T5322"/>
          <cell r="U5322"/>
          <cell r="V5322"/>
          <cell r="W5322"/>
          <cell r="X5322"/>
          <cell r="Y5322">
            <v>52.77</v>
          </cell>
          <cell r="Z5322">
            <v>518.90769230769229</v>
          </cell>
        </row>
        <row r="5323">
          <cell r="A5323" t="str">
            <v>N1098</v>
          </cell>
          <cell r="B5323" t="str">
            <v xml:space="preserve">Köschenrütistrasse 17 </v>
          </cell>
          <cell r="C5323">
            <v>42566</v>
          </cell>
          <cell r="D5323">
            <v>9866602493</v>
          </cell>
          <cell r="E5323" t="str">
            <v>Verrechnet</v>
          </cell>
          <cell r="F5323">
            <v>6.5000000000000002E-2</v>
          </cell>
          <cell r="G5323">
            <v>1.07</v>
          </cell>
          <cell r="H5323"/>
          <cell r="I5323"/>
          <cell r="J5323" t="str">
            <v>Messung HW Wärme NT</v>
          </cell>
          <cell r="K5323" t="str">
            <v>20.06.2016</v>
          </cell>
          <cell r="L5323" t="str">
            <v>W3 020194</v>
          </cell>
          <cell r="M5323"/>
          <cell r="N5323" t="str">
            <v>Ablesung</v>
          </cell>
          <cell r="O5323">
            <v>17.959</v>
          </cell>
          <cell r="P5323">
            <v>325.315</v>
          </cell>
          <cell r="Q5323"/>
          <cell r="R5323"/>
          <cell r="S5323"/>
          <cell r="T5323"/>
          <cell r="U5323"/>
          <cell r="V5323"/>
          <cell r="W5323"/>
          <cell r="X5323"/>
          <cell r="Y5323">
            <v>47.468000000000004</v>
          </cell>
          <cell r="Z5323">
            <v>276.2923076923077</v>
          </cell>
        </row>
        <row r="5324">
          <cell r="A5324" t="str">
            <v>N1098</v>
          </cell>
          <cell r="B5324" t="str">
            <v xml:space="preserve">Köschenrütistrasse 17 </v>
          </cell>
          <cell r="C5324">
            <v>42655</v>
          </cell>
          <cell r="D5324">
            <v>9866604328</v>
          </cell>
          <cell r="E5324" t="str">
            <v>Verrechnet</v>
          </cell>
          <cell r="F5324">
            <v>6.5000000000000002E-2</v>
          </cell>
          <cell r="G5324">
            <v>1.07</v>
          </cell>
          <cell r="H5324"/>
          <cell r="I5324"/>
          <cell r="J5324" t="str">
            <v>Messung HW Wärme NT</v>
          </cell>
          <cell r="K5324" t="str">
            <v>20.09.2016</v>
          </cell>
          <cell r="L5324" t="str">
            <v>W3 020194</v>
          </cell>
          <cell r="M5324"/>
          <cell r="N5324" t="str">
            <v>Ablesung</v>
          </cell>
          <cell r="O5324">
            <v>2.1379999999999999</v>
          </cell>
          <cell r="P5324">
            <v>64.061999999999998</v>
          </cell>
          <cell r="Q5324"/>
          <cell r="R5324"/>
          <cell r="S5324"/>
          <cell r="T5324"/>
          <cell r="U5324"/>
          <cell r="V5324"/>
          <cell r="W5324"/>
          <cell r="X5324"/>
          <cell r="Y5324">
            <v>28.696000000000002</v>
          </cell>
          <cell r="Z5324">
            <v>32.892307692307689</v>
          </cell>
        </row>
        <row r="5325">
          <cell r="A5325" t="str">
            <v>N1098</v>
          </cell>
          <cell r="B5325" t="str">
            <v xml:space="preserve">Köschenrütistrasse 17 </v>
          </cell>
          <cell r="C5325">
            <v>42752</v>
          </cell>
          <cell r="D5325">
            <v>9866607270</v>
          </cell>
          <cell r="E5325" t="str">
            <v>Verrechnet</v>
          </cell>
          <cell r="F5325">
            <v>6.5000000000000002E-2</v>
          </cell>
          <cell r="G5325">
            <v>1.07</v>
          </cell>
          <cell r="H5325"/>
          <cell r="I5325"/>
          <cell r="J5325" t="str">
            <v>Messung HW Wärme NT</v>
          </cell>
          <cell r="K5325" t="str">
            <v>14.12.2016</v>
          </cell>
          <cell r="L5325" t="str">
            <v>W3 020194</v>
          </cell>
          <cell r="M5325"/>
          <cell r="N5325" t="str">
            <v>Ablesung</v>
          </cell>
          <cell r="O5325">
            <v>26.834</v>
          </cell>
          <cell r="P5325">
            <v>476.07499999999999</v>
          </cell>
          <cell r="Q5325"/>
          <cell r="R5325"/>
          <cell r="S5325"/>
          <cell r="T5325"/>
          <cell r="U5325"/>
          <cell r="V5325"/>
          <cell r="W5325"/>
          <cell r="X5325"/>
          <cell r="Y5325">
            <v>48.465000000000003</v>
          </cell>
          <cell r="Z5325">
            <v>412.83076923076919</v>
          </cell>
        </row>
        <row r="5326">
          <cell r="A5326" t="str">
            <v>N1099</v>
          </cell>
          <cell r="B5326" t="str">
            <v xml:space="preserve">Zelglistrasse 1 </v>
          </cell>
          <cell r="C5326">
            <v>42478</v>
          </cell>
          <cell r="D5326">
            <v>9866601436</v>
          </cell>
          <cell r="E5326" t="str">
            <v>Verrechnet</v>
          </cell>
          <cell r="F5326">
            <v>0.06</v>
          </cell>
          <cell r="G5326">
            <v>1</v>
          </cell>
          <cell r="H5326"/>
          <cell r="I5326"/>
          <cell r="J5326" t="str">
            <v>Messung HW Wärme NT</v>
          </cell>
          <cell r="K5326" t="str">
            <v>16.03.2016</v>
          </cell>
          <cell r="L5326" t="str">
            <v>W1 020541</v>
          </cell>
          <cell r="M5326"/>
          <cell r="N5326" t="str">
            <v>Ablesung</v>
          </cell>
          <cell r="O5326">
            <v>28.274000000000001</v>
          </cell>
          <cell r="P5326">
            <v>405.9</v>
          </cell>
          <cell r="Q5326"/>
          <cell r="R5326"/>
          <cell r="S5326"/>
          <cell r="T5326"/>
          <cell r="U5326"/>
          <cell r="V5326"/>
          <cell r="W5326"/>
          <cell r="X5326"/>
          <cell r="Y5326">
            <v>59.895000000000003</v>
          </cell>
          <cell r="Z5326">
            <v>471.23333333333335</v>
          </cell>
        </row>
        <row r="5327">
          <cell r="A5327" t="str">
            <v>N1099</v>
          </cell>
          <cell r="B5327" t="str">
            <v xml:space="preserve">Zelglistrasse 1 </v>
          </cell>
          <cell r="C5327">
            <v>42566</v>
          </cell>
          <cell r="D5327">
            <v>9866603255</v>
          </cell>
          <cell r="E5327" t="str">
            <v>Verrechnet</v>
          </cell>
          <cell r="F5327">
            <v>0.06</v>
          </cell>
          <cell r="G5327">
            <v>1</v>
          </cell>
          <cell r="H5327"/>
          <cell r="I5327"/>
          <cell r="J5327" t="str">
            <v>Messung HW Wärme NT</v>
          </cell>
          <cell r="K5327" t="str">
            <v>20.06.2016</v>
          </cell>
          <cell r="L5327" t="str">
            <v>W1 020541</v>
          </cell>
          <cell r="M5327"/>
          <cell r="N5327" t="str">
            <v>Ablesung</v>
          </cell>
          <cell r="O5327">
            <v>19.041</v>
          </cell>
          <cell r="P5327">
            <v>312.73</v>
          </cell>
          <cell r="Q5327"/>
          <cell r="R5327"/>
          <cell r="S5327"/>
          <cell r="T5327"/>
          <cell r="U5327"/>
          <cell r="V5327"/>
          <cell r="W5327"/>
          <cell r="X5327"/>
          <cell r="Y5327">
            <v>52.353000000000002</v>
          </cell>
          <cell r="Z5327">
            <v>317.35000000000002</v>
          </cell>
        </row>
        <row r="5328">
          <cell r="A5328" t="str">
            <v>N1099</v>
          </cell>
          <cell r="B5328" t="str">
            <v xml:space="preserve">Zelglistrasse 1 </v>
          </cell>
          <cell r="C5328">
            <v>42655</v>
          </cell>
          <cell r="D5328">
            <v>9866605363</v>
          </cell>
          <cell r="E5328" t="str">
            <v>Verrechnet</v>
          </cell>
          <cell r="F5328">
            <v>0.06</v>
          </cell>
          <cell r="G5328">
            <v>1</v>
          </cell>
          <cell r="H5328"/>
          <cell r="I5328"/>
          <cell r="J5328" t="str">
            <v>Messung HW Wärme NT</v>
          </cell>
          <cell r="K5328" t="str">
            <v>19.09.2016</v>
          </cell>
          <cell r="L5328" t="str">
            <v>W1 020541</v>
          </cell>
          <cell r="M5328"/>
          <cell r="N5328" t="str">
            <v>Ablesung</v>
          </cell>
          <cell r="O5328">
            <v>8.4619999999999997</v>
          </cell>
          <cell r="P5328">
            <v>167.8</v>
          </cell>
          <cell r="Q5328"/>
          <cell r="R5328"/>
          <cell r="S5328"/>
          <cell r="T5328"/>
          <cell r="U5328"/>
          <cell r="V5328"/>
          <cell r="W5328"/>
          <cell r="X5328"/>
          <cell r="Y5328">
            <v>43.360999999999997</v>
          </cell>
          <cell r="Z5328">
            <v>141.03333333333333</v>
          </cell>
        </row>
        <row r="5329">
          <cell r="A5329" t="str">
            <v>N1099</v>
          </cell>
          <cell r="B5329" t="str">
            <v xml:space="preserve">Zelglistrasse 1 </v>
          </cell>
          <cell r="C5329">
            <v>42752</v>
          </cell>
          <cell r="D5329">
            <v>9866607463</v>
          </cell>
          <cell r="E5329" t="str">
            <v>Verrechnet</v>
          </cell>
          <cell r="F5329">
            <v>0.06</v>
          </cell>
          <cell r="G5329">
            <v>1</v>
          </cell>
          <cell r="H5329"/>
          <cell r="I5329"/>
          <cell r="J5329" t="str">
            <v>Messung HW Wärme NT</v>
          </cell>
          <cell r="K5329" t="str">
            <v>15.12.2016</v>
          </cell>
          <cell r="L5329" t="str">
            <v>W1 020541</v>
          </cell>
          <cell r="M5329"/>
          <cell r="N5329" t="str">
            <v>Ablesung</v>
          </cell>
          <cell r="O5329">
            <v>24.300999999999998</v>
          </cell>
          <cell r="P5329">
            <v>379.02</v>
          </cell>
          <cell r="Q5329"/>
          <cell r="R5329"/>
          <cell r="S5329"/>
          <cell r="T5329"/>
          <cell r="U5329"/>
          <cell r="V5329"/>
          <cell r="W5329"/>
          <cell r="X5329"/>
          <cell r="Y5329">
            <v>55.128999999999998</v>
          </cell>
          <cell r="Z5329">
            <v>405.01666666666665</v>
          </cell>
        </row>
        <row r="5330">
          <cell r="A5330" t="str">
            <v>N1100</v>
          </cell>
          <cell r="B5330" t="str">
            <v xml:space="preserve">Zelgwiesenstrasse 23 </v>
          </cell>
          <cell r="C5330">
            <v>42478</v>
          </cell>
          <cell r="D5330">
            <v>9866600733</v>
          </cell>
          <cell r="E5330" t="str">
            <v>Verrechnet</v>
          </cell>
          <cell r="F5330">
            <v>3.2000000000000001E-2</v>
          </cell>
          <cell r="G5330">
            <v>0.53</v>
          </cell>
          <cell r="H5330"/>
          <cell r="I5330"/>
          <cell r="J5330" t="str">
            <v>Messung HW Wärme NT</v>
          </cell>
          <cell r="K5330" t="str">
            <v>16.03.2016</v>
          </cell>
          <cell r="L5330" t="str">
            <v>W1 020537</v>
          </cell>
          <cell r="M5330"/>
          <cell r="N5330" t="str">
            <v>Ablesung</v>
          </cell>
          <cell r="O5330">
            <v>17.440000000000001</v>
          </cell>
          <cell r="P5330">
            <v>329.24</v>
          </cell>
          <cell r="Q5330"/>
          <cell r="R5330"/>
          <cell r="S5330"/>
          <cell r="T5330"/>
          <cell r="U5330"/>
          <cell r="V5330"/>
          <cell r="W5330"/>
          <cell r="X5330"/>
          <cell r="Y5330">
            <v>45.545999999999999</v>
          </cell>
          <cell r="Z5330">
            <v>545</v>
          </cell>
        </row>
        <row r="5331">
          <cell r="A5331" t="str">
            <v>N1100</v>
          </cell>
          <cell r="B5331" t="str">
            <v xml:space="preserve">Zelgwiesenstrasse 23 </v>
          </cell>
          <cell r="C5331">
            <v>42580</v>
          </cell>
          <cell r="D5331">
            <v>9866604056</v>
          </cell>
          <cell r="E5331" t="str">
            <v>Verrechnet</v>
          </cell>
          <cell r="F5331">
            <v>3.2000000000000001E-2</v>
          </cell>
          <cell r="G5331">
            <v>0.53</v>
          </cell>
          <cell r="H5331"/>
          <cell r="I5331"/>
          <cell r="J5331" t="str">
            <v>Messung HW Wärme NT</v>
          </cell>
          <cell r="K5331" t="str">
            <v>27.06.2016</v>
          </cell>
          <cell r="L5331" t="str">
            <v>W1 020537</v>
          </cell>
          <cell r="M5331"/>
          <cell r="N5331" t="str">
            <v>Ablesung</v>
          </cell>
          <cell r="O5331">
            <v>7.7450000000000001</v>
          </cell>
          <cell r="P5331">
            <v>176</v>
          </cell>
          <cell r="Q5331"/>
          <cell r="R5331"/>
          <cell r="S5331"/>
          <cell r="T5331"/>
          <cell r="U5331"/>
          <cell r="V5331"/>
          <cell r="W5331"/>
          <cell r="X5331"/>
          <cell r="Y5331">
            <v>37.838000000000001</v>
          </cell>
          <cell r="Z5331">
            <v>242.03125</v>
          </cell>
        </row>
        <row r="5332">
          <cell r="A5332" t="str">
            <v>N1100</v>
          </cell>
          <cell r="B5332" t="str">
            <v xml:space="preserve">Zelgwiesenstrasse 23 </v>
          </cell>
          <cell r="C5332">
            <v>42655</v>
          </cell>
          <cell r="D5332">
            <v>9866605420</v>
          </cell>
          <cell r="E5332" t="str">
            <v>Verrechnet</v>
          </cell>
          <cell r="F5332">
            <v>3.2000000000000001E-2</v>
          </cell>
          <cell r="G5332">
            <v>0.53</v>
          </cell>
          <cell r="H5332"/>
          <cell r="I5332"/>
          <cell r="J5332" t="str">
            <v>Messung HW Wärme NT</v>
          </cell>
          <cell r="K5332" t="str">
            <v>19.09.2016</v>
          </cell>
          <cell r="L5332" t="str">
            <v>W1 020537</v>
          </cell>
          <cell r="M5332"/>
          <cell r="N5332" t="str">
            <v>Ablesung</v>
          </cell>
          <cell r="O5332">
            <v>1.194</v>
          </cell>
          <cell r="P5332">
            <v>58.59</v>
          </cell>
          <cell r="Q5332"/>
          <cell r="R5332"/>
          <cell r="S5332"/>
          <cell r="T5332"/>
          <cell r="U5332"/>
          <cell r="V5332"/>
          <cell r="W5332"/>
          <cell r="X5332"/>
          <cell r="Y5332">
            <v>17.523</v>
          </cell>
          <cell r="Z5332">
            <v>37.3125</v>
          </cell>
        </row>
        <row r="5333">
          <cell r="A5333" t="str">
            <v>N1100</v>
          </cell>
          <cell r="B5333" t="str">
            <v xml:space="preserve">Zelgwiesenstrasse 23 </v>
          </cell>
          <cell r="C5333">
            <v>42752</v>
          </cell>
          <cell r="D5333">
            <v>9866607464</v>
          </cell>
          <cell r="E5333" t="str">
            <v>Verrechnet</v>
          </cell>
          <cell r="F5333">
            <v>3.2000000000000001E-2</v>
          </cell>
          <cell r="G5333">
            <v>0.53</v>
          </cell>
          <cell r="H5333"/>
          <cell r="I5333"/>
          <cell r="J5333" t="str">
            <v>Messung HW Wärme NT</v>
          </cell>
          <cell r="K5333" t="str">
            <v>15.12.2016</v>
          </cell>
          <cell r="L5333" t="str">
            <v>W1 020537</v>
          </cell>
          <cell r="M5333"/>
          <cell r="N5333" t="str">
            <v>Ablesung</v>
          </cell>
          <cell r="O5333">
            <v>12.712999999999999</v>
          </cell>
          <cell r="P5333">
            <v>246.84</v>
          </cell>
          <cell r="Q5333"/>
          <cell r="R5333"/>
          <cell r="S5333"/>
          <cell r="T5333"/>
          <cell r="U5333"/>
          <cell r="V5333"/>
          <cell r="W5333"/>
          <cell r="X5333"/>
          <cell r="Y5333">
            <v>44.284999999999997</v>
          </cell>
          <cell r="Z5333">
            <v>397.28125</v>
          </cell>
        </row>
        <row r="5334">
          <cell r="A5334" t="str">
            <v>N1101</v>
          </cell>
          <cell r="B5334" t="str">
            <v xml:space="preserve">Viktoriastrasse 30 </v>
          </cell>
          <cell r="C5334">
            <v>42478</v>
          </cell>
          <cell r="D5334">
            <v>9866601905</v>
          </cell>
          <cell r="E5334" t="str">
            <v>Verrechnet</v>
          </cell>
          <cell r="F5334">
            <v>0.1</v>
          </cell>
          <cell r="G5334">
            <v>1.65</v>
          </cell>
          <cell r="H5334"/>
          <cell r="I5334"/>
          <cell r="J5334" t="str">
            <v>Messung HW Wärme NT</v>
          </cell>
          <cell r="K5334" t="str">
            <v>17.03.2016</v>
          </cell>
          <cell r="L5334" t="str">
            <v>W1 020491</v>
          </cell>
          <cell r="M5334"/>
          <cell r="N5334" t="str">
            <v>Ablesung</v>
          </cell>
          <cell r="O5334">
            <v>131.52799999999999</v>
          </cell>
          <cell r="P5334">
            <v>2273.27</v>
          </cell>
          <cell r="Q5334"/>
          <cell r="R5334"/>
          <cell r="S5334"/>
          <cell r="T5334"/>
          <cell r="U5334"/>
          <cell r="V5334"/>
          <cell r="W5334"/>
          <cell r="X5334"/>
          <cell r="Y5334">
            <v>49.749000000000002</v>
          </cell>
          <cell r="Z5334">
            <v>1315.28</v>
          </cell>
        </row>
        <row r="5335">
          <cell r="A5335" t="str">
            <v>N1101</v>
          </cell>
          <cell r="B5335" t="str">
            <v xml:space="preserve">Viktoriastrasse 30 </v>
          </cell>
          <cell r="C5335">
            <v>42566</v>
          </cell>
          <cell r="D5335">
            <v>9866603978</v>
          </cell>
          <cell r="E5335" t="str">
            <v>Verrechnet</v>
          </cell>
          <cell r="F5335">
            <v>0.1</v>
          </cell>
          <cell r="G5335">
            <v>1.65</v>
          </cell>
          <cell r="H5335"/>
          <cell r="I5335"/>
          <cell r="J5335" t="str">
            <v>Messung HW Wärme NT</v>
          </cell>
          <cell r="K5335" t="str">
            <v>21.06.2016</v>
          </cell>
          <cell r="L5335" t="str">
            <v>W1 020491</v>
          </cell>
          <cell r="M5335"/>
          <cell r="N5335" t="str">
            <v>Ablesung</v>
          </cell>
          <cell r="O5335">
            <v>78.941999999999993</v>
          </cell>
          <cell r="P5335">
            <v>1772.94</v>
          </cell>
          <cell r="Q5335"/>
          <cell r="R5335"/>
          <cell r="S5335"/>
          <cell r="T5335"/>
          <cell r="U5335"/>
          <cell r="V5335"/>
          <cell r="W5335"/>
          <cell r="X5335"/>
          <cell r="Y5335">
            <v>38.286000000000001</v>
          </cell>
          <cell r="Z5335">
            <v>789.42</v>
          </cell>
        </row>
        <row r="5336">
          <cell r="A5336" t="str">
            <v>N1101</v>
          </cell>
          <cell r="B5336" t="str">
            <v xml:space="preserve">Viktoriastrasse 30 </v>
          </cell>
          <cell r="C5336">
            <v>42655</v>
          </cell>
          <cell r="D5336">
            <v>9866605905</v>
          </cell>
          <cell r="E5336" t="str">
            <v>Verrechnet</v>
          </cell>
          <cell r="F5336">
            <v>0.1</v>
          </cell>
          <cell r="G5336">
            <v>1.65</v>
          </cell>
          <cell r="H5336"/>
          <cell r="I5336"/>
          <cell r="J5336" t="str">
            <v>Messung HW Wärme NT</v>
          </cell>
          <cell r="K5336" t="str">
            <v>16.09.2016</v>
          </cell>
          <cell r="L5336" t="str">
            <v>W1 020491</v>
          </cell>
          <cell r="M5336"/>
          <cell r="N5336" t="str">
            <v>Ablesung</v>
          </cell>
          <cell r="O5336">
            <v>32.350999999999999</v>
          </cell>
          <cell r="P5336">
            <v>954.55</v>
          </cell>
          <cell r="Q5336"/>
          <cell r="R5336"/>
          <cell r="S5336"/>
          <cell r="T5336"/>
          <cell r="U5336"/>
          <cell r="V5336"/>
          <cell r="W5336"/>
          <cell r="X5336"/>
          <cell r="Y5336">
            <v>29.140999999999998</v>
          </cell>
          <cell r="Z5336">
            <v>323.51</v>
          </cell>
        </row>
        <row r="5337">
          <cell r="A5337" t="str">
            <v>N1101</v>
          </cell>
          <cell r="B5337" t="str">
            <v xml:space="preserve">Viktoriastrasse 30 </v>
          </cell>
          <cell r="C5337">
            <v>42752</v>
          </cell>
          <cell r="D5337">
            <v>9866608016</v>
          </cell>
          <cell r="E5337" t="str">
            <v>Verrechnet</v>
          </cell>
          <cell r="F5337">
            <v>0.1</v>
          </cell>
          <cell r="G5337">
            <v>1.65</v>
          </cell>
          <cell r="H5337"/>
          <cell r="I5337"/>
          <cell r="J5337" t="str">
            <v>Messung HW Wärme NT</v>
          </cell>
          <cell r="K5337" t="str">
            <v>13.12.2016</v>
          </cell>
          <cell r="L5337" t="str">
            <v>W1 020491</v>
          </cell>
          <cell r="M5337"/>
          <cell r="N5337" t="str">
            <v>Ablesung</v>
          </cell>
          <cell r="O5337">
            <v>102.51600000000001</v>
          </cell>
          <cell r="P5337">
            <v>1999.02</v>
          </cell>
          <cell r="Q5337"/>
          <cell r="R5337"/>
          <cell r="S5337"/>
          <cell r="T5337"/>
          <cell r="U5337"/>
          <cell r="V5337"/>
          <cell r="W5337"/>
          <cell r="X5337"/>
          <cell r="Y5337">
            <v>44.095999999999997</v>
          </cell>
          <cell r="Z5337">
            <v>1025.1600000000001</v>
          </cell>
        </row>
        <row r="5338">
          <cell r="A5338" t="str">
            <v>N1102</v>
          </cell>
          <cell r="B5338" t="str">
            <v xml:space="preserve">Kirchenackerweg 11 </v>
          </cell>
          <cell r="C5338">
            <v>42478</v>
          </cell>
          <cell r="D5338">
            <v>9866601104</v>
          </cell>
          <cell r="E5338" t="str">
            <v>Verrechnet</v>
          </cell>
          <cell r="F5338">
            <v>0.05</v>
          </cell>
          <cell r="G5338">
            <v>0.82</v>
          </cell>
          <cell r="H5338"/>
          <cell r="I5338"/>
          <cell r="J5338" t="str">
            <v>Messung HW Wärme NT</v>
          </cell>
          <cell r="K5338" t="str">
            <v>17.03.2016</v>
          </cell>
          <cell r="L5338" t="str">
            <v>W3 020264</v>
          </cell>
          <cell r="M5338"/>
          <cell r="N5338" t="str">
            <v>Ablesung</v>
          </cell>
          <cell r="O5338">
            <v>44.661000000000001</v>
          </cell>
          <cell r="P5338">
            <v>692.86099999999999</v>
          </cell>
          <cell r="Q5338"/>
          <cell r="R5338"/>
          <cell r="S5338"/>
          <cell r="T5338"/>
          <cell r="U5338"/>
          <cell r="V5338"/>
          <cell r="W5338"/>
          <cell r="X5338"/>
          <cell r="Y5338">
            <v>55.424999999999997</v>
          </cell>
          <cell r="Z5338">
            <v>893.22</v>
          </cell>
        </row>
        <row r="5339">
          <cell r="A5339" t="str">
            <v>N1102</v>
          </cell>
          <cell r="B5339" t="str">
            <v xml:space="preserve">Kirchenackerweg 11 </v>
          </cell>
          <cell r="C5339">
            <v>42566</v>
          </cell>
          <cell r="D5339">
            <v>9866602973</v>
          </cell>
          <cell r="E5339" t="str">
            <v>Verrechnet</v>
          </cell>
          <cell r="F5339">
            <v>0.05</v>
          </cell>
          <cell r="G5339">
            <v>0.82</v>
          </cell>
          <cell r="H5339"/>
          <cell r="I5339"/>
          <cell r="J5339" t="str">
            <v>Messung HW Wärme NT</v>
          </cell>
          <cell r="K5339" t="str">
            <v>20.06.2016</v>
          </cell>
          <cell r="L5339" t="str">
            <v>W3 020264</v>
          </cell>
          <cell r="M5339"/>
          <cell r="N5339" t="str">
            <v>Ablesung</v>
          </cell>
          <cell r="O5339">
            <v>22.189</v>
          </cell>
          <cell r="P5339">
            <v>353.61500000000001</v>
          </cell>
          <cell r="Q5339"/>
          <cell r="R5339"/>
          <cell r="S5339"/>
          <cell r="T5339"/>
          <cell r="U5339"/>
          <cell r="V5339"/>
          <cell r="W5339"/>
          <cell r="X5339"/>
          <cell r="Y5339">
            <v>53.954000000000001</v>
          </cell>
          <cell r="Z5339">
            <v>443.78</v>
          </cell>
        </row>
        <row r="5340">
          <cell r="A5340" t="str">
            <v>N1102</v>
          </cell>
          <cell r="B5340" t="str">
            <v xml:space="preserve">Kirchenackerweg 11 </v>
          </cell>
          <cell r="C5340">
            <v>42655</v>
          </cell>
          <cell r="D5340">
            <v>9866604888</v>
          </cell>
          <cell r="E5340" t="str">
            <v>Verrechnet</v>
          </cell>
          <cell r="F5340">
            <v>0.05</v>
          </cell>
          <cell r="G5340">
            <v>0.82</v>
          </cell>
          <cell r="H5340"/>
          <cell r="I5340"/>
          <cell r="J5340" t="str">
            <v>Messung HW Wärme NT</v>
          </cell>
          <cell r="K5340" t="str">
            <v>19.09.2016</v>
          </cell>
          <cell r="L5340" t="str">
            <v>W3 020264</v>
          </cell>
          <cell r="M5340"/>
          <cell r="N5340" t="str">
            <v>Ablesung</v>
          </cell>
          <cell r="O5340">
            <v>4.5650000000000004</v>
          </cell>
          <cell r="P5340">
            <v>81.585999999999999</v>
          </cell>
          <cell r="Q5340"/>
          <cell r="R5340"/>
          <cell r="S5340"/>
          <cell r="T5340"/>
          <cell r="U5340"/>
          <cell r="V5340"/>
          <cell r="W5340"/>
          <cell r="X5340"/>
          <cell r="Y5340">
            <v>48.110999999999997</v>
          </cell>
          <cell r="Z5340">
            <v>91.3</v>
          </cell>
        </row>
        <row r="5341">
          <cell r="A5341" t="str">
            <v>N1102</v>
          </cell>
          <cell r="B5341" t="str">
            <v xml:space="preserve">Kirchenackerweg 11 </v>
          </cell>
          <cell r="C5341">
            <v>42752</v>
          </cell>
          <cell r="D5341">
            <v>9866607112</v>
          </cell>
          <cell r="E5341" t="str">
            <v>Verrechnet</v>
          </cell>
          <cell r="F5341">
            <v>0.05</v>
          </cell>
          <cell r="G5341">
            <v>0.82</v>
          </cell>
          <cell r="H5341"/>
          <cell r="I5341"/>
          <cell r="J5341" t="str">
            <v>Messung HW Wärme NT</v>
          </cell>
          <cell r="K5341" t="str">
            <v>12.12.2016</v>
          </cell>
          <cell r="L5341" t="str">
            <v>W3 020264</v>
          </cell>
          <cell r="M5341"/>
          <cell r="N5341" t="str">
            <v>Ablesung</v>
          </cell>
          <cell r="O5341">
            <v>30.334</v>
          </cell>
          <cell r="P5341">
            <v>495.40199999999999</v>
          </cell>
          <cell r="Q5341"/>
          <cell r="R5341"/>
          <cell r="S5341"/>
          <cell r="T5341"/>
          <cell r="U5341"/>
          <cell r="V5341"/>
          <cell r="W5341"/>
          <cell r="X5341"/>
          <cell r="Y5341">
            <v>52.649000000000001</v>
          </cell>
          <cell r="Z5341">
            <v>606.67999999999995</v>
          </cell>
        </row>
        <row r="5342">
          <cell r="A5342" t="str">
            <v>N1103</v>
          </cell>
          <cell r="B5342" t="str">
            <v xml:space="preserve">Beckhammer 4 </v>
          </cell>
          <cell r="C5342">
            <v>42478</v>
          </cell>
          <cell r="D5342">
            <v>9866600368</v>
          </cell>
          <cell r="E5342" t="str">
            <v>Verrechnet</v>
          </cell>
          <cell r="F5342">
            <v>0.05</v>
          </cell>
          <cell r="G5342">
            <v>0.82</v>
          </cell>
          <cell r="H5342"/>
          <cell r="I5342"/>
          <cell r="J5342" t="str">
            <v>Messung HW Wärme NT</v>
          </cell>
          <cell r="K5342" t="str">
            <v>17.03.2016</v>
          </cell>
          <cell r="L5342" t="str">
            <v>W1 020540</v>
          </cell>
          <cell r="M5342"/>
          <cell r="N5342" t="str">
            <v>Ablesung</v>
          </cell>
          <cell r="O5342">
            <v>27.652000000000001</v>
          </cell>
          <cell r="P5342">
            <v>458.18</v>
          </cell>
          <cell r="Q5342"/>
          <cell r="R5342"/>
          <cell r="S5342"/>
          <cell r="T5342"/>
          <cell r="U5342"/>
          <cell r="V5342"/>
          <cell r="W5342"/>
          <cell r="X5342"/>
          <cell r="Y5342">
            <v>51.893000000000001</v>
          </cell>
          <cell r="Z5342">
            <v>553.04</v>
          </cell>
        </row>
        <row r="5343">
          <cell r="A5343" t="str">
            <v>N1103</v>
          </cell>
          <cell r="B5343" t="str">
            <v xml:space="preserve">Beckhammer 4 </v>
          </cell>
          <cell r="C5343">
            <v>42566</v>
          </cell>
          <cell r="D5343">
            <v>9866602381</v>
          </cell>
          <cell r="E5343" t="str">
            <v>Verrechnet</v>
          </cell>
          <cell r="F5343">
            <v>0.05</v>
          </cell>
          <cell r="G5343">
            <v>0.82</v>
          </cell>
          <cell r="H5343"/>
          <cell r="I5343"/>
          <cell r="J5343" t="str">
            <v>Messung HW Wärme NT</v>
          </cell>
          <cell r="K5343" t="str">
            <v>23.06.2016</v>
          </cell>
          <cell r="L5343" t="str">
            <v>W1 020540</v>
          </cell>
          <cell r="M5343"/>
          <cell r="N5343" t="str">
            <v>Ablesung</v>
          </cell>
          <cell r="O5343">
            <v>16.289000000000001</v>
          </cell>
          <cell r="P5343">
            <v>297.47000000000003</v>
          </cell>
          <cell r="Q5343"/>
          <cell r="R5343"/>
          <cell r="S5343"/>
          <cell r="T5343"/>
          <cell r="U5343"/>
          <cell r="V5343"/>
          <cell r="W5343"/>
          <cell r="X5343"/>
          <cell r="Y5343">
            <v>47.084000000000003</v>
          </cell>
          <cell r="Z5343">
            <v>325.77999999999997</v>
          </cell>
        </row>
        <row r="5344">
          <cell r="A5344" t="str">
            <v>N1103</v>
          </cell>
          <cell r="B5344" t="str">
            <v xml:space="preserve">Beckhammer 4 </v>
          </cell>
          <cell r="C5344">
            <v>42655</v>
          </cell>
          <cell r="D5344">
            <v>9866604329</v>
          </cell>
          <cell r="E5344" t="str">
            <v>Verrechnet</v>
          </cell>
          <cell r="F5344">
            <v>0.05</v>
          </cell>
          <cell r="G5344">
            <v>0.82</v>
          </cell>
          <cell r="H5344"/>
          <cell r="I5344"/>
          <cell r="J5344" t="str">
            <v>Messung HW Wärme NT</v>
          </cell>
          <cell r="K5344" t="str">
            <v>16.09.2016</v>
          </cell>
          <cell r="L5344" t="str">
            <v>W1 020540</v>
          </cell>
          <cell r="M5344"/>
          <cell r="N5344" t="str">
            <v>Ablesung</v>
          </cell>
          <cell r="O5344">
            <v>3.1539999999999999</v>
          </cell>
          <cell r="P5344">
            <v>84.24</v>
          </cell>
          <cell r="Q5344"/>
          <cell r="R5344"/>
          <cell r="S5344"/>
          <cell r="T5344"/>
          <cell r="U5344"/>
          <cell r="V5344"/>
          <cell r="W5344"/>
          <cell r="X5344"/>
          <cell r="Y5344">
            <v>32.192999999999998</v>
          </cell>
          <cell r="Z5344">
            <v>63.08</v>
          </cell>
        </row>
        <row r="5345">
          <cell r="A5345" t="str">
            <v>N1103</v>
          </cell>
          <cell r="B5345" t="str">
            <v xml:space="preserve">Beckhammer 4 </v>
          </cell>
          <cell r="C5345">
            <v>42752</v>
          </cell>
          <cell r="D5345">
            <v>9866606400</v>
          </cell>
          <cell r="E5345" t="str">
            <v>Verrechnet</v>
          </cell>
          <cell r="F5345">
            <v>0.05</v>
          </cell>
          <cell r="G5345">
            <v>0.82</v>
          </cell>
          <cell r="H5345"/>
          <cell r="I5345"/>
          <cell r="J5345" t="str">
            <v>Messung HW Wärme NT</v>
          </cell>
          <cell r="K5345" t="str">
            <v>15.12.2016</v>
          </cell>
          <cell r="L5345" t="str">
            <v>W1 020540</v>
          </cell>
          <cell r="M5345"/>
          <cell r="N5345" t="str">
            <v>Ablesung</v>
          </cell>
          <cell r="O5345">
            <v>21.344999999999999</v>
          </cell>
          <cell r="P5345">
            <v>374.39</v>
          </cell>
          <cell r="Q5345"/>
          <cell r="R5345"/>
          <cell r="S5345"/>
          <cell r="T5345"/>
          <cell r="U5345"/>
          <cell r="V5345"/>
          <cell r="W5345"/>
          <cell r="X5345"/>
          <cell r="Y5345">
            <v>49.021999999999998</v>
          </cell>
          <cell r="Z5345">
            <v>426.9</v>
          </cell>
        </row>
        <row r="5346">
          <cell r="A5346" t="str">
            <v>N1104</v>
          </cell>
          <cell r="B5346" t="str">
            <v xml:space="preserve">Ahornstrasse 2 </v>
          </cell>
          <cell r="C5346">
            <v>42478</v>
          </cell>
          <cell r="D5346">
            <v>9866600734</v>
          </cell>
          <cell r="E5346" t="str">
            <v>Verrechnet</v>
          </cell>
          <cell r="F5346">
            <v>0.04</v>
          </cell>
          <cell r="G5346">
            <v>0.66</v>
          </cell>
          <cell r="H5346"/>
          <cell r="I5346"/>
          <cell r="J5346" t="str">
            <v>Messung HW Wärme NT</v>
          </cell>
          <cell r="K5346" t="str">
            <v>21.03.2016</v>
          </cell>
          <cell r="L5346" t="str">
            <v>W3 020176</v>
          </cell>
          <cell r="M5346"/>
          <cell r="N5346" t="str">
            <v>Ablesung</v>
          </cell>
          <cell r="O5346">
            <v>26.815999999999999</v>
          </cell>
          <cell r="P5346">
            <v>460.33199999999999</v>
          </cell>
          <cell r="Q5346"/>
          <cell r="R5346"/>
          <cell r="S5346"/>
          <cell r="T5346"/>
          <cell r="U5346"/>
          <cell r="V5346"/>
          <cell r="W5346"/>
          <cell r="X5346"/>
          <cell r="Y5346">
            <v>50.088999999999999</v>
          </cell>
          <cell r="Z5346">
            <v>670.4</v>
          </cell>
        </row>
        <row r="5347">
          <cell r="A5347" t="str">
            <v>N1104</v>
          </cell>
          <cell r="B5347" t="str">
            <v xml:space="preserve">Ahornstrasse 2 </v>
          </cell>
          <cell r="C5347">
            <v>42566</v>
          </cell>
          <cell r="D5347">
            <v>9866602663</v>
          </cell>
          <cell r="E5347" t="str">
            <v>Gemahnt</v>
          </cell>
          <cell r="F5347">
            <v>0.04</v>
          </cell>
          <cell r="G5347">
            <v>0.66</v>
          </cell>
          <cell r="H5347"/>
          <cell r="I5347"/>
          <cell r="J5347" t="str">
            <v>Messung HW Wärme NT</v>
          </cell>
          <cell r="K5347" t="str">
            <v>22.06.2016</v>
          </cell>
          <cell r="L5347" t="str">
            <v>W3 020176</v>
          </cell>
          <cell r="M5347"/>
          <cell r="N5347" t="str">
            <v>Ablesung</v>
          </cell>
          <cell r="O5347">
            <v>12.728999999999999</v>
          </cell>
          <cell r="P5347">
            <v>227.09200000000001</v>
          </cell>
          <cell r="Q5347"/>
          <cell r="R5347"/>
          <cell r="S5347"/>
          <cell r="T5347"/>
          <cell r="U5347"/>
          <cell r="V5347"/>
          <cell r="W5347"/>
          <cell r="X5347"/>
          <cell r="Y5347">
            <v>48.195999999999998</v>
          </cell>
          <cell r="Z5347">
            <v>318.22500000000002</v>
          </cell>
        </row>
        <row r="5348">
          <cell r="A5348" t="str">
            <v>N1104</v>
          </cell>
          <cell r="B5348" t="str">
            <v xml:space="preserve">Ahornstrasse 2 </v>
          </cell>
          <cell r="C5348">
            <v>42655</v>
          </cell>
          <cell r="D5348">
            <v>9866604651</v>
          </cell>
          <cell r="E5348" t="str">
            <v>Verrechnet</v>
          </cell>
          <cell r="F5348">
            <v>0.04</v>
          </cell>
          <cell r="G5348">
            <v>0.66</v>
          </cell>
          <cell r="H5348"/>
          <cell r="I5348"/>
          <cell r="J5348" t="str">
            <v>Messung HW Wärme NT</v>
          </cell>
          <cell r="K5348" t="str">
            <v>15.09.2016</v>
          </cell>
          <cell r="L5348" t="str">
            <v>W3 020176</v>
          </cell>
          <cell r="M5348"/>
          <cell r="N5348" t="str">
            <v>Ablesung</v>
          </cell>
          <cell r="O5348">
            <v>2.6509999999999998</v>
          </cell>
          <cell r="P5348">
            <v>60.747999999999998</v>
          </cell>
          <cell r="Q5348"/>
          <cell r="R5348"/>
          <cell r="S5348"/>
          <cell r="T5348"/>
          <cell r="U5348"/>
          <cell r="V5348"/>
          <cell r="W5348"/>
          <cell r="X5348"/>
          <cell r="Y5348">
            <v>37.523000000000003</v>
          </cell>
          <cell r="Z5348">
            <v>66.275000000000006</v>
          </cell>
        </row>
        <row r="5349">
          <cell r="A5349" t="str">
            <v>N1104</v>
          </cell>
          <cell r="B5349" t="str">
            <v xml:space="preserve">Ahornstrasse 2 </v>
          </cell>
          <cell r="C5349">
            <v>42752</v>
          </cell>
          <cell r="D5349">
            <v>9866606763</v>
          </cell>
          <cell r="E5349" t="str">
            <v>Verrechnet</v>
          </cell>
          <cell r="F5349">
            <v>0.04</v>
          </cell>
          <cell r="G5349">
            <v>0.66</v>
          </cell>
          <cell r="H5349"/>
          <cell r="I5349"/>
          <cell r="J5349" t="str">
            <v>Messung HW Wärme NT</v>
          </cell>
          <cell r="K5349" t="str">
            <v>16.12.2016</v>
          </cell>
          <cell r="L5349" t="str">
            <v>W3 020176</v>
          </cell>
          <cell r="M5349"/>
          <cell r="N5349" t="str">
            <v>Ablesung</v>
          </cell>
          <cell r="O5349">
            <v>20.120999999999999</v>
          </cell>
          <cell r="P5349">
            <v>361.387</v>
          </cell>
          <cell r="Q5349"/>
          <cell r="R5349"/>
          <cell r="S5349"/>
          <cell r="T5349"/>
          <cell r="U5349"/>
          <cell r="V5349"/>
          <cell r="W5349"/>
          <cell r="X5349"/>
          <cell r="Y5349">
            <v>47.874000000000002</v>
          </cell>
          <cell r="Z5349">
            <v>503.02499999999998</v>
          </cell>
        </row>
        <row r="5350">
          <cell r="A5350" t="str">
            <v>N1105</v>
          </cell>
          <cell r="B5350" t="str">
            <v xml:space="preserve">Frohburgstrasse 324 </v>
          </cell>
          <cell r="C5350">
            <v>42478</v>
          </cell>
          <cell r="D5350">
            <v>9866600735</v>
          </cell>
          <cell r="E5350" t="str">
            <v>Gemahnt</v>
          </cell>
          <cell r="F5350">
            <v>6.5000000000000002E-2</v>
          </cell>
          <cell r="G5350">
            <v>1.07</v>
          </cell>
          <cell r="H5350"/>
          <cell r="I5350"/>
          <cell r="J5350" t="str">
            <v>Messung HW Wärme NT</v>
          </cell>
          <cell r="K5350" t="str">
            <v>16.03.2016</v>
          </cell>
          <cell r="L5350" t="str">
            <v>R1 1389</v>
          </cell>
          <cell r="M5350" t="str">
            <v>U1 020206</v>
          </cell>
          <cell r="N5350" t="str">
            <v>Ablesung</v>
          </cell>
          <cell r="O5350">
            <v>32.749000000000002</v>
          </cell>
          <cell r="P5350">
            <v>500.75</v>
          </cell>
          <cell r="Q5350"/>
          <cell r="R5350">
            <v>500</v>
          </cell>
          <cell r="S5350"/>
          <cell r="T5350"/>
          <cell r="U5350"/>
          <cell r="V5350"/>
          <cell r="W5350"/>
          <cell r="X5350"/>
          <cell r="Y5350">
            <v>56.234000000000002</v>
          </cell>
          <cell r="Z5350">
            <v>503.83076923076919</v>
          </cell>
        </row>
        <row r="5351">
          <cell r="A5351" t="str">
            <v>N1105</v>
          </cell>
          <cell r="B5351" t="str">
            <v xml:space="preserve">Frohburgstrasse 324 </v>
          </cell>
          <cell r="C5351">
            <v>42566</v>
          </cell>
          <cell r="D5351">
            <v>9866602974</v>
          </cell>
          <cell r="E5351" t="str">
            <v>Gemahnt</v>
          </cell>
          <cell r="F5351">
            <v>6.5000000000000002E-2</v>
          </cell>
          <cell r="G5351">
            <v>1.07</v>
          </cell>
          <cell r="H5351"/>
          <cell r="I5351"/>
          <cell r="J5351" t="str">
            <v>Messung HW Wärme NT</v>
          </cell>
          <cell r="K5351" t="str">
            <v>20.06.2016</v>
          </cell>
          <cell r="L5351" t="str">
            <v>R1 1389</v>
          </cell>
          <cell r="M5351" t="str">
            <v>U1 020206</v>
          </cell>
          <cell r="N5351" t="str">
            <v>Ablesung</v>
          </cell>
          <cell r="O5351">
            <v>18.835000000000001</v>
          </cell>
          <cell r="P5351">
            <v>312.95</v>
          </cell>
          <cell r="Q5351"/>
          <cell r="R5351">
            <v>313</v>
          </cell>
          <cell r="S5351"/>
          <cell r="T5351"/>
          <cell r="U5351"/>
          <cell r="V5351"/>
          <cell r="W5351"/>
          <cell r="X5351"/>
          <cell r="Y5351">
            <v>51.75</v>
          </cell>
          <cell r="Z5351">
            <v>289.76923076923077</v>
          </cell>
        </row>
        <row r="5352">
          <cell r="A5352" t="str">
            <v>N1105</v>
          </cell>
          <cell r="B5352" t="str">
            <v xml:space="preserve">Frohburgstrasse 324 </v>
          </cell>
          <cell r="C5352">
            <v>42655</v>
          </cell>
          <cell r="D5352">
            <v>9866604889</v>
          </cell>
          <cell r="E5352" t="str">
            <v>Verrechnet</v>
          </cell>
          <cell r="F5352">
            <v>6.5000000000000002E-2</v>
          </cell>
          <cell r="G5352">
            <v>1.07</v>
          </cell>
          <cell r="H5352"/>
          <cell r="I5352"/>
          <cell r="J5352" t="str">
            <v>Messung HW Wärme NT</v>
          </cell>
          <cell r="K5352" t="str">
            <v>19.09.2016</v>
          </cell>
          <cell r="L5352" t="str">
            <v>R1 1389</v>
          </cell>
          <cell r="M5352" t="str">
            <v>U1 020206</v>
          </cell>
          <cell r="N5352" t="str">
            <v>Ablesung</v>
          </cell>
          <cell r="O5352">
            <v>6.3529999999999998</v>
          </cell>
          <cell r="P5352">
            <v>127.55</v>
          </cell>
          <cell r="Q5352"/>
          <cell r="R5352">
            <v>128</v>
          </cell>
          <cell r="S5352"/>
          <cell r="T5352"/>
          <cell r="U5352"/>
          <cell r="V5352"/>
          <cell r="W5352"/>
          <cell r="X5352"/>
          <cell r="Y5352">
            <v>42.826999999999998</v>
          </cell>
          <cell r="Z5352">
            <v>97.738461538461522</v>
          </cell>
        </row>
        <row r="5353">
          <cell r="A5353" t="str">
            <v>N1105</v>
          </cell>
          <cell r="B5353" t="str">
            <v xml:space="preserve">Frohburgstrasse 324 </v>
          </cell>
          <cell r="C5353">
            <v>42752</v>
          </cell>
          <cell r="D5353">
            <v>9866606764</v>
          </cell>
          <cell r="E5353" t="str">
            <v>Verrechnet</v>
          </cell>
          <cell r="F5353">
            <v>6.5000000000000002E-2</v>
          </cell>
          <cell r="G5353">
            <v>1.07</v>
          </cell>
          <cell r="H5353"/>
          <cell r="I5353"/>
          <cell r="J5353" t="str">
            <v>Messung HW Wärme NT</v>
          </cell>
          <cell r="K5353" t="str">
            <v>16.12.2016</v>
          </cell>
          <cell r="L5353" t="str">
            <v>R1 1389</v>
          </cell>
          <cell r="M5353" t="str">
            <v>U1 020206</v>
          </cell>
          <cell r="N5353" t="str">
            <v>Ablesung</v>
          </cell>
          <cell r="O5353">
            <v>25.818000000000001</v>
          </cell>
          <cell r="P5353">
            <v>410.79</v>
          </cell>
          <cell r="Q5353"/>
          <cell r="R5353">
            <v>411</v>
          </cell>
          <cell r="S5353"/>
          <cell r="T5353"/>
          <cell r="U5353"/>
          <cell r="V5353"/>
          <cell r="W5353"/>
          <cell r="X5353"/>
          <cell r="Y5353">
            <v>54.040999999999997</v>
          </cell>
          <cell r="Z5353">
            <v>397.2</v>
          </cell>
        </row>
        <row r="5354">
          <cell r="A5354" t="str">
            <v>N1106</v>
          </cell>
          <cell r="B5354" t="str">
            <v xml:space="preserve">Schaffhauserstrasse 615 </v>
          </cell>
          <cell r="C5354">
            <v>42478</v>
          </cell>
          <cell r="D5354">
            <v>9866601437</v>
          </cell>
          <cell r="E5354" t="str">
            <v>Verrechnet</v>
          </cell>
          <cell r="F5354">
            <v>0.35</v>
          </cell>
          <cell r="G5354">
            <v>5.76</v>
          </cell>
          <cell r="H5354"/>
          <cell r="I5354"/>
          <cell r="J5354" t="str">
            <v>Messung HW Wärme NT</v>
          </cell>
          <cell r="K5354" t="str">
            <v>18.03.2016</v>
          </cell>
          <cell r="L5354" t="str">
            <v>W1 025015</v>
          </cell>
          <cell r="M5354"/>
          <cell r="N5354" t="str">
            <v>Ablesung</v>
          </cell>
          <cell r="O5354">
            <v>346.73500000000001</v>
          </cell>
          <cell r="P5354">
            <v>7868.77</v>
          </cell>
          <cell r="Q5354"/>
          <cell r="R5354"/>
          <cell r="S5354"/>
          <cell r="T5354"/>
          <cell r="U5354"/>
          <cell r="V5354"/>
          <cell r="W5354"/>
          <cell r="X5354"/>
          <cell r="Y5354">
            <v>37.889000000000003</v>
          </cell>
          <cell r="Z5354">
            <v>990.67142857142869</v>
          </cell>
        </row>
        <row r="5355">
          <cell r="A5355" t="str">
            <v>N1106</v>
          </cell>
          <cell r="B5355" t="str">
            <v xml:space="preserve">Schaffhauserstrasse 615 </v>
          </cell>
          <cell r="C5355">
            <v>42566</v>
          </cell>
          <cell r="D5355">
            <v>9866603540</v>
          </cell>
          <cell r="E5355" t="str">
            <v>Verrechnet</v>
          </cell>
          <cell r="F5355">
            <v>0.35</v>
          </cell>
          <cell r="G5355">
            <v>5.76</v>
          </cell>
          <cell r="H5355"/>
          <cell r="I5355"/>
          <cell r="J5355" t="str">
            <v>Messung HW Wärme NT</v>
          </cell>
          <cell r="K5355" t="str">
            <v>22.06.2016</v>
          </cell>
          <cell r="L5355" t="str">
            <v>W1 025015</v>
          </cell>
          <cell r="M5355"/>
          <cell r="N5355" t="str">
            <v>Ablesung</v>
          </cell>
          <cell r="O5355">
            <v>208.69900000000001</v>
          </cell>
          <cell r="P5355">
            <v>6159.2</v>
          </cell>
          <cell r="Q5355"/>
          <cell r="R5355"/>
          <cell r="S5355"/>
          <cell r="T5355"/>
          <cell r="U5355"/>
          <cell r="V5355"/>
          <cell r="W5355"/>
          <cell r="X5355"/>
          <cell r="Y5355">
            <v>29.135000000000002</v>
          </cell>
          <cell r="Z5355">
            <v>596.2828571428571</v>
          </cell>
        </row>
        <row r="5356">
          <cell r="A5356" t="str">
            <v>N1106</v>
          </cell>
          <cell r="B5356" t="str">
            <v xml:space="preserve">Schaffhauserstrasse 615 </v>
          </cell>
          <cell r="C5356">
            <v>42655</v>
          </cell>
          <cell r="D5356">
            <v>9866604890</v>
          </cell>
          <cell r="E5356" t="str">
            <v>Gemahnt</v>
          </cell>
          <cell r="F5356">
            <v>0.35</v>
          </cell>
          <cell r="G5356">
            <v>5.76</v>
          </cell>
          <cell r="H5356"/>
          <cell r="I5356"/>
          <cell r="J5356" t="str">
            <v>Messung HW Wärme NT</v>
          </cell>
          <cell r="K5356" t="str">
            <v>22.09.2016</v>
          </cell>
          <cell r="L5356" t="str">
            <v>W1 025015</v>
          </cell>
          <cell r="M5356"/>
          <cell r="N5356" t="str">
            <v>Ablesung</v>
          </cell>
          <cell r="O5356">
            <v>77.135999999999996</v>
          </cell>
          <cell r="P5356">
            <v>3470.93</v>
          </cell>
          <cell r="Q5356"/>
          <cell r="R5356"/>
          <cell r="S5356"/>
          <cell r="T5356"/>
          <cell r="U5356"/>
          <cell r="V5356"/>
          <cell r="W5356"/>
          <cell r="X5356"/>
          <cell r="Y5356">
            <v>19.109000000000002</v>
          </cell>
          <cell r="Z5356">
            <v>220.38857142857145</v>
          </cell>
        </row>
        <row r="5357">
          <cell r="A5357" t="str">
            <v>N1106</v>
          </cell>
          <cell r="B5357" t="str">
            <v xml:space="preserve">Schaffhauserstrasse 615 </v>
          </cell>
          <cell r="C5357">
            <v>42752</v>
          </cell>
          <cell r="D5357">
            <v>9866606972</v>
          </cell>
          <cell r="E5357" t="str">
            <v>Verrechnet</v>
          </cell>
          <cell r="F5357">
            <v>0.35</v>
          </cell>
          <cell r="G5357">
            <v>5.76</v>
          </cell>
          <cell r="H5357"/>
          <cell r="I5357"/>
          <cell r="J5357" t="str">
            <v>Messung HW Wärme NT</v>
          </cell>
          <cell r="K5357" t="str">
            <v>20.12.2016</v>
          </cell>
          <cell r="L5357" t="str">
            <v>W1 025015</v>
          </cell>
          <cell r="M5357"/>
          <cell r="N5357" t="str">
            <v>Ablesung</v>
          </cell>
          <cell r="O5357">
            <v>302.08800000000002</v>
          </cell>
          <cell r="P5357">
            <v>7497.74</v>
          </cell>
          <cell r="Q5357"/>
          <cell r="R5357"/>
          <cell r="S5357"/>
          <cell r="T5357"/>
          <cell r="U5357"/>
          <cell r="V5357"/>
          <cell r="W5357"/>
          <cell r="X5357"/>
          <cell r="Y5357">
            <v>34.643999999999998</v>
          </cell>
          <cell r="Z5357">
            <v>863.10857142857139</v>
          </cell>
        </row>
        <row r="5358">
          <cell r="A5358" t="str">
            <v>N1107</v>
          </cell>
          <cell r="B5358" t="str">
            <v xml:space="preserve">Künzlistrasse 8 </v>
          </cell>
          <cell r="C5358">
            <v>42478</v>
          </cell>
          <cell r="D5358">
            <v>9866601906</v>
          </cell>
          <cell r="E5358" t="str">
            <v>Verrechnet</v>
          </cell>
          <cell r="F5358">
            <v>0.02</v>
          </cell>
          <cell r="G5358">
            <v>0.27300000000000002</v>
          </cell>
          <cell r="H5358"/>
          <cell r="I5358"/>
          <cell r="J5358" t="str">
            <v>Messung HW Wärme NT</v>
          </cell>
          <cell r="K5358" t="str">
            <v>18.03.2016</v>
          </cell>
          <cell r="L5358" t="str">
            <v>W1 020427</v>
          </cell>
          <cell r="M5358" t="str">
            <v>U1 20437</v>
          </cell>
          <cell r="N5358" t="str">
            <v>Ablesung</v>
          </cell>
          <cell r="O5358">
            <v>14.494999999999999</v>
          </cell>
          <cell r="P5358">
            <v>392.79</v>
          </cell>
          <cell r="Q5358"/>
          <cell r="R5358"/>
          <cell r="S5358"/>
          <cell r="T5358"/>
          <cell r="U5358"/>
          <cell r="V5358"/>
          <cell r="W5358"/>
          <cell r="X5358"/>
          <cell r="Y5358">
            <v>31.731000000000002</v>
          </cell>
          <cell r="Z5358">
            <v>724.75</v>
          </cell>
        </row>
        <row r="5359">
          <cell r="A5359" t="str">
            <v>N1107</v>
          </cell>
          <cell r="B5359" t="str">
            <v xml:space="preserve">Künzlistrasse 8 </v>
          </cell>
          <cell r="C5359">
            <v>42566</v>
          </cell>
          <cell r="D5359">
            <v>9866603850</v>
          </cell>
          <cell r="E5359" t="str">
            <v>Verrechnet</v>
          </cell>
          <cell r="F5359">
            <v>0.02</v>
          </cell>
          <cell r="G5359">
            <v>0.27300000000000002</v>
          </cell>
          <cell r="H5359"/>
          <cell r="I5359"/>
          <cell r="J5359" t="str">
            <v>Messung HW Wärme NT</v>
          </cell>
          <cell r="K5359" t="str">
            <v>23.06.2016</v>
          </cell>
          <cell r="L5359" t="str">
            <v>W1 020427</v>
          </cell>
          <cell r="M5359" t="str">
            <v>U1 20437</v>
          </cell>
          <cell r="N5359" t="str">
            <v>Ablesung</v>
          </cell>
          <cell r="O5359">
            <v>6.0579999999999998</v>
          </cell>
          <cell r="P5359">
            <v>249.62</v>
          </cell>
          <cell r="Q5359"/>
          <cell r="R5359"/>
          <cell r="S5359"/>
          <cell r="T5359"/>
          <cell r="U5359"/>
          <cell r="V5359"/>
          <cell r="W5359"/>
          <cell r="X5359"/>
          <cell r="Y5359">
            <v>20.867000000000001</v>
          </cell>
          <cell r="Z5359">
            <v>302.89999999999998</v>
          </cell>
        </row>
        <row r="5360">
          <cell r="A5360" t="str">
            <v>N1107</v>
          </cell>
          <cell r="B5360" t="str">
            <v xml:space="preserve">Künzlistrasse 8 </v>
          </cell>
          <cell r="C5360">
            <v>42655</v>
          </cell>
          <cell r="D5360">
            <v>9866605906</v>
          </cell>
          <cell r="E5360" t="str">
            <v>Verrechnet</v>
          </cell>
          <cell r="F5360">
            <v>0.02</v>
          </cell>
          <cell r="G5360">
            <v>0.27300000000000002</v>
          </cell>
          <cell r="H5360"/>
          <cell r="I5360"/>
          <cell r="J5360" t="str">
            <v>Messung HW Wärme NT</v>
          </cell>
          <cell r="K5360" t="str">
            <v>16.09.2016</v>
          </cell>
          <cell r="L5360" t="str">
            <v>W1 020427</v>
          </cell>
          <cell r="M5360" t="str">
            <v>U1 20437</v>
          </cell>
          <cell r="N5360" t="str">
            <v>Ablesung</v>
          </cell>
          <cell r="O5360">
            <v>2.484</v>
          </cell>
          <cell r="P5360">
            <v>161.80000000000001</v>
          </cell>
          <cell r="Q5360"/>
          <cell r="R5360"/>
          <cell r="S5360"/>
          <cell r="T5360"/>
          <cell r="U5360"/>
          <cell r="V5360"/>
          <cell r="W5360"/>
          <cell r="X5360"/>
          <cell r="Y5360">
            <v>13.201000000000001</v>
          </cell>
          <cell r="Z5360">
            <v>124.2</v>
          </cell>
        </row>
        <row r="5361">
          <cell r="A5361" t="str">
            <v>N1107</v>
          </cell>
          <cell r="B5361" t="str">
            <v xml:space="preserve">Künzlistrasse 8 </v>
          </cell>
          <cell r="C5361">
            <v>42752</v>
          </cell>
          <cell r="D5361">
            <v>9866608017</v>
          </cell>
          <cell r="E5361" t="str">
            <v>Verrechnet</v>
          </cell>
          <cell r="F5361">
            <v>0.02</v>
          </cell>
          <cell r="G5361">
            <v>0.27300000000000002</v>
          </cell>
          <cell r="H5361"/>
          <cell r="I5361"/>
          <cell r="J5361" t="str">
            <v>Messung HW Wärme NT</v>
          </cell>
          <cell r="K5361" t="str">
            <v>16.12.2016</v>
          </cell>
          <cell r="L5361" t="str">
            <v>W1 020427</v>
          </cell>
          <cell r="M5361" t="str">
            <v>U1 20437</v>
          </cell>
          <cell r="N5361" t="str">
            <v>Ablesung</v>
          </cell>
          <cell r="O5361">
            <v>10.055999999999999</v>
          </cell>
          <cell r="P5361">
            <v>335.73</v>
          </cell>
          <cell r="Q5361"/>
          <cell r="R5361"/>
          <cell r="S5361"/>
          <cell r="T5361"/>
          <cell r="U5361"/>
          <cell r="V5361"/>
          <cell r="W5361"/>
          <cell r="X5361"/>
          <cell r="Y5361">
            <v>25.754999999999999</v>
          </cell>
          <cell r="Z5361">
            <v>502.8</v>
          </cell>
        </row>
        <row r="5362">
          <cell r="A5362" t="str">
            <v>N1108</v>
          </cell>
          <cell r="B5362" t="str">
            <v xml:space="preserve">Brown-Boveri-Strasse 5 </v>
          </cell>
          <cell r="C5362">
            <v>42478</v>
          </cell>
          <cell r="D5362">
            <v>9866600369</v>
          </cell>
          <cell r="E5362" t="str">
            <v>Verrechnet</v>
          </cell>
          <cell r="F5362">
            <v>1.61</v>
          </cell>
          <cell r="G5362">
            <v>26.5</v>
          </cell>
          <cell r="H5362"/>
          <cell r="I5362"/>
          <cell r="J5362" t="str">
            <v>Messung HW Wärme NT</v>
          </cell>
          <cell r="K5362" t="str">
            <v>17.03.2016</v>
          </cell>
          <cell r="L5362" t="str">
            <v>W1 080004</v>
          </cell>
          <cell r="M5362"/>
          <cell r="N5362" t="str">
            <v>Ablesung</v>
          </cell>
          <cell r="O5362">
            <v>714.7</v>
          </cell>
          <cell r="P5362">
            <v>10641.1</v>
          </cell>
          <cell r="Q5362"/>
          <cell r="R5362"/>
          <cell r="S5362"/>
          <cell r="T5362"/>
          <cell r="U5362"/>
          <cell r="V5362"/>
          <cell r="W5362"/>
          <cell r="X5362"/>
          <cell r="Y5362">
            <v>57.750999999999998</v>
          </cell>
          <cell r="Z5362">
            <v>443.91304347826087</v>
          </cell>
        </row>
        <row r="5363">
          <cell r="A5363" t="str">
            <v>N1108</v>
          </cell>
          <cell r="B5363" t="str">
            <v xml:space="preserve">Brown-Boveri-Strasse 5 </v>
          </cell>
          <cell r="C5363">
            <v>42566</v>
          </cell>
          <cell r="D5363">
            <v>9866602494</v>
          </cell>
          <cell r="E5363" t="str">
            <v>Verrechnet</v>
          </cell>
          <cell r="F5363">
            <v>1.61</v>
          </cell>
          <cell r="G5363">
            <v>26.5</v>
          </cell>
          <cell r="H5363"/>
          <cell r="I5363"/>
          <cell r="J5363" t="str">
            <v>Messung HW Wärme NT</v>
          </cell>
          <cell r="K5363" t="str">
            <v>21.06.2016</v>
          </cell>
          <cell r="L5363" t="str">
            <v>W1 080004</v>
          </cell>
          <cell r="M5363"/>
          <cell r="N5363" t="str">
            <v>Ablesung</v>
          </cell>
          <cell r="O5363">
            <v>283.52</v>
          </cell>
          <cell r="P5363">
            <v>5310.1</v>
          </cell>
          <cell r="Q5363"/>
          <cell r="R5363"/>
          <cell r="S5363"/>
          <cell r="T5363"/>
          <cell r="U5363"/>
          <cell r="V5363"/>
          <cell r="W5363"/>
          <cell r="X5363"/>
          <cell r="Y5363">
            <v>45.908999999999999</v>
          </cell>
          <cell r="Z5363">
            <v>176.09937888198755</v>
          </cell>
        </row>
        <row r="5364">
          <cell r="A5364" t="str">
            <v>N1108</v>
          </cell>
          <cell r="B5364" t="str">
            <v xml:space="preserve">Brown-Boveri-Strasse 5 </v>
          </cell>
          <cell r="C5364">
            <v>42655</v>
          </cell>
          <cell r="D5364">
            <v>9866604330</v>
          </cell>
          <cell r="E5364" t="str">
            <v>Verrechnet</v>
          </cell>
          <cell r="F5364">
            <v>1.61</v>
          </cell>
          <cell r="G5364">
            <v>26.5</v>
          </cell>
          <cell r="H5364"/>
          <cell r="I5364"/>
          <cell r="J5364" t="str">
            <v>Messung HW Wärme NT</v>
          </cell>
          <cell r="K5364" t="str">
            <v>21.09.2016</v>
          </cell>
          <cell r="L5364" t="str">
            <v>W1 080004</v>
          </cell>
          <cell r="M5364"/>
          <cell r="N5364" t="str">
            <v>Ablesung</v>
          </cell>
          <cell r="O5364">
            <v>75.38</v>
          </cell>
          <cell r="P5364">
            <v>2137.8000000000002</v>
          </cell>
          <cell r="Q5364"/>
          <cell r="R5364"/>
          <cell r="S5364"/>
          <cell r="T5364"/>
          <cell r="U5364"/>
          <cell r="V5364"/>
          <cell r="W5364"/>
          <cell r="X5364"/>
          <cell r="Y5364">
            <v>30.318999999999999</v>
          </cell>
          <cell r="Z5364">
            <v>46.81987577639751</v>
          </cell>
        </row>
        <row r="5365">
          <cell r="A5365" t="str">
            <v>N1108</v>
          </cell>
          <cell r="B5365" t="str">
            <v xml:space="preserve">Brown-Boveri-Strasse 5 </v>
          </cell>
          <cell r="C5365">
            <v>42752</v>
          </cell>
          <cell r="D5365">
            <v>9866606498</v>
          </cell>
          <cell r="E5365" t="str">
            <v>Verrechnet</v>
          </cell>
          <cell r="F5365">
            <v>1.61</v>
          </cell>
          <cell r="G5365">
            <v>26.5</v>
          </cell>
          <cell r="H5365"/>
          <cell r="I5365"/>
          <cell r="J5365" t="str">
            <v>Messung HW Wärme NT</v>
          </cell>
          <cell r="K5365" t="str">
            <v>19.12.2016</v>
          </cell>
          <cell r="L5365" t="str">
            <v>W1 080004</v>
          </cell>
          <cell r="M5365"/>
          <cell r="N5365" t="str">
            <v>Ablesung</v>
          </cell>
          <cell r="O5365">
            <v>701.08</v>
          </cell>
          <cell r="P5365">
            <v>10839.1</v>
          </cell>
          <cell r="Q5365"/>
          <cell r="R5365"/>
          <cell r="S5365"/>
          <cell r="T5365"/>
          <cell r="U5365"/>
          <cell r="V5365"/>
          <cell r="W5365"/>
          <cell r="X5365"/>
          <cell r="Y5365">
            <v>55.615000000000002</v>
          </cell>
          <cell r="Z5365">
            <v>435.45341614906835</v>
          </cell>
        </row>
        <row r="5366">
          <cell r="A5366" t="str">
            <v>N1109</v>
          </cell>
          <cell r="B5366" t="str">
            <v xml:space="preserve">Bülachstrasse 25 </v>
          </cell>
          <cell r="C5366">
            <v>42478</v>
          </cell>
          <cell r="D5366">
            <v>9866601105</v>
          </cell>
          <cell r="E5366" t="str">
            <v>Verrechnet</v>
          </cell>
          <cell r="F5366">
            <v>5.7000000000000002E-2</v>
          </cell>
          <cell r="G5366">
            <v>0.94</v>
          </cell>
          <cell r="H5366"/>
          <cell r="I5366"/>
          <cell r="J5366" t="str">
            <v>Messung HW Wärme NT</v>
          </cell>
          <cell r="K5366" t="str">
            <v>18.03.2016</v>
          </cell>
          <cell r="L5366" t="str">
            <v>W1 020542</v>
          </cell>
          <cell r="M5366"/>
          <cell r="N5366" t="str">
            <v>Ablesung</v>
          </cell>
          <cell r="O5366">
            <v>43.786000000000001</v>
          </cell>
          <cell r="P5366">
            <v>789.2</v>
          </cell>
          <cell r="Q5366"/>
          <cell r="R5366"/>
          <cell r="S5366"/>
          <cell r="T5366"/>
          <cell r="U5366"/>
          <cell r="V5366"/>
          <cell r="W5366"/>
          <cell r="X5366"/>
          <cell r="Y5366">
            <v>47.706000000000003</v>
          </cell>
          <cell r="Z5366">
            <v>768.17543859649118</v>
          </cell>
        </row>
        <row r="5367">
          <cell r="A5367" t="str">
            <v>N1109</v>
          </cell>
          <cell r="B5367" t="str">
            <v xml:space="preserve">Bülachstrasse 25 </v>
          </cell>
          <cell r="C5367">
            <v>42566</v>
          </cell>
          <cell r="D5367">
            <v>9866602975</v>
          </cell>
          <cell r="E5367" t="str">
            <v>Verrechnet</v>
          </cell>
          <cell r="F5367">
            <v>5.7000000000000002E-2</v>
          </cell>
          <cell r="G5367">
            <v>0.94</v>
          </cell>
          <cell r="H5367"/>
          <cell r="I5367"/>
          <cell r="J5367" t="str">
            <v>Messung HW Wärme NT</v>
          </cell>
          <cell r="K5367" t="str">
            <v>21.06.2016</v>
          </cell>
          <cell r="L5367" t="str">
            <v>W1 020542</v>
          </cell>
          <cell r="M5367"/>
          <cell r="N5367" t="str">
            <v>Ablesung</v>
          </cell>
          <cell r="O5367">
            <v>16.609000000000002</v>
          </cell>
          <cell r="P5367">
            <v>294.18</v>
          </cell>
          <cell r="Q5367"/>
          <cell r="R5367"/>
          <cell r="S5367"/>
          <cell r="T5367"/>
          <cell r="U5367"/>
          <cell r="V5367"/>
          <cell r="W5367"/>
          <cell r="X5367"/>
          <cell r="Y5367">
            <v>48.545999999999999</v>
          </cell>
          <cell r="Z5367">
            <v>291.38596491228071</v>
          </cell>
        </row>
        <row r="5368">
          <cell r="A5368" t="str">
            <v>N1109</v>
          </cell>
          <cell r="B5368" t="str">
            <v xml:space="preserve">Bülachstrasse 25 </v>
          </cell>
          <cell r="C5368">
            <v>42655</v>
          </cell>
          <cell r="D5368">
            <v>9866604977</v>
          </cell>
          <cell r="E5368" t="str">
            <v>Verrechnet</v>
          </cell>
          <cell r="F5368">
            <v>5.7000000000000002E-2</v>
          </cell>
          <cell r="G5368">
            <v>0.94</v>
          </cell>
          <cell r="H5368"/>
          <cell r="I5368"/>
          <cell r="J5368" t="str">
            <v>Messung HW Wärme NT</v>
          </cell>
          <cell r="K5368" t="str">
            <v>16.09.2016</v>
          </cell>
          <cell r="L5368" t="str">
            <v>W1 020542</v>
          </cell>
          <cell r="M5368"/>
          <cell r="N5368" t="str">
            <v>Ablesung</v>
          </cell>
          <cell r="O5368">
            <v>0.63300000000000001</v>
          </cell>
          <cell r="P5368">
            <v>10.58</v>
          </cell>
          <cell r="Q5368"/>
          <cell r="R5368"/>
          <cell r="S5368"/>
          <cell r="T5368"/>
          <cell r="U5368"/>
          <cell r="V5368"/>
          <cell r="W5368"/>
          <cell r="X5368"/>
          <cell r="Y5368">
            <v>51.444000000000003</v>
          </cell>
          <cell r="Z5368">
            <v>11.105263157894729</v>
          </cell>
        </row>
        <row r="5369">
          <cell r="A5369" t="str">
            <v>N1109</v>
          </cell>
          <cell r="B5369" t="str">
            <v xml:space="preserve">Bülachstrasse 25 </v>
          </cell>
          <cell r="C5369">
            <v>42752</v>
          </cell>
          <cell r="D5369">
            <v>9866607113</v>
          </cell>
          <cell r="E5369" t="str">
            <v>Verrechnet</v>
          </cell>
          <cell r="F5369">
            <v>5.7000000000000002E-2</v>
          </cell>
          <cell r="G5369">
            <v>0.94</v>
          </cell>
          <cell r="H5369"/>
          <cell r="I5369"/>
          <cell r="J5369" t="str">
            <v>Messung HW Wärme NT</v>
          </cell>
          <cell r="K5369" t="str">
            <v>12.12.2016</v>
          </cell>
          <cell r="L5369" t="str">
            <v>W1 020542</v>
          </cell>
          <cell r="M5369"/>
          <cell r="N5369" t="str">
            <v>Ablesung</v>
          </cell>
          <cell r="O5369">
            <v>29.968</v>
          </cell>
          <cell r="P5369">
            <v>546.87</v>
          </cell>
          <cell r="Q5369"/>
          <cell r="R5369"/>
          <cell r="S5369"/>
          <cell r="T5369"/>
          <cell r="U5369"/>
          <cell r="V5369"/>
          <cell r="W5369"/>
          <cell r="X5369"/>
          <cell r="Y5369">
            <v>47.119</v>
          </cell>
          <cell r="Z5369">
            <v>525.75438596491233</v>
          </cell>
        </row>
        <row r="5370">
          <cell r="A5370" t="str">
            <v>N1110</v>
          </cell>
          <cell r="B5370" t="str">
            <v xml:space="preserve">Grubenackerstrasse 115 </v>
          </cell>
          <cell r="C5370">
            <v>42478</v>
          </cell>
          <cell r="D5370">
            <v>9866601106</v>
          </cell>
          <cell r="E5370" t="str">
            <v>Verrechnet</v>
          </cell>
          <cell r="F5370">
            <v>0.01</v>
          </cell>
          <cell r="G5370">
            <v>0.16</v>
          </cell>
          <cell r="H5370"/>
          <cell r="I5370"/>
          <cell r="J5370" t="str">
            <v>Messung HW Wärme NT</v>
          </cell>
          <cell r="K5370" t="str">
            <v>15.03.2016</v>
          </cell>
          <cell r="L5370" t="str">
            <v>W1 020561</v>
          </cell>
          <cell r="M5370"/>
          <cell r="N5370" t="str">
            <v>Ablesung</v>
          </cell>
          <cell r="O5370">
            <v>6.7489999999999997</v>
          </cell>
          <cell r="P5370">
            <v>136.02000000000001</v>
          </cell>
          <cell r="Q5370"/>
          <cell r="R5370"/>
          <cell r="S5370"/>
          <cell r="T5370"/>
          <cell r="U5370"/>
          <cell r="V5370"/>
          <cell r="W5370"/>
          <cell r="X5370"/>
          <cell r="Y5370">
            <v>42.664000000000001</v>
          </cell>
          <cell r="Z5370">
            <v>674.9</v>
          </cell>
        </row>
        <row r="5371">
          <cell r="A5371" t="str">
            <v>N1110</v>
          </cell>
          <cell r="B5371" t="str">
            <v xml:space="preserve">Grubenackerstrasse 115 </v>
          </cell>
          <cell r="C5371">
            <v>42566</v>
          </cell>
          <cell r="D5371">
            <v>9866602976</v>
          </cell>
          <cell r="E5371" t="str">
            <v>Verrechnet</v>
          </cell>
          <cell r="F5371">
            <v>0.01</v>
          </cell>
          <cell r="G5371">
            <v>0.16</v>
          </cell>
          <cell r="H5371"/>
          <cell r="I5371"/>
          <cell r="J5371" t="str">
            <v>Messung HW Wärme NT</v>
          </cell>
          <cell r="K5371" t="str">
            <v>30.06.2016</v>
          </cell>
          <cell r="L5371" t="str">
            <v>W1 020561</v>
          </cell>
          <cell r="M5371"/>
          <cell r="N5371" t="str">
            <v>Ablesung</v>
          </cell>
          <cell r="O5371">
            <v>2.95</v>
          </cell>
          <cell r="P5371">
            <v>51</v>
          </cell>
          <cell r="Q5371"/>
          <cell r="R5371"/>
          <cell r="S5371"/>
          <cell r="T5371"/>
          <cell r="U5371"/>
          <cell r="V5371"/>
          <cell r="W5371"/>
          <cell r="X5371"/>
          <cell r="Y5371">
            <v>49.735999999999997</v>
          </cell>
          <cell r="Z5371">
            <v>295</v>
          </cell>
        </row>
        <row r="5372">
          <cell r="A5372" t="str">
            <v>N1110</v>
          </cell>
          <cell r="B5372" t="str">
            <v xml:space="preserve">Grubenackerstrasse 115 </v>
          </cell>
          <cell r="C5372">
            <v>42655</v>
          </cell>
          <cell r="D5372">
            <v>9866604978</v>
          </cell>
          <cell r="E5372" t="str">
            <v>Verrechnet</v>
          </cell>
          <cell r="F5372">
            <v>0.01</v>
          </cell>
          <cell r="G5372">
            <v>0.16</v>
          </cell>
          <cell r="H5372"/>
          <cell r="I5372"/>
          <cell r="J5372" t="str">
            <v>Messung HW Wärme NT</v>
          </cell>
          <cell r="K5372" t="str">
            <v>16.09.2016</v>
          </cell>
          <cell r="L5372" t="str">
            <v>W1 020561</v>
          </cell>
          <cell r="M5372"/>
          <cell r="N5372" t="str">
            <v>Ablesung</v>
          </cell>
          <cell r="O5372">
            <v>1.909</v>
          </cell>
          <cell r="P5372">
            <v>73.900000000000006</v>
          </cell>
          <cell r="Q5372"/>
          <cell r="R5372"/>
          <cell r="S5372"/>
          <cell r="T5372"/>
          <cell r="U5372"/>
          <cell r="V5372"/>
          <cell r="W5372"/>
          <cell r="X5372"/>
          <cell r="Y5372">
            <v>22.212</v>
          </cell>
          <cell r="Z5372">
            <v>190.9</v>
          </cell>
        </row>
        <row r="5373">
          <cell r="A5373" t="str">
            <v>N1110</v>
          </cell>
          <cell r="B5373" t="str">
            <v xml:space="preserve">Grubenackerstrasse 115 </v>
          </cell>
          <cell r="C5373">
            <v>42752</v>
          </cell>
          <cell r="D5373">
            <v>9866607114</v>
          </cell>
          <cell r="E5373" t="str">
            <v>Verrechnet</v>
          </cell>
          <cell r="F5373">
            <v>0.01</v>
          </cell>
          <cell r="G5373">
            <v>0.16</v>
          </cell>
          <cell r="H5373"/>
          <cell r="I5373"/>
          <cell r="J5373" t="str">
            <v>Messung HW Wärme NT</v>
          </cell>
          <cell r="K5373" t="str">
            <v>13.12.2016</v>
          </cell>
          <cell r="L5373" t="str">
            <v>W1 020561</v>
          </cell>
          <cell r="M5373"/>
          <cell r="N5373" t="str">
            <v>Ablesung</v>
          </cell>
          <cell r="O5373">
            <v>4.6710000000000003</v>
          </cell>
          <cell r="P5373">
            <v>100.22</v>
          </cell>
          <cell r="Q5373"/>
          <cell r="R5373"/>
          <cell r="S5373"/>
          <cell r="T5373"/>
          <cell r="U5373"/>
          <cell r="V5373"/>
          <cell r="W5373"/>
          <cell r="X5373"/>
          <cell r="Y5373">
            <v>40.075000000000003</v>
          </cell>
          <cell r="Z5373">
            <v>467.1</v>
          </cell>
        </row>
        <row r="5374">
          <cell r="A5374" t="str">
            <v>N1111</v>
          </cell>
          <cell r="B5374" t="str">
            <v xml:space="preserve">Luegislandstrasse 22 </v>
          </cell>
          <cell r="C5374">
            <v>42478</v>
          </cell>
          <cell r="D5374">
            <v>9866601972</v>
          </cell>
          <cell r="E5374" t="str">
            <v>Verrechnet</v>
          </cell>
          <cell r="F5374">
            <v>0.01</v>
          </cell>
          <cell r="G5374">
            <v>0.17</v>
          </cell>
          <cell r="H5374"/>
          <cell r="I5374"/>
          <cell r="J5374" t="str">
            <v>Messung HW Wärme NT</v>
          </cell>
          <cell r="K5374" t="str">
            <v>25.03.2016</v>
          </cell>
          <cell r="L5374" t="str">
            <v>W1 020507</v>
          </cell>
          <cell r="M5374"/>
          <cell r="N5374" t="str">
            <v>Ablesung</v>
          </cell>
          <cell r="O5374">
            <v>1.5289999999999999</v>
          </cell>
          <cell r="P5374">
            <v>0</v>
          </cell>
          <cell r="Q5374"/>
          <cell r="R5374"/>
          <cell r="S5374"/>
          <cell r="T5374"/>
          <cell r="U5374"/>
          <cell r="V5374"/>
          <cell r="W5374"/>
          <cell r="X5374"/>
          <cell r="Y5374"/>
          <cell r="Z5374">
            <v>152.9</v>
          </cell>
        </row>
        <row r="5375">
          <cell r="A5375" t="str">
            <v>N1111</v>
          </cell>
          <cell r="B5375" t="str">
            <v xml:space="preserve">Luegislandstrasse 22 </v>
          </cell>
          <cell r="C5375">
            <v>42566</v>
          </cell>
          <cell r="D5375">
            <v>9866603979</v>
          </cell>
          <cell r="E5375" t="str">
            <v>Verrechnet</v>
          </cell>
          <cell r="F5375">
            <v>0.01</v>
          </cell>
          <cell r="G5375">
            <v>0.17</v>
          </cell>
          <cell r="H5375"/>
          <cell r="I5375"/>
          <cell r="J5375" t="str">
            <v>Messung HW Wärme NT</v>
          </cell>
          <cell r="K5375" t="str">
            <v>23.06.2016</v>
          </cell>
          <cell r="L5375" t="str">
            <v>W1 020507</v>
          </cell>
          <cell r="M5375"/>
          <cell r="N5375" t="str">
            <v>Ablesung</v>
          </cell>
          <cell r="O5375">
            <v>4.6050000000000004</v>
          </cell>
          <cell r="P5375">
            <v>0</v>
          </cell>
          <cell r="Q5375"/>
          <cell r="R5375"/>
          <cell r="S5375"/>
          <cell r="T5375"/>
          <cell r="U5375"/>
          <cell r="V5375"/>
          <cell r="W5375"/>
          <cell r="X5375"/>
          <cell r="Y5375"/>
          <cell r="Z5375">
            <v>460.5</v>
          </cell>
        </row>
        <row r="5376">
          <cell r="A5376" t="str">
            <v>N1111</v>
          </cell>
          <cell r="B5376" t="str">
            <v xml:space="preserve">Luegislandstrasse 22 </v>
          </cell>
          <cell r="C5376">
            <v>42655</v>
          </cell>
          <cell r="D5376">
            <v>9866605907</v>
          </cell>
          <cell r="E5376" t="str">
            <v>Verrechnet</v>
          </cell>
          <cell r="F5376">
            <v>0.01</v>
          </cell>
          <cell r="G5376">
            <v>0.17</v>
          </cell>
          <cell r="H5376"/>
          <cell r="I5376"/>
          <cell r="J5376" t="str">
            <v>Messung HW Wärme NT</v>
          </cell>
          <cell r="K5376" t="str">
            <v>20.09.2016</v>
          </cell>
          <cell r="L5376" t="str">
            <v>W1 020507</v>
          </cell>
          <cell r="M5376"/>
          <cell r="N5376" t="str">
            <v>Ablesung</v>
          </cell>
          <cell r="O5376">
            <v>1.071</v>
          </cell>
          <cell r="P5376">
            <v>0</v>
          </cell>
          <cell r="Q5376"/>
          <cell r="R5376"/>
          <cell r="S5376"/>
          <cell r="T5376"/>
          <cell r="U5376"/>
          <cell r="V5376"/>
          <cell r="W5376"/>
          <cell r="X5376"/>
          <cell r="Y5376"/>
          <cell r="Z5376">
            <v>107.1</v>
          </cell>
        </row>
        <row r="5377">
          <cell r="A5377" t="str">
            <v>N1111</v>
          </cell>
          <cell r="B5377" t="str">
            <v xml:space="preserve">Luegislandstrasse 22 </v>
          </cell>
          <cell r="C5377">
            <v>42752</v>
          </cell>
          <cell r="D5377">
            <v>9866608078</v>
          </cell>
          <cell r="E5377" t="str">
            <v>Verrechnet</v>
          </cell>
          <cell r="F5377">
            <v>0.01</v>
          </cell>
          <cell r="G5377">
            <v>0.17</v>
          </cell>
          <cell r="H5377"/>
          <cell r="I5377"/>
          <cell r="J5377" t="str">
            <v>Messung HW Wärme NT</v>
          </cell>
          <cell r="K5377" t="str">
            <v>03.01.2017</v>
          </cell>
          <cell r="L5377" t="str">
            <v>W1 020507</v>
          </cell>
          <cell r="M5377"/>
          <cell r="N5377" t="str">
            <v>Ablesung</v>
          </cell>
          <cell r="O5377">
            <v>10.84</v>
          </cell>
          <cell r="P5377">
            <v>195</v>
          </cell>
          <cell r="Q5377"/>
          <cell r="R5377"/>
          <cell r="S5377"/>
          <cell r="T5377"/>
          <cell r="U5377"/>
          <cell r="V5377"/>
          <cell r="W5377"/>
          <cell r="X5377"/>
          <cell r="Y5377">
            <v>47.798999999999999</v>
          </cell>
          <cell r="Z5377">
            <v>1084</v>
          </cell>
        </row>
        <row r="5378">
          <cell r="A5378" t="str">
            <v>N1112</v>
          </cell>
          <cell r="B5378" t="str">
            <v xml:space="preserve">Funkwiesenstrasse 22 </v>
          </cell>
          <cell r="C5378">
            <v>42478</v>
          </cell>
          <cell r="D5378">
            <v>9866601107</v>
          </cell>
          <cell r="E5378" t="str">
            <v>Verrechnet</v>
          </cell>
          <cell r="F5378">
            <v>2.5000000000000001E-2</v>
          </cell>
          <cell r="G5378">
            <v>0.41</v>
          </cell>
          <cell r="H5378"/>
          <cell r="I5378"/>
          <cell r="J5378" t="str">
            <v>Messung HW Wärme NT</v>
          </cell>
          <cell r="K5378" t="str">
            <v>16.03.2016</v>
          </cell>
          <cell r="L5378" t="str">
            <v>W3 020157</v>
          </cell>
          <cell r="M5378"/>
          <cell r="N5378" t="str">
            <v>Ablesung</v>
          </cell>
          <cell r="O5378">
            <v>16.478999999999999</v>
          </cell>
          <cell r="P5378">
            <v>287.05</v>
          </cell>
          <cell r="Q5378"/>
          <cell r="R5378"/>
          <cell r="S5378"/>
          <cell r="T5378"/>
          <cell r="U5378"/>
          <cell r="V5378"/>
          <cell r="W5378"/>
          <cell r="X5378"/>
          <cell r="Y5378">
            <v>49.362000000000002</v>
          </cell>
          <cell r="Z5378">
            <v>659.16</v>
          </cell>
        </row>
        <row r="5379">
          <cell r="A5379" t="str">
            <v>N1112</v>
          </cell>
          <cell r="B5379" t="str">
            <v xml:space="preserve">Funkwiesenstrasse 22 </v>
          </cell>
          <cell r="C5379">
            <v>42566</v>
          </cell>
          <cell r="D5379">
            <v>9866603851</v>
          </cell>
          <cell r="E5379" t="str">
            <v>Verrechnet</v>
          </cell>
          <cell r="F5379">
            <v>2.5000000000000001E-2</v>
          </cell>
          <cell r="G5379">
            <v>0.41</v>
          </cell>
          <cell r="H5379"/>
          <cell r="I5379"/>
          <cell r="J5379" t="str">
            <v>Messung HW Wärme NT</v>
          </cell>
          <cell r="K5379" t="str">
            <v>20.06.2016</v>
          </cell>
          <cell r="L5379" t="str">
            <v>W3 020157</v>
          </cell>
          <cell r="M5379"/>
          <cell r="N5379" t="str">
            <v>Ablesung</v>
          </cell>
          <cell r="O5379">
            <v>7.22</v>
          </cell>
          <cell r="P5379">
            <v>142.07300000000001</v>
          </cell>
          <cell r="Q5379"/>
          <cell r="R5379"/>
          <cell r="S5379"/>
          <cell r="T5379"/>
          <cell r="U5379"/>
          <cell r="V5379"/>
          <cell r="W5379"/>
          <cell r="X5379"/>
          <cell r="Y5379">
            <v>43.695999999999998</v>
          </cell>
          <cell r="Z5379">
            <v>288.8</v>
          </cell>
        </row>
        <row r="5380">
          <cell r="A5380" t="str">
            <v>N1112</v>
          </cell>
          <cell r="B5380" t="str">
            <v xml:space="preserve">Funkwiesenstrasse 22 </v>
          </cell>
          <cell r="C5380">
            <v>42655</v>
          </cell>
          <cell r="D5380">
            <v>9866605908</v>
          </cell>
          <cell r="E5380" t="str">
            <v>Verrechnet</v>
          </cell>
          <cell r="F5380">
            <v>2.5000000000000001E-2</v>
          </cell>
          <cell r="G5380">
            <v>0.41</v>
          </cell>
          <cell r="H5380"/>
          <cell r="I5380"/>
          <cell r="J5380" t="str">
            <v>Messung HW Wärme NT</v>
          </cell>
          <cell r="K5380" t="str">
            <v>20.09.2016</v>
          </cell>
          <cell r="L5380" t="str">
            <v>W3 020157</v>
          </cell>
          <cell r="M5380"/>
          <cell r="N5380" t="str">
            <v>Ablesung</v>
          </cell>
          <cell r="O5380">
            <v>2.0179999999999998</v>
          </cell>
          <cell r="P5380">
            <v>61.052999999999997</v>
          </cell>
          <cell r="Q5380"/>
          <cell r="R5380"/>
          <cell r="S5380"/>
          <cell r="T5380"/>
          <cell r="U5380"/>
          <cell r="V5380"/>
          <cell r="W5380"/>
          <cell r="X5380"/>
          <cell r="Y5380">
            <v>28.420999999999999</v>
          </cell>
          <cell r="Z5380">
            <v>80.72</v>
          </cell>
        </row>
        <row r="5381">
          <cell r="A5381" t="str">
            <v>N1112</v>
          </cell>
          <cell r="B5381" t="str">
            <v xml:space="preserve">Funkwiesenstrasse 22 </v>
          </cell>
          <cell r="C5381">
            <v>42752</v>
          </cell>
          <cell r="D5381">
            <v>9866608018</v>
          </cell>
          <cell r="E5381" t="str">
            <v>Verrechnet</v>
          </cell>
          <cell r="F5381">
            <v>2.5000000000000001E-2</v>
          </cell>
          <cell r="G5381">
            <v>0.41</v>
          </cell>
          <cell r="H5381"/>
          <cell r="I5381"/>
          <cell r="J5381" t="str">
            <v>Messung HW Wärme NT</v>
          </cell>
          <cell r="K5381" t="str">
            <v>15.12.2016</v>
          </cell>
          <cell r="L5381" t="str">
            <v>W3 020157</v>
          </cell>
          <cell r="M5381"/>
          <cell r="N5381" t="str">
            <v>Ablesung</v>
          </cell>
          <cell r="O5381">
            <v>11.398999999999999</v>
          </cell>
          <cell r="P5381">
            <v>213.399</v>
          </cell>
          <cell r="Q5381"/>
          <cell r="R5381"/>
          <cell r="S5381"/>
          <cell r="T5381"/>
          <cell r="U5381"/>
          <cell r="V5381"/>
          <cell r="W5381"/>
          <cell r="X5381"/>
          <cell r="Y5381">
            <v>45.93</v>
          </cell>
          <cell r="Z5381">
            <v>455.96</v>
          </cell>
        </row>
        <row r="5382">
          <cell r="A5382" t="str">
            <v>N1113</v>
          </cell>
          <cell r="B5382" t="str">
            <v xml:space="preserve">Binzwiesenstrasse 34 </v>
          </cell>
          <cell r="C5382">
            <v>42478</v>
          </cell>
          <cell r="D5382">
            <v>9866601438</v>
          </cell>
          <cell r="E5382" t="str">
            <v>Verrechnet</v>
          </cell>
          <cell r="F5382">
            <v>3.5000000000000003E-2</v>
          </cell>
          <cell r="G5382">
            <v>0.57999999999999996</v>
          </cell>
          <cell r="H5382"/>
          <cell r="I5382"/>
          <cell r="J5382" t="str">
            <v>Messung HW Wärme NT</v>
          </cell>
          <cell r="K5382" t="str">
            <v>17.03.2016</v>
          </cell>
          <cell r="L5382" t="str">
            <v>W1 020495</v>
          </cell>
          <cell r="M5382"/>
          <cell r="N5382" t="str">
            <v>Ablesung</v>
          </cell>
          <cell r="O5382">
            <v>23.236000000000001</v>
          </cell>
          <cell r="P5382">
            <v>359.02</v>
          </cell>
          <cell r="Q5382"/>
          <cell r="R5382"/>
          <cell r="S5382"/>
          <cell r="T5382"/>
          <cell r="U5382"/>
          <cell r="V5382"/>
          <cell r="W5382"/>
          <cell r="X5382"/>
          <cell r="Y5382">
            <v>55.65</v>
          </cell>
          <cell r="Z5382">
            <v>663.88571428571424</v>
          </cell>
        </row>
        <row r="5383">
          <cell r="A5383" t="str">
            <v>N1113</v>
          </cell>
          <cell r="B5383" t="str">
            <v xml:space="preserve">Binzwiesenstrasse 34 </v>
          </cell>
          <cell r="C5383">
            <v>42566</v>
          </cell>
          <cell r="D5383">
            <v>9866603541</v>
          </cell>
          <cell r="E5383" t="str">
            <v>Gemahnt</v>
          </cell>
          <cell r="F5383">
            <v>3.5000000000000003E-2</v>
          </cell>
          <cell r="G5383">
            <v>0.57999999999999996</v>
          </cell>
          <cell r="H5383"/>
          <cell r="I5383"/>
          <cell r="J5383" t="str">
            <v>Messung HW Wärme NT</v>
          </cell>
          <cell r="K5383" t="str">
            <v>20.06.2016</v>
          </cell>
          <cell r="L5383" t="str">
            <v>W1 020495</v>
          </cell>
          <cell r="M5383"/>
          <cell r="N5383" t="str">
            <v>Ablesung</v>
          </cell>
          <cell r="O5383">
            <v>11.757999999999999</v>
          </cell>
          <cell r="P5383">
            <v>194.8</v>
          </cell>
          <cell r="Q5383"/>
          <cell r="R5383"/>
          <cell r="S5383"/>
          <cell r="T5383"/>
          <cell r="U5383"/>
          <cell r="V5383"/>
          <cell r="W5383"/>
          <cell r="X5383"/>
          <cell r="Y5383">
            <v>51.9</v>
          </cell>
          <cell r="Z5383">
            <v>335.94285714285712</v>
          </cell>
        </row>
        <row r="5384">
          <cell r="A5384" t="str">
            <v>N1113</v>
          </cell>
          <cell r="B5384" t="str">
            <v xml:space="preserve">Binzwiesenstrasse 34 </v>
          </cell>
          <cell r="C5384">
            <v>42655</v>
          </cell>
          <cell r="D5384">
            <v>9866605615</v>
          </cell>
          <cell r="E5384" t="str">
            <v>Verrechnet</v>
          </cell>
          <cell r="F5384">
            <v>3.5000000000000003E-2</v>
          </cell>
          <cell r="G5384">
            <v>0.57999999999999996</v>
          </cell>
          <cell r="H5384"/>
          <cell r="I5384"/>
          <cell r="J5384" t="str">
            <v>Messung HW Wärme NT</v>
          </cell>
          <cell r="K5384" t="str">
            <v>15.09.2016</v>
          </cell>
          <cell r="L5384" t="str">
            <v>W1 020495</v>
          </cell>
          <cell r="M5384"/>
          <cell r="N5384" t="str">
            <v>Ablesung</v>
          </cell>
          <cell r="O5384">
            <v>2.758</v>
          </cell>
          <cell r="P5384">
            <v>53.57</v>
          </cell>
          <cell r="Q5384"/>
          <cell r="R5384"/>
          <cell r="S5384"/>
          <cell r="T5384"/>
          <cell r="U5384"/>
          <cell r="V5384"/>
          <cell r="W5384"/>
          <cell r="X5384"/>
          <cell r="Y5384">
            <v>44.268000000000001</v>
          </cell>
          <cell r="Z5384">
            <v>78.8</v>
          </cell>
        </row>
        <row r="5385">
          <cell r="A5385" t="str">
            <v>N1113</v>
          </cell>
          <cell r="B5385" t="str">
            <v xml:space="preserve">Binzwiesenstrasse 34 </v>
          </cell>
          <cell r="C5385">
            <v>42752</v>
          </cell>
          <cell r="D5385">
            <v>9866607825</v>
          </cell>
          <cell r="E5385" t="str">
            <v>Verrechnet</v>
          </cell>
          <cell r="F5385">
            <v>3.5000000000000003E-2</v>
          </cell>
          <cell r="G5385">
            <v>0.57999999999999996</v>
          </cell>
          <cell r="H5385"/>
          <cell r="I5385"/>
          <cell r="J5385" t="str">
            <v>Messung HW Wärme NT</v>
          </cell>
          <cell r="K5385" t="str">
            <v>13.12.2016</v>
          </cell>
          <cell r="L5385" t="str">
            <v>W1 020495</v>
          </cell>
          <cell r="M5385"/>
          <cell r="N5385" t="str">
            <v>Ablesung</v>
          </cell>
          <cell r="O5385">
            <v>20.27</v>
          </cell>
          <cell r="P5385">
            <v>283.2</v>
          </cell>
          <cell r="Q5385"/>
          <cell r="R5385"/>
          <cell r="S5385"/>
          <cell r="T5385"/>
          <cell r="U5385"/>
          <cell r="V5385"/>
          <cell r="W5385"/>
          <cell r="X5385"/>
          <cell r="Y5385">
            <v>61.542999999999999</v>
          </cell>
          <cell r="Z5385">
            <v>579.14285714285711</v>
          </cell>
        </row>
        <row r="5386">
          <cell r="A5386" t="str">
            <v>N1114</v>
          </cell>
          <cell r="B5386" t="str">
            <v xml:space="preserve">Stiglenstrasse 39 </v>
          </cell>
          <cell r="C5386">
            <v>42478</v>
          </cell>
          <cell r="D5386">
            <v>9866600370</v>
          </cell>
          <cell r="E5386" t="str">
            <v>Verrechnet</v>
          </cell>
          <cell r="F5386">
            <v>0.12</v>
          </cell>
          <cell r="G5386">
            <v>1.97</v>
          </cell>
          <cell r="H5386"/>
          <cell r="I5386"/>
          <cell r="J5386" t="str">
            <v>Messung HW Wärme NT</v>
          </cell>
          <cell r="K5386" t="str">
            <v>18.03.2016</v>
          </cell>
          <cell r="L5386" t="str">
            <v>W3 020171</v>
          </cell>
          <cell r="M5386"/>
          <cell r="N5386" t="str">
            <v>Ablesung</v>
          </cell>
          <cell r="O5386">
            <v>99.233000000000004</v>
          </cell>
          <cell r="P5386">
            <v>2381.6709999999998</v>
          </cell>
          <cell r="Q5386"/>
          <cell r="R5386"/>
          <cell r="S5386"/>
          <cell r="T5386"/>
          <cell r="U5386"/>
          <cell r="V5386"/>
          <cell r="W5386"/>
          <cell r="X5386"/>
          <cell r="Y5386">
            <v>35.826000000000001</v>
          </cell>
          <cell r="Z5386">
            <v>826.94166666666672</v>
          </cell>
        </row>
        <row r="5387">
          <cell r="A5387" t="str">
            <v>N1114</v>
          </cell>
          <cell r="B5387" t="str">
            <v xml:space="preserve">Stiglenstrasse 39 </v>
          </cell>
          <cell r="C5387">
            <v>42566</v>
          </cell>
          <cell r="D5387">
            <v>9866602382</v>
          </cell>
          <cell r="E5387" t="str">
            <v>Verrechnet</v>
          </cell>
          <cell r="F5387">
            <v>0.12</v>
          </cell>
          <cell r="G5387">
            <v>1.97</v>
          </cell>
          <cell r="H5387"/>
          <cell r="I5387"/>
          <cell r="J5387" t="str">
            <v>Messung HW Wärme NT</v>
          </cell>
          <cell r="K5387" t="str">
            <v>22.06.2016</v>
          </cell>
          <cell r="L5387" t="str">
            <v>W3 020171</v>
          </cell>
          <cell r="M5387"/>
          <cell r="N5387" t="str">
            <v>Ablesung</v>
          </cell>
          <cell r="O5387">
            <v>55.451000000000001</v>
          </cell>
          <cell r="P5387">
            <v>1663.982</v>
          </cell>
          <cell r="Q5387"/>
          <cell r="R5387"/>
          <cell r="S5387"/>
          <cell r="T5387"/>
          <cell r="U5387"/>
          <cell r="V5387"/>
          <cell r="W5387"/>
          <cell r="X5387"/>
          <cell r="Y5387">
            <v>28.654</v>
          </cell>
          <cell r="Z5387">
            <v>462.09166666666664</v>
          </cell>
        </row>
        <row r="5388">
          <cell r="A5388" t="str">
            <v>N1114</v>
          </cell>
          <cell r="B5388" t="str">
            <v xml:space="preserve">Stiglenstrasse 39 </v>
          </cell>
          <cell r="C5388">
            <v>42655</v>
          </cell>
          <cell r="D5388">
            <v>9866604331</v>
          </cell>
          <cell r="E5388" t="str">
            <v>Verrechnet</v>
          </cell>
          <cell r="F5388">
            <v>0.12</v>
          </cell>
          <cell r="G5388">
            <v>1.97</v>
          </cell>
          <cell r="H5388"/>
          <cell r="I5388"/>
          <cell r="J5388" t="str">
            <v>Messung HW Wärme NT</v>
          </cell>
          <cell r="K5388" t="str">
            <v>22.09.2016</v>
          </cell>
          <cell r="L5388" t="str">
            <v>W3 020171</v>
          </cell>
          <cell r="M5388"/>
          <cell r="N5388" t="str">
            <v>Ablesung</v>
          </cell>
          <cell r="O5388">
            <v>12.885</v>
          </cell>
          <cell r="P5388">
            <v>388.71499999999997</v>
          </cell>
          <cell r="Q5388"/>
          <cell r="R5388"/>
          <cell r="S5388"/>
          <cell r="T5388"/>
          <cell r="U5388"/>
          <cell r="V5388"/>
          <cell r="W5388"/>
          <cell r="X5388"/>
          <cell r="Y5388">
            <v>28.501999999999999</v>
          </cell>
          <cell r="Z5388">
            <v>107.375</v>
          </cell>
        </row>
        <row r="5389">
          <cell r="A5389" t="str">
            <v>N1114</v>
          </cell>
          <cell r="B5389" t="str">
            <v xml:space="preserve">Stiglenstrasse 39 </v>
          </cell>
          <cell r="C5389">
            <v>42752</v>
          </cell>
          <cell r="D5389">
            <v>9866606401</v>
          </cell>
          <cell r="E5389" t="str">
            <v>Verrechnet</v>
          </cell>
          <cell r="F5389">
            <v>0.12</v>
          </cell>
          <cell r="G5389">
            <v>1.97</v>
          </cell>
          <cell r="H5389"/>
          <cell r="I5389"/>
          <cell r="J5389" t="str">
            <v>Messung HW Wärme NT</v>
          </cell>
          <cell r="K5389" t="str">
            <v>20.12.2016</v>
          </cell>
          <cell r="L5389" t="str">
            <v>W3 020171</v>
          </cell>
          <cell r="M5389"/>
          <cell r="N5389" t="str">
            <v>Ablesung</v>
          </cell>
          <cell r="O5389">
            <v>81.067999999999998</v>
          </cell>
          <cell r="P5389">
            <v>2250.5259999999998</v>
          </cell>
          <cell r="Q5389"/>
          <cell r="R5389"/>
          <cell r="S5389"/>
          <cell r="T5389"/>
          <cell r="U5389"/>
          <cell r="V5389"/>
          <cell r="W5389"/>
          <cell r="X5389"/>
          <cell r="Y5389">
            <v>30.972999999999999</v>
          </cell>
          <cell r="Z5389">
            <v>675.56666666666661</v>
          </cell>
        </row>
        <row r="5390">
          <cell r="A5390" t="str">
            <v>N1115</v>
          </cell>
          <cell r="B5390" t="str">
            <v xml:space="preserve">Bocklerstrasse 47 </v>
          </cell>
          <cell r="C5390">
            <v>42478</v>
          </cell>
          <cell r="D5390">
            <v>9866601108</v>
          </cell>
          <cell r="E5390" t="str">
            <v>Verrechnet</v>
          </cell>
          <cell r="F5390">
            <v>2.5000000000000001E-2</v>
          </cell>
          <cell r="G5390">
            <v>0.41</v>
          </cell>
          <cell r="H5390"/>
          <cell r="I5390"/>
          <cell r="J5390" t="str">
            <v>Messung HW Wärme NT</v>
          </cell>
          <cell r="K5390" t="str">
            <v>17.03.2016</v>
          </cell>
          <cell r="L5390" t="str">
            <v>W1 020557</v>
          </cell>
          <cell r="M5390"/>
          <cell r="N5390" t="str">
            <v>Ablesung</v>
          </cell>
          <cell r="O5390">
            <v>14.253</v>
          </cell>
          <cell r="P5390">
            <v>134.81</v>
          </cell>
          <cell r="Q5390"/>
          <cell r="R5390"/>
          <cell r="S5390"/>
          <cell r="T5390"/>
          <cell r="U5390"/>
          <cell r="V5390"/>
          <cell r="W5390"/>
          <cell r="X5390"/>
          <cell r="Y5390">
            <v>90.908000000000001</v>
          </cell>
          <cell r="Z5390">
            <v>570.12</v>
          </cell>
        </row>
        <row r="5391">
          <cell r="A5391" t="str">
            <v>N1115</v>
          </cell>
          <cell r="B5391" t="str">
            <v xml:space="preserve">Bocklerstrasse 47 </v>
          </cell>
          <cell r="C5391">
            <v>42566</v>
          </cell>
          <cell r="D5391">
            <v>9866602977</v>
          </cell>
          <cell r="E5391" t="str">
            <v>Verrechnet</v>
          </cell>
          <cell r="F5391">
            <v>2.5000000000000001E-2</v>
          </cell>
          <cell r="G5391">
            <v>0.41</v>
          </cell>
          <cell r="H5391"/>
          <cell r="I5391"/>
          <cell r="J5391" t="str">
            <v>Messung HW Wärme NT</v>
          </cell>
          <cell r="K5391" t="str">
            <v>22.06.2016</v>
          </cell>
          <cell r="L5391" t="str">
            <v>W1 020557</v>
          </cell>
          <cell r="M5391"/>
          <cell r="N5391" t="str">
            <v>Ablesung</v>
          </cell>
          <cell r="O5391">
            <v>8.3629999999999995</v>
          </cell>
          <cell r="P5391">
            <v>133.4</v>
          </cell>
          <cell r="Q5391"/>
          <cell r="R5391"/>
          <cell r="S5391"/>
          <cell r="T5391"/>
          <cell r="U5391"/>
          <cell r="V5391"/>
          <cell r="W5391"/>
          <cell r="X5391"/>
          <cell r="Y5391">
            <v>53.905000000000001</v>
          </cell>
          <cell r="Z5391">
            <v>334.52</v>
          </cell>
        </row>
        <row r="5392">
          <cell r="A5392" t="str">
            <v>N1115</v>
          </cell>
          <cell r="B5392" t="str">
            <v xml:space="preserve">Bocklerstrasse 47 </v>
          </cell>
          <cell r="C5392">
            <v>42655</v>
          </cell>
          <cell r="D5392">
            <v>9866604891</v>
          </cell>
          <cell r="E5392" t="str">
            <v>Gemahnt</v>
          </cell>
          <cell r="F5392">
            <v>2.5000000000000001E-2</v>
          </cell>
          <cell r="G5392">
            <v>0.41</v>
          </cell>
          <cell r="H5392"/>
          <cell r="I5392"/>
          <cell r="J5392" t="str">
            <v>Messung HW Wärme NT</v>
          </cell>
          <cell r="K5392" t="str">
            <v>19.09.2016</v>
          </cell>
          <cell r="L5392" t="str">
            <v>W1 020557</v>
          </cell>
          <cell r="M5392"/>
          <cell r="N5392" t="str">
            <v>Ablesung</v>
          </cell>
          <cell r="O5392">
            <v>2.8069999999999999</v>
          </cell>
          <cell r="P5392">
            <v>51.72</v>
          </cell>
          <cell r="Q5392"/>
          <cell r="R5392"/>
          <cell r="S5392"/>
          <cell r="T5392"/>
          <cell r="U5392"/>
          <cell r="V5392"/>
          <cell r="W5392"/>
          <cell r="X5392"/>
          <cell r="Y5392">
            <v>46.665999999999997</v>
          </cell>
          <cell r="Z5392">
            <v>112.28</v>
          </cell>
        </row>
        <row r="5393">
          <cell r="A5393" t="str">
            <v>N1115</v>
          </cell>
          <cell r="B5393" t="str">
            <v xml:space="preserve">Bocklerstrasse 47 </v>
          </cell>
          <cell r="C5393">
            <v>42752</v>
          </cell>
          <cell r="D5393">
            <v>9866607115</v>
          </cell>
          <cell r="E5393" t="str">
            <v>Verrechnet</v>
          </cell>
          <cell r="F5393">
            <v>2.5000000000000001E-2</v>
          </cell>
          <cell r="G5393">
            <v>0.41</v>
          </cell>
          <cell r="H5393"/>
          <cell r="I5393"/>
          <cell r="J5393" t="str">
            <v>Messung HW Wärme NT</v>
          </cell>
          <cell r="K5393" t="str">
            <v>15.12.2016</v>
          </cell>
          <cell r="L5393" t="str">
            <v>W1 020557</v>
          </cell>
          <cell r="M5393"/>
          <cell r="N5393" t="str">
            <v>Ablesung</v>
          </cell>
          <cell r="O5393">
            <v>13.018000000000001</v>
          </cell>
          <cell r="P5393">
            <v>194.95</v>
          </cell>
          <cell r="Q5393"/>
          <cell r="R5393"/>
          <cell r="S5393"/>
          <cell r="T5393"/>
          <cell r="U5393"/>
          <cell r="V5393"/>
          <cell r="W5393"/>
          <cell r="X5393"/>
          <cell r="Y5393">
            <v>57.417000000000002</v>
          </cell>
          <cell r="Z5393">
            <v>520.72</v>
          </cell>
        </row>
        <row r="5394">
          <cell r="A5394" t="str">
            <v>N1116</v>
          </cell>
          <cell r="B5394" t="str">
            <v xml:space="preserve">Wallisellenstrasse 333 </v>
          </cell>
          <cell r="C5394">
            <v>42478</v>
          </cell>
          <cell r="D5394">
            <v>9866601439</v>
          </cell>
          <cell r="E5394" t="str">
            <v>Verrechnet</v>
          </cell>
          <cell r="F5394">
            <v>0.6</v>
          </cell>
          <cell r="G5394">
            <v>9.8699999999999992</v>
          </cell>
          <cell r="H5394"/>
          <cell r="I5394"/>
          <cell r="J5394" t="str">
            <v>Messung HW Wärme NT</v>
          </cell>
          <cell r="K5394" t="str">
            <v>17.03.2016</v>
          </cell>
          <cell r="L5394" t="str">
            <v>W1 050038</v>
          </cell>
          <cell r="M5394"/>
          <cell r="N5394" t="str">
            <v>Ablesung</v>
          </cell>
          <cell r="O5394">
            <v>296.2</v>
          </cell>
          <cell r="P5394">
            <v>6173</v>
          </cell>
          <cell r="Q5394"/>
          <cell r="R5394">
            <v>6173</v>
          </cell>
          <cell r="S5394"/>
          <cell r="T5394"/>
          <cell r="U5394"/>
          <cell r="V5394"/>
          <cell r="W5394"/>
          <cell r="X5394"/>
          <cell r="Y5394">
            <v>41.258000000000003</v>
          </cell>
          <cell r="Z5394">
            <v>493.66666666666663</v>
          </cell>
        </row>
        <row r="5395">
          <cell r="A5395" t="str">
            <v>N1116</v>
          </cell>
          <cell r="B5395" t="str">
            <v xml:space="preserve">Wallisellenstrasse 333 </v>
          </cell>
          <cell r="C5395">
            <v>42566</v>
          </cell>
          <cell r="D5395">
            <v>9866603679</v>
          </cell>
          <cell r="E5395" t="str">
            <v>Verrechnet</v>
          </cell>
          <cell r="F5395">
            <v>0.6</v>
          </cell>
          <cell r="G5395">
            <v>9.8699999999999992</v>
          </cell>
          <cell r="H5395"/>
          <cell r="I5395"/>
          <cell r="J5395" t="str">
            <v>Messung HW Wärme NT</v>
          </cell>
          <cell r="K5395" t="str">
            <v>12.04.2016</v>
          </cell>
          <cell r="L5395" t="str">
            <v>W1 050038</v>
          </cell>
          <cell r="M5395"/>
          <cell r="N5395" t="str">
            <v>Ausbau</v>
          </cell>
          <cell r="O5395">
            <v>51.2</v>
          </cell>
          <cell r="P5395">
            <v>1184</v>
          </cell>
          <cell r="Q5395"/>
          <cell r="R5395">
            <v>1184</v>
          </cell>
          <cell r="S5395"/>
          <cell r="T5395"/>
          <cell r="U5395"/>
          <cell r="V5395"/>
          <cell r="W5395"/>
          <cell r="X5395"/>
          <cell r="Y5395">
            <v>37.182000000000002</v>
          </cell>
          <cell r="Z5395">
            <v>85.333333333333329</v>
          </cell>
        </row>
        <row r="5396">
          <cell r="A5396" t="str">
            <v>N1116</v>
          </cell>
          <cell r="B5396"/>
          <cell r="C5396"/>
          <cell r="D5396"/>
          <cell r="E5396"/>
          <cell r="F5396"/>
          <cell r="G5396"/>
          <cell r="H5396"/>
          <cell r="I5396"/>
          <cell r="J5396" t="str">
            <v>Messung HW Wärme NT</v>
          </cell>
          <cell r="K5396" t="str">
            <v>12.04.2016</v>
          </cell>
          <cell r="L5396" t="str">
            <v>W1 050038</v>
          </cell>
          <cell r="M5396"/>
          <cell r="N5396" t="str">
            <v>Einbau</v>
          </cell>
          <cell r="O5396">
            <v>0</v>
          </cell>
          <cell r="P5396">
            <v>0</v>
          </cell>
          <cell r="Q5396"/>
          <cell r="R5396"/>
          <cell r="S5396"/>
          <cell r="T5396"/>
          <cell r="U5396"/>
          <cell r="V5396"/>
          <cell r="W5396"/>
          <cell r="X5396"/>
          <cell r="Y5396">
            <v>0</v>
          </cell>
          <cell r="Z5396">
            <v>0</v>
          </cell>
        </row>
        <row r="5397">
          <cell r="A5397" t="str">
            <v>N1116</v>
          </cell>
          <cell r="B5397"/>
          <cell r="C5397"/>
          <cell r="D5397"/>
          <cell r="E5397"/>
          <cell r="F5397"/>
          <cell r="G5397"/>
          <cell r="H5397"/>
          <cell r="I5397"/>
          <cell r="J5397" t="str">
            <v>Messung HW Wärme NT</v>
          </cell>
          <cell r="K5397" t="str">
            <v>24.06.2016</v>
          </cell>
          <cell r="L5397" t="str">
            <v>W1 050038</v>
          </cell>
          <cell r="M5397"/>
          <cell r="N5397" t="str">
            <v>Ablesung</v>
          </cell>
          <cell r="O5397">
            <v>70.701999999999998</v>
          </cell>
          <cell r="P5397">
            <v>1682.56</v>
          </cell>
          <cell r="Q5397"/>
          <cell r="R5397"/>
          <cell r="S5397"/>
          <cell r="T5397"/>
          <cell r="U5397"/>
          <cell r="V5397"/>
          <cell r="W5397"/>
          <cell r="X5397"/>
          <cell r="Y5397">
            <v>36.131</v>
          </cell>
          <cell r="Z5397">
            <v>117.83666666666666</v>
          </cell>
        </row>
        <row r="5398">
          <cell r="A5398" t="str">
            <v>N1116</v>
          </cell>
          <cell r="B5398" t="str">
            <v xml:space="preserve">Wallisellenstrasse 333 </v>
          </cell>
          <cell r="C5398">
            <v>42655</v>
          </cell>
          <cell r="D5398">
            <v>9866605364</v>
          </cell>
          <cell r="E5398" t="str">
            <v>Verrechnet</v>
          </cell>
          <cell r="F5398">
            <v>0.6</v>
          </cell>
          <cell r="G5398">
            <v>9.8699999999999992</v>
          </cell>
          <cell r="H5398"/>
          <cell r="I5398"/>
          <cell r="J5398" t="str">
            <v>Messung HW Wärme NT</v>
          </cell>
          <cell r="K5398" t="str">
            <v>19.09.2016</v>
          </cell>
          <cell r="L5398" t="str">
            <v>W1 050038</v>
          </cell>
          <cell r="M5398"/>
          <cell r="N5398" t="str">
            <v>Ablesung</v>
          </cell>
          <cell r="O5398">
            <v>29.632999999999999</v>
          </cell>
          <cell r="P5398">
            <v>799.79</v>
          </cell>
          <cell r="Q5398"/>
          <cell r="R5398"/>
          <cell r="S5398"/>
          <cell r="T5398"/>
          <cell r="U5398"/>
          <cell r="V5398"/>
          <cell r="W5398"/>
          <cell r="X5398"/>
          <cell r="Y5398">
            <v>31.858000000000001</v>
          </cell>
          <cell r="Z5398">
            <v>49.388333333333328</v>
          </cell>
        </row>
        <row r="5399">
          <cell r="A5399" t="str">
            <v>N1116</v>
          </cell>
          <cell r="B5399" t="str">
            <v xml:space="preserve">Wallisellenstrasse 333 </v>
          </cell>
          <cell r="C5399">
            <v>42752</v>
          </cell>
          <cell r="D5399">
            <v>9866607465</v>
          </cell>
          <cell r="E5399" t="str">
            <v>Verrechnet</v>
          </cell>
          <cell r="F5399">
            <v>0.6</v>
          </cell>
          <cell r="G5399">
            <v>9.8699999999999992</v>
          </cell>
          <cell r="H5399"/>
          <cell r="I5399"/>
          <cell r="J5399" t="str">
            <v>Messung HW Wärme NT</v>
          </cell>
          <cell r="K5399" t="str">
            <v>12.12.2016</v>
          </cell>
          <cell r="L5399" t="str">
            <v>W1 050038</v>
          </cell>
          <cell r="M5399"/>
          <cell r="N5399" t="str">
            <v>Ablesung</v>
          </cell>
          <cell r="O5399">
            <v>170.036</v>
          </cell>
          <cell r="P5399">
            <v>3825.34</v>
          </cell>
          <cell r="Q5399"/>
          <cell r="R5399"/>
          <cell r="S5399"/>
          <cell r="T5399"/>
          <cell r="U5399"/>
          <cell r="V5399"/>
          <cell r="W5399"/>
          <cell r="X5399"/>
          <cell r="Y5399">
            <v>38.22</v>
          </cell>
          <cell r="Z5399">
            <v>283.39333333333332</v>
          </cell>
        </row>
        <row r="5400">
          <cell r="A5400" t="str">
            <v>N1117</v>
          </cell>
          <cell r="B5400" t="str">
            <v xml:space="preserve">Siewerdtstrasse 60 </v>
          </cell>
          <cell r="C5400">
            <v>42478</v>
          </cell>
          <cell r="D5400">
            <v>9866601109</v>
          </cell>
          <cell r="E5400" t="str">
            <v>Verrechnet</v>
          </cell>
          <cell r="F5400">
            <v>1.42</v>
          </cell>
          <cell r="G5400">
            <v>23.36</v>
          </cell>
          <cell r="H5400"/>
          <cell r="I5400"/>
          <cell r="J5400" t="str">
            <v>Messung HW Wärme NT</v>
          </cell>
          <cell r="K5400" t="str">
            <v>18.03.2016</v>
          </cell>
          <cell r="L5400" t="str">
            <v>R1 1562</v>
          </cell>
          <cell r="M5400" t="str">
            <v>U1 080015</v>
          </cell>
          <cell r="N5400" t="str">
            <v>Ablesung</v>
          </cell>
          <cell r="O5400">
            <v>788.99</v>
          </cell>
          <cell r="P5400">
            <v>16015.8</v>
          </cell>
          <cell r="Q5400"/>
          <cell r="R5400">
            <v>16015</v>
          </cell>
          <cell r="S5400"/>
          <cell r="T5400"/>
          <cell r="U5400"/>
          <cell r="V5400"/>
          <cell r="W5400"/>
          <cell r="X5400"/>
          <cell r="Y5400">
            <v>42.359000000000002</v>
          </cell>
          <cell r="Z5400">
            <v>555.62676056338034</v>
          </cell>
        </row>
        <row r="5401">
          <cell r="A5401" t="str">
            <v>N1117</v>
          </cell>
          <cell r="B5401" t="str">
            <v xml:space="preserve">Siewerdtstrasse 60 </v>
          </cell>
          <cell r="C5401">
            <v>42566</v>
          </cell>
          <cell r="D5401">
            <v>9866603356</v>
          </cell>
          <cell r="E5401" t="str">
            <v>Verrechnet</v>
          </cell>
          <cell r="F5401">
            <v>1.42</v>
          </cell>
          <cell r="G5401">
            <v>23.36</v>
          </cell>
          <cell r="H5401"/>
          <cell r="I5401"/>
          <cell r="J5401" t="str">
            <v>Messung HW Wärme NT</v>
          </cell>
          <cell r="K5401" t="str">
            <v>20.06.2016</v>
          </cell>
          <cell r="L5401" t="str">
            <v>R1 1562</v>
          </cell>
          <cell r="M5401" t="str">
            <v>U1 080015</v>
          </cell>
          <cell r="N5401" t="str">
            <v>Ablesung</v>
          </cell>
          <cell r="O5401">
            <v>273.29000000000002</v>
          </cell>
          <cell r="P5401">
            <v>7057.6</v>
          </cell>
          <cell r="Q5401"/>
          <cell r="R5401">
            <v>7057</v>
          </cell>
          <cell r="S5401"/>
          <cell r="T5401"/>
          <cell r="U5401"/>
          <cell r="V5401"/>
          <cell r="W5401"/>
          <cell r="X5401"/>
          <cell r="Y5401">
            <v>33.295999999999999</v>
          </cell>
          <cell r="Z5401">
            <v>192.45774647887325</v>
          </cell>
        </row>
        <row r="5402">
          <cell r="A5402" t="str">
            <v>N1117</v>
          </cell>
          <cell r="B5402" t="str">
            <v xml:space="preserve">Siewerdtstrasse 60 </v>
          </cell>
          <cell r="C5402">
            <v>42655</v>
          </cell>
          <cell r="D5402">
            <v>9866605150</v>
          </cell>
          <cell r="E5402" t="str">
            <v>Verrechnet</v>
          </cell>
          <cell r="F5402">
            <v>1.42</v>
          </cell>
          <cell r="G5402">
            <v>23.36</v>
          </cell>
          <cell r="H5402"/>
          <cell r="I5402"/>
          <cell r="J5402" t="str">
            <v>Messung HW Wärme NT</v>
          </cell>
          <cell r="K5402" t="str">
            <v>20.09.2016</v>
          </cell>
          <cell r="L5402" t="str">
            <v>R1 1562</v>
          </cell>
          <cell r="M5402" t="str">
            <v>U1 080015</v>
          </cell>
          <cell r="N5402" t="str">
            <v>Ablesung</v>
          </cell>
          <cell r="O5402">
            <v>39.159999999999997</v>
          </cell>
          <cell r="P5402">
            <v>1483.9</v>
          </cell>
          <cell r="Q5402"/>
          <cell r="R5402">
            <v>1484</v>
          </cell>
          <cell r="S5402"/>
          <cell r="T5402"/>
          <cell r="U5402"/>
          <cell r="V5402"/>
          <cell r="W5402"/>
          <cell r="X5402"/>
          <cell r="Y5402">
            <v>22.690999999999999</v>
          </cell>
          <cell r="Z5402">
            <v>27.577464788732389</v>
          </cell>
        </row>
        <row r="5403">
          <cell r="A5403" t="str">
            <v>N1117</v>
          </cell>
          <cell r="B5403" t="str">
            <v xml:space="preserve">Siewerdtstrasse 60 </v>
          </cell>
          <cell r="C5403">
            <v>42752</v>
          </cell>
          <cell r="D5403">
            <v>9866607271</v>
          </cell>
          <cell r="E5403" t="str">
            <v>Verrechnet</v>
          </cell>
          <cell r="F5403">
            <v>1.42</v>
          </cell>
          <cell r="G5403">
            <v>23.36</v>
          </cell>
          <cell r="H5403"/>
          <cell r="I5403"/>
          <cell r="J5403" t="str">
            <v>Messung HW Wärme NT</v>
          </cell>
          <cell r="K5403" t="str">
            <v>12.12.2016</v>
          </cell>
          <cell r="L5403" t="str">
            <v>R1 1562</v>
          </cell>
          <cell r="M5403" t="str">
            <v>U1 080015</v>
          </cell>
          <cell r="N5403" t="str">
            <v>Ablesung</v>
          </cell>
          <cell r="O5403">
            <v>405.49</v>
          </cell>
          <cell r="P5403">
            <v>9067.9</v>
          </cell>
          <cell r="Q5403"/>
          <cell r="R5403">
            <v>9067</v>
          </cell>
          <cell r="S5403"/>
          <cell r="T5403"/>
          <cell r="U5403"/>
          <cell r="V5403"/>
          <cell r="W5403"/>
          <cell r="X5403"/>
          <cell r="Y5403">
            <v>38.450000000000003</v>
          </cell>
          <cell r="Z5403">
            <v>285.55633802816902</v>
          </cell>
        </row>
        <row r="5404">
          <cell r="A5404" t="str">
            <v>N1118</v>
          </cell>
          <cell r="B5404" t="str">
            <v xml:space="preserve">Regensbergstrasse 213 </v>
          </cell>
          <cell r="C5404">
            <v>42478</v>
          </cell>
          <cell r="D5404">
            <v>9866600371</v>
          </cell>
          <cell r="E5404" t="str">
            <v>Verrechnet</v>
          </cell>
          <cell r="F5404">
            <v>1.825</v>
          </cell>
          <cell r="G5404">
            <v>30</v>
          </cell>
          <cell r="H5404"/>
          <cell r="I5404"/>
          <cell r="J5404" t="str">
            <v>Messung HW Wärme NT</v>
          </cell>
          <cell r="K5404" t="str">
            <v>16.03.2016</v>
          </cell>
          <cell r="L5404" t="str">
            <v>R1 1578</v>
          </cell>
          <cell r="M5404" t="str">
            <v>U1 080003</v>
          </cell>
          <cell r="N5404" t="str">
            <v>Ablesung</v>
          </cell>
          <cell r="O5404">
            <v>1408.62</v>
          </cell>
          <cell r="P5404">
            <v>32091</v>
          </cell>
          <cell r="Q5404"/>
          <cell r="R5404">
            <v>32091</v>
          </cell>
          <cell r="S5404"/>
          <cell r="T5404"/>
          <cell r="U5404"/>
          <cell r="V5404"/>
          <cell r="W5404"/>
          <cell r="X5404"/>
          <cell r="Y5404">
            <v>37.743000000000002</v>
          </cell>
          <cell r="Z5404">
            <v>771.84657534246571</v>
          </cell>
        </row>
        <row r="5405">
          <cell r="A5405" t="str">
            <v>N1118</v>
          </cell>
          <cell r="B5405" t="str">
            <v xml:space="preserve">Regensbergstrasse 213 </v>
          </cell>
          <cell r="C5405">
            <v>42566</v>
          </cell>
          <cell r="D5405">
            <v>9866602383</v>
          </cell>
          <cell r="E5405" t="str">
            <v>Verrechnet</v>
          </cell>
          <cell r="F5405">
            <v>1.825</v>
          </cell>
          <cell r="G5405">
            <v>30</v>
          </cell>
          <cell r="H5405"/>
          <cell r="I5405"/>
          <cell r="J5405" t="str">
            <v>Messung HW Wärme NT</v>
          </cell>
          <cell r="K5405" t="str">
            <v>20.06.2016</v>
          </cell>
          <cell r="L5405" t="str">
            <v>R1 1578</v>
          </cell>
          <cell r="M5405" t="str">
            <v>U1 080003</v>
          </cell>
          <cell r="N5405" t="str">
            <v>Ablesung</v>
          </cell>
          <cell r="O5405">
            <v>923.87</v>
          </cell>
          <cell r="P5405">
            <v>26072</v>
          </cell>
          <cell r="Q5405"/>
          <cell r="R5405">
            <v>26072</v>
          </cell>
          <cell r="S5405"/>
          <cell r="T5405"/>
          <cell r="U5405"/>
          <cell r="V5405"/>
          <cell r="W5405"/>
          <cell r="X5405"/>
          <cell r="Y5405">
            <v>30.469000000000001</v>
          </cell>
          <cell r="Z5405">
            <v>506.23013698630137</v>
          </cell>
        </row>
        <row r="5406">
          <cell r="A5406" t="str">
            <v>N1118</v>
          </cell>
          <cell r="B5406" t="str">
            <v xml:space="preserve">Regensbergstrasse 213 </v>
          </cell>
          <cell r="C5406">
            <v>42655</v>
          </cell>
          <cell r="D5406">
            <v>9866604462</v>
          </cell>
          <cell r="E5406" t="str">
            <v>Verrechnet</v>
          </cell>
          <cell r="F5406">
            <v>1.825</v>
          </cell>
          <cell r="G5406">
            <v>30</v>
          </cell>
          <cell r="H5406"/>
          <cell r="I5406"/>
          <cell r="J5406" t="str">
            <v>Messung HW Wärme NT</v>
          </cell>
          <cell r="K5406" t="str">
            <v>19.09.2016</v>
          </cell>
          <cell r="L5406" t="str">
            <v>R1 1578</v>
          </cell>
          <cell r="M5406" t="str">
            <v>U1 080003</v>
          </cell>
          <cell r="N5406" t="str">
            <v>Ablesung</v>
          </cell>
          <cell r="O5406">
            <v>363.5</v>
          </cell>
          <cell r="P5406">
            <v>13848</v>
          </cell>
          <cell r="Q5406"/>
          <cell r="R5406">
            <v>13847</v>
          </cell>
          <cell r="S5406"/>
          <cell r="T5406"/>
          <cell r="U5406"/>
          <cell r="V5406"/>
          <cell r="W5406"/>
          <cell r="X5406"/>
          <cell r="Y5406">
            <v>22.57</v>
          </cell>
          <cell r="Z5406">
            <v>199.17808219178079</v>
          </cell>
        </row>
        <row r="5407">
          <cell r="A5407" t="str">
            <v>N1118</v>
          </cell>
          <cell r="B5407" t="str">
            <v xml:space="preserve">Regensbergstrasse 213 </v>
          </cell>
          <cell r="C5407">
            <v>42752</v>
          </cell>
          <cell r="D5407">
            <v>9866606402</v>
          </cell>
          <cell r="E5407" t="str">
            <v>Verrechnet</v>
          </cell>
          <cell r="F5407">
            <v>1.825</v>
          </cell>
          <cell r="G5407">
            <v>30</v>
          </cell>
          <cell r="H5407"/>
          <cell r="I5407"/>
          <cell r="J5407" t="str">
            <v>Messung HW Wärme NT</v>
          </cell>
          <cell r="K5407" t="str">
            <v>14.12.2016</v>
          </cell>
          <cell r="L5407" t="str">
            <v>R1 1578</v>
          </cell>
          <cell r="M5407" t="str">
            <v>U1 080003</v>
          </cell>
          <cell r="N5407" t="str">
            <v>Ablesung</v>
          </cell>
          <cell r="O5407">
            <v>1078.45</v>
          </cell>
          <cell r="P5407">
            <v>27621.200000000001</v>
          </cell>
          <cell r="Q5407"/>
          <cell r="R5407">
            <v>27621</v>
          </cell>
          <cell r="S5407"/>
          <cell r="T5407"/>
          <cell r="U5407"/>
          <cell r="V5407"/>
          <cell r="W5407"/>
          <cell r="X5407"/>
          <cell r="Y5407">
            <v>33.572000000000003</v>
          </cell>
          <cell r="Z5407">
            <v>590.93150684931504</v>
          </cell>
        </row>
        <row r="5408">
          <cell r="A5408" t="str">
            <v>N1119</v>
          </cell>
          <cell r="B5408" t="str">
            <v xml:space="preserve">Schwandenholzstrasse 22 </v>
          </cell>
          <cell r="C5408">
            <v>42478</v>
          </cell>
          <cell r="D5408">
            <v>9866601721</v>
          </cell>
          <cell r="E5408" t="str">
            <v>Verrechnet</v>
          </cell>
          <cell r="F5408">
            <v>0.82</v>
          </cell>
          <cell r="G5408">
            <v>11.92</v>
          </cell>
          <cell r="H5408"/>
          <cell r="I5408"/>
          <cell r="J5408" t="str">
            <v>Messung HW Wärme NT</v>
          </cell>
          <cell r="K5408" t="str">
            <v>16.03.2016</v>
          </cell>
          <cell r="L5408" t="str">
            <v>W1 050027</v>
          </cell>
          <cell r="M5408"/>
          <cell r="N5408" t="str">
            <v>Ablesung</v>
          </cell>
          <cell r="O5408">
            <v>634.85599999999999</v>
          </cell>
          <cell r="P5408">
            <v>12120.97</v>
          </cell>
          <cell r="Q5408"/>
          <cell r="R5408"/>
          <cell r="S5408"/>
          <cell r="T5408"/>
          <cell r="U5408"/>
          <cell r="V5408"/>
          <cell r="W5408"/>
          <cell r="X5408"/>
          <cell r="Y5408">
            <v>45.036000000000001</v>
          </cell>
          <cell r="Z5408">
            <v>774.2146341463415</v>
          </cell>
        </row>
        <row r="5409">
          <cell r="A5409" t="str">
            <v>N1119</v>
          </cell>
          <cell r="B5409" t="str">
            <v xml:space="preserve">Schwandenholzstrasse 22 </v>
          </cell>
          <cell r="C5409">
            <v>42566</v>
          </cell>
          <cell r="D5409">
            <v>9866603542</v>
          </cell>
          <cell r="E5409" t="str">
            <v>Verrechnet</v>
          </cell>
          <cell r="F5409">
            <v>0.82</v>
          </cell>
          <cell r="G5409">
            <v>11.92</v>
          </cell>
          <cell r="H5409"/>
          <cell r="I5409"/>
          <cell r="J5409" t="str">
            <v>Messung HW Wärme NT</v>
          </cell>
          <cell r="K5409" t="str">
            <v>20.06.2016</v>
          </cell>
          <cell r="L5409" t="str">
            <v>W1 050027</v>
          </cell>
          <cell r="M5409"/>
          <cell r="N5409" t="str">
            <v>Ablesung</v>
          </cell>
          <cell r="O5409">
            <v>362.77499999999998</v>
          </cell>
          <cell r="P5409">
            <v>8638.98</v>
          </cell>
          <cell r="Q5409"/>
          <cell r="R5409"/>
          <cell r="S5409"/>
          <cell r="T5409"/>
          <cell r="U5409"/>
          <cell r="V5409"/>
          <cell r="W5409"/>
          <cell r="X5409"/>
          <cell r="Y5409">
            <v>36.106999999999999</v>
          </cell>
          <cell r="Z5409">
            <v>442.40853658536582</v>
          </cell>
        </row>
        <row r="5410">
          <cell r="A5410" t="str">
            <v>N1119</v>
          </cell>
          <cell r="B5410" t="str">
            <v xml:space="preserve">Schwandenholzstrasse 22 </v>
          </cell>
          <cell r="C5410">
            <v>42655</v>
          </cell>
          <cell r="D5410">
            <v>9866605616</v>
          </cell>
          <cell r="E5410" t="str">
            <v>Verrechnet</v>
          </cell>
          <cell r="F5410">
            <v>0.82</v>
          </cell>
          <cell r="G5410">
            <v>11.92</v>
          </cell>
          <cell r="H5410"/>
          <cell r="I5410"/>
          <cell r="J5410" t="str">
            <v>Messung HW Wärme NT</v>
          </cell>
          <cell r="K5410" t="str">
            <v>20.09.2016</v>
          </cell>
          <cell r="L5410" t="str">
            <v>W1 050027</v>
          </cell>
          <cell r="M5410"/>
          <cell r="N5410" t="str">
            <v>Ablesung</v>
          </cell>
          <cell r="O5410">
            <v>133.779</v>
          </cell>
          <cell r="P5410">
            <v>4097.08</v>
          </cell>
          <cell r="Q5410"/>
          <cell r="R5410"/>
          <cell r="S5410"/>
          <cell r="T5410"/>
          <cell r="U5410"/>
          <cell r="V5410"/>
          <cell r="W5410"/>
          <cell r="X5410"/>
          <cell r="Y5410">
            <v>28.076000000000001</v>
          </cell>
          <cell r="Z5410">
            <v>163.14512195121952</v>
          </cell>
        </row>
        <row r="5411">
          <cell r="A5411" t="str">
            <v>N1119</v>
          </cell>
          <cell r="B5411" t="str">
            <v xml:space="preserve">Schwandenholzstrasse 22 </v>
          </cell>
          <cell r="C5411">
            <v>42752</v>
          </cell>
          <cell r="D5411">
            <v>9866607826</v>
          </cell>
          <cell r="E5411" t="str">
            <v>Verrechnet</v>
          </cell>
          <cell r="F5411">
            <v>0.82</v>
          </cell>
          <cell r="G5411">
            <v>11.92</v>
          </cell>
          <cell r="H5411"/>
          <cell r="I5411"/>
          <cell r="J5411" t="str">
            <v>Messung HW Wärme NT</v>
          </cell>
          <cell r="K5411" t="str">
            <v>14.12.2016</v>
          </cell>
          <cell r="L5411" t="str">
            <v>W1 050027</v>
          </cell>
          <cell r="M5411"/>
          <cell r="N5411" t="str">
            <v>Ablesung</v>
          </cell>
          <cell r="O5411">
            <v>482.27199999999999</v>
          </cell>
          <cell r="P5411">
            <v>9890.81</v>
          </cell>
          <cell r="Q5411"/>
          <cell r="R5411"/>
          <cell r="S5411"/>
          <cell r="T5411"/>
          <cell r="U5411"/>
          <cell r="V5411"/>
          <cell r="W5411"/>
          <cell r="X5411"/>
          <cell r="Y5411">
            <v>41.926000000000002</v>
          </cell>
          <cell r="Z5411">
            <v>588.13658536585365</v>
          </cell>
        </row>
        <row r="5412">
          <cell r="A5412" t="str">
            <v>N1120</v>
          </cell>
          <cell r="B5412" t="str">
            <v xml:space="preserve">Eduard-Imhof-Strasse 4 </v>
          </cell>
          <cell r="C5412">
            <v>42478</v>
          </cell>
          <cell r="D5412">
            <v>9866600372</v>
          </cell>
          <cell r="E5412" t="str">
            <v>Verrechnet</v>
          </cell>
          <cell r="F5412">
            <v>1.59</v>
          </cell>
          <cell r="G5412">
            <v>26.2</v>
          </cell>
          <cell r="H5412"/>
          <cell r="I5412"/>
          <cell r="J5412" t="str">
            <v>Messung HW Wärme NT</v>
          </cell>
          <cell r="K5412" t="str">
            <v>17.03.2016</v>
          </cell>
          <cell r="L5412" t="str">
            <v>W1 065020</v>
          </cell>
          <cell r="M5412"/>
          <cell r="N5412" t="str">
            <v>Ablesung</v>
          </cell>
          <cell r="O5412">
            <v>419.32</v>
          </cell>
          <cell r="P5412">
            <v>8285.2000000000007</v>
          </cell>
          <cell r="Q5412"/>
          <cell r="R5412"/>
          <cell r="S5412"/>
          <cell r="T5412"/>
          <cell r="U5412"/>
          <cell r="V5412"/>
          <cell r="W5412"/>
          <cell r="X5412"/>
          <cell r="Y5412">
            <v>43.517000000000003</v>
          </cell>
          <cell r="Z5412">
            <v>263.72327044025155</v>
          </cell>
        </row>
        <row r="5413">
          <cell r="A5413" t="str">
            <v>N1120</v>
          </cell>
          <cell r="B5413" t="str">
            <v xml:space="preserve">Eduard-Imhof-Strasse 4 </v>
          </cell>
          <cell r="C5413">
            <v>42566</v>
          </cell>
          <cell r="D5413">
            <v>9866602495</v>
          </cell>
          <cell r="E5413" t="str">
            <v>Verrechnet</v>
          </cell>
          <cell r="F5413">
            <v>1.59</v>
          </cell>
          <cell r="G5413">
            <v>26.2</v>
          </cell>
          <cell r="H5413"/>
          <cell r="I5413"/>
          <cell r="J5413" t="str">
            <v>Messung HW Wärme NT</v>
          </cell>
          <cell r="K5413" t="str">
            <v>22.06.2016</v>
          </cell>
          <cell r="L5413" t="str">
            <v>W1 065020</v>
          </cell>
          <cell r="M5413"/>
          <cell r="N5413" t="str">
            <v>Ablesung</v>
          </cell>
          <cell r="O5413">
            <v>171.28</v>
          </cell>
          <cell r="P5413">
            <v>4367</v>
          </cell>
          <cell r="Q5413"/>
          <cell r="R5413"/>
          <cell r="S5413"/>
          <cell r="T5413"/>
          <cell r="U5413"/>
          <cell r="V5413"/>
          <cell r="W5413"/>
          <cell r="X5413"/>
          <cell r="Y5413">
            <v>33.723999999999997</v>
          </cell>
          <cell r="Z5413">
            <v>107.72327044025155</v>
          </cell>
        </row>
        <row r="5414">
          <cell r="A5414" t="str">
            <v>N1120</v>
          </cell>
          <cell r="B5414" t="str">
            <v xml:space="preserve">Eduard-Imhof-Strasse 4 </v>
          </cell>
          <cell r="C5414">
            <v>42655</v>
          </cell>
          <cell r="D5414">
            <v>9866604432</v>
          </cell>
          <cell r="E5414" t="str">
            <v>Verrechnet</v>
          </cell>
          <cell r="F5414">
            <v>1.59</v>
          </cell>
          <cell r="G5414">
            <v>26.2</v>
          </cell>
          <cell r="H5414"/>
          <cell r="I5414"/>
          <cell r="J5414" t="str">
            <v>Messung HW Wärme NT</v>
          </cell>
          <cell r="K5414" t="str">
            <v>21.09.2016</v>
          </cell>
          <cell r="L5414" t="str">
            <v>W1 065020</v>
          </cell>
          <cell r="M5414"/>
          <cell r="N5414" t="str">
            <v>Ablesung</v>
          </cell>
          <cell r="O5414">
            <v>23.5</v>
          </cell>
          <cell r="P5414">
            <v>1882.4</v>
          </cell>
          <cell r="Q5414"/>
          <cell r="R5414"/>
          <cell r="S5414"/>
          <cell r="T5414"/>
          <cell r="U5414"/>
          <cell r="V5414"/>
          <cell r="W5414"/>
          <cell r="X5414"/>
          <cell r="Y5414">
            <v>10.734</v>
          </cell>
          <cell r="Z5414">
            <v>14.77987421383647</v>
          </cell>
        </row>
        <row r="5415">
          <cell r="A5415" t="str">
            <v>N1120</v>
          </cell>
          <cell r="B5415" t="str">
            <v xml:space="preserve">Eduard-Imhof-Strasse 4 </v>
          </cell>
          <cell r="C5415">
            <v>42752</v>
          </cell>
          <cell r="D5415">
            <v>9866606492</v>
          </cell>
          <cell r="E5415" t="str">
            <v>Verrechnet</v>
          </cell>
          <cell r="F5415">
            <v>1.59</v>
          </cell>
          <cell r="G5415">
            <v>26.2</v>
          </cell>
          <cell r="H5415"/>
          <cell r="I5415"/>
          <cell r="J5415" t="str">
            <v>Messung HW Wärme NT</v>
          </cell>
          <cell r="K5415" t="str">
            <v>19.12.2016</v>
          </cell>
          <cell r="L5415" t="str">
            <v>W1 065020</v>
          </cell>
          <cell r="M5415"/>
          <cell r="N5415" t="str">
            <v>Ablesung</v>
          </cell>
          <cell r="O5415">
            <v>361.61</v>
          </cell>
          <cell r="P5415">
            <v>36495.4</v>
          </cell>
          <cell r="Q5415"/>
          <cell r="R5415"/>
          <cell r="S5415"/>
          <cell r="T5415"/>
          <cell r="U5415"/>
          <cell r="V5415"/>
          <cell r="W5415"/>
          <cell r="X5415"/>
          <cell r="Y5415">
            <v>8.52</v>
          </cell>
          <cell r="Z5415">
            <v>227.42767295597483</v>
          </cell>
        </row>
        <row r="5416">
          <cell r="A5416" t="str">
            <v>N1121</v>
          </cell>
          <cell r="B5416" t="str">
            <v xml:space="preserve">Schaffhauserstrasse 448 </v>
          </cell>
          <cell r="C5416">
            <v>42478</v>
          </cell>
          <cell r="D5416">
            <v>9866600736</v>
          </cell>
          <cell r="E5416" t="str">
            <v>Verrechnet</v>
          </cell>
          <cell r="F5416">
            <v>5.2999999999999999E-2</v>
          </cell>
          <cell r="G5416">
            <v>0.87</v>
          </cell>
          <cell r="H5416"/>
          <cell r="I5416"/>
          <cell r="J5416" t="str">
            <v>Messung HW Wärme NT</v>
          </cell>
          <cell r="K5416" t="str">
            <v>21.03.2016</v>
          </cell>
          <cell r="L5416" t="str">
            <v>W1 020543</v>
          </cell>
          <cell r="M5416"/>
          <cell r="N5416" t="str">
            <v>Ablesung</v>
          </cell>
          <cell r="O5416">
            <v>46.680999999999997</v>
          </cell>
          <cell r="P5416">
            <v>661.69</v>
          </cell>
          <cell r="Q5416"/>
          <cell r="R5416"/>
          <cell r="S5416"/>
          <cell r="T5416"/>
          <cell r="U5416"/>
          <cell r="V5416"/>
          <cell r="W5416"/>
          <cell r="X5416"/>
          <cell r="Y5416">
            <v>60.66</v>
          </cell>
          <cell r="Z5416">
            <v>880.7735849056603</v>
          </cell>
        </row>
        <row r="5417">
          <cell r="A5417" t="str">
            <v>N1121</v>
          </cell>
          <cell r="B5417" t="str">
            <v xml:space="preserve">Schaffhauserstrasse 448 </v>
          </cell>
          <cell r="C5417">
            <v>42566</v>
          </cell>
          <cell r="D5417">
            <v>9866602978</v>
          </cell>
          <cell r="E5417" t="str">
            <v>Verrechnet</v>
          </cell>
          <cell r="F5417">
            <v>5.2999999999999999E-2</v>
          </cell>
          <cell r="G5417">
            <v>0.87</v>
          </cell>
          <cell r="H5417"/>
          <cell r="I5417"/>
          <cell r="J5417" t="str">
            <v>Messung HW Wärme NT</v>
          </cell>
          <cell r="K5417" t="str">
            <v>22.06.2016</v>
          </cell>
          <cell r="L5417" t="str">
            <v>W1 020543</v>
          </cell>
          <cell r="M5417"/>
          <cell r="N5417" t="str">
            <v>Ablesung</v>
          </cell>
          <cell r="O5417">
            <v>18.18</v>
          </cell>
          <cell r="P5417">
            <v>279.17</v>
          </cell>
          <cell r="Q5417"/>
          <cell r="R5417"/>
          <cell r="S5417"/>
          <cell r="T5417"/>
          <cell r="U5417"/>
          <cell r="V5417"/>
          <cell r="W5417"/>
          <cell r="X5417"/>
          <cell r="Y5417">
            <v>55.994999999999997</v>
          </cell>
          <cell r="Z5417">
            <v>343.01886792452831</v>
          </cell>
        </row>
        <row r="5418">
          <cell r="A5418" t="str">
            <v>N1121</v>
          </cell>
          <cell r="B5418" t="str">
            <v xml:space="preserve">Schaffhauserstrasse 448 </v>
          </cell>
          <cell r="C5418">
            <v>42655</v>
          </cell>
          <cell r="D5418">
            <v>9866604892</v>
          </cell>
          <cell r="E5418" t="str">
            <v>Verrechnet</v>
          </cell>
          <cell r="F5418">
            <v>5.2999999999999999E-2</v>
          </cell>
          <cell r="G5418">
            <v>0.87</v>
          </cell>
          <cell r="H5418"/>
          <cell r="I5418"/>
          <cell r="J5418" t="str">
            <v>Messung HW Wärme NT</v>
          </cell>
          <cell r="K5418" t="str">
            <v>21.09.2016</v>
          </cell>
          <cell r="L5418" t="str">
            <v>W1 020543</v>
          </cell>
          <cell r="M5418"/>
          <cell r="N5418" t="str">
            <v>Ablesung</v>
          </cell>
          <cell r="O5418">
            <v>6.3949999999999996</v>
          </cell>
          <cell r="P5418">
            <v>122.65</v>
          </cell>
          <cell r="Q5418"/>
          <cell r="R5418"/>
          <cell r="S5418"/>
          <cell r="T5418"/>
          <cell r="U5418"/>
          <cell r="V5418"/>
          <cell r="W5418"/>
          <cell r="X5418"/>
          <cell r="Y5418">
            <v>44.832999999999998</v>
          </cell>
          <cell r="Z5418">
            <v>120.66037735849056</v>
          </cell>
        </row>
        <row r="5419">
          <cell r="A5419" t="str">
            <v>N1121</v>
          </cell>
          <cell r="B5419" t="str">
            <v xml:space="preserve">Schaffhauserstrasse 448 </v>
          </cell>
          <cell r="C5419">
            <v>42752</v>
          </cell>
          <cell r="D5419">
            <v>9866606765</v>
          </cell>
          <cell r="E5419" t="str">
            <v>Verrechnet</v>
          </cell>
          <cell r="F5419">
            <v>5.2999999999999999E-2</v>
          </cell>
          <cell r="G5419">
            <v>0.87</v>
          </cell>
          <cell r="H5419"/>
          <cell r="I5419"/>
          <cell r="J5419" t="str">
            <v>Messung HW Wärme NT</v>
          </cell>
          <cell r="K5419" t="str">
            <v>14.12.2016</v>
          </cell>
          <cell r="L5419" t="str">
            <v>W1 020543</v>
          </cell>
          <cell r="M5419"/>
          <cell r="N5419" t="str">
            <v>Ablesung</v>
          </cell>
          <cell r="O5419">
            <v>33.158000000000001</v>
          </cell>
          <cell r="P5419">
            <v>486.29</v>
          </cell>
          <cell r="Q5419"/>
          <cell r="R5419"/>
          <cell r="S5419"/>
          <cell r="T5419"/>
          <cell r="U5419"/>
          <cell r="V5419"/>
          <cell r="W5419"/>
          <cell r="X5419"/>
          <cell r="Y5419">
            <v>58.628999999999998</v>
          </cell>
          <cell r="Z5419">
            <v>625.62264150943395</v>
          </cell>
        </row>
        <row r="5420">
          <cell r="A5420" t="str">
            <v>N1122</v>
          </cell>
          <cell r="B5420" t="str">
            <v xml:space="preserve">Friedrichstrasse 28 </v>
          </cell>
          <cell r="C5420">
            <v>42478</v>
          </cell>
          <cell r="D5420">
            <v>9866600373</v>
          </cell>
          <cell r="E5420" t="str">
            <v>Verrechnet</v>
          </cell>
          <cell r="F5420">
            <v>4.4999999999999998E-2</v>
          </cell>
          <cell r="G5420">
            <v>0.74</v>
          </cell>
          <cell r="H5420"/>
          <cell r="I5420"/>
          <cell r="J5420" t="str">
            <v>Messung HW Wärme NT</v>
          </cell>
          <cell r="K5420" t="str">
            <v>21.03.2016</v>
          </cell>
          <cell r="L5420" t="str">
            <v>W1 020545</v>
          </cell>
          <cell r="M5420"/>
          <cell r="N5420" t="str">
            <v>Ablesung</v>
          </cell>
          <cell r="O5420">
            <v>29.663</v>
          </cell>
          <cell r="P5420">
            <v>390.08</v>
          </cell>
          <cell r="Q5420"/>
          <cell r="R5420"/>
          <cell r="S5420"/>
          <cell r="T5420"/>
          <cell r="U5420"/>
          <cell r="V5420"/>
          <cell r="W5420"/>
          <cell r="X5420"/>
          <cell r="Y5420">
            <v>65.385999999999996</v>
          </cell>
          <cell r="Z5420">
            <v>659.17777777777781</v>
          </cell>
        </row>
        <row r="5421">
          <cell r="A5421" t="str">
            <v>N1122</v>
          </cell>
          <cell r="B5421" t="str">
            <v xml:space="preserve">Friedrichstrasse 28 </v>
          </cell>
          <cell r="C5421">
            <v>42566</v>
          </cell>
          <cell r="D5421">
            <v>9866602384</v>
          </cell>
          <cell r="E5421" t="str">
            <v>Gemahnt</v>
          </cell>
          <cell r="F5421">
            <v>4.4999999999999998E-2</v>
          </cell>
          <cell r="G5421">
            <v>0.74</v>
          </cell>
          <cell r="H5421"/>
          <cell r="I5421"/>
          <cell r="J5421" t="str">
            <v>Messung HW Wärme NT</v>
          </cell>
          <cell r="K5421" t="str">
            <v>22.06.2016</v>
          </cell>
          <cell r="L5421" t="str">
            <v>W1 020545</v>
          </cell>
          <cell r="M5421"/>
          <cell r="N5421" t="str">
            <v>Ablesung</v>
          </cell>
          <cell r="O5421">
            <v>13.337</v>
          </cell>
          <cell r="P5421">
            <v>194.02</v>
          </cell>
          <cell r="Q5421"/>
          <cell r="R5421"/>
          <cell r="S5421"/>
          <cell r="T5421"/>
          <cell r="U5421"/>
          <cell r="V5421"/>
          <cell r="W5421"/>
          <cell r="X5421"/>
          <cell r="Y5421">
            <v>59.106000000000002</v>
          </cell>
          <cell r="Z5421">
            <v>296.37777777777774</v>
          </cell>
        </row>
        <row r="5422">
          <cell r="A5422" t="str">
            <v>N1122</v>
          </cell>
          <cell r="B5422" t="str">
            <v xml:space="preserve">Friedrichstrasse 28 </v>
          </cell>
          <cell r="C5422">
            <v>42655</v>
          </cell>
          <cell r="D5422">
            <v>9866604332</v>
          </cell>
          <cell r="E5422" t="str">
            <v>Verrechnet</v>
          </cell>
          <cell r="F5422">
            <v>4.4999999999999998E-2</v>
          </cell>
          <cell r="G5422">
            <v>0.74</v>
          </cell>
          <cell r="H5422"/>
          <cell r="I5422"/>
          <cell r="J5422" t="str">
            <v>Messung HW Wärme NT</v>
          </cell>
          <cell r="K5422" t="str">
            <v>15.09.2016</v>
          </cell>
          <cell r="L5422" t="str">
            <v>W1 020545</v>
          </cell>
          <cell r="M5422"/>
          <cell r="N5422" t="str">
            <v>Ablesung</v>
          </cell>
          <cell r="O5422">
            <v>2.044</v>
          </cell>
          <cell r="P5422">
            <v>36.32</v>
          </cell>
          <cell r="Q5422"/>
          <cell r="R5422"/>
          <cell r="S5422"/>
          <cell r="T5422"/>
          <cell r="U5422"/>
          <cell r="V5422"/>
          <cell r="W5422"/>
          <cell r="X5422"/>
          <cell r="Y5422">
            <v>48.39</v>
          </cell>
          <cell r="Z5422">
            <v>45.422222222222217</v>
          </cell>
        </row>
        <row r="5423">
          <cell r="A5423" t="str">
            <v>N1122</v>
          </cell>
          <cell r="B5423" t="str">
            <v xml:space="preserve">Friedrichstrasse 28 </v>
          </cell>
          <cell r="C5423">
            <v>42752</v>
          </cell>
          <cell r="D5423">
            <v>9866606403</v>
          </cell>
          <cell r="E5423" t="str">
            <v>Verrechnet</v>
          </cell>
          <cell r="F5423">
            <v>4.4999999999999998E-2</v>
          </cell>
          <cell r="G5423">
            <v>0.74</v>
          </cell>
          <cell r="H5423"/>
          <cell r="I5423"/>
          <cell r="J5423" t="str">
            <v>Messung HW Wärme NT</v>
          </cell>
          <cell r="K5423" t="str">
            <v>16.12.2016</v>
          </cell>
          <cell r="L5423" t="str">
            <v>W1 020545</v>
          </cell>
          <cell r="M5423"/>
          <cell r="N5423" t="str">
            <v>Ablesung</v>
          </cell>
          <cell r="O5423">
            <v>22.611999999999998</v>
          </cell>
          <cell r="P5423">
            <v>311.08999999999997</v>
          </cell>
          <cell r="Q5423"/>
          <cell r="R5423"/>
          <cell r="S5423"/>
          <cell r="T5423"/>
          <cell r="U5423"/>
          <cell r="V5423"/>
          <cell r="W5423"/>
          <cell r="X5423"/>
          <cell r="Y5423">
            <v>62.499000000000002</v>
          </cell>
          <cell r="Z5423">
            <v>502.48888888888888</v>
          </cell>
        </row>
        <row r="5424">
          <cell r="A5424" t="str">
            <v>N1123</v>
          </cell>
          <cell r="B5424" t="str">
            <v xml:space="preserve">Apfelbaumstrasse 36 </v>
          </cell>
          <cell r="C5424">
            <v>42478</v>
          </cell>
          <cell r="D5424">
            <v>9866601110</v>
          </cell>
          <cell r="E5424" t="str">
            <v>Verrechnet</v>
          </cell>
          <cell r="F5424">
            <v>0.03</v>
          </cell>
          <cell r="G5424">
            <v>0.49</v>
          </cell>
          <cell r="H5424"/>
          <cell r="I5424"/>
          <cell r="J5424" t="str">
            <v>Messung HW Wärme NT</v>
          </cell>
          <cell r="K5424" t="str">
            <v>16.03.2016</v>
          </cell>
          <cell r="L5424" t="str">
            <v>W1 020548</v>
          </cell>
          <cell r="M5424"/>
          <cell r="N5424" t="str">
            <v>Ablesung</v>
          </cell>
          <cell r="O5424">
            <v>11.523999999999999</v>
          </cell>
          <cell r="P5424">
            <v>161.36000000000001</v>
          </cell>
          <cell r="Q5424"/>
          <cell r="R5424"/>
          <cell r="S5424"/>
          <cell r="T5424"/>
          <cell r="U5424"/>
          <cell r="V5424"/>
          <cell r="W5424"/>
          <cell r="X5424"/>
          <cell r="Y5424">
            <v>61.408000000000001</v>
          </cell>
          <cell r="Z5424">
            <v>384.13333333333338</v>
          </cell>
        </row>
        <row r="5425">
          <cell r="A5425" t="str">
            <v>N1123</v>
          </cell>
          <cell r="B5425" t="str">
            <v xml:space="preserve">Apfelbaumstrasse 36 </v>
          </cell>
          <cell r="C5425">
            <v>42566</v>
          </cell>
          <cell r="D5425">
            <v>9866603256</v>
          </cell>
          <cell r="E5425" t="str">
            <v>Verrechnet</v>
          </cell>
          <cell r="F5425">
            <v>0.03</v>
          </cell>
          <cell r="G5425">
            <v>0.49</v>
          </cell>
          <cell r="H5425"/>
          <cell r="I5425"/>
          <cell r="J5425" t="str">
            <v>Messung HW Wärme NT</v>
          </cell>
          <cell r="K5425" t="str">
            <v>20.06.2016</v>
          </cell>
          <cell r="L5425" t="str">
            <v>W1 020548</v>
          </cell>
          <cell r="M5425"/>
          <cell r="N5425" t="str">
            <v>Ablesung</v>
          </cell>
          <cell r="O5425">
            <v>5.0949999999999998</v>
          </cell>
          <cell r="P5425">
            <v>88.87</v>
          </cell>
          <cell r="Q5425"/>
          <cell r="R5425"/>
          <cell r="S5425"/>
          <cell r="T5425"/>
          <cell r="U5425"/>
          <cell r="V5425"/>
          <cell r="W5425"/>
          <cell r="X5425"/>
          <cell r="Y5425">
            <v>49.295999999999999</v>
          </cell>
          <cell r="Z5425">
            <v>169.83333333333331</v>
          </cell>
        </row>
        <row r="5426">
          <cell r="A5426" t="str">
            <v>N1123</v>
          </cell>
          <cell r="B5426" t="str">
            <v xml:space="preserve">Apfelbaumstrasse 36 </v>
          </cell>
          <cell r="C5426">
            <v>42655</v>
          </cell>
          <cell r="D5426">
            <v>9866605151</v>
          </cell>
          <cell r="E5426" t="str">
            <v>Verrechnet</v>
          </cell>
          <cell r="F5426">
            <v>0.03</v>
          </cell>
          <cell r="G5426">
            <v>0.49</v>
          </cell>
          <cell r="H5426"/>
          <cell r="I5426"/>
          <cell r="J5426" t="str">
            <v>Messung HW Wärme NT</v>
          </cell>
          <cell r="K5426" t="str">
            <v>19.09.2016</v>
          </cell>
          <cell r="L5426" t="str">
            <v>W1 020548</v>
          </cell>
          <cell r="M5426"/>
          <cell r="N5426" t="str">
            <v>Ablesung</v>
          </cell>
          <cell r="O5426">
            <v>1.391</v>
          </cell>
          <cell r="P5426">
            <v>41.42</v>
          </cell>
          <cell r="Q5426"/>
          <cell r="R5426"/>
          <cell r="S5426"/>
          <cell r="T5426"/>
          <cell r="U5426"/>
          <cell r="V5426"/>
          <cell r="W5426"/>
          <cell r="X5426"/>
          <cell r="Y5426">
            <v>28.876000000000001</v>
          </cell>
          <cell r="Z5426">
            <v>46.36666666666666</v>
          </cell>
        </row>
        <row r="5427">
          <cell r="A5427" t="str">
            <v>N1123</v>
          </cell>
          <cell r="B5427" t="str">
            <v xml:space="preserve">Apfelbaumstrasse 36 </v>
          </cell>
          <cell r="C5427">
            <v>42752</v>
          </cell>
          <cell r="D5427">
            <v>9866607272</v>
          </cell>
          <cell r="E5427" t="str">
            <v>Verrechnet</v>
          </cell>
          <cell r="F5427">
            <v>0.03</v>
          </cell>
          <cell r="G5427">
            <v>0.49</v>
          </cell>
          <cell r="H5427"/>
          <cell r="I5427"/>
          <cell r="J5427" t="str">
            <v>Messung HW Wärme NT</v>
          </cell>
          <cell r="K5427" t="str">
            <v>15.12.2016</v>
          </cell>
          <cell r="L5427" t="str">
            <v>W1 020548</v>
          </cell>
          <cell r="M5427"/>
          <cell r="N5427" t="str">
            <v>Ablesung</v>
          </cell>
          <cell r="O5427">
            <v>8.5</v>
          </cell>
          <cell r="P5427">
            <v>127.24</v>
          </cell>
          <cell r="Q5427"/>
          <cell r="R5427"/>
          <cell r="S5427"/>
          <cell r="T5427"/>
          <cell r="U5427"/>
          <cell r="V5427"/>
          <cell r="W5427"/>
          <cell r="X5427"/>
          <cell r="Y5427">
            <v>57.44</v>
          </cell>
          <cell r="Z5427">
            <v>283.33333333333331</v>
          </cell>
        </row>
        <row r="5428">
          <cell r="A5428" t="str">
            <v>N1124</v>
          </cell>
          <cell r="B5428" t="str">
            <v xml:space="preserve">Birchstrasse 135 </v>
          </cell>
          <cell r="C5428">
            <v>42478</v>
          </cell>
          <cell r="D5428">
            <v>9866601907</v>
          </cell>
          <cell r="E5428" t="str">
            <v>Verrechnet</v>
          </cell>
          <cell r="F5428">
            <v>6.5000000000000002E-2</v>
          </cell>
          <cell r="G5428">
            <v>1.07</v>
          </cell>
          <cell r="H5428"/>
          <cell r="I5428"/>
          <cell r="J5428" t="str">
            <v>Messung HW Wärme NT</v>
          </cell>
          <cell r="K5428" t="str">
            <v>03.02.2016</v>
          </cell>
          <cell r="L5428" t="str">
            <v>W1 020622</v>
          </cell>
          <cell r="M5428"/>
          <cell r="N5428" t="str">
            <v>Ausbau</v>
          </cell>
          <cell r="O5428">
            <v>35.479999999999997</v>
          </cell>
          <cell r="P5428">
            <v>651.5</v>
          </cell>
          <cell r="Q5428"/>
          <cell r="R5428">
            <v>651.87199999999996</v>
          </cell>
          <cell r="S5428"/>
          <cell r="T5428"/>
          <cell r="U5428"/>
          <cell r="V5428"/>
          <cell r="W5428"/>
          <cell r="X5428"/>
          <cell r="Y5428">
            <v>46.826000000000001</v>
          </cell>
          <cell r="Z5428">
            <v>545.84615384615381</v>
          </cell>
        </row>
        <row r="5429">
          <cell r="A5429" t="str">
            <v>N1124</v>
          </cell>
          <cell r="B5429"/>
          <cell r="C5429"/>
          <cell r="D5429"/>
          <cell r="E5429"/>
          <cell r="F5429"/>
          <cell r="G5429"/>
          <cell r="H5429"/>
          <cell r="I5429"/>
          <cell r="J5429" t="str">
            <v>Messung HW Wärme NT</v>
          </cell>
          <cell r="K5429" t="str">
            <v>03.02.2016</v>
          </cell>
          <cell r="L5429" t="str">
            <v>W1 020622</v>
          </cell>
          <cell r="M5429"/>
          <cell r="N5429" t="str">
            <v>Einbau</v>
          </cell>
          <cell r="O5429">
            <v>0</v>
          </cell>
          <cell r="P5429">
            <v>0</v>
          </cell>
          <cell r="Q5429"/>
          <cell r="R5429"/>
          <cell r="S5429"/>
          <cell r="T5429"/>
          <cell r="U5429"/>
          <cell r="V5429"/>
          <cell r="W5429"/>
          <cell r="X5429"/>
          <cell r="Y5429">
            <v>0</v>
          </cell>
          <cell r="Z5429">
            <v>0</v>
          </cell>
        </row>
        <row r="5430">
          <cell r="A5430" t="str">
            <v>N1124</v>
          </cell>
          <cell r="B5430"/>
          <cell r="C5430"/>
          <cell r="D5430"/>
          <cell r="E5430"/>
          <cell r="F5430"/>
          <cell r="G5430"/>
          <cell r="H5430"/>
          <cell r="I5430"/>
          <cell r="J5430" t="str">
            <v>Messung HW Wärme NT</v>
          </cell>
          <cell r="K5430" t="str">
            <v>17.03.2016</v>
          </cell>
          <cell r="L5430" t="str">
            <v>W1 020622</v>
          </cell>
          <cell r="M5430"/>
          <cell r="N5430" t="str">
            <v>Ablesung</v>
          </cell>
          <cell r="O5430">
            <v>31.885000000000002</v>
          </cell>
          <cell r="P5430">
            <v>578.79999999999995</v>
          </cell>
          <cell r="Q5430"/>
          <cell r="R5430"/>
          <cell r="S5430"/>
          <cell r="T5430"/>
          <cell r="U5430"/>
          <cell r="V5430"/>
          <cell r="W5430"/>
          <cell r="X5430"/>
          <cell r="Y5430">
            <v>47.366999999999997</v>
          </cell>
          <cell r="Z5430">
            <v>490.53846153846155</v>
          </cell>
        </row>
        <row r="5431">
          <cell r="A5431" t="str">
            <v>N1124</v>
          </cell>
          <cell r="B5431" t="str">
            <v xml:space="preserve">Birchstrasse 135 </v>
          </cell>
          <cell r="C5431">
            <v>42566</v>
          </cell>
          <cell r="D5431">
            <v>9866603852</v>
          </cell>
          <cell r="E5431" t="str">
            <v>Verrechnet</v>
          </cell>
          <cell r="F5431">
            <v>6.5000000000000002E-2</v>
          </cell>
          <cell r="G5431">
            <v>1.07</v>
          </cell>
          <cell r="H5431"/>
          <cell r="I5431"/>
          <cell r="J5431" t="str">
            <v>Messung HW Wärme NT</v>
          </cell>
          <cell r="K5431" t="str">
            <v>22.06.2016</v>
          </cell>
          <cell r="L5431" t="str">
            <v>W1 020622</v>
          </cell>
          <cell r="M5431"/>
          <cell r="N5431" t="str">
            <v>Ablesung</v>
          </cell>
          <cell r="O5431">
            <v>38.817999999999998</v>
          </cell>
          <cell r="P5431">
            <v>887.23</v>
          </cell>
          <cell r="Q5431"/>
          <cell r="R5431"/>
          <cell r="S5431"/>
          <cell r="T5431"/>
          <cell r="U5431"/>
          <cell r="V5431"/>
          <cell r="W5431"/>
          <cell r="X5431"/>
          <cell r="Y5431">
            <v>37.619999999999997</v>
          </cell>
          <cell r="Z5431">
            <v>597.20000000000005</v>
          </cell>
        </row>
        <row r="5432">
          <cell r="A5432" t="str">
            <v>N1124</v>
          </cell>
          <cell r="B5432" t="str">
            <v xml:space="preserve">Birchstrasse 135 </v>
          </cell>
          <cell r="C5432">
            <v>42655</v>
          </cell>
          <cell r="D5432">
            <v>9866605909</v>
          </cell>
          <cell r="E5432" t="str">
            <v>Verrechnet</v>
          </cell>
          <cell r="F5432">
            <v>6.5000000000000002E-2</v>
          </cell>
          <cell r="G5432">
            <v>1.07</v>
          </cell>
          <cell r="H5432"/>
          <cell r="I5432"/>
          <cell r="J5432" t="str">
            <v>Messung HW Wärme NT</v>
          </cell>
          <cell r="K5432" t="str">
            <v>15.09.2016</v>
          </cell>
          <cell r="L5432" t="str">
            <v>W1 020622</v>
          </cell>
          <cell r="M5432"/>
          <cell r="N5432" t="str">
            <v>Ablesung</v>
          </cell>
          <cell r="O5432">
            <v>10.119</v>
          </cell>
          <cell r="P5432">
            <v>409.7</v>
          </cell>
          <cell r="Q5432"/>
          <cell r="R5432"/>
          <cell r="S5432"/>
          <cell r="T5432"/>
          <cell r="U5432"/>
          <cell r="V5432"/>
          <cell r="W5432"/>
          <cell r="X5432"/>
          <cell r="Y5432">
            <v>21.236999999999998</v>
          </cell>
          <cell r="Z5432">
            <v>155.67692307692309</v>
          </cell>
        </row>
        <row r="5433">
          <cell r="A5433" t="str">
            <v>N1124</v>
          </cell>
          <cell r="B5433" t="str">
            <v xml:space="preserve">Birchstrasse 135 </v>
          </cell>
          <cell r="C5433">
            <v>42752</v>
          </cell>
          <cell r="D5433">
            <v>9866608019</v>
          </cell>
          <cell r="E5433" t="str">
            <v>Verrechnet</v>
          </cell>
          <cell r="F5433">
            <v>6.5000000000000002E-2</v>
          </cell>
          <cell r="G5433">
            <v>1.07</v>
          </cell>
          <cell r="H5433"/>
          <cell r="I5433"/>
          <cell r="J5433" t="str">
            <v>Messung HW Wärme NT</v>
          </cell>
          <cell r="K5433" t="str">
            <v>16.12.2016</v>
          </cell>
          <cell r="L5433" t="str">
            <v>W1 020622</v>
          </cell>
          <cell r="M5433"/>
          <cell r="N5433" t="str">
            <v>Ablesung</v>
          </cell>
          <cell r="O5433">
            <v>52.424999999999997</v>
          </cell>
          <cell r="P5433">
            <v>985.75</v>
          </cell>
          <cell r="Q5433"/>
          <cell r="R5433"/>
          <cell r="S5433"/>
          <cell r="T5433"/>
          <cell r="U5433"/>
          <cell r="V5433"/>
          <cell r="W5433"/>
          <cell r="X5433"/>
          <cell r="Y5433">
            <v>45.728999999999999</v>
          </cell>
          <cell r="Z5433">
            <v>806.53846153846155</v>
          </cell>
        </row>
        <row r="5434">
          <cell r="A5434" t="str">
            <v>N1125</v>
          </cell>
          <cell r="B5434" t="str">
            <v xml:space="preserve">Affolternstrasse 120 </v>
          </cell>
          <cell r="C5434">
            <v>42478</v>
          </cell>
          <cell r="D5434">
            <v>9866600737</v>
          </cell>
          <cell r="E5434" t="str">
            <v>Verrechnet</v>
          </cell>
          <cell r="F5434">
            <v>0.02</v>
          </cell>
          <cell r="G5434">
            <v>0.33</v>
          </cell>
          <cell r="H5434"/>
          <cell r="I5434"/>
          <cell r="J5434" t="str">
            <v>Messung HW Wärme NT</v>
          </cell>
          <cell r="K5434" t="str">
            <v>16.03.2016</v>
          </cell>
          <cell r="L5434" t="str">
            <v>W1 020550</v>
          </cell>
          <cell r="M5434"/>
          <cell r="N5434" t="str">
            <v>Ablesung</v>
          </cell>
          <cell r="O5434">
            <v>17.634</v>
          </cell>
          <cell r="P5434">
            <v>275.55</v>
          </cell>
          <cell r="Q5434"/>
          <cell r="R5434"/>
          <cell r="S5434"/>
          <cell r="T5434"/>
          <cell r="U5434"/>
          <cell r="V5434"/>
          <cell r="W5434"/>
          <cell r="X5434"/>
          <cell r="Y5434">
            <v>55.026000000000003</v>
          </cell>
          <cell r="Z5434">
            <v>881.7</v>
          </cell>
        </row>
        <row r="5435">
          <cell r="A5435" t="str">
            <v>N1125</v>
          </cell>
          <cell r="B5435" t="str">
            <v xml:space="preserve">Affolternstrasse 120 </v>
          </cell>
          <cell r="C5435">
            <v>42566</v>
          </cell>
          <cell r="D5435">
            <v>9866602751</v>
          </cell>
          <cell r="E5435" t="str">
            <v>Gemahnt</v>
          </cell>
          <cell r="F5435">
            <v>0.02</v>
          </cell>
          <cell r="G5435">
            <v>0.33</v>
          </cell>
          <cell r="H5435"/>
          <cell r="I5435"/>
          <cell r="J5435" t="str">
            <v>Messung HW Wärme NT</v>
          </cell>
          <cell r="K5435" t="str">
            <v>20.06.2016</v>
          </cell>
          <cell r="L5435" t="str">
            <v>W1 020550</v>
          </cell>
          <cell r="M5435"/>
          <cell r="N5435" t="str">
            <v>Ablesung</v>
          </cell>
          <cell r="O5435">
            <v>7.2670000000000003</v>
          </cell>
          <cell r="P5435">
            <v>128.59</v>
          </cell>
          <cell r="Q5435"/>
          <cell r="R5435"/>
          <cell r="S5435"/>
          <cell r="T5435"/>
          <cell r="U5435"/>
          <cell r="V5435"/>
          <cell r="W5435"/>
          <cell r="X5435"/>
          <cell r="Y5435">
            <v>48.591999999999999</v>
          </cell>
          <cell r="Z5435">
            <v>363.35</v>
          </cell>
        </row>
        <row r="5436">
          <cell r="A5436" t="str">
            <v>N1125</v>
          </cell>
          <cell r="B5436" t="str">
            <v xml:space="preserve">Affolternstrasse 120 </v>
          </cell>
          <cell r="C5436">
            <v>42655</v>
          </cell>
          <cell r="D5436">
            <v>9866604652</v>
          </cell>
          <cell r="E5436" t="str">
            <v>Gemahnt</v>
          </cell>
          <cell r="F5436">
            <v>0.02</v>
          </cell>
          <cell r="G5436">
            <v>0.33</v>
          </cell>
          <cell r="H5436"/>
          <cell r="I5436"/>
          <cell r="J5436" t="str">
            <v>Messung HW Wärme NT</v>
          </cell>
          <cell r="K5436" t="str">
            <v>20.09.2016</v>
          </cell>
          <cell r="L5436" t="str">
            <v>W1 020550</v>
          </cell>
          <cell r="M5436"/>
          <cell r="N5436" t="str">
            <v>Ablesung</v>
          </cell>
          <cell r="O5436">
            <v>0.67500000000000004</v>
          </cell>
          <cell r="P5436">
            <v>16.63</v>
          </cell>
          <cell r="Q5436"/>
          <cell r="R5436"/>
          <cell r="S5436"/>
          <cell r="T5436"/>
          <cell r="U5436"/>
          <cell r="V5436"/>
          <cell r="W5436"/>
          <cell r="X5436"/>
          <cell r="Y5436">
            <v>34.901000000000003</v>
          </cell>
          <cell r="Z5436">
            <v>33.75</v>
          </cell>
        </row>
        <row r="5437">
          <cell r="A5437" t="str">
            <v>N1125</v>
          </cell>
          <cell r="B5437" t="str">
            <v xml:space="preserve">Affolternstrasse 120 </v>
          </cell>
          <cell r="C5437">
            <v>42752</v>
          </cell>
          <cell r="D5437">
            <v>9866606766</v>
          </cell>
          <cell r="E5437" t="str">
            <v>Verrechnet</v>
          </cell>
          <cell r="F5437">
            <v>0.02</v>
          </cell>
          <cell r="G5437">
            <v>0.33</v>
          </cell>
          <cell r="H5437"/>
          <cell r="I5437"/>
          <cell r="J5437" t="str">
            <v>Messung HW Wärme NT</v>
          </cell>
          <cell r="K5437" t="str">
            <v>15.12.2016</v>
          </cell>
          <cell r="L5437" t="str">
            <v>W1 020550</v>
          </cell>
          <cell r="M5437"/>
          <cell r="N5437" t="str">
            <v>Ablesung</v>
          </cell>
          <cell r="O5437">
            <v>12.801</v>
          </cell>
          <cell r="P5437">
            <v>204.24</v>
          </cell>
          <cell r="Q5437"/>
          <cell r="R5437"/>
          <cell r="S5437"/>
          <cell r="T5437"/>
          <cell r="U5437"/>
          <cell r="V5437"/>
          <cell r="W5437"/>
          <cell r="X5437"/>
          <cell r="Y5437">
            <v>53.892000000000003</v>
          </cell>
          <cell r="Z5437">
            <v>640.04999999999995</v>
          </cell>
        </row>
        <row r="5438">
          <cell r="A5438" t="str">
            <v>N1126</v>
          </cell>
          <cell r="B5438" t="str">
            <v xml:space="preserve">Mattackerstrasse 26 </v>
          </cell>
          <cell r="C5438">
            <v>42478</v>
          </cell>
          <cell r="D5438">
            <v>9866600374</v>
          </cell>
          <cell r="E5438" t="str">
            <v>Verrechnet</v>
          </cell>
          <cell r="F5438">
            <v>0.22</v>
          </cell>
          <cell r="G5438">
            <v>3.62</v>
          </cell>
          <cell r="H5438"/>
          <cell r="I5438"/>
          <cell r="J5438" t="str">
            <v>Messung HW Wärme NT</v>
          </cell>
          <cell r="K5438" t="str">
            <v>16.03.2016</v>
          </cell>
          <cell r="L5438" t="str">
            <v>R1 1460</v>
          </cell>
          <cell r="M5438" t="str">
            <v>U1 025055</v>
          </cell>
          <cell r="N5438" t="str">
            <v>Ablesung</v>
          </cell>
          <cell r="O5438">
            <v>128.67099999999999</v>
          </cell>
          <cell r="P5438">
            <v>2054.1</v>
          </cell>
          <cell r="Q5438"/>
          <cell r="R5438">
            <v>2053</v>
          </cell>
          <cell r="S5438"/>
          <cell r="T5438"/>
          <cell r="U5438"/>
          <cell r="V5438"/>
          <cell r="W5438"/>
          <cell r="X5438"/>
          <cell r="Y5438">
            <v>53.862000000000002</v>
          </cell>
          <cell r="Z5438">
            <v>584.86818181818182</v>
          </cell>
        </row>
        <row r="5439">
          <cell r="A5439" t="str">
            <v>N1126</v>
          </cell>
          <cell r="B5439" t="str">
            <v xml:space="preserve">Mattackerstrasse 26 </v>
          </cell>
          <cell r="C5439">
            <v>42566</v>
          </cell>
          <cell r="D5439">
            <v>9866602385</v>
          </cell>
          <cell r="E5439" t="str">
            <v>Verrechnet</v>
          </cell>
          <cell r="F5439">
            <v>0.22</v>
          </cell>
          <cell r="G5439">
            <v>3.62</v>
          </cell>
          <cell r="H5439"/>
          <cell r="I5439"/>
          <cell r="J5439" t="str">
            <v>Messung HW Wärme NT</v>
          </cell>
          <cell r="K5439" t="str">
            <v>22.06.2016</v>
          </cell>
          <cell r="L5439" t="str">
            <v>R1 1460</v>
          </cell>
          <cell r="M5439" t="str">
            <v>U1 025055</v>
          </cell>
          <cell r="N5439" t="str">
            <v>Ablesung</v>
          </cell>
          <cell r="O5439">
            <v>77.375</v>
          </cell>
          <cell r="P5439">
            <v>1445.08</v>
          </cell>
          <cell r="Q5439"/>
          <cell r="R5439">
            <v>1446</v>
          </cell>
          <cell r="S5439"/>
          <cell r="T5439"/>
          <cell r="U5439"/>
          <cell r="V5439"/>
          <cell r="W5439"/>
          <cell r="X5439"/>
          <cell r="Y5439">
            <v>46.039000000000001</v>
          </cell>
          <cell r="Z5439">
            <v>351.70454545454544</v>
          </cell>
        </row>
        <row r="5440">
          <cell r="A5440" t="str">
            <v>N1126</v>
          </cell>
          <cell r="B5440" t="str">
            <v xml:space="preserve">Mattackerstrasse 26 </v>
          </cell>
          <cell r="C5440">
            <v>42655</v>
          </cell>
          <cell r="D5440">
            <v>9866604333</v>
          </cell>
          <cell r="E5440" t="str">
            <v>Verrechnet</v>
          </cell>
          <cell r="F5440">
            <v>0.22</v>
          </cell>
          <cell r="G5440">
            <v>3.62</v>
          </cell>
          <cell r="H5440"/>
          <cell r="I5440"/>
          <cell r="J5440" t="str">
            <v>Messung HW Wärme NT</v>
          </cell>
          <cell r="K5440" t="str">
            <v>16.09.2016</v>
          </cell>
          <cell r="L5440" t="str">
            <v>R1 1460</v>
          </cell>
          <cell r="M5440" t="str">
            <v>U1 025055</v>
          </cell>
          <cell r="N5440" t="str">
            <v>Ablesung</v>
          </cell>
          <cell r="O5440">
            <v>26.324000000000002</v>
          </cell>
          <cell r="P5440">
            <v>738.4</v>
          </cell>
          <cell r="Q5440"/>
          <cell r="R5440">
            <v>738</v>
          </cell>
          <cell r="S5440"/>
          <cell r="T5440"/>
          <cell r="U5440"/>
          <cell r="V5440"/>
          <cell r="W5440"/>
          <cell r="X5440"/>
          <cell r="Y5440">
            <v>30.654</v>
          </cell>
          <cell r="Z5440">
            <v>119.65454545454544</v>
          </cell>
        </row>
        <row r="5441">
          <cell r="A5441" t="str">
            <v>N1126</v>
          </cell>
          <cell r="B5441" t="str">
            <v xml:space="preserve">Mattackerstrasse 26 </v>
          </cell>
          <cell r="C5441">
            <v>42752</v>
          </cell>
          <cell r="D5441">
            <v>9866606404</v>
          </cell>
          <cell r="E5441" t="str">
            <v>Verrechnet</v>
          </cell>
          <cell r="F5441">
            <v>0.22</v>
          </cell>
          <cell r="G5441">
            <v>3.62</v>
          </cell>
          <cell r="H5441"/>
          <cell r="I5441"/>
          <cell r="J5441" t="str">
            <v>Messung HW Wärme NT</v>
          </cell>
          <cell r="K5441" t="str">
            <v>13.12.2016</v>
          </cell>
          <cell r="L5441" t="str">
            <v>R1 1460</v>
          </cell>
          <cell r="M5441" t="str">
            <v>U1 025055</v>
          </cell>
          <cell r="N5441" t="str">
            <v>Ablesung</v>
          </cell>
          <cell r="O5441">
            <v>97.284999999999997</v>
          </cell>
          <cell r="P5441">
            <v>1685.43</v>
          </cell>
          <cell r="Q5441"/>
          <cell r="R5441">
            <v>1686</v>
          </cell>
          <cell r="S5441"/>
          <cell r="T5441"/>
          <cell r="U5441"/>
          <cell r="V5441"/>
          <cell r="W5441"/>
          <cell r="X5441"/>
          <cell r="Y5441">
            <v>49.631</v>
          </cell>
          <cell r="Z5441">
            <v>442.20454545454544</v>
          </cell>
        </row>
        <row r="5442">
          <cell r="A5442" t="str">
            <v>N1127</v>
          </cell>
          <cell r="B5442" t="str">
            <v xml:space="preserve">Malvenstrasse 22 </v>
          </cell>
          <cell r="C5442">
            <v>42478</v>
          </cell>
          <cell r="D5442">
            <v>9866601111</v>
          </cell>
          <cell r="E5442" t="str">
            <v>Verrechnet</v>
          </cell>
          <cell r="F5442">
            <v>0.105</v>
          </cell>
          <cell r="G5442">
            <v>1.73</v>
          </cell>
          <cell r="H5442"/>
          <cell r="I5442"/>
          <cell r="J5442" t="str">
            <v>Messung HW Wärme NT</v>
          </cell>
          <cell r="K5442" t="str">
            <v>16.03.2016</v>
          </cell>
          <cell r="L5442" t="str">
            <v>W1 020514</v>
          </cell>
          <cell r="M5442"/>
          <cell r="N5442" t="str">
            <v>Ablesung</v>
          </cell>
          <cell r="O5442">
            <v>79.248000000000005</v>
          </cell>
          <cell r="P5442">
            <v>1184.8800000000001</v>
          </cell>
          <cell r="Q5442"/>
          <cell r="R5442"/>
          <cell r="S5442"/>
          <cell r="T5442"/>
          <cell r="U5442"/>
          <cell r="V5442"/>
          <cell r="W5442"/>
          <cell r="X5442"/>
          <cell r="Y5442">
            <v>57.509</v>
          </cell>
          <cell r="Z5442">
            <v>754.74285714285713</v>
          </cell>
        </row>
        <row r="5443">
          <cell r="A5443" t="str">
            <v>N1127</v>
          </cell>
          <cell r="B5443" t="str">
            <v xml:space="preserve">Malvenstrasse 22 </v>
          </cell>
          <cell r="C5443">
            <v>42566</v>
          </cell>
          <cell r="D5443">
            <v>9866602979</v>
          </cell>
          <cell r="E5443" t="str">
            <v>Verrechnet</v>
          </cell>
          <cell r="F5443">
            <v>0.105</v>
          </cell>
          <cell r="G5443">
            <v>1.73</v>
          </cell>
          <cell r="H5443"/>
          <cell r="I5443"/>
          <cell r="J5443" t="str">
            <v>Messung HW Wärme NT</v>
          </cell>
          <cell r="K5443" t="str">
            <v>21.06.2016</v>
          </cell>
          <cell r="L5443" t="str">
            <v>W1 020514</v>
          </cell>
          <cell r="M5443"/>
          <cell r="N5443" t="str">
            <v>Ablesung</v>
          </cell>
          <cell r="O5443">
            <v>47.667999999999999</v>
          </cell>
          <cell r="P5443">
            <v>1429.34</v>
          </cell>
          <cell r="Q5443"/>
          <cell r="R5443"/>
          <cell r="S5443"/>
          <cell r="T5443"/>
          <cell r="U5443"/>
          <cell r="V5443"/>
          <cell r="W5443"/>
          <cell r="X5443"/>
          <cell r="Y5443">
            <v>28.675999999999998</v>
          </cell>
          <cell r="Z5443">
            <v>453.98095238095237</v>
          </cell>
        </row>
        <row r="5444">
          <cell r="A5444" t="str">
            <v>N1127</v>
          </cell>
          <cell r="B5444" t="str">
            <v xml:space="preserve">Malvenstrasse 22 </v>
          </cell>
          <cell r="C5444">
            <v>42655</v>
          </cell>
          <cell r="D5444">
            <v>9866605152</v>
          </cell>
          <cell r="E5444" t="str">
            <v>Verrechnet</v>
          </cell>
          <cell r="F5444">
            <v>0.105</v>
          </cell>
          <cell r="G5444">
            <v>1.73</v>
          </cell>
          <cell r="H5444"/>
          <cell r="I5444"/>
          <cell r="J5444" t="str">
            <v>Messung HW Wärme NT</v>
          </cell>
          <cell r="K5444" t="str">
            <v>20.09.2016</v>
          </cell>
          <cell r="L5444" t="str">
            <v>W1 020514</v>
          </cell>
          <cell r="M5444"/>
          <cell r="N5444" t="str">
            <v>Ablesung</v>
          </cell>
          <cell r="O5444">
            <v>14.313000000000001</v>
          </cell>
          <cell r="P5444">
            <v>1311.48</v>
          </cell>
          <cell r="Q5444"/>
          <cell r="R5444"/>
          <cell r="S5444"/>
          <cell r="T5444"/>
          <cell r="U5444"/>
          <cell r="V5444"/>
          <cell r="W5444"/>
          <cell r="X5444"/>
          <cell r="Y5444">
            <v>9.3840000000000003</v>
          </cell>
          <cell r="Z5444">
            <v>136.31428571428572</v>
          </cell>
        </row>
        <row r="5445">
          <cell r="A5445" t="str">
            <v>N1127</v>
          </cell>
          <cell r="B5445" t="str">
            <v xml:space="preserve">Malvenstrasse 22 </v>
          </cell>
          <cell r="C5445">
            <v>42752</v>
          </cell>
          <cell r="D5445">
            <v>9866607116</v>
          </cell>
          <cell r="E5445" t="str">
            <v>Verrechnet</v>
          </cell>
          <cell r="F5445">
            <v>0.105</v>
          </cell>
          <cell r="G5445">
            <v>1.73</v>
          </cell>
          <cell r="H5445"/>
          <cell r="I5445"/>
          <cell r="J5445" t="str">
            <v>Messung HW Wärme NT</v>
          </cell>
          <cell r="K5445" t="str">
            <v>15.12.2016</v>
          </cell>
          <cell r="L5445" t="str">
            <v>W1 020514</v>
          </cell>
          <cell r="M5445"/>
          <cell r="N5445" t="str">
            <v>Ablesung</v>
          </cell>
          <cell r="O5445">
            <v>60.831000000000003</v>
          </cell>
          <cell r="P5445">
            <v>1312.23</v>
          </cell>
          <cell r="Q5445"/>
          <cell r="R5445"/>
          <cell r="S5445"/>
          <cell r="T5445"/>
          <cell r="U5445"/>
          <cell r="V5445"/>
          <cell r="W5445"/>
          <cell r="X5445"/>
          <cell r="Y5445">
            <v>39.86</v>
          </cell>
          <cell r="Z5445">
            <v>579.34285714285716</v>
          </cell>
        </row>
        <row r="5446">
          <cell r="A5446" t="str">
            <v>N1128</v>
          </cell>
          <cell r="B5446" t="str">
            <v xml:space="preserve">Saatlenstrasse 260 </v>
          </cell>
          <cell r="C5446">
            <v>42478</v>
          </cell>
          <cell r="D5446">
            <v>9866600738</v>
          </cell>
          <cell r="E5446" t="str">
            <v>Verrechnet</v>
          </cell>
          <cell r="F5446">
            <v>3.5000000000000003E-2</v>
          </cell>
          <cell r="G5446">
            <v>0.57999999999999996</v>
          </cell>
          <cell r="H5446"/>
          <cell r="I5446"/>
          <cell r="J5446" t="str">
            <v>Messung HW Wärme NT</v>
          </cell>
          <cell r="K5446" t="str">
            <v>17.03.2016</v>
          </cell>
          <cell r="L5446" t="str">
            <v>W1 020549</v>
          </cell>
          <cell r="M5446"/>
          <cell r="N5446" t="str">
            <v>Ablesung</v>
          </cell>
          <cell r="O5446">
            <v>48.847999999999999</v>
          </cell>
          <cell r="P5446">
            <v>807.76</v>
          </cell>
          <cell r="Q5446"/>
          <cell r="R5446"/>
          <cell r="S5446"/>
          <cell r="T5446"/>
          <cell r="U5446"/>
          <cell r="V5446"/>
          <cell r="W5446"/>
          <cell r="X5446"/>
          <cell r="Y5446">
            <v>51.997999999999998</v>
          </cell>
          <cell r="Z5446">
            <v>1395.6571428571428</v>
          </cell>
        </row>
        <row r="5447">
          <cell r="A5447" t="str">
            <v>N1128</v>
          </cell>
          <cell r="B5447" t="str">
            <v xml:space="preserve">Saatlenstrasse 260 </v>
          </cell>
          <cell r="C5447">
            <v>42566</v>
          </cell>
          <cell r="D5447">
            <v>9866602980</v>
          </cell>
          <cell r="E5447" t="str">
            <v>Verrechnet</v>
          </cell>
          <cell r="F5447">
            <v>3.5000000000000003E-2</v>
          </cell>
          <cell r="G5447">
            <v>0.57999999999999996</v>
          </cell>
          <cell r="H5447"/>
          <cell r="I5447"/>
          <cell r="J5447" t="str">
            <v>Messung HW Wärme NT</v>
          </cell>
          <cell r="K5447" t="str">
            <v>21.06.2016</v>
          </cell>
          <cell r="L5447" t="str">
            <v>W1 020549</v>
          </cell>
          <cell r="M5447"/>
          <cell r="N5447" t="str">
            <v>Ablesung</v>
          </cell>
          <cell r="O5447">
            <v>27.649000000000001</v>
          </cell>
          <cell r="P5447">
            <v>597.66999999999996</v>
          </cell>
          <cell r="Q5447"/>
          <cell r="R5447"/>
          <cell r="S5447"/>
          <cell r="T5447"/>
          <cell r="U5447"/>
          <cell r="V5447"/>
          <cell r="W5447"/>
          <cell r="X5447"/>
          <cell r="Y5447">
            <v>39.777999999999999</v>
          </cell>
          <cell r="Z5447">
            <v>789.97142857142865</v>
          </cell>
        </row>
        <row r="5448">
          <cell r="A5448" t="str">
            <v>N1128</v>
          </cell>
          <cell r="B5448" t="str">
            <v xml:space="preserve">Saatlenstrasse 260 </v>
          </cell>
          <cell r="C5448">
            <v>42655</v>
          </cell>
          <cell r="D5448">
            <v>9866604893</v>
          </cell>
          <cell r="E5448" t="str">
            <v>Verrechnet</v>
          </cell>
          <cell r="F5448">
            <v>3.5000000000000003E-2</v>
          </cell>
          <cell r="G5448">
            <v>0.57999999999999996</v>
          </cell>
          <cell r="H5448"/>
          <cell r="I5448"/>
          <cell r="J5448" t="str">
            <v>Messung HW Wärme NT</v>
          </cell>
          <cell r="K5448" t="str">
            <v>19.09.2016</v>
          </cell>
          <cell r="L5448" t="str">
            <v>W1 020549</v>
          </cell>
          <cell r="M5448"/>
          <cell r="N5448" t="str">
            <v>Ablesung</v>
          </cell>
          <cell r="O5448">
            <v>9.9770000000000003</v>
          </cell>
          <cell r="P5448">
            <v>608.19000000000005</v>
          </cell>
          <cell r="Q5448"/>
          <cell r="R5448"/>
          <cell r="S5448"/>
          <cell r="T5448"/>
          <cell r="U5448"/>
          <cell r="V5448"/>
          <cell r="W5448"/>
          <cell r="X5448"/>
          <cell r="Y5448">
            <v>14.105</v>
          </cell>
          <cell r="Z5448">
            <v>285.05714285714282</v>
          </cell>
        </row>
        <row r="5449">
          <cell r="A5449" t="str">
            <v>N1128</v>
          </cell>
          <cell r="B5449" t="str">
            <v xml:space="preserve">Saatlenstrasse 260 </v>
          </cell>
          <cell r="C5449">
            <v>42752</v>
          </cell>
          <cell r="D5449">
            <v>9866606767</v>
          </cell>
          <cell r="E5449" t="str">
            <v>Verrechnet</v>
          </cell>
          <cell r="F5449">
            <v>3.5000000000000003E-2</v>
          </cell>
          <cell r="G5449">
            <v>0.57999999999999996</v>
          </cell>
          <cell r="H5449"/>
          <cell r="I5449"/>
          <cell r="J5449" t="str">
            <v>Messung HW Wärme NT</v>
          </cell>
          <cell r="K5449" t="str">
            <v>16.12.2016</v>
          </cell>
          <cell r="L5449" t="str">
            <v>W1 020549</v>
          </cell>
          <cell r="M5449"/>
          <cell r="N5449" t="str">
            <v>Ablesung</v>
          </cell>
          <cell r="O5449">
            <v>36.68</v>
          </cell>
          <cell r="P5449">
            <v>676.78</v>
          </cell>
          <cell r="Q5449"/>
          <cell r="R5449"/>
          <cell r="S5449"/>
          <cell r="T5449"/>
          <cell r="U5449"/>
          <cell r="V5449"/>
          <cell r="W5449"/>
          <cell r="X5449"/>
          <cell r="Y5449">
            <v>46.601999999999997</v>
          </cell>
          <cell r="Z5449">
            <v>1048</v>
          </cell>
        </row>
        <row r="5450">
          <cell r="A5450" t="str">
            <v>N1129</v>
          </cell>
          <cell r="B5450" t="str">
            <v xml:space="preserve">Saatlenstrasse 260 </v>
          </cell>
          <cell r="C5450">
            <v>42478</v>
          </cell>
          <cell r="D5450">
            <v>9866601722</v>
          </cell>
          <cell r="E5450" t="str">
            <v>Verrechnet</v>
          </cell>
          <cell r="F5450">
            <v>8.5000000000000006E-2</v>
          </cell>
          <cell r="G5450">
            <v>1.4</v>
          </cell>
          <cell r="H5450"/>
          <cell r="I5450"/>
          <cell r="J5450" t="str">
            <v>Messung HW Wärme NT</v>
          </cell>
          <cell r="K5450" t="str">
            <v>17.03.2016</v>
          </cell>
          <cell r="L5450" t="str">
            <v>W1 020547</v>
          </cell>
          <cell r="M5450"/>
          <cell r="N5450" t="str">
            <v>Ablesung</v>
          </cell>
          <cell r="O5450">
            <v>33.493000000000002</v>
          </cell>
          <cell r="P5450">
            <v>461.32</v>
          </cell>
          <cell r="Q5450"/>
          <cell r="R5450"/>
          <cell r="S5450"/>
          <cell r="T5450"/>
          <cell r="U5450"/>
          <cell r="V5450"/>
          <cell r="W5450"/>
          <cell r="X5450"/>
          <cell r="Y5450">
            <v>62.427</v>
          </cell>
          <cell r="Z5450">
            <v>394.03529411764703</v>
          </cell>
        </row>
        <row r="5451">
          <cell r="A5451" t="str">
            <v>N1129</v>
          </cell>
          <cell r="B5451" t="str">
            <v xml:space="preserve">Saatlenstrasse 260 </v>
          </cell>
          <cell r="C5451">
            <v>42566</v>
          </cell>
          <cell r="D5451">
            <v>9866603853</v>
          </cell>
          <cell r="E5451" t="str">
            <v>Verrechnet</v>
          </cell>
          <cell r="F5451">
            <v>8.5000000000000006E-2</v>
          </cell>
          <cell r="G5451">
            <v>1.4</v>
          </cell>
          <cell r="H5451"/>
          <cell r="I5451"/>
          <cell r="J5451" t="str">
            <v>Messung HW Wärme NT</v>
          </cell>
          <cell r="K5451" t="str">
            <v>21.06.2016</v>
          </cell>
          <cell r="L5451" t="str">
            <v>W1 020547</v>
          </cell>
          <cell r="M5451"/>
          <cell r="N5451" t="str">
            <v>Ablesung</v>
          </cell>
          <cell r="O5451">
            <v>16.975999999999999</v>
          </cell>
          <cell r="P5451">
            <v>273.08</v>
          </cell>
          <cell r="Q5451"/>
          <cell r="R5451"/>
          <cell r="S5451"/>
          <cell r="T5451"/>
          <cell r="U5451"/>
          <cell r="V5451"/>
          <cell r="W5451"/>
          <cell r="X5451"/>
          <cell r="Y5451">
            <v>53.451999999999998</v>
          </cell>
          <cell r="Z5451">
            <v>199.71764705882353</v>
          </cell>
        </row>
        <row r="5452">
          <cell r="A5452" t="str">
            <v>N1129</v>
          </cell>
          <cell r="B5452" t="str">
            <v xml:space="preserve">Saatlenstrasse 260 </v>
          </cell>
          <cell r="C5452">
            <v>42655</v>
          </cell>
          <cell r="D5452">
            <v>9866605741</v>
          </cell>
          <cell r="E5452" t="str">
            <v>Verrechnet</v>
          </cell>
          <cell r="F5452">
            <v>8.5000000000000006E-2</v>
          </cell>
          <cell r="G5452">
            <v>1.4</v>
          </cell>
          <cell r="H5452"/>
          <cell r="I5452"/>
          <cell r="J5452" t="str">
            <v>Messung HW Wärme NT</v>
          </cell>
          <cell r="K5452" t="str">
            <v>19.09.2016</v>
          </cell>
          <cell r="L5452" t="str">
            <v>W1 020547</v>
          </cell>
          <cell r="M5452"/>
          <cell r="N5452" t="str">
            <v>Ablesung</v>
          </cell>
          <cell r="O5452">
            <v>4.3559999999999999</v>
          </cell>
          <cell r="P5452">
            <v>96.31</v>
          </cell>
          <cell r="Q5452"/>
          <cell r="R5452"/>
          <cell r="S5452"/>
          <cell r="T5452"/>
          <cell r="U5452"/>
          <cell r="V5452"/>
          <cell r="W5452"/>
          <cell r="X5452"/>
          <cell r="Y5452">
            <v>38.89</v>
          </cell>
          <cell r="Z5452">
            <v>51.247058823529407</v>
          </cell>
        </row>
        <row r="5453">
          <cell r="A5453" t="str">
            <v>N1129</v>
          </cell>
          <cell r="B5453" t="str">
            <v xml:space="preserve">Saatlenstrasse 260 </v>
          </cell>
          <cell r="C5453">
            <v>42752</v>
          </cell>
          <cell r="D5453">
            <v>9866607827</v>
          </cell>
          <cell r="E5453" t="str">
            <v>Verrechnet</v>
          </cell>
          <cell r="F5453">
            <v>8.5000000000000006E-2</v>
          </cell>
          <cell r="G5453">
            <v>1.4</v>
          </cell>
          <cell r="H5453"/>
          <cell r="I5453"/>
          <cell r="J5453" t="str">
            <v>Messung HW Wärme NT</v>
          </cell>
          <cell r="K5453" t="str">
            <v>16.12.2016</v>
          </cell>
          <cell r="L5453" t="str">
            <v>W1 020547</v>
          </cell>
          <cell r="M5453"/>
          <cell r="N5453" t="str">
            <v>Ablesung</v>
          </cell>
          <cell r="O5453">
            <v>26.498999999999999</v>
          </cell>
          <cell r="P5453">
            <v>390.93</v>
          </cell>
          <cell r="Q5453"/>
          <cell r="R5453"/>
          <cell r="S5453"/>
          <cell r="T5453"/>
          <cell r="U5453"/>
          <cell r="V5453"/>
          <cell r="W5453"/>
          <cell r="X5453"/>
          <cell r="Y5453">
            <v>58.283999999999999</v>
          </cell>
          <cell r="Z5453">
            <v>311.75294117647059</v>
          </cell>
        </row>
        <row r="5454">
          <cell r="A5454" t="str">
            <v>N1130</v>
          </cell>
          <cell r="B5454" t="str">
            <v xml:space="preserve">Baumackerstrasse 45 </v>
          </cell>
          <cell r="C5454">
            <v>42478</v>
          </cell>
          <cell r="D5454">
            <v>9866600739</v>
          </cell>
          <cell r="E5454" t="str">
            <v>Verrechnet</v>
          </cell>
          <cell r="F5454">
            <v>0.05</v>
          </cell>
          <cell r="G5454">
            <v>0.82</v>
          </cell>
          <cell r="H5454"/>
          <cell r="I5454"/>
          <cell r="J5454" t="str">
            <v>Messung HW Wärme NT</v>
          </cell>
          <cell r="K5454" t="str">
            <v>18.03.2016</v>
          </cell>
          <cell r="L5454" t="str">
            <v>W1 020494</v>
          </cell>
          <cell r="M5454"/>
          <cell r="N5454" t="str">
            <v>Ablesung</v>
          </cell>
          <cell r="O5454">
            <v>60.27</v>
          </cell>
          <cell r="P5454">
            <v>934.27</v>
          </cell>
          <cell r="Q5454"/>
          <cell r="R5454"/>
          <cell r="S5454"/>
          <cell r="T5454"/>
          <cell r="U5454"/>
          <cell r="V5454"/>
          <cell r="W5454"/>
          <cell r="X5454"/>
          <cell r="Y5454">
            <v>55.469000000000001</v>
          </cell>
          <cell r="Z5454">
            <v>1205.4000000000001</v>
          </cell>
        </row>
        <row r="5455">
          <cell r="A5455" t="str">
            <v>N1130</v>
          </cell>
          <cell r="B5455" t="str">
            <v xml:space="preserve">Baumackerstrasse 45 </v>
          </cell>
          <cell r="C5455">
            <v>42566</v>
          </cell>
          <cell r="D5455">
            <v>9866602752</v>
          </cell>
          <cell r="E5455" t="str">
            <v>Verrechnet</v>
          </cell>
          <cell r="F5455">
            <v>0.05</v>
          </cell>
          <cell r="G5455">
            <v>0.82</v>
          </cell>
          <cell r="H5455"/>
          <cell r="I5455"/>
          <cell r="J5455" t="str">
            <v>Messung HW Wärme NT</v>
          </cell>
          <cell r="K5455" t="str">
            <v>22.06.2016</v>
          </cell>
          <cell r="L5455" t="str">
            <v>W1 020494</v>
          </cell>
          <cell r="M5455"/>
          <cell r="N5455" t="str">
            <v>Ablesung</v>
          </cell>
          <cell r="O5455">
            <v>35.271000000000001</v>
          </cell>
          <cell r="P5455">
            <v>593.47</v>
          </cell>
          <cell r="Q5455"/>
          <cell r="R5455"/>
          <cell r="S5455"/>
          <cell r="T5455"/>
          <cell r="U5455"/>
          <cell r="V5455"/>
          <cell r="W5455"/>
          <cell r="X5455"/>
          <cell r="Y5455">
            <v>51.101999999999997</v>
          </cell>
          <cell r="Z5455">
            <v>705.42</v>
          </cell>
        </row>
        <row r="5456">
          <cell r="A5456" t="str">
            <v>N1130</v>
          </cell>
          <cell r="B5456" t="str">
            <v xml:space="preserve">Baumackerstrasse 45 </v>
          </cell>
          <cell r="C5456">
            <v>42655</v>
          </cell>
          <cell r="D5456">
            <v>9866604653</v>
          </cell>
          <cell r="E5456" t="str">
            <v>Verrechnet</v>
          </cell>
          <cell r="F5456">
            <v>0.05</v>
          </cell>
          <cell r="G5456">
            <v>0.82</v>
          </cell>
          <cell r="H5456"/>
          <cell r="I5456"/>
          <cell r="J5456" t="str">
            <v>Messung HW Wärme NT</v>
          </cell>
          <cell r="K5456" t="str">
            <v>20.09.2016</v>
          </cell>
          <cell r="L5456" t="str">
            <v>W1 020494</v>
          </cell>
          <cell r="M5456"/>
          <cell r="N5456" t="str">
            <v>Ablesung</v>
          </cell>
          <cell r="O5456">
            <v>10.587999999999999</v>
          </cell>
          <cell r="P5456">
            <v>228.17</v>
          </cell>
          <cell r="Q5456"/>
          <cell r="R5456"/>
          <cell r="S5456"/>
          <cell r="T5456"/>
          <cell r="U5456"/>
          <cell r="V5456"/>
          <cell r="W5456"/>
          <cell r="X5456"/>
          <cell r="Y5456">
            <v>39.9</v>
          </cell>
          <cell r="Z5456">
            <v>211.76</v>
          </cell>
        </row>
        <row r="5457">
          <cell r="A5457" t="str">
            <v>N1130</v>
          </cell>
          <cell r="B5457" t="str">
            <v xml:space="preserve">Baumackerstrasse 45 </v>
          </cell>
          <cell r="C5457">
            <v>42752</v>
          </cell>
          <cell r="D5457">
            <v>9866606768</v>
          </cell>
          <cell r="E5457" t="str">
            <v>Verrechnet</v>
          </cell>
          <cell r="F5457">
            <v>0.05</v>
          </cell>
          <cell r="G5457">
            <v>0.82</v>
          </cell>
          <cell r="H5457"/>
          <cell r="I5457"/>
          <cell r="J5457" t="str">
            <v>Messung HW Wärme NT</v>
          </cell>
          <cell r="K5457" t="str">
            <v>15.12.2016</v>
          </cell>
          <cell r="L5457" t="str">
            <v>W1 020494</v>
          </cell>
          <cell r="M5457"/>
          <cell r="N5457" t="str">
            <v>Ablesung</v>
          </cell>
          <cell r="O5457">
            <v>44.207999999999998</v>
          </cell>
          <cell r="P5457">
            <v>717.97</v>
          </cell>
          <cell r="Q5457"/>
          <cell r="R5457"/>
          <cell r="S5457"/>
          <cell r="T5457"/>
          <cell r="U5457"/>
          <cell r="V5457"/>
          <cell r="W5457"/>
          <cell r="X5457"/>
          <cell r="Y5457">
            <v>52.944000000000003</v>
          </cell>
          <cell r="Z5457">
            <v>884.16</v>
          </cell>
        </row>
        <row r="5458">
          <cell r="A5458" t="str">
            <v>N1131</v>
          </cell>
          <cell r="B5458" t="str">
            <v xml:space="preserve">Hürstholzstrasse 28 </v>
          </cell>
          <cell r="C5458">
            <v>42478</v>
          </cell>
          <cell r="D5458">
            <v>9866601440</v>
          </cell>
          <cell r="E5458" t="str">
            <v>Verrechnet</v>
          </cell>
          <cell r="F5458">
            <v>0.01</v>
          </cell>
          <cell r="G5458">
            <v>0.17</v>
          </cell>
          <cell r="H5458"/>
          <cell r="I5458"/>
          <cell r="J5458" t="str">
            <v>Messung HW Wärme NT</v>
          </cell>
          <cell r="K5458" t="str">
            <v>23.03.2016</v>
          </cell>
          <cell r="L5458" t="str">
            <v>W1 020572</v>
          </cell>
          <cell r="M5458"/>
          <cell r="N5458" t="str">
            <v>Ablesung</v>
          </cell>
          <cell r="O5458">
            <v>7.5609999999999999</v>
          </cell>
          <cell r="P5458">
            <v>220</v>
          </cell>
          <cell r="Q5458"/>
          <cell r="R5458"/>
          <cell r="S5458"/>
          <cell r="T5458"/>
          <cell r="U5458"/>
          <cell r="V5458"/>
          <cell r="W5458"/>
          <cell r="X5458"/>
          <cell r="Y5458">
            <v>29.550999999999998</v>
          </cell>
          <cell r="Z5458">
            <v>756.1</v>
          </cell>
        </row>
        <row r="5459">
          <cell r="A5459" t="str">
            <v>N1131</v>
          </cell>
          <cell r="B5459" t="str">
            <v xml:space="preserve">Hürstholzstrasse 28 </v>
          </cell>
          <cell r="C5459">
            <v>42566</v>
          </cell>
          <cell r="D5459">
            <v>9866603543</v>
          </cell>
          <cell r="E5459" t="str">
            <v>Verrechnet</v>
          </cell>
          <cell r="F5459">
            <v>0.01</v>
          </cell>
          <cell r="G5459">
            <v>0.17</v>
          </cell>
          <cell r="H5459"/>
          <cell r="I5459"/>
          <cell r="J5459" t="str">
            <v>Messung HW Wärme NT</v>
          </cell>
          <cell r="K5459" t="str">
            <v>30.06.2016</v>
          </cell>
          <cell r="L5459" t="str">
            <v>W1 020572</v>
          </cell>
          <cell r="M5459"/>
          <cell r="N5459" t="str">
            <v>Ablesung</v>
          </cell>
          <cell r="O5459">
            <v>3.1389999999999998</v>
          </cell>
          <cell r="P5459">
            <v>98</v>
          </cell>
          <cell r="Q5459"/>
          <cell r="R5459"/>
          <cell r="S5459"/>
          <cell r="T5459"/>
          <cell r="U5459"/>
          <cell r="V5459"/>
          <cell r="W5459"/>
          <cell r="X5459"/>
          <cell r="Y5459">
            <v>27.541</v>
          </cell>
          <cell r="Z5459">
            <v>313.89999999999998</v>
          </cell>
        </row>
        <row r="5460">
          <cell r="A5460" t="str">
            <v>N1131</v>
          </cell>
          <cell r="B5460" t="str">
            <v xml:space="preserve">Hürstholzstrasse 28 </v>
          </cell>
          <cell r="C5460">
            <v>42655</v>
          </cell>
          <cell r="D5460">
            <v>9866605617</v>
          </cell>
          <cell r="E5460" t="str">
            <v>Verrechnet</v>
          </cell>
          <cell r="F5460">
            <v>0.01</v>
          </cell>
          <cell r="G5460">
            <v>0.17</v>
          </cell>
          <cell r="H5460"/>
          <cell r="I5460"/>
          <cell r="J5460" t="str">
            <v>Messung HW Wärme NT</v>
          </cell>
          <cell r="K5460" t="str">
            <v>20.09.2016</v>
          </cell>
          <cell r="L5460" t="str">
            <v>W1 020572</v>
          </cell>
          <cell r="M5460"/>
          <cell r="N5460" t="str">
            <v>Ablesung</v>
          </cell>
          <cell r="O5460">
            <v>0.99</v>
          </cell>
          <cell r="P5460">
            <v>54.2</v>
          </cell>
          <cell r="Q5460"/>
          <cell r="R5460"/>
          <cell r="S5460"/>
          <cell r="T5460"/>
          <cell r="U5460"/>
          <cell r="V5460"/>
          <cell r="W5460"/>
          <cell r="X5460"/>
          <cell r="Y5460">
            <v>15.706</v>
          </cell>
          <cell r="Z5460">
            <v>99</v>
          </cell>
        </row>
        <row r="5461">
          <cell r="A5461" t="str">
            <v>N1131</v>
          </cell>
          <cell r="B5461" t="str">
            <v xml:space="preserve">Hürstholzstrasse 28 </v>
          </cell>
          <cell r="C5461">
            <v>42752</v>
          </cell>
          <cell r="D5461">
            <v>9866607673</v>
          </cell>
          <cell r="E5461" t="str">
            <v>Verrechnet</v>
          </cell>
          <cell r="F5461">
            <v>0.01</v>
          </cell>
          <cell r="G5461">
            <v>0.17</v>
          </cell>
          <cell r="H5461"/>
          <cell r="I5461"/>
          <cell r="J5461" t="str">
            <v>Messung HW Wärme NT</v>
          </cell>
          <cell r="K5461" t="str">
            <v>08.01.2017</v>
          </cell>
          <cell r="L5461" t="str">
            <v>W1 020572</v>
          </cell>
          <cell r="M5461"/>
          <cell r="N5461" t="str">
            <v>Ablesung</v>
          </cell>
          <cell r="O5461">
            <v>7.7670000000000003</v>
          </cell>
          <cell r="P5461">
            <v>189</v>
          </cell>
          <cell r="Q5461"/>
          <cell r="R5461"/>
          <cell r="S5461"/>
          <cell r="T5461"/>
          <cell r="U5461"/>
          <cell r="V5461"/>
          <cell r="W5461"/>
          <cell r="X5461"/>
          <cell r="Y5461">
            <v>35.335999999999999</v>
          </cell>
          <cell r="Z5461">
            <v>776.7</v>
          </cell>
        </row>
        <row r="5462">
          <cell r="A5462" t="str">
            <v>N1132</v>
          </cell>
          <cell r="B5462" t="str">
            <v xml:space="preserve">Schaffhauserstrasse 345 </v>
          </cell>
          <cell r="C5462">
            <v>42478</v>
          </cell>
          <cell r="D5462">
            <v>9866601441</v>
          </cell>
          <cell r="E5462" t="str">
            <v>Verrechnet</v>
          </cell>
          <cell r="F5462">
            <v>9.5000000000000001E-2</v>
          </cell>
          <cell r="G5462">
            <v>1.56</v>
          </cell>
          <cell r="H5462"/>
          <cell r="I5462"/>
          <cell r="J5462" t="str">
            <v>Messung HW Wärme NT</v>
          </cell>
          <cell r="K5462" t="str">
            <v>18.03.2016</v>
          </cell>
          <cell r="L5462" t="str">
            <v>W1 020242</v>
          </cell>
          <cell r="M5462"/>
          <cell r="N5462" t="str">
            <v>Ablesung</v>
          </cell>
          <cell r="O5462">
            <v>47.648000000000003</v>
          </cell>
          <cell r="P5462">
            <v>972.41</v>
          </cell>
          <cell r="Q5462"/>
          <cell r="R5462"/>
          <cell r="S5462"/>
          <cell r="T5462"/>
          <cell r="U5462"/>
          <cell r="V5462"/>
          <cell r="W5462"/>
          <cell r="X5462"/>
          <cell r="Y5462">
            <v>42.131999999999998</v>
          </cell>
          <cell r="Z5462">
            <v>501.55789473684206</v>
          </cell>
        </row>
        <row r="5463">
          <cell r="A5463" t="str">
            <v>N1132</v>
          </cell>
          <cell r="B5463" t="str">
            <v xml:space="preserve">Schaffhauserstrasse 345 </v>
          </cell>
          <cell r="C5463">
            <v>42566</v>
          </cell>
          <cell r="D5463">
            <v>9866603544</v>
          </cell>
          <cell r="E5463" t="str">
            <v>Verrechnet</v>
          </cell>
          <cell r="F5463">
            <v>9.5000000000000001E-2</v>
          </cell>
          <cell r="G5463">
            <v>1.56</v>
          </cell>
          <cell r="H5463"/>
          <cell r="I5463"/>
          <cell r="J5463" t="str">
            <v>Messung HW Wärme NT</v>
          </cell>
          <cell r="K5463" t="str">
            <v>23.06.2016</v>
          </cell>
          <cell r="L5463" t="str">
            <v>W1 020242</v>
          </cell>
          <cell r="M5463"/>
          <cell r="N5463" t="str">
            <v>Ablesung</v>
          </cell>
          <cell r="O5463">
            <v>23.003</v>
          </cell>
          <cell r="P5463">
            <v>592.39</v>
          </cell>
          <cell r="Q5463"/>
          <cell r="R5463"/>
          <cell r="S5463"/>
          <cell r="T5463"/>
          <cell r="U5463"/>
          <cell r="V5463"/>
          <cell r="W5463"/>
          <cell r="X5463"/>
          <cell r="Y5463">
            <v>33.389000000000003</v>
          </cell>
          <cell r="Z5463">
            <v>242.13684210526316</v>
          </cell>
        </row>
        <row r="5464">
          <cell r="A5464" t="str">
            <v>N1132</v>
          </cell>
          <cell r="B5464" t="str">
            <v xml:space="preserve">Schaffhauserstrasse 345 </v>
          </cell>
          <cell r="C5464">
            <v>42674</v>
          </cell>
          <cell r="D5464">
            <v>9866606078</v>
          </cell>
          <cell r="E5464" t="str">
            <v>Verrechnet</v>
          </cell>
          <cell r="F5464">
            <v>9.5000000000000001E-2</v>
          </cell>
          <cell r="G5464">
            <v>1.56</v>
          </cell>
          <cell r="H5464"/>
          <cell r="I5464"/>
          <cell r="J5464" t="str">
            <v>Messung HW Wärme NT</v>
          </cell>
          <cell r="K5464" t="str">
            <v>20.09.2016</v>
          </cell>
          <cell r="L5464" t="str">
            <v>W1 020242</v>
          </cell>
          <cell r="M5464"/>
          <cell r="N5464" t="str">
            <v>Ablesung</v>
          </cell>
          <cell r="O5464">
            <v>4.9729999999999999</v>
          </cell>
          <cell r="P5464">
            <v>232.33</v>
          </cell>
          <cell r="Q5464"/>
          <cell r="R5464"/>
          <cell r="S5464"/>
          <cell r="T5464"/>
          <cell r="U5464"/>
          <cell r="V5464"/>
          <cell r="W5464"/>
          <cell r="X5464"/>
          <cell r="Y5464">
            <v>18.405000000000001</v>
          </cell>
          <cell r="Z5464">
            <v>52.347368421052629</v>
          </cell>
        </row>
        <row r="5465">
          <cell r="A5465" t="str">
            <v>N1132</v>
          </cell>
          <cell r="B5465" t="str">
            <v xml:space="preserve">Schaffhauserstrasse 345 </v>
          </cell>
          <cell r="C5465">
            <v>42752</v>
          </cell>
          <cell r="D5465">
            <v>9866606405</v>
          </cell>
          <cell r="E5465" t="str">
            <v>Verrechnet</v>
          </cell>
          <cell r="F5465">
            <v>9.5000000000000001E-2</v>
          </cell>
          <cell r="G5465">
            <v>1.56</v>
          </cell>
          <cell r="H5465"/>
          <cell r="I5465"/>
          <cell r="J5465" t="str">
            <v>Messung HW Wärme NT</v>
          </cell>
          <cell r="K5465" t="str">
            <v>15.12.2016</v>
          </cell>
          <cell r="L5465" t="str">
            <v>W1 020242</v>
          </cell>
          <cell r="M5465"/>
          <cell r="N5465" t="str">
            <v>Ablesung</v>
          </cell>
          <cell r="O5465">
            <v>37.54</v>
          </cell>
          <cell r="P5465">
            <v>826.87</v>
          </cell>
          <cell r="Q5465"/>
          <cell r="R5465"/>
          <cell r="S5465"/>
          <cell r="T5465"/>
          <cell r="U5465"/>
          <cell r="V5465"/>
          <cell r="W5465"/>
          <cell r="X5465"/>
          <cell r="Y5465">
            <v>39.036999999999999</v>
          </cell>
          <cell r="Z5465">
            <v>395.15789473684208</v>
          </cell>
        </row>
        <row r="5466">
          <cell r="A5466" t="str">
            <v>N1133</v>
          </cell>
          <cell r="B5466" t="str">
            <v>Probsteistrasse 115a</v>
          </cell>
          <cell r="C5466">
            <v>42478</v>
          </cell>
          <cell r="D5466">
            <v>9866600375</v>
          </cell>
          <cell r="E5466" t="str">
            <v>Verrechnet</v>
          </cell>
          <cell r="F5466">
            <v>0.19500000000000001</v>
          </cell>
          <cell r="G5466">
            <v>3.2</v>
          </cell>
          <cell r="H5466"/>
          <cell r="I5466"/>
          <cell r="J5466" t="str">
            <v>Messung HW Wärme NT</v>
          </cell>
          <cell r="K5466" t="str">
            <v>18.03.2016</v>
          </cell>
          <cell r="L5466" t="str">
            <v>W1 025044</v>
          </cell>
          <cell r="M5466"/>
          <cell r="N5466" t="str">
            <v>Ablesung</v>
          </cell>
          <cell r="O5466">
            <v>237.20599999999999</v>
          </cell>
          <cell r="P5466">
            <v>4549.4399999999996</v>
          </cell>
          <cell r="Q5466"/>
          <cell r="R5466"/>
          <cell r="S5466"/>
          <cell r="T5466"/>
          <cell r="U5466"/>
          <cell r="V5466"/>
          <cell r="W5466"/>
          <cell r="X5466"/>
          <cell r="Y5466">
            <v>44.832000000000001</v>
          </cell>
          <cell r="Z5466">
            <v>1216.4410256410256</v>
          </cell>
        </row>
        <row r="5467">
          <cell r="A5467" t="str">
            <v>N1133</v>
          </cell>
          <cell r="B5467" t="str">
            <v>Probsteistrasse 115a</v>
          </cell>
          <cell r="C5467">
            <v>42566</v>
          </cell>
          <cell r="D5467">
            <v>9866602386</v>
          </cell>
          <cell r="E5467" t="str">
            <v>Verrechnet</v>
          </cell>
          <cell r="F5467">
            <v>0.19500000000000001</v>
          </cell>
          <cell r="G5467">
            <v>3.2</v>
          </cell>
          <cell r="H5467"/>
          <cell r="I5467"/>
          <cell r="J5467" t="str">
            <v>Messung HW Wärme NT</v>
          </cell>
          <cell r="K5467" t="str">
            <v>21.06.2016</v>
          </cell>
          <cell r="L5467" t="str">
            <v>W1 025044</v>
          </cell>
          <cell r="M5467"/>
          <cell r="N5467" t="str">
            <v>Ablesung</v>
          </cell>
          <cell r="O5467">
            <v>127.428</v>
          </cell>
          <cell r="P5467">
            <v>3038.52</v>
          </cell>
          <cell r="Q5467"/>
          <cell r="R5467"/>
          <cell r="S5467"/>
          <cell r="T5467"/>
          <cell r="U5467"/>
          <cell r="V5467"/>
          <cell r="W5467"/>
          <cell r="X5467"/>
          <cell r="Y5467">
            <v>36.06</v>
          </cell>
          <cell r="Z5467">
            <v>653.47692307692307</v>
          </cell>
        </row>
        <row r="5468">
          <cell r="A5468" t="str">
            <v>N1133</v>
          </cell>
          <cell r="B5468" t="str">
            <v>Probsteistrasse 115a</v>
          </cell>
          <cell r="C5468">
            <v>42655</v>
          </cell>
          <cell r="D5468">
            <v>9866604334</v>
          </cell>
          <cell r="E5468" t="str">
            <v>Verrechnet</v>
          </cell>
          <cell r="F5468">
            <v>0.19500000000000001</v>
          </cell>
          <cell r="G5468">
            <v>3.2</v>
          </cell>
          <cell r="H5468"/>
          <cell r="I5468"/>
          <cell r="J5468" t="str">
            <v>Messung HW Wärme NT</v>
          </cell>
          <cell r="K5468" t="str">
            <v>19.09.2016</v>
          </cell>
          <cell r="L5468" t="str">
            <v>W1 025044</v>
          </cell>
          <cell r="M5468"/>
          <cell r="N5468" t="str">
            <v>Ablesung</v>
          </cell>
          <cell r="O5468">
            <v>43.134</v>
          </cell>
          <cell r="P5468">
            <v>1377.79</v>
          </cell>
          <cell r="Q5468"/>
          <cell r="R5468"/>
          <cell r="S5468"/>
          <cell r="T5468"/>
          <cell r="U5468"/>
          <cell r="V5468"/>
          <cell r="W5468"/>
          <cell r="X5468"/>
          <cell r="Y5468">
            <v>26.919</v>
          </cell>
          <cell r="Z5468">
            <v>221.2</v>
          </cell>
        </row>
        <row r="5469">
          <cell r="A5469" t="str">
            <v>N1133</v>
          </cell>
          <cell r="B5469" t="str">
            <v>Probsteistrasse 115a</v>
          </cell>
          <cell r="C5469">
            <v>42752</v>
          </cell>
          <cell r="D5469">
            <v>9866606406</v>
          </cell>
          <cell r="E5469" t="str">
            <v>Verrechnet</v>
          </cell>
          <cell r="F5469">
            <v>0.19500000000000001</v>
          </cell>
          <cell r="G5469">
            <v>3.2</v>
          </cell>
          <cell r="H5469"/>
          <cell r="I5469"/>
          <cell r="J5469" t="str">
            <v>Messung HW Wärme NT</v>
          </cell>
          <cell r="K5469" t="str">
            <v>16.12.2016</v>
          </cell>
          <cell r="L5469" t="str">
            <v>W1 025044</v>
          </cell>
          <cell r="M5469"/>
          <cell r="N5469" t="str">
            <v>Ablesung</v>
          </cell>
          <cell r="O5469">
            <v>179.65799999999999</v>
          </cell>
          <cell r="P5469">
            <v>3757.02</v>
          </cell>
          <cell r="Q5469"/>
          <cell r="R5469"/>
          <cell r="S5469"/>
          <cell r="T5469"/>
          <cell r="U5469"/>
          <cell r="V5469"/>
          <cell r="W5469"/>
          <cell r="X5469"/>
          <cell r="Y5469">
            <v>41.116999999999997</v>
          </cell>
          <cell r="Z5469">
            <v>921.323076923077</v>
          </cell>
        </row>
        <row r="5470">
          <cell r="A5470" t="str">
            <v>N1134</v>
          </cell>
          <cell r="B5470" t="str">
            <v xml:space="preserve">Berninastrasse 7 </v>
          </cell>
          <cell r="C5470">
            <v>42478</v>
          </cell>
          <cell r="D5470">
            <v>9866601442</v>
          </cell>
          <cell r="E5470" t="str">
            <v>Verrechnet</v>
          </cell>
          <cell r="F5470">
            <v>0.1</v>
          </cell>
          <cell r="G5470">
            <v>1.65</v>
          </cell>
          <cell r="H5470"/>
          <cell r="I5470"/>
          <cell r="J5470" t="str">
            <v>Messung HW Wärme NT</v>
          </cell>
          <cell r="K5470" t="str">
            <v>17.03.2016</v>
          </cell>
          <cell r="L5470" t="str">
            <v>W1 020457</v>
          </cell>
          <cell r="M5470"/>
          <cell r="N5470" t="str">
            <v>Ablesung</v>
          </cell>
          <cell r="O5470">
            <v>109.38800000000001</v>
          </cell>
          <cell r="P5470">
            <v>1825.92</v>
          </cell>
          <cell r="Q5470"/>
          <cell r="R5470"/>
          <cell r="S5470"/>
          <cell r="T5470"/>
          <cell r="U5470"/>
          <cell r="V5470"/>
          <cell r="W5470"/>
          <cell r="X5470"/>
          <cell r="Y5470">
            <v>51.512</v>
          </cell>
          <cell r="Z5470">
            <v>1093.8800000000001</v>
          </cell>
        </row>
        <row r="5471">
          <cell r="A5471" t="str">
            <v>N1134</v>
          </cell>
          <cell r="B5471" t="str">
            <v xml:space="preserve">Berninastrasse 7 </v>
          </cell>
          <cell r="C5471">
            <v>42566</v>
          </cell>
          <cell r="D5471">
            <v>9866603257</v>
          </cell>
          <cell r="E5471" t="str">
            <v>Verrechnet</v>
          </cell>
          <cell r="F5471">
            <v>0.1</v>
          </cell>
          <cell r="G5471">
            <v>1.65</v>
          </cell>
          <cell r="H5471"/>
          <cell r="I5471"/>
          <cell r="J5471" t="str">
            <v>Messung HW Wärme NT</v>
          </cell>
          <cell r="K5471" t="str">
            <v>20.06.2016</v>
          </cell>
          <cell r="L5471" t="str">
            <v>W1 020457</v>
          </cell>
          <cell r="M5471"/>
          <cell r="N5471" t="str">
            <v>Ablesung</v>
          </cell>
          <cell r="O5471">
            <v>52.817</v>
          </cell>
          <cell r="P5471">
            <v>974.5</v>
          </cell>
          <cell r="Q5471"/>
          <cell r="R5471"/>
          <cell r="S5471"/>
          <cell r="T5471"/>
          <cell r="U5471"/>
          <cell r="V5471"/>
          <cell r="W5471"/>
          <cell r="X5471"/>
          <cell r="Y5471">
            <v>46.603000000000002</v>
          </cell>
          <cell r="Z5471">
            <v>528.16999999999996</v>
          </cell>
        </row>
        <row r="5472">
          <cell r="A5472" t="str">
            <v>N1134</v>
          </cell>
          <cell r="B5472" t="str">
            <v xml:space="preserve">Berninastrasse 7 </v>
          </cell>
          <cell r="C5472">
            <v>42655</v>
          </cell>
          <cell r="D5472">
            <v>9866605244</v>
          </cell>
          <cell r="E5472" t="str">
            <v>Gemahnt</v>
          </cell>
          <cell r="F5472">
            <v>0.1</v>
          </cell>
          <cell r="G5472">
            <v>1.65</v>
          </cell>
          <cell r="H5472"/>
          <cell r="I5472"/>
          <cell r="J5472" t="str">
            <v>Messung HW Wärme NT</v>
          </cell>
          <cell r="K5472" t="str">
            <v>15.09.2016</v>
          </cell>
          <cell r="L5472" t="str">
            <v>W1 020457</v>
          </cell>
          <cell r="M5472"/>
          <cell r="N5472" t="str">
            <v>Ablesung</v>
          </cell>
          <cell r="O5472">
            <v>8.3059999999999992</v>
          </cell>
          <cell r="P5472">
            <v>286.81</v>
          </cell>
          <cell r="Q5472"/>
          <cell r="R5472"/>
          <cell r="S5472"/>
          <cell r="T5472"/>
          <cell r="U5472"/>
          <cell r="V5472"/>
          <cell r="W5472"/>
          <cell r="X5472"/>
          <cell r="Y5472">
            <v>24.901</v>
          </cell>
          <cell r="Z5472">
            <v>83.06</v>
          </cell>
        </row>
        <row r="5473">
          <cell r="A5473" t="str">
            <v>N1134</v>
          </cell>
          <cell r="B5473" t="str">
            <v xml:space="preserve">Berninastrasse 7 </v>
          </cell>
          <cell r="C5473">
            <v>42752</v>
          </cell>
          <cell r="D5473">
            <v>9866607273</v>
          </cell>
          <cell r="E5473" t="str">
            <v>Verrechnet</v>
          </cell>
          <cell r="F5473">
            <v>0.1</v>
          </cell>
          <cell r="G5473">
            <v>1.65</v>
          </cell>
          <cell r="H5473"/>
          <cell r="I5473"/>
          <cell r="J5473" t="str">
            <v>Messung HW Wärme NT</v>
          </cell>
          <cell r="K5473" t="str">
            <v>12.12.2016</v>
          </cell>
          <cell r="L5473" t="str">
            <v>W1 020457</v>
          </cell>
          <cell r="M5473"/>
          <cell r="N5473" t="str">
            <v>Ablesung</v>
          </cell>
          <cell r="O5473">
            <v>76.451999999999998</v>
          </cell>
          <cell r="P5473">
            <v>1365.15</v>
          </cell>
          <cell r="Q5473"/>
          <cell r="R5473"/>
          <cell r="S5473"/>
          <cell r="T5473"/>
          <cell r="U5473"/>
          <cell r="V5473"/>
          <cell r="W5473"/>
          <cell r="X5473"/>
          <cell r="Y5473">
            <v>48.154000000000003</v>
          </cell>
          <cell r="Z5473">
            <v>764.52</v>
          </cell>
        </row>
        <row r="5474">
          <cell r="A5474" t="str">
            <v>N1135</v>
          </cell>
          <cell r="B5474" t="str">
            <v>Schaffhauserstrasse 510a</v>
          </cell>
          <cell r="C5474">
            <v>42478</v>
          </cell>
          <cell r="D5474">
            <v>9866601908</v>
          </cell>
          <cell r="E5474" t="str">
            <v>Verrechnet</v>
          </cell>
          <cell r="F5474">
            <v>2.5000000000000001E-2</v>
          </cell>
          <cell r="G5474">
            <v>0.41</v>
          </cell>
          <cell r="H5474"/>
          <cell r="I5474"/>
          <cell r="J5474" t="str">
            <v>Messung HW Wärme NT</v>
          </cell>
          <cell r="K5474" t="str">
            <v>15.03.2016</v>
          </cell>
          <cell r="L5474" t="str">
            <v>W1 020554</v>
          </cell>
          <cell r="M5474"/>
          <cell r="N5474" t="str">
            <v>Ablesung</v>
          </cell>
          <cell r="O5474">
            <v>15.379</v>
          </cell>
          <cell r="P5474">
            <v>285.22000000000003</v>
          </cell>
          <cell r="Q5474"/>
          <cell r="R5474"/>
          <cell r="S5474"/>
          <cell r="T5474"/>
          <cell r="U5474"/>
          <cell r="V5474"/>
          <cell r="W5474"/>
          <cell r="X5474"/>
          <cell r="Y5474">
            <v>46.363</v>
          </cell>
          <cell r="Z5474">
            <v>615.16</v>
          </cell>
        </row>
        <row r="5475">
          <cell r="A5475" t="str">
            <v>N1135</v>
          </cell>
          <cell r="B5475" t="str">
            <v>Schaffhauserstrasse 510a</v>
          </cell>
          <cell r="C5475">
            <v>42566</v>
          </cell>
          <cell r="D5475">
            <v>9866603854</v>
          </cell>
          <cell r="E5475" t="str">
            <v>Verrechnet</v>
          </cell>
          <cell r="F5475">
            <v>2.5000000000000001E-2</v>
          </cell>
          <cell r="G5475">
            <v>0.41</v>
          </cell>
          <cell r="H5475"/>
          <cell r="I5475"/>
          <cell r="J5475" t="str">
            <v>Messung HW Wärme NT</v>
          </cell>
          <cell r="K5475" t="str">
            <v>21.06.2016</v>
          </cell>
          <cell r="L5475" t="str">
            <v>W1 020554</v>
          </cell>
          <cell r="M5475"/>
          <cell r="N5475" t="str">
            <v>Ablesung</v>
          </cell>
          <cell r="O5475">
            <v>7.0819999999999999</v>
          </cell>
          <cell r="P5475">
            <v>133.36000000000001</v>
          </cell>
          <cell r="Q5475"/>
          <cell r="R5475"/>
          <cell r="S5475"/>
          <cell r="T5475"/>
          <cell r="U5475"/>
          <cell r="V5475"/>
          <cell r="W5475"/>
          <cell r="X5475"/>
          <cell r="Y5475">
            <v>45.661999999999999</v>
          </cell>
          <cell r="Z5475">
            <v>283.27999999999997</v>
          </cell>
        </row>
        <row r="5476">
          <cell r="A5476" t="str">
            <v>N1135</v>
          </cell>
          <cell r="B5476" t="str">
            <v>Schaffhauserstrasse 510a</v>
          </cell>
          <cell r="C5476">
            <v>42655</v>
          </cell>
          <cell r="D5476">
            <v>9866605982</v>
          </cell>
          <cell r="E5476" t="str">
            <v>Verrechnet</v>
          </cell>
          <cell r="F5476">
            <v>2.5000000000000001E-2</v>
          </cell>
          <cell r="G5476">
            <v>0.41</v>
          </cell>
          <cell r="H5476"/>
          <cell r="I5476"/>
          <cell r="J5476" t="str">
            <v>Messung HW Wärme NT</v>
          </cell>
          <cell r="K5476" t="str">
            <v>15.09.2016</v>
          </cell>
          <cell r="L5476" t="str">
            <v>W1 020554</v>
          </cell>
          <cell r="M5476"/>
          <cell r="N5476" t="str">
            <v>Ablesung</v>
          </cell>
          <cell r="O5476">
            <v>0.14899999999999999</v>
          </cell>
          <cell r="P5476">
            <v>2.95</v>
          </cell>
          <cell r="Q5476"/>
          <cell r="R5476"/>
          <cell r="S5476"/>
          <cell r="T5476"/>
          <cell r="U5476"/>
          <cell r="V5476"/>
          <cell r="W5476"/>
          <cell r="X5476"/>
          <cell r="Y5476">
            <v>43.429000000000002</v>
          </cell>
          <cell r="Z5476">
            <v>5.96</v>
          </cell>
        </row>
        <row r="5477">
          <cell r="A5477" t="str">
            <v>N1135</v>
          </cell>
          <cell r="B5477" t="str">
            <v>Schaffhauserstrasse 510a</v>
          </cell>
          <cell r="C5477">
            <v>42752</v>
          </cell>
          <cell r="D5477">
            <v>9866608020</v>
          </cell>
          <cell r="E5477" t="str">
            <v>Verrechnet</v>
          </cell>
          <cell r="F5477">
            <v>2.5000000000000001E-2</v>
          </cell>
          <cell r="G5477">
            <v>0.41</v>
          </cell>
          <cell r="H5477"/>
          <cell r="I5477"/>
          <cell r="J5477" t="str">
            <v>Messung HW Wärme NT</v>
          </cell>
          <cell r="K5477" t="str">
            <v>13.12.2016</v>
          </cell>
          <cell r="L5477" t="str">
            <v>W1 020554</v>
          </cell>
          <cell r="M5477"/>
          <cell r="N5477" t="str">
            <v>Ablesung</v>
          </cell>
          <cell r="O5477">
            <v>11.430999999999999</v>
          </cell>
          <cell r="P5477">
            <v>218.61</v>
          </cell>
          <cell r="Q5477"/>
          <cell r="R5477"/>
          <cell r="S5477"/>
          <cell r="T5477"/>
          <cell r="U5477"/>
          <cell r="V5477"/>
          <cell r="W5477"/>
          <cell r="X5477"/>
          <cell r="Y5477">
            <v>44.960999999999999</v>
          </cell>
          <cell r="Z5477">
            <v>457.24</v>
          </cell>
        </row>
        <row r="5478">
          <cell r="A5478" t="str">
            <v>N1136</v>
          </cell>
          <cell r="B5478" t="str">
            <v xml:space="preserve">Luegislandstrasse 76 </v>
          </cell>
          <cell r="C5478">
            <v>42478</v>
          </cell>
          <cell r="D5478">
            <v>9866601443</v>
          </cell>
          <cell r="E5478" t="str">
            <v>Verrechnet</v>
          </cell>
          <cell r="F5478">
            <v>0.2</v>
          </cell>
          <cell r="G5478">
            <v>3.29</v>
          </cell>
          <cell r="H5478"/>
          <cell r="I5478"/>
          <cell r="J5478" t="str">
            <v>Messung HW Wärme NT</v>
          </cell>
          <cell r="K5478" t="str">
            <v>17.03.2016</v>
          </cell>
          <cell r="L5478" t="str">
            <v>W1 025081</v>
          </cell>
          <cell r="M5478"/>
          <cell r="N5478" t="str">
            <v>Ablesung</v>
          </cell>
          <cell r="O5478">
            <v>167.86199999999999</v>
          </cell>
          <cell r="P5478">
            <v>2856.14</v>
          </cell>
          <cell r="Q5478"/>
          <cell r="R5478"/>
          <cell r="S5478"/>
          <cell r="T5478"/>
          <cell r="U5478"/>
          <cell r="V5478"/>
          <cell r="W5478"/>
          <cell r="X5478"/>
          <cell r="Y5478">
            <v>50.534999999999997</v>
          </cell>
          <cell r="Z5478">
            <v>839.31</v>
          </cell>
        </row>
        <row r="5479">
          <cell r="A5479" t="str">
            <v>N1136</v>
          </cell>
          <cell r="B5479" t="str">
            <v xml:space="preserve">Luegislandstrasse 76 </v>
          </cell>
          <cell r="C5479">
            <v>42566</v>
          </cell>
          <cell r="D5479">
            <v>9866603258</v>
          </cell>
          <cell r="E5479" t="str">
            <v>Verrechnet</v>
          </cell>
          <cell r="F5479">
            <v>0.2</v>
          </cell>
          <cell r="G5479">
            <v>3.29</v>
          </cell>
          <cell r="H5479"/>
          <cell r="I5479"/>
          <cell r="J5479" t="str">
            <v>Messung HW Wärme NT</v>
          </cell>
          <cell r="K5479" t="str">
            <v>22.06.2016</v>
          </cell>
          <cell r="L5479" t="str">
            <v>W1 025081</v>
          </cell>
          <cell r="M5479"/>
          <cell r="N5479" t="str">
            <v>Ablesung</v>
          </cell>
          <cell r="O5479">
            <v>90.19</v>
          </cell>
          <cell r="P5479">
            <v>1749.37</v>
          </cell>
          <cell r="Q5479"/>
          <cell r="R5479"/>
          <cell r="S5479"/>
          <cell r="T5479"/>
          <cell r="U5479"/>
          <cell r="V5479"/>
          <cell r="W5479"/>
          <cell r="X5479"/>
          <cell r="Y5479">
            <v>44.33</v>
          </cell>
          <cell r="Z5479">
            <v>450.95</v>
          </cell>
        </row>
        <row r="5480">
          <cell r="A5480" t="str">
            <v>N1136</v>
          </cell>
          <cell r="B5480" t="str">
            <v xml:space="preserve">Luegislandstrasse 76 </v>
          </cell>
          <cell r="C5480">
            <v>42655</v>
          </cell>
          <cell r="D5480">
            <v>9866605365</v>
          </cell>
          <cell r="E5480" t="str">
            <v>Verrechnet</v>
          </cell>
          <cell r="F5480">
            <v>0.2</v>
          </cell>
          <cell r="G5480">
            <v>3.29</v>
          </cell>
          <cell r="H5480"/>
          <cell r="I5480"/>
          <cell r="J5480" t="str">
            <v>Messung HW Wärme NT</v>
          </cell>
          <cell r="K5480" t="str">
            <v>15.09.2016</v>
          </cell>
          <cell r="L5480" t="str">
            <v>W1 025081</v>
          </cell>
          <cell r="M5480"/>
          <cell r="N5480" t="str">
            <v>Ablesung</v>
          </cell>
          <cell r="O5480">
            <v>24.285</v>
          </cell>
          <cell r="P5480">
            <v>608.19000000000005</v>
          </cell>
          <cell r="Q5480"/>
          <cell r="R5480"/>
          <cell r="S5480"/>
          <cell r="T5480"/>
          <cell r="U5480"/>
          <cell r="V5480"/>
          <cell r="W5480"/>
          <cell r="X5480"/>
          <cell r="Y5480">
            <v>34.334000000000003</v>
          </cell>
          <cell r="Z5480">
            <v>121.425</v>
          </cell>
        </row>
        <row r="5481">
          <cell r="A5481" t="str">
            <v>N1136</v>
          </cell>
          <cell r="B5481" t="str">
            <v xml:space="preserve">Luegislandstrasse 76 </v>
          </cell>
          <cell r="C5481">
            <v>42752</v>
          </cell>
          <cell r="D5481">
            <v>9866607466</v>
          </cell>
          <cell r="E5481" t="str">
            <v>Verrechnet</v>
          </cell>
          <cell r="F5481">
            <v>0.2</v>
          </cell>
          <cell r="G5481">
            <v>3.29</v>
          </cell>
          <cell r="H5481"/>
          <cell r="I5481"/>
          <cell r="J5481" t="str">
            <v>Messung HW Wärme NT</v>
          </cell>
          <cell r="K5481" t="str">
            <v>14.12.2016</v>
          </cell>
          <cell r="L5481" t="str">
            <v>W1 025081</v>
          </cell>
          <cell r="M5481"/>
          <cell r="N5481" t="str">
            <v>Ablesung</v>
          </cell>
          <cell r="O5481">
            <v>124.45</v>
          </cell>
          <cell r="P5481">
            <v>2248.91</v>
          </cell>
          <cell r="Q5481"/>
          <cell r="R5481"/>
          <cell r="S5481"/>
          <cell r="T5481"/>
          <cell r="U5481"/>
          <cell r="V5481"/>
          <cell r="W5481"/>
          <cell r="X5481"/>
          <cell r="Y5481">
            <v>47.582000000000001</v>
          </cell>
          <cell r="Z5481">
            <v>622.25</v>
          </cell>
        </row>
        <row r="5482">
          <cell r="A5482" t="str">
            <v>N1137</v>
          </cell>
          <cell r="B5482" t="str">
            <v xml:space="preserve">Felsenrainstrasse 8 </v>
          </cell>
          <cell r="C5482">
            <v>42478</v>
          </cell>
          <cell r="D5482">
            <v>9866600376</v>
          </cell>
          <cell r="E5482" t="str">
            <v>Verrechnet</v>
          </cell>
          <cell r="F5482">
            <v>7.4999999999999997E-2</v>
          </cell>
          <cell r="G5482">
            <v>1.23</v>
          </cell>
          <cell r="H5482"/>
          <cell r="I5482"/>
          <cell r="J5482" t="str">
            <v>Messung HW Wärme NT</v>
          </cell>
          <cell r="K5482" t="str">
            <v>18.03.2016</v>
          </cell>
          <cell r="L5482" t="str">
            <v>W1 020258</v>
          </cell>
          <cell r="M5482"/>
          <cell r="N5482" t="str">
            <v>Ablesung</v>
          </cell>
          <cell r="O5482">
            <v>65.028999999999996</v>
          </cell>
          <cell r="P5482">
            <v>1040.26</v>
          </cell>
          <cell r="Q5482"/>
          <cell r="R5482"/>
          <cell r="S5482"/>
          <cell r="T5482"/>
          <cell r="U5482"/>
          <cell r="V5482"/>
          <cell r="W5482"/>
          <cell r="X5482"/>
          <cell r="Y5482">
            <v>53.750999999999998</v>
          </cell>
          <cell r="Z5482">
            <v>867.05333333333328</v>
          </cell>
        </row>
        <row r="5483">
          <cell r="A5483" t="str">
            <v>N1137</v>
          </cell>
          <cell r="B5483" t="str">
            <v xml:space="preserve">Felsenrainstrasse 8 </v>
          </cell>
          <cell r="C5483">
            <v>42566</v>
          </cell>
          <cell r="D5483">
            <v>9866602981</v>
          </cell>
          <cell r="E5483" t="str">
            <v>Gemahnt</v>
          </cell>
          <cell r="F5483">
            <v>7.4999999999999997E-2</v>
          </cell>
          <cell r="G5483">
            <v>1.23</v>
          </cell>
          <cell r="H5483"/>
          <cell r="I5483"/>
          <cell r="J5483" t="str">
            <v>Messung HW Wärme NT</v>
          </cell>
          <cell r="K5483" t="str">
            <v>22.06.2016</v>
          </cell>
          <cell r="L5483" t="str">
            <v>W1 020258</v>
          </cell>
          <cell r="M5483"/>
          <cell r="N5483" t="str">
            <v>Ablesung</v>
          </cell>
          <cell r="O5483">
            <v>35.307000000000002</v>
          </cell>
          <cell r="P5483">
            <v>660.17</v>
          </cell>
          <cell r="Q5483"/>
          <cell r="R5483"/>
          <cell r="S5483"/>
          <cell r="T5483"/>
          <cell r="U5483"/>
          <cell r="V5483"/>
          <cell r="W5483"/>
          <cell r="X5483"/>
          <cell r="Y5483">
            <v>45.985999999999997</v>
          </cell>
          <cell r="Z5483">
            <v>470.76</v>
          </cell>
        </row>
        <row r="5484">
          <cell r="A5484" t="str">
            <v>N1137</v>
          </cell>
          <cell r="B5484" t="str">
            <v xml:space="preserve">Felsenrainstrasse 8 </v>
          </cell>
          <cell r="C5484">
            <v>42655</v>
          </cell>
          <cell r="D5484">
            <v>9866604895</v>
          </cell>
          <cell r="E5484" t="str">
            <v>Gemahnt</v>
          </cell>
          <cell r="F5484">
            <v>7.4999999999999997E-2</v>
          </cell>
          <cell r="G5484">
            <v>1.23</v>
          </cell>
          <cell r="H5484"/>
          <cell r="I5484"/>
          <cell r="J5484" t="str">
            <v>Messung HW Wärme NT</v>
          </cell>
          <cell r="K5484" t="str">
            <v>21.09.2016</v>
          </cell>
          <cell r="L5484" t="str">
            <v>W1 020258</v>
          </cell>
          <cell r="M5484"/>
          <cell r="N5484" t="str">
            <v>Ablesung</v>
          </cell>
          <cell r="O5484">
            <v>12.644</v>
          </cell>
          <cell r="P5484">
            <v>321.63</v>
          </cell>
          <cell r="Q5484"/>
          <cell r="R5484"/>
          <cell r="S5484"/>
          <cell r="T5484"/>
          <cell r="U5484"/>
          <cell r="V5484"/>
          <cell r="W5484"/>
          <cell r="X5484"/>
          <cell r="Y5484">
            <v>33.802</v>
          </cell>
          <cell r="Z5484">
            <v>168.58666666666667</v>
          </cell>
        </row>
        <row r="5485">
          <cell r="A5485" t="str">
            <v>N1137</v>
          </cell>
          <cell r="B5485" t="str">
            <v xml:space="preserve">Felsenrainstrasse 8 </v>
          </cell>
          <cell r="C5485">
            <v>42752</v>
          </cell>
          <cell r="D5485">
            <v>9866606973</v>
          </cell>
          <cell r="E5485" t="str">
            <v>Verrechnet</v>
          </cell>
          <cell r="F5485">
            <v>7.4999999999999997E-2</v>
          </cell>
          <cell r="G5485">
            <v>1.23</v>
          </cell>
          <cell r="H5485"/>
          <cell r="I5485"/>
          <cell r="J5485" t="str">
            <v>Messung HW Wärme NT</v>
          </cell>
          <cell r="K5485" t="str">
            <v>19.12.2016</v>
          </cell>
          <cell r="L5485" t="str">
            <v>W1 020258</v>
          </cell>
          <cell r="M5485"/>
          <cell r="N5485" t="str">
            <v>Ablesung</v>
          </cell>
          <cell r="O5485">
            <v>46.097999999999999</v>
          </cell>
          <cell r="P5485">
            <v>774.45</v>
          </cell>
          <cell r="Q5485"/>
          <cell r="R5485"/>
          <cell r="S5485"/>
          <cell r="T5485"/>
          <cell r="U5485"/>
          <cell r="V5485"/>
          <cell r="W5485"/>
          <cell r="X5485"/>
          <cell r="Y5485">
            <v>51.180999999999997</v>
          </cell>
          <cell r="Z5485">
            <v>614.64</v>
          </cell>
        </row>
        <row r="5486">
          <cell r="A5486" t="str">
            <v>N1138</v>
          </cell>
          <cell r="B5486" t="str">
            <v xml:space="preserve">Sperletweg 54 </v>
          </cell>
          <cell r="C5486">
            <v>42478</v>
          </cell>
          <cell r="D5486">
            <v>9866601723</v>
          </cell>
          <cell r="E5486" t="str">
            <v>Verrechnet</v>
          </cell>
          <cell r="F5486">
            <v>2.5999999999999999E-2</v>
          </cell>
          <cell r="G5486">
            <v>0.43</v>
          </cell>
          <cell r="H5486"/>
          <cell r="I5486"/>
          <cell r="J5486" t="str">
            <v>Messung HW Wärme NT</v>
          </cell>
          <cell r="K5486" t="str">
            <v>16.03.2016</v>
          </cell>
          <cell r="L5486" t="str">
            <v>R1 1316</v>
          </cell>
          <cell r="M5486" t="str">
            <v>U1 020002</v>
          </cell>
          <cell r="N5486" t="str">
            <v>Ablesung</v>
          </cell>
          <cell r="O5486">
            <v>26.757999999999999</v>
          </cell>
          <cell r="P5486">
            <v>372.26</v>
          </cell>
          <cell r="Q5486"/>
          <cell r="R5486">
            <v>372</v>
          </cell>
          <cell r="S5486"/>
          <cell r="T5486"/>
          <cell r="U5486"/>
          <cell r="V5486"/>
          <cell r="W5486"/>
          <cell r="X5486"/>
          <cell r="Y5486">
            <v>61.805999999999997</v>
          </cell>
          <cell r="Z5486">
            <v>1029.1538461538462</v>
          </cell>
        </row>
        <row r="5487">
          <cell r="A5487" t="str">
            <v>N1138</v>
          </cell>
          <cell r="B5487" t="str">
            <v xml:space="preserve">Sperletweg 54 </v>
          </cell>
          <cell r="C5487">
            <v>42566</v>
          </cell>
          <cell r="D5487">
            <v>9866603855</v>
          </cell>
          <cell r="E5487" t="str">
            <v>Verrechnet</v>
          </cell>
          <cell r="F5487">
            <v>2.5999999999999999E-2</v>
          </cell>
          <cell r="G5487">
            <v>0.43</v>
          </cell>
          <cell r="H5487"/>
          <cell r="I5487"/>
          <cell r="J5487" t="str">
            <v>Messung HW Wärme NT</v>
          </cell>
          <cell r="K5487" t="str">
            <v>22.06.2016</v>
          </cell>
          <cell r="L5487" t="str">
            <v>R1 1316</v>
          </cell>
          <cell r="M5487" t="str">
            <v>U1 020002</v>
          </cell>
          <cell r="N5487" t="str">
            <v>Ablesung</v>
          </cell>
          <cell r="O5487">
            <v>14.385</v>
          </cell>
          <cell r="P5487">
            <v>220.2</v>
          </cell>
          <cell r="Q5487"/>
          <cell r="R5487">
            <v>221</v>
          </cell>
          <cell r="S5487"/>
          <cell r="T5487"/>
          <cell r="U5487"/>
          <cell r="V5487"/>
          <cell r="W5487"/>
          <cell r="X5487"/>
          <cell r="Y5487">
            <v>56.170999999999999</v>
          </cell>
          <cell r="Z5487">
            <v>553.26923076923072</v>
          </cell>
        </row>
        <row r="5488">
          <cell r="A5488" t="str">
            <v>N1138</v>
          </cell>
          <cell r="B5488" t="str">
            <v xml:space="preserve">Sperletweg 54 </v>
          </cell>
          <cell r="C5488">
            <v>42655</v>
          </cell>
          <cell r="D5488">
            <v>9866605742</v>
          </cell>
          <cell r="E5488" t="str">
            <v>Verrechnet</v>
          </cell>
          <cell r="F5488">
            <v>2.5999999999999999E-2</v>
          </cell>
          <cell r="G5488">
            <v>0.43</v>
          </cell>
          <cell r="H5488"/>
          <cell r="I5488"/>
          <cell r="J5488" t="str">
            <v>Messung HW Wärme NT</v>
          </cell>
          <cell r="K5488" t="str">
            <v>16.09.2016</v>
          </cell>
          <cell r="L5488" t="str">
            <v>R1 1316</v>
          </cell>
          <cell r="M5488" t="str">
            <v>U1 020002</v>
          </cell>
          <cell r="N5488" t="str">
            <v>Ablesung</v>
          </cell>
          <cell r="O5488">
            <v>2.4079999999999999</v>
          </cell>
          <cell r="P5488">
            <v>50.47</v>
          </cell>
          <cell r="Q5488"/>
          <cell r="R5488">
            <v>50</v>
          </cell>
          <cell r="S5488"/>
          <cell r="T5488"/>
          <cell r="U5488"/>
          <cell r="V5488"/>
          <cell r="W5488"/>
          <cell r="X5488"/>
          <cell r="Y5488">
            <v>41.024999999999999</v>
          </cell>
          <cell r="Z5488">
            <v>92.615384615384599</v>
          </cell>
        </row>
        <row r="5489">
          <cell r="A5489" t="str">
            <v>N1138</v>
          </cell>
          <cell r="B5489" t="str">
            <v xml:space="preserve">Sperletweg 54 </v>
          </cell>
          <cell r="C5489">
            <v>42752</v>
          </cell>
          <cell r="D5489">
            <v>9866607828</v>
          </cell>
          <cell r="E5489" t="str">
            <v>Verrechnet</v>
          </cell>
          <cell r="F5489">
            <v>2.5999999999999999E-2</v>
          </cell>
          <cell r="G5489">
            <v>0.43</v>
          </cell>
          <cell r="H5489"/>
          <cell r="I5489"/>
          <cell r="J5489" t="str">
            <v>Messung HW Wärme NT</v>
          </cell>
          <cell r="K5489" t="str">
            <v>14.12.2016</v>
          </cell>
          <cell r="L5489" t="str">
            <v>R1 1316</v>
          </cell>
          <cell r="M5489" t="str">
            <v>U1 020002</v>
          </cell>
          <cell r="N5489" t="str">
            <v>Ablesung</v>
          </cell>
          <cell r="O5489">
            <v>20.844999999999999</v>
          </cell>
          <cell r="P5489">
            <v>302.12</v>
          </cell>
          <cell r="Q5489"/>
          <cell r="R5489">
            <v>302</v>
          </cell>
          <cell r="S5489"/>
          <cell r="T5489"/>
          <cell r="U5489"/>
          <cell r="V5489"/>
          <cell r="W5489"/>
          <cell r="X5489"/>
          <cell r="Y5489">
            <v>59.326000000000001</v>
          </cell>
          <cell r="Z5489">
            <v>801.73076923076928</v>
          </cell>
        </row>
        <row r="5490">
          <cell r="A5490" t="str">
            <v>N1139</v>
          </cell>
          <cell r="B5490" t="str">
            <v xml:space="preserve">Greifenseestrasse 20 </v>
          </cell>
          <cell r="C5490">
            <v>42478</v>
          </cell>
          <cell r="D5490">
            <v>9866600377</v>
          </cell>
          <cell r="E5490" t="str">
            <v>Verrechnet</v>
          </cell>
          <cell r="F5490">
            <v>0.115</v>
          </cell>
          <cell r="G5490">
            <v>1.89</v>
          </cell>
          <cell r="H5490"/>
          <cell r="I5490"/>
          <cell r="J5490" t="str">
            <v>Messung HW Wärme NT</v>
          </cell>
          <cell r="K5490" t="str">
            <v>17.03.2016</v>
          </cell>
          <cell r="L5490" t="str">
            <v>W1 020243</v>
          </cell>
          <cell r="M5490"/>
          <cell r="N5490" t="str">
            <v>Ablesung</v>
          </cell>
          <cell r="O5490">
            <v>105.663</v>
          </cell>
          <cell r="P5490">
            <v>1589.41</v>
          </cell>
          <cell r="Q5490"/>
          <cell r="R5490"/>
          <cell r="S5490"/>
          <cell r="T5490"/>
          <cell r="U5490"/>
          <cell r="V5490"/>
          <cell r="W5490"/>
          <cell r="X5490"/>
          <cell r="Y5490">
            <v>57.161999999999999</v>
          </cell>
          <cell r="Z5490">
            <v>918.80869565217392</v>
          </cell>
        </row>
        <row r="5491">
          <cell r="A5491" t="str">
            <v>N1139</v>
          </cell>
          <cell r="B5491" t="str">
            <v xml:space="preserve">Greifenseestrasse 20 </v>
          </cell>
          <cell r="C5491">
            <v>42566</v>
          </cell>
          <cell r="D5491">
            <v>9866602387</v>
          </cell>
          <cell r="E5491" t="str">
            <v>Verrechnet</v>
          </cell>
          <cell r="F5491">
            <v>0.115</v>
          </cell>
          <cell r="G5491">
            <v>1.89</v>
          </cell>
          <cell r="H5491"/>
          <cell r="I5491"/>
          <cell r="J5491" t="str">
            <v>Messung HW Wärme NT</v>
          </cell>
          <cell r="K5491" t="str">
            <v>20.06.2016</v>
          </cell>
          <cell r="L5491" t="str">
            <v>W1 020243</v>
          </cell>
          <cell r="M5491"/>
          <cell r="N5491" t="str">
            <v>Ablesung</v>
          </cell>
          <cell r="O5491">
            <v>56.777999999999999</v>
          </cell>
          <cell r="P5491">
            <v>1043.76</v>
          </cell>
          <cell r="Q5491"/>
          <cell r="R5491"/>
          <cell r="S5491"/>
          <cell r="T5491"/>
          <cell r="U5491"/>
          <cell r="V5491"/>
          <cell r="W5491"/>
          <cell r="X5491"/>
          <cell r="Y5491">
            <v>46.773000000000003</v>
          </cell>
          <cell r="Z5491">
            <v>493.7217391304348</v>
          </cell>
        </row>
        <row r="5492">
          <cell r="A5492" t="str">
            <v>N1139</v>
          </cell>
          <cell r="B5492" t="str">
            <v xml:space="preserve">Greifenseestrasse 20 </v>
          </cell>
          <cell r="C5492">
            <v>42655</v>
          </cell>
          <cell r="D5492">
            <v>9866604335</v>
          </cell>
          <cell r="E5492" t="str">
            <v>Verrechnet</v>
          </cell>
          <cell r="F5492">
            <v>0.115</v>
          </cell>
          <cell r="G5492">
            <v>1.89</v>
          </cell>
          <cell r="H5492"/>
          <cell r="I5492"/>
          <cell r="J5492" t="str">
            <v>Messung HW Wärme NT</v>
          </cell>
          <cell r="K5492" t="str">
            <v>19.09.2016</v>
          </cell>
          <cell r="L5492" t="str">
            <v>W1 020243</v>
          </cell>
          <cell r="M5492"/>
          <cell r="N5492" t="str">
            <v>Ablesung</v>
          </cell>
          <cell r="O5492">
            <v>19.292999999999999</v>
          </cell>
          <cell r="P5492">
            <v>494.02</v>
          </cell>
          <cell r="Q5492"/>
          <cell r="R5492"/>
          <cell r="S5492"/>
          <cell r="T5492"/>
          <cell r="U5492"/>
          <cell r="V5492"/>
          <cell r="W5492"/>
          <cell r="X5492"/>
          <cell r="Y5492">
            <v>33.58</v>
          </cell>
          <cell r="Z5492">
            <v>167.76521739130433</v>
          </cell>
        </row>
        <row r="5493">
          <cell r="A5493" t="str">
            <v>N1139</v>
          </cell>
          <cell r="B5493" t="str">
            <v xml:space="preserve">Greifenseestrasse 20 </v>
          </cell>
          <cell r="C5493">
            <v>42752</v>
          </cell>
          <cell r="D5493">
            <v>9866606407</v>
          </cell>
          <cell r="E5493" t="str">
            <v>Verrechnet</v>
          </cell>
          <cell r="F5493">
            <v>0.115</v>
          </cell>
          <cell r="G5493">
            <v>1.89</v>
          </cell>
          <cell r="H5493"/>
          <cell r="I5493"/>
          <cell r="J5493" t="str">
            <v>Messung HW Wärme NT</v>
          </cell>
          <cell r="K5493" t="str">
            <v>12.12.2016</v>
          </cell>
          <cell r="L5493" t="str">
            <v>W1 020243</v>
          </cell>
          <cell r="M5493"/>
          <cell r="N5493" t="str">
            <v>Ablesung</v>
          </cell>
          <cell r="O5493">
            <v>75.768000000000001</v>
          </cell>
          <cell r="P5493">
            <v>1253.67</v>
          </cell>
          <cell r="Q5493"/>
          <cell r="R5493"/>
          <cell r="S5493"/>
          <cell r="T5493"/>
          <cell r="U5493"/>
          <cell r="V5493"/>
          <cell r="W5493"/>
          <cell r="X5493"/>
          <cell r="Y5493">
            <v>51.966000000000001</v>
          </cell>
          <cell r="Z5493">
            <v>658.85217391304343</v>
          </cell>
        </row>
        <row r="5494">
          <cell r="A5494" t="str">
            <v>N1140</v>
          </cell>
          <cell r="B5494" t="str">
            <v xml:space="preserve">Heidi-Abel-Weg 5 </v>
          </cell>
          <cell r="C5494">
            <v>42478</v>
          </cell>
          <cell r="D5494">
            <v>9866600378</v>
          </cell>
          <cell r="E5494" t="str">
            <v>Verrechnet</v>
          </cell>
          <cell r="F5494">
            <v>0.57699999999999996</v>
          </cell>
          <cell r="G5494">
            <v>9.48</v>
          </cell>
          <cell r="H5494"/>
          <cell r="I5494"/>
          <cell r="J5494" t="str">
            <v>Messung HW Wärme NT</v>
          </cell>
          <cell r="K5494" t="str">
            <v>15.03.2016</v>
          </cell>
          <cell r="L5494" t="str">
            <v>R1 1433</v>
          </cell>
          <cell r="M5494" t="str">
            <v>U1 050066</v>
          </cell>
          <cell r="N5494" t="str">
            <v>Ablesung</v>
          </cell>
          <cell r="O5494">
            <v>285.99</v>
          </cell>
          <cell r="P5494">
            <v>4979.8</v>
          </cell>
          <cell r="Q5494"/>
          <cell r="R5494">
            <v>4979</v>
          </cell>
          <cell r="S5494"/>
          <cell r="T5494"/>
          <cell r="U5494"/>
          <cell r="V5494"/>
          <cell r="W5494"/>
          <cell r="X5494"/>
          <cell r="Y5494">
            <v>49.381</v>
          </cell>
          <cell r="Z5494">
            <v>495.64991334488735</v>
          </cell>
        </row>
        <row r="5495">
          <cell r="A5495" t="str">
            <v>N1140</v>
          </cell>
          <cell r="B5495" t="str">
            <v xml:space="preserve">Heidi-Abel-Weg 5 </v>
          </cell>
          <cell r="C5495">
            <v>42566</v>
          </cell>
          <cell r="D5495">
            <v>9866602388</v>
          </cell>
          <cell r="E5495" t="str">
            <v>Verrechnet</v>
          </cell>
          <cell r="F5495">
            <v>0.57699999999999996</v>
          </cell>
          <cell r="G5495">
            <v>9.48</v>
          </cell>
          <cell r="H5495"/>
          <cell r="I5495"/>
          <cell r="J5495" t="str">
            <v>Messung HW Wärme NT</v>
          </cell>
          <cell r="K5495" t="str">
            <v>20.06.2016</v>
          </cell>
          <cell r="L5495" t="str">
            <v>R1 1433</v>
          </cell>
          <cell r="M5495" t="str">
            <v>U1 050066</v>
          </cell>
          <cell r="N5495" t="str">
            <v>Ablesung</v>
          </cell>
          <cell r="O5495">
            <v>159.26</v>
          </cell>
          <cell r="P5495">
            <v>2989.8</v>
          </cell>
          <cell r="Q5495"/>
          <cell r="R5495">
            <v>2990</v>
          </cell>
          <cell r="S5495"/>
          <cell r="T5495"/>
          <cell r="U5495"/>
          <cell r="V5495"/>
          <cell r="W5495"/>
          <cell r="X5495"/>
          <cell r="Y5495">
            <v>45.802</v>
          </cell>
          <cell r="Z5495">
            <v>276.01386481802422</v>
          </cell>
        </row>
        <row r="5496">
          <cell r="A5496" t="str">
            <v>N1140</v>
          </cell>
          <cell r="B5496" t="str">
            <v xml:space="preserve">Heidi-Abel-Weg 5 </v>
          </cell>
          <cell r="C5496">
            <v>42655</v>
          </cell>
          <cell r="D5496">
            <v>9866604336</v>
          </cell>
          <cell r="E5496" t="str">
            <v>Verrechnet</v>
          </cell>
          <cell r="F5496">
            <v>0.57699999999999996</v>
          </cell>
          <cell r="G5496">
            <v>9.48</v>
          </cell>
          <cell r="H5496"/>
          <cell r="I5496"/>
          <cell r="J5496" t="str">
            <v>Messung HW Wärme NT</v>
          </cell>
          <cell r="K5496" t="str">
            <v>15.09.2016</v>
          </cell>
          <cell r="L5496" t="str">
            <v>R1 1433</v>
          </cell>
          <cell r="M5496" t="str">
            <v>U1 050066</v>
          </cell>
          <cell r="N5496" t="str">
            <v>Ablesung</v>
          </cell>
          <cell r="O5496">
            <v>56.71</v>
          </cell>
          <cell r="P5496">
            <v>1208.9000000000001</v>
          </cell>
          <cell r="Q5496"/>
          <cell r="R5496">
            <v>1209</v>
          </cell>
          <cell r="S5496"/>
          <cell r="T5496"/>
          <cell r="U5496"/>
          <cell r="V5496"/>
          <cell r="W5496"/>
          <cell r="X5496"/>
          <cell r="Y5496">
            <v>40.335999999999999</v>
          </cell>
          <cell r="Z5496">
            <v>98.284228769497403</v>
          </cell>
        </row>
        <row r="5497">
          <cell r="A5497" t="str">
            <v>N1140</v>
          </cell>
          <cell r="B5497" t="str">
            <v xml:space="preserve">Heidi-Abel-Weg 5 </v>
          </cell>
          <cell r="C5497">
            <v>42752</v>
          </cell>
          <cell r="D5497">
            <v>9866606408</v>
          </cell>
          <cell r="E5497" t="str">
            <v>Verrechnet</v>
          </cell>
          <cell r="F5497">
            <v>0.57699999999999996</v>
          </cell>
          <cell r="G5497">
            <v>9.48</v>
          </cell>
          <cell r="H5497"/>
          <cell r="I5497"/>
          <cell r="J5497" t="str">
            <v>Messung HW Wärme NT</v>
          </cell>
          <cell r="K5497" t="str">
            <v>13.12.2016</v>
          </cell>
          <cell r="L5497" t="str">
            <v>R1 1433</v>
          </cell>
          <cell r="M5497" t="str">
            <v>U1 050066</v>
          </cell>
          <cell r="N5497" t="str">
            <v>Ablesung</v>
          </cell>
          <cell r="O5497">
            <v>211.28</v>
          </cell>
          <cell r="P5497">
            <v>3879.1</v>
          </cell>
          <cell r="Q5497"/>
          <cell r="R5497">
            <v>3878</v>
          </cell>
          <cell r="S5497"/>
          <cell r="T5497"/>
          <cell r="U5497"/>
          <cell r="V5497"/>
          <cell r="W5497"/>
          <cell r="X5497"/>
          <cell r="Y5497">
            <v>46.832999999999998</v>
          </cell>
          <cell r="Z5497">
            <v>366.1698440207972</v>
          </cell>
        </row>
        <row r="5498">
          <cell r="A5498" t="str">
            <v>N1141</v>
          </cell>
          <cell r="B5498" t="str">
            <v xml:space="preserve">Oberwiesenstrasse 72 </v>
          </cell>
          <cell r="C5498">
            <v>42478</v>
          </cell>
          <cell r="D5498">
            <v>9866601909</v>
          </cell>
          <cell r="E5498" t="str">
            <v>Verrechnet</v>
          </cell>
          <cell r="F5498">
            <v>0.125</v>
          </cell>
          <cell r="G5498">
            <v>2.06</v>
          </cell>
          <cell r="H5498"/>
          <cell r="I5498"/>
          <cell r="J5498" t="str">
            <v>Messung HW Wärme NT</v>
          </cell>
          <cell r="K5498" t="str">
            <v>16.03.2016</v>
          </cell>
          <cell r="L5498" t="str">
            <v>R1 914</v>
          </cell>
          <cell r="M5498" t="str">
            <v>U1 20111</v>
          </cell>
          <cell r="N5498" t="str">
            <v>Ablesung</v>
          </cell>
          <cell r="O5498">
            <v>92.24</v>
          </cell>
          <cell r="P5498">
            <v>1307</v>
          </cell>
          <cell r="Q5498"/>
          <cell r="R5498">
            <v>1307</v>
          </cell>
          <cell r="S5498"/>
          <cell r="T5498"/>
          <cell r="U5498"/>
          <cell r="V5498"/>
          <cell r="W5498"/>
          <cell r="X5498"/>
          <cell r="Y5498">
            <v>60.683</v>
          </cell>
          <cell r="Z5498">
            <v>737.92</v>
          </cell>
        </row>
        <row r="5499">
          <cell r="A5499" t="str">
            <v>N1141</v>
          </cell>
          <cell r="B5499" t="str">
            <v xml:space="preserve">Oberwiesenstrasse 72 </v>
          </cell>
          <cell r="C5499">
            <v>42566</v>
          </cell>
          <cell r="D5499">
            <v>9866603856</v>
          </cell>
          <cell r="E5499" t="str">
            <v>Verrechnet</v>
          </cell>
          <cell r="F5499">
            <v>0.125</v>
          </cell>
          <cell r="G5499">
            <v>2.06</v>
          </cell>
          <cell r="H5499"/>
          <cell r="I5499"/>
          <cell r="J5499" t="str">
            <v>Messung HW Wärme NT</v>
          </cell>
          <cell r="K5499" t="str">
            <v>21.06.2016</v>
          </cell>
          <cell r="L5499" t="str">
            <v>R1 914</v>
          </cell>
          <cell r="M5499" t="str">
            <v>U1 20111</v>
          </cell>
          <cell r="N5499" t="str">
            <v>Ablesung</v>
          </cell>
          <cell r="O5499">
            <v>45.69</v>
          </cell>
          <cell r="P5499">
            <v>757.2</v>
          </cell>
          <cell r="Q5499"/>
          <cell r="R5499">
            <v>758</v>
          </cell>
          <cell r="S5499"/>
          <cell r="T5499"/>
          <cell r="U5499"/>
          <cell r="V5499"/>
          <cell r="W5499"/>
          <cell r="X5499"/>
          <cell r="Y5499">
            <v>51.884</v>
          </cell>
          <cell r="Z5499">
            <v>365.52</v>
          </cell>
        </row>
        <row r="5500">
          <cell r="A5500" t="str">
            <v>N1141</v>
          </cell>
          <cell r="B5500" t="str">
            <v xml:space="preserve">Oberwiesenstrasse 72 </v>
          </cell>
          <cell r="C5500">
            <v>42655</v>
          </cell>
          <cell r="D5500">
            <v>9866605910</v>
          </cell>
          <cell r="E5500" t="str">
            <v>Verrechnet</v>
          </cell>
          <cell r="F5500">
            <v>0.125</v>
          </cell>
          <cell r="G5500">
            <v>2.06</v>
          </cell>
          <cell r="H5500"/>
          <cell r="I5500"/>
          <cell r="J5500" t="str">
            <v>Messung HW Wärme NT</v>
          </cell>
          <cell r="K5500" t="str">
            <v>20.09.2016</v>
          </cell>
          <cell r="L5500" t="str">
            <v>R1 914</v>
          </cell>
          <cell r="M5500" t="str">
            <v>U1 20111</v>
          </cell>
          <cell r="N5500" t="str">
            <v>Ablesung</v>
          </cell>
          <cell r="O5500">
            <v>12.63</v>
          </cell>
          <cell r="P5500">
            <v>307</v>
          </cell>
          <cell r="Q5500"/>
          <cell r="R5500">
            <v>307</v>
          </cell>
          <cell r="S5500"/>
          <cell r="T5500"/>
          <cell r="U5500"/>
          <cell r="V5500"/>
          <cell r="W5500"/>
          <cell r="X5500"/>
          <cell r="Y5500">
            <v>35.374000000000002</v>
          </cell>
          <cell r="Z5500">
            <v>101.04</v>
          </cell>
        </row>
        <row r="5501">
          <cell r="A5501" t="str">
            <v>N1141</v>
          </cell>
          <cell r="B5501" t="str">
            <v xml:space="preserve">Oberwiesenstrasse 72 </v>
          </cell>
          <cell r="C5501">
            <v>42752</v>
          </cell>
          <cell r="D5501">
            <v>9866608021</v>
          </cell>
          <cell r="E5501" t="str">
            <v>Verrechnet</v>
          </cell>
          <cell r="F5501">
            <v>0.125</v>
          </cell>
          <cell r="G5501">
            <v>2.06</v>
          </cell>
          <cell r="H5501"/>
          <cell r="I5501"/>
          <cell r="J5501" t="str">
            <v>Messung HW Wärme NT</v>
          </cell>
          <cell r="K5501" t="str">
            <v>15.12.2016</v>
          </cell>
          <cell r="L5501" t="str">
            <v>R1 914</v>
          </cell>
          <cell r="M5501" t="str">
            <v>U1 20111</v>
          </cell>
          <cell r="N5501" t="str">
            <v>Ablesung</v>
          </cell>
          <cell r="O5501">
            <v>67.66</v>
          </cell>
          <cell r="P5501">
            <v>1026.0999999999999</v>
          </cell>
          <cell r="Q5501"/>
          <cell r="R5501">
            <v>1025</v>
          </cell>
          <cell r="S5501"/>
          <cell r="T5501"/>
          <cell r="U5501"/>
          <cell r="V5501"/>
          <cell r="W5501"/>
          <cell r="X5501"/>
          <cell r="Y5501">
            <v>56.697000000000003</v>
          </cell>
          <cell r="Z5501">
            <v>541.28</v>
          </cell>
        </row>
        <row r="5502">
          <cell r="A5502" t="str">
            <v>N1142</v>
          </cell>
          <cell r="B5502" t="str">
            <v xml:space="preserve">Schaffhauserstrasse 235 </v>
          </cell>
          <cell r="C5502">
            <v>42478</v>
          </cell>
          <cell r="D5502">
            <v>9866601910</v>
          </cell>
          <cell r="E5502" t="str">
            <v>Verrechnet</v>
          </cell>
          <cell r="F5502">
            <v>1</v>
          </cell>
          <cell r="G5502">
            <v>16.45</v>
          </cell>
          <cell r="H5502"/>
          <cell r="I5502"/>
          <cell r="J5502" t="str">
            <v>Messung HW Wärme NT</v>
          </cell>
          <cell r="K5502" t="str">
            <v>16.03.2016</v>
          </cell>
          <cell r="L5502" t="str">
            <v>W1 065017</v>
          </cell>
          <cell r="M5502"/>
          <cell r="N5502" t="str">
            <v>Ablesung</v>
          </cell>
          <cell r="O5502">
            <v>911.34</v>
          </cell>
          <cell r="P5502">
            <v>17981.7</v>
          </cell>
          <cell r="Q5502"/>
          <cell r="R5502"/>
          <cell r="S5502"/>
          <cell r="T5502"/>
          <cell r="U5502"/>
          <cell r="V5502"/>
          <cell r="W5502"/>
          <cell r="X5502"/>
          <cell r="Y5502">
            <v>43.578000000000003</v>
          </cell>
          <cell r="Z5502">
            <v>911.34</v>
          </cell>
        </row>
        <row r="5503">
          <cell r="A5503" t="str">
            <v>N1142</v>
          </cell>
          <cell r="B5503" t="str">
            <v xml:space="preserve">Schaffhauserstrasse 235 </v>
          </cell>
          <cell r="C5503">
            <v>42566</v>
          </cell>
          <cell r="D5503">
            <v>9866603857</v>
          </cell>
          <cell r="E5503" t="str">
            <v>Verrechnet</v>
          </cell>
          <cell r="F5503">
            <v>1</v>
          </cell>
          <cell r="G5503">
            <v>16.45</v>
          </cell>
          <cell r="H5503"/>
          <cell r="I5503"/>
          <cell r="J5503" t="str">
            <v>Messung HW Wärme NT</v>
          </cell>
          <cell r="K5503" t="str">
            <v>22.06.2016</v>
          </cell>
          <cell r="L5503" t="str">
            <v>W1 065017</v>
          </cell>
          <cell r="M5503"/>
          <cell r="N5503" t="str">
            <v>Ablesung</v>
          </cell>
          <cell r="O5503">
            <v>382.78</v>
          </cell>
          <cell r="P5503">
            <v>9927.7999999999993</v>
          </cell>
          <cell r="Q5503"/>
          <cell r="R5503"/>
          <cell r="S5503"/>
          <cell r="T5503"/>
          <cell r="U5503"/>
          <cell r="V5503"/>
          <cell r="W5503"/>
          <cell r="X5503"/>
          <cell r="Y5503">
            <v>33.152999999999999</v>
          </cell>
          <cell r="Z5503">
            <v>382.78</v>
          </cell>
        </row>
        <row r="5504">
          <cell r="A5504" t="str">
            <v>N1142</v>
          </cell>
          <cell r="B5504" t="str">
            <v xml:space="preserve">Schaffhauserstrasse 235 </v>
          </cell>
          <cell r="C5504">
            <v>42655</v>
          </cell>
          <cell r="D5504">
            <v>9866605983</v>
          </cell>
          <cell r="E5504" t="str">
            <v>Verrechnet</v>
          </cell>
          <cell r="F5504">
            <v>1</v>
          </cell>
          <cell r="G5504">
            <v>16.45</v>
          </cell>
          <cell r="H5504"/>
          <cell r="I5504"/>
          <cell r="J5504" t="str">
            <v>Messung HW Wärme NT</v>
          </cell>
          <cell r="K5504" t="str">
            <v>20.09.2016</v>
          </cell>
          <cell r="L5504" t="str">
            <v>W1 065017</v>
          </cell>
          <cell r="M5504"/>
          <cell r="N5504" t="str">
            <v>Ablesung</v>
          </cell>
          <cell r="O5504">
            <v>54.76</v>
          </cell>
          <cell r="P5504">
            <v>1326.3</v>
          </cell>
          <cell r="Q5504"/>
          <cell r="R5504"/>
          <cell r="S5504"/>
          <cell r="T5504"/>
          <cell r="U5504"/>
          <cell r="V5504"/>
          <cell r="W5504"/>
          <cell r="X5504"/>
          <cell r="Y5504">
            <v>35.500999999999998</v>
          </cell>
          <cell r="Z5504">
            <v>54.76</v>
          </cell>
        </row>
        <row r="5505">
          <cell r="A5505" t="str">
            <v>N1142</v>
          </cell>
          <cell r="B5505" t="str">
            <v xml:space="preserve">Schaffhauserstrasse 235 </v>
          </cell>
          <cell r="C5505">
            <v>42752</v>
          </cell>
          <cell r="D5505">
            <v>9866608022</v>
          </cell>
          <cell r="E5505" t="str">
            <v>Verrechnet</v>
          </cell>
          <cell r="F5505">
            <v>1</v>
          </cell>
          <cell r="G5505">
            <v>16.45</v>
          </cell>
          <cell r="H5505"/>
          <cell r="I5505"/>
          <cell r="J5505" t="str">
            <v>Messung HW Wärme NT</v>
          </cell>
          <cell r="K5505" t="str">
            <v>13.12.2016</v>
          </cell>
          <cell r="L5505" t="str">
            <v>W1 065017</v>
          </cell>
          <cell r="M5505"/>
          <cell r="N5505" t="str">
            <v>Ablesung</v>
          </cell>
          <cell r="O5505">
            <v>634.37</v>
          </cell>
          <cell r="P5505">
            <v>11546.1</v>
          </cell>
          <cell r="Q5505"/>
          <cell r="R5505"/>
          <cell r="S5505"/>
          <cell r="T5505"/>
          <cell r="U5505"/>
          <cell r="V5505"/>
          <cell r="W5505"/>
          <cell r="X5505"/>
          <cell r="Y5505">
            <v>47.241999999999997</v>
          </cell>
          <cell r="Z5505">
            <v>634.37</v>
          </cell>
        </row>
        <row r="5506">
          <cell r="A5506" t="str">
            <v>N1143</v>
          </cell>
          <cell r="B5506" t="str">
            <v xml:space="preserve">Birchstrasse 185 </v>
          </cell>
          <cell r="C5506">
            <v>42478</v>
          </cell>
          <cell r="D5506">
            <v>9866601911</v>
          </cell>
          <cell r="E5506" t="str">
            <v>Verrechnet</v>
          </cell>
          <cell r="F5506">
            <v>0.17499999999999999</v>
          </cell>
          <cell r="G5506">
            <v>2.88</v>
          </cell>
          <cell r="H5506"/>
          <cell r="I5506"/>
          <cell r="J5506" t="str">
            <v>Messung HW Wärme NT</v>
          </cell>
          <cell r="K5506" t="str">
            <v>17.03.2016</v>
          </cell>
          <cell r="L5506" t="str">
            <v>R1 1386</v>
          </cell>
          <cell r="M5506" t="str">
            <v>U2 025036</v>
          </cell>
          <cell r="N5506" t="str">
            <v>Ablesung</v>
          </cell>
          <cell r="O5506">
            <v>209.35</v>
          </cell>
          <cell r="P5506">
            <v>3596.8</v>
          </cell>
          <cell r="Q5506"/>
          <cell r="R5506">
            <v>3596.83</v>
          </cell>
          <cell r="S5506"/>
          <cell r="T5506"/>
          <cell r="U5506"/>
          <cell r="V5506"/>
          <cell r="W5506"/>
          <cell r="X5506"/>
          <cell r="Y5506">
            <v>50.046999999999997</v>
          </cell>
          <cell r="Z5506">
            <v>1196.2857142857142</v>
          </cell>
        </row>
        <row r="5507">
          <cell r="A5507" t="str">
            <v>N1143</v>
          </cell>
          <cell r="B5507" t="str">
            <v xml:space="preserve">Birchstrasse 185 </v>
          </cell>
          <cell r="C5507">
            <v>42566</v>
          </cell>
          <cell r="D5507">
            <v>9866603980</v>
          </cell>
          <cell r="E5507" t="str">
            <v>Verrechnet</v>
          </cell>
          <cell r="F5507">
            <v>0.17499999999999999</v>
          </cell>
          <cell r="G5507">
            <v>2.88</v>
          </cell>
          <cell r="H5507"/>
          <cell r="I5507"/>
          <cell r="J5507" t="str">
            <v>Messung HW Wärme NT</v>
          </cell>
          <cell r="K5507" t="str">
            <v>21.06.2016</v>
          </cell>
          <cell r="L5507" t="str">
            <v>R1 1386</v>
          </cell>
          <cell r="M5507" t="str">
            <v>U2 025036</v>
          </cell>
          <cell r="N5507" t="str">
            <v>Ablesung</v>
          </cell>
          <cell r="O5507">
            <v>121.56</v>
          </cell>
          <cell r="P5507">
            <v>2427.6</v>
          </cell>
          <cell r="Q5507"/>
          <cell r="R5507">
            <v>2427.6</v>
          </cell>
          <cell r="S5507"/>
          <cell r="T5507"/>
          <cell r="U5507"/>
          <cell r="V5507"/>
          <cell r="W5507"/>
          <cell r="X5507"/>
          <cell r="Y5507">
            <v>43.055999999999997</v>
          </cell>
          <cell r="Z5507">
            <v>694.62857142857149</v>
          </cell>
        </row>
        <row r="5508">
          <cell r="A5508" t="str">
            <v>N1143</v>
          </cell>
          <cell r="B5508" t="str">
            <v xml:space="preserve">Birchstrasse 185 </v>
          </cell>
          <cell r="C5508">
            <v>42655</v>
          </cell>
          <cell r="D5508">
            <v>9866605911</v>
          </cell>
          <cell r="E5508" t="str">
            <v>Verrechnet</v>
          </cell>
          <cell r="F5508">
            <v>0.17499999999999999</v>
          </cell>
          <cell r="G5508">
            <v>2.88</v>
          </cell>
          <cell r="H5508"/>
          <cell r="I5508"/>
          <cell r="J5508" t="str">
            <v>Messung HW Wärme NT</v>
          </cell>
          <cell r="K5508" t="str">
            <v>21.09.2016</v>
          </cell>
          <cell r="L5508" t="str">
            <v>R1 1386</v>
          </cell>
          <cell r="M5508" t="str">
            <v>U2 025036</v>
          </cell>
          <cell r="N5508" t="str">
            <v>Ablesung</v>
          </cell>
          <cell r="O5508">
            <v>29.43</v>
          </cell>
          <cell r="P5508">
            <v>707.9</v>
          </cell>
          <cell r="Q5508"/>
          <cell r="R5508">
            <v>707.93</v>
          </cell>
          <cell r="S5508"/>
          <cell r="T5508"/>
          <cell r="U5508"/>
          <cell r="V5508"/>
          <cell r="W5508"/>
          <cell r="X5508"/>
          <cell r="Y5508">
            <v>35.747</v>
          </cell>
          <cell r="Z5508">
            <v>168.17142857142855</v>
          </cell>
        </row>
        <row r="5509">
          <cell r="A5509" t="str">
            <v>N1143</v>
          </cell>
          <cell r="B5509" t="str">
            <v xml:space="preserve">Birchstrasse 185 </v>
          </cell>
          <cell r="C5509">
            <v>42752</v>
          </cell>
          <cell r="D5509">
            <v>9866608023</v>
          </cell>
          <cell r="E5509" t="str">
            <v>Verrechnet</v>
          </cell>
          <cell r="F5509">
            <v>0.17499999999999999</v>
          </cell>
          <cell r="G5509">
            <v>2.88</v>
          </cell>
          <cell r="H5509"/>
          <cell r="I5509"/>
          <cell r="J5509" t="str">
            <v>Messung HW Wärme NT</v>
          </cell>
          <cell r="K5509" t="str">
            <v>19.12.2016</v>
          </cell>
          <cell r="L5509" t="str">
            <v>R1 1386</v>
          </cell>
          <cell r="M5509" t="str">
            <v>U2 025036</v>
          </cell>
          <cell r="N5509" t="str">
            <v>Ablesung</v>
          </cell>
          <cell r="O5509">
            <v>120.48</v>
          </cell>
          <cell r="P5509">
            <v>2337</v>
          </cell>
          <cell r="Q5509"/>
          <cell r="R5509">
            <v>2336.9699999999998</v>
          </cell>
          <cell r="S5509"/>
          <cell r="T5509"/>
          <cell r="U5509"/>
          <cell r="V5509"/>
          <cell r="W5509"/>
          <cell r="X5509"/>
          <cell r="Y5509">
            <v>44.328000000000003</v>
          </cell>
          <cell r="Z5509">
            <v>688.45714285714291</v>
          </cell>
        </row>
        <row r="5510">
          <cell r="A5510" t="str">
            <v>N1144</v>
          </cell>
          <cell r="B5510" t="str">
            <v xml:space="preserve">Brown-Boveri-Strasse 12 </v>
          </cell>
          <cell r="C5510">
            <v>42478</v>
          </cell>
          <cell r="D5510">
            <v>9866601912</v>
          </cell>
          <cell r="E5510" t="str">
            <v>Verrechnet</v>
          </cell>
          <cell r="F5510">
            <v>0.2</v>
          </cell>
          <cell r="G5510">
            <v>3.29</v>
          </cell>
          <cell r="H5510"/>
          <cell r="I5510"/>
          <cell r="J5510" t="str">
            <v>Messung HW Wärme NT</v>
          </cell>
          <cell r="K5510" t="str">
            <v>17.03.2016</v>
          </cell>
          <cell r="L5510" t="str">
            <v>R1 1401</v>
          </cell>
          <cell r="M5510" t="str">
            <v>U2 025033</v>
          </cell>
          <cell r="N5510" t="str">
            <v>Ablesung</v>
          </cell>
          <cell r="O5510">
            <v>247.53</v>
          </cell>
          <cell r="P5510">
            <v>4348.3999999999996</v>
          </cell>
          <cell r="Q5510"/>
          <cell r="R5510">
            <v>4348.49</v>
          </cell>
          <cell r="S5510"/>
          <cell r="T5510"/>
          <cell r="U5510"/>
          <cell r="V5510"/>
          <cell r="W5510"/>
          <cell r="X5510"/>
          <cell r="Y5510">
            <v>48.945999999999998</v>
          </cell>
          <cell r="Z5510">
            <v>1237.6500000000001</v>
          </cell>
        </row>
        <row r="5511">
          <cell r="A5511" t="str">
            <v>N1144</v>
          </cell>
          <cell r="B5511" t="str">
            <v xml:space="preserve">Brown-Boveri-Strasse 12 </v>
          </cell>
          <cell r="C5511">
            <v>42566</v>
          </cell>
          <cell r="D5511">
            <v>9866603858</v>
          </cell>
          <cell r="E5511" t="str">
            <v>Verrechnet</v>
          </cell>
          <cell r="F5511">
            <v>0.2</v>
          </cell>
          <cell r="G5511">
            <v>3.29</v>
          </cell>
          <cell r="H5511"/>
          <cell r="I5511"/>
          <cell r="J5511" t="str">
            <v>Messung HW Wärme NT</v>
          </cell>
          <cell r="K5511" t="str">
            <v>21.06.2016</v>
          </cell>
          <cell r="L5511" t="str">
            <v>R1 1401</v>
          </cell>
          <cell r="M5511" t="str">
            <v>U2 025033</v>
          </cell>
          <cell r="N5511" t="str">
            <v>Ablesung</v>
          </cell>
          <cell r="O5511">
            <v>100.66</v>
          </cell>
          <cell r="P5511">
            <v>3039.1</v>
          </cell>
          <cell r="Q5511"/>
          <cell r="R5511">
            <v>3039.08</v>
          </cell>
          <cell r="S5511"/>
          <cell r="T5511"/>
          <cell r="U5511"/>
          <cell r="V5511"/>
          <cell r="W5511"/>
          <cell r="X5511"/>
          <cell r="Y5511">
            <v>28.478999999999999</v>
          </cell>
          <cell r="Z5511">
            <v>503.3</v>
          </cell>
        </row>
        <row r="5512">
          <cell r="A5512" t="str">
            <v>N1144</v>
          </cell>
          <cell r="B5512" t="str">
            <v xml:space="preserve">Brown-Boveri-Strasse 12 </v>
          </cell>
          <cell r="C5512">
            <v>42655</v>
          </cell>
          <cell r="D5512">
            <v>9866605912</v>
          </cell>
          <cell r="E5512" t="str">
            <v>Verrechnet</v>
          </cell>
          <cell r="F5512">
            <v>0.2</v>
          </cell>
          <cell r="G5512">
            <v>3.29</v>
          </cell>
          <cell r="H5512"/>
          <cell r="I5512"/>
          <cell r="J5512" t="str">
            <v>Messung HW Wärme NT</v>
          </cell>
          <cell r="K5512" t="str">
            <v>21.09.2016</v>
          </cell>
          <cell r="L5512" t="str">
            <v>R1 1401</v>
          </cell>
          <cell r="M5512" t="str">
            <v>U2 025033</v>
          </cell>
          <cell r="N5512" t="str">
            <v>Ablesung</v>
          </cell>
          <cell r="O5512">
            <v>30.64</v>
          </cell>
          <cell r="P5512">
            <v>2338.6999999999998</v>
          </cell>
          <cell r="Q5512"/>
          <cell r="R5512">
            <v>2338.63</v>
          </cell>
          <cell r="S5512"/>
          <cell r="T5512"/>
          <cell r="U5512"/>
          <cell r="V5512"/>
          <cell r="W5512"/>
          <cell r="X5512"/>
          <cell r="Y5512">
            <v>11.265000000000001</v>
          </cell>
          <cell r="Z5512">
            <v>153.19999999999999</v>
          </cell>
        </row>
        <row r="5513">
          <cell r="A5513" t="str">
            <v>N1144</v>
          </cell>
          <cell r="B5513" t="str">
            <v xml:space="preserve">Brown-Boveri-Strasse 12 </v>
          </cell>
          <cell r="C5513">
            <v>42752</v>
          </cell>
          <cell r="D5513">
            <v>9866608024</v>
          </cell>
          <cell r="E5513" t="str">
            <v>Verrechnet</v>
          </cell>
          <cell r="F5513">
            <v>0.2</v>
          </cell>
          <cell r="G5513">
            <v>3.29</v>
          </cell>
          <cell r="H5513"/>
          <cell r="I5513"/>
          <cell r="J5513" t="str">
            <v>Messung HW Wärme NT</v>
          </cell>
          <cell r="K5513" t="str">
            <v>19.12.2016</v>
          </cell>
          <cell r="L5513" t="str">
            <v>R1 1401</v>
          </cell>
          <cell r="M5513" t="str">
            <v>U2 025033</v>
          </cell>
          <cell r="N5513" t="str">
            <v>Ablesung</v>
          </cell>
          <cell r="O5513">
            <v>209.54</v>
          </cell>
          <cell r="P5513">
            <v>4497.7</v>
          </cell>
          <cell r="Q5513"/>
          <cell r="R5513">
            <v>4497.8</v>
          </cell>
          <cell r="S5513"/>
          <cell r="T5513"/>
          <cell r="U5513"/>
          <cell r="V5513"/>
          <cell r="W5513"/>
          <cell r="X5513"/>
          <cell r="Y5513">
            <v>40.058999999999997</v>
          </cell>
          <cell r="Z5513">
            <v>1047.7</v>
          </cell>
        </row>
        <row r="5514">
          <cell r="A5514" t="str">
            <v>N1145</v>
          </cell>
          <cell r="B5514" t="str">
            <v xml:space="preserve">Margrit-Rainer-Strasse 16 </v>
          </cell>
          <cell r="C5514">
            <v>42486</v>
          </cell>
          <cell r="D5514">
            <v>9866602036</v>
          </cell>
          <cell r="E5514" t="str">
            <v>Verrechnet</v>
          </cell>
          <cell r="F5514">
            <v>6.8000000000000005E-2</v>
          </cell>
          <cell r="G5514">
            <v>1.1200000000000001</v>
          </cell>
          <cell r="H5514"/>
          <cell r="I5514"/>
          <cell r="J5514" t="str">
            <v>Messung HW Wärme NT</v>
          </cell>
          <cell r="K5514" t="str">
            <v>15.01.2016</v>
          </cell>
          <cell r="L5514" t="str">
            <v>W1 020615</v>
          </cell>
          <cell r="M5514"/>
          <cell r="N5514" t="str">
            <v>Ausbau</v>
          </cell>
          <cell r="O5514">
            <v>16.12</v>
          </cell>
          <cell r="P5514">
            <v>276</v>
          </cell>
          <cell r="Q5514"/>
          <cell r="R5514">
            <v>0</v>
          </cell>
          <cell r="S5514"/>
          <cell r="T5514"/>
          <cell r="U5514"/>
          <cell r="V5514"/>
          <cell r="W5514"/>
          <cell r="X5514"/>
          <cell r="Y5514">
            <v>50.22</v>
          </cell>
          <cell r="Z5514">
            <v>237.05882352941177</v>
          </cell>
        </row>
        <row r="5515">
          <cell r="A5515" t="str">
            <v>N1145</v>
          </cell>
          <cell r="B5515"/>
          <cell r="C5515"/>
          <cell r="D5515"/>
          <cell r="E5515"/>
          <cell r="F5515"/>
          <cell r="G5515"/>
          <cell r="H5515"/>
          <cell r="I5515"/>
          <cell r="J5515" t="str">
            <v>Messung HW Wärme NT</v>
          </cell>
          <cell r="K5515" t="str">
            <v>15.01.2016</v>
          </cell>
          <cell r="L5515" t="str">
            <v>W1 020615</v>
          </cell>
          <cell r="M5515"/>
          <cell r="N5515" t="str">
            <v>Einbau</v>
          </cell>
          <cell r="O5515">
            <v>0</v>
          </cell>
          <cell r="P5515">
            <v>0</v>
          </cell>
          <cell r="Q5515"/>
          <cell r="R5515"/>
          <cell r="S5515"/>
          <cell r="T5515"/>
          <cell r="U5515"/>
          <cell r="V5515"/>
          <cell r="W5515"/>
          <cell r="X5515"/>
          <cell r="Y5515">
            <v>0</v>
          </cell>
          <cell r="Z5515">
            <v>0</v>
          </cell>
        </row>
        <row r="5516">
          <cell r="A5516" t="str">
            <v>N1145</v>
          </cell>
          <cell r="B5516"/>
          <cell r="C5516"/>
          <cell r="D5516"/>
          <cell r="E5516"/>
          <cell r="F5516"/>
          <cell r="G5516"/>
          <cell r="H5516"/>
          <cell r="I5516"/>
          <cell r="J5516" t="str">
            <v>Messung HW Wärme NT</v>
          </cell>
          <cell r="K5516" t="str">
            <v>17.03.2016</v>
          </cell>
          <cell r="L5516" t="str">
            <v>W1 020615</v>
          </cell>
          <cell r="M5516"/>
          <cell r="N5516" t="str">
            <v>Ablesung</v>
          </cell>
          <cell r="O5516">
            <v>60.668999999999997</v>
          </cell>
          <cell r="P5516">
            <v>1183.3399999999999</v>
          </cell>
          <cell r="Q5516"/>
          <cell r="R5516"/>
          <cell r="S5516"/>
          <cell r="T5516"/>
          <cell r="U5516"/>
          <cell r="V5516"/>
          <cell r="W5516"/>
          <cell r="X5516"/>
          <cell r="Y5516">
            <v>44.084000000000003</v>
          </cell>
          <cell r="Z5516">
            <v>892.19117647058818</v>
          </cell>
        </row>
        <row r="5517">
          <cell r="A5517" t="str">
            <v>N1145</v>
          </cell>
          <cell r="B5517" t="str">
            <v xml:space="preserve">Margrit-Rainer-Strasse 16 </v>
          </cell>
          <cell r="C5517">
            <v>42566</v>
          </cell>
          <cell r="D5517">
            <v>9866603981</v>
          </cell>
          <cell r="E5517" t="str">
            <v>Verrechnet</v>
          </cell>
          <cell r="F5517">
            <v>6.8000000000000005E-2</v>
          </cell>
          <cell r="G5517">
            <v>1.1200000000000001</v>
          </cell>
          <cell r="H5517"/>
          <cell r="I5517"/>
          <cell r="J5517" t="str">
            <v>Messung HW Wärme NT</v>
          </cell>
          <cell r="K5517" t="str">
            <v>21.06.2016</v>
          </cell>
          <cell r="L5517" t="str">
            <v>W1 020615</v>
          </cell>
          <cell r="M5517"/>
          <cell r="N5517" t="str">
            <v>Ablesung</v>
          </cell>
          <cell r="O5517">
            <v>44.613999999999997</v>
          </cell>
          <cell r="P5517">
            <v>1002.94</v>
          </cell>
          <cell r="Q5517"/>
          <cell r="R5517"/>
          <cell r="S5517"/>
          <cell r="T5517"/>
          <cell r="U5517"/>
          <cell r="V5517"/>
          <cell r="W5517"/>
          <cell r="X5517"/>
          <cell r="Y5517">
            <v>38.249000000000002</v>
          </cell>
          <cell r="Z5517">
            <v>656.08823529411757</v>
          </cell>
        </row>
        <row r="5518">
          <cell r="A5518" t="str">
            <v>N1145</v>
          </cell>
          <cell r="B5518" t="str">
            <v xml:space="preserve">Margrit-Rainer-Strasse 16 </v>
          </cell>
          <cell r="C5518">
            <v>42655</v>
          </cell>
          <cell r="D5518">
            <v>9866605984</v>
          </cell>
          <cell r="E5518" t="str">
            <v>Verrechnet</v>
          </cell>
          <cell r="F5518">
            <v>6.8000000000000005E-2</v>
          </cell>
          <cell r="G5518">
            <v>1.1200000000000001</v>
          </cell>
          <cell r="H5518"/>
          <cell r="I5518"/>
          <cell r="J5518" t="str">
            <v>Messung HW Wärme NT</v>
          </cell>
          <cell r="K5518" t="str">
            <v>21.09.2016</v>
          </cell>
          <cell r="L5518" t="str">
            <v>W1 020615</v>
          </cell>
          <cell r="M5518"/>
          <cell r="N5518" t="str">
            <v>Ablesung</v>
          </cell>
          <cell r="O5518">
            <v>9.6839999999999993</v>
          </cell>
          <cell r="P5518">
            <v>304.25</v>
          </cell>
          <cell r="Q5518"/>
          <cell r="R5518"/>
          <cell r="S5518"/>
          <cell r="T5518"/>
          <cell r="U5518"/>
          <cell r="V5518"/>
          <cell r="W5518"/>
          <cell r="X5518"/>
          <cell r="Y5518">
            <v>27.367999999999999</v>
          </cell>
          <cell r="Z5518">
            <v>142.41176470588235</v>
          </cell>
        </row>
        <row r="5519">
          <cell r="A5519" t="str">
            <v>N1145</v>
          </cell>
          <cell r="B5519" t="str">
            <v xml:space="preserve">Margrit-Rainer-Strasse 16 </v>
          </cell>
          <cell r="C5519">
            <v>42752</v>
          </cell>
          <cell r="D5519">
            <v>9866608025</v>
          </cell>
          <cell r="E5519" t="str">
            <v>Verrechnet</v>
          </cell>
          <cell r="F5519">
            <v>6.8000000000000005E-2</v>
          </cell>
          <cell r="G5519">
            <v>1.1200000000000001</v>
          </cell>
          <cell r="H5519"/>
          <cell r="I5519"/>
          <cell r="J5519" t="str">
            <v>Messung HW Wärme NT</v>
          </cell>
          <cell r="K5519" t="str">
            <v>19.12.2016</v>
          </cell>
          <cell r="L5519" t="str">
            <v>W1 020615</v>
          </cell>
          <cell r="M5519"/>
          <cell r="N5519" t="str">
            <v>Ablesung</v>
          </cell>
          <cell r="O5519">
            <v>61.036999999999999</v>
          </cell>
          <cell r="P5519">
            <v>1182.1500000000001</v>
          </cell>
          <cell r="Q5519"/>
          <cell r="R5519"/>
          <cell r="S5519"/>
          <cell r="T5519"/>
          <cell r="U5519"/>
          <cell r="V5519"/>
          <cell r="W5519"/>
          <cell r="X5519"/>
          <cell r="Y5519">
            <v>44.396000000000001</v>
          </cell>
          <cell r="Z5519">
            <v>897.60294117647061</v>
          </cell>
        </row>
        <row r="5520">
          <cell r="A5520" t="str">
            <v>N1146</v>
          </cell>
          <cell r="B5520" t="str">
            <v xml:space="preserve">Margrit-Rainer-Strasse 18 </v>
          </cell>
          <cell r="C5520">
            <v>42486</v>
          </cell>
          <cell r="D5520">
            <v>9866602037</v>
          </cell>
          <cell r="E5520" t="str">
            <v>Verrechnet</v>
          </cell>
          <cell r="F5520">
            <v>6.8000000000000005E-2</v>
          </cell>
          <cell r="G5520">
            <v>1.1200000000000001</v>
          </cell>
          <cell r="H5520"/>
          <cell r="I5520"/>
          <cell r="J5520" t="str">
            <v>Messung HW Wärme NT</v>
          </cell>
          <cell r="K5520" t="str">
            <v>17.03.2016</v>
          </cell>
          <cell r="L5520" t="str">
            <v>W1 020229</v>
          </cell>
          <cell r="M5520"/>
          <cell r="N5520" t="str">
            <v>Ablesung</v>
          </cell>
          <cell r="O5520">
            <v>78.146000000000001</v>
          </cell>
          <cell r="P5520">
            <v>1640.95</v>
          </cell>
          <cell r="Q5520"/>
          <cell r="R5520"/>
          <cell r="S5520"/>
          <cell r="T5520"/>
          <cell r="U5520"/>
          <cell r="V5520"/>
          <cell r="W5520"/>
          <cell r="X5520"/>
          <cell r="Y5520">
            <v>40.948</v>
          </cell>
          <cell r="Z5520">
            <v>1149.2058823529412</v>
          </cell>
        </row>
        <row r="5521">
          <cell r="A5521" t="str">
            <v>N1146</v>
          </cell>
          <cell r="B5521" t="str">
            <v xml:space="preserve">Margrit-Rainer-Strasse 18 </v>
          </cell>
          <cell r="C5521">
            <v>42566</v>
          </cell>
          <cell r="D5521">
            <v>9866603859</v>
          </cell>
          <cell r="E5521" t="str">
            <v>Verrechnet</v>
          </cell>
          <cell r="F5521">
            <v>6.8000000000000005E-2</v>
          </cell>
          <cell r="G5521">
            <v>1.1200000000000001</v>
          </cell>
          <cell r="H5521"/>
          <cell r="I5521"/>
          <cell r="J5521" t="str">
            <v>Messung HW Wärme NT</v>
          </cell>
          <cell r="K5521" t="str">
            <v>21.06.2016</v>
          </cell>
          <cell r="L5521" t="str">
            <v>W1 020229</v>
          </cell>
          <cell r="M5521"/>
          <cell r="N5521" t="str">
            <v>Ablesung</v>
          </cell>
          <cell r="O5521">
            <v>38.945</v>
          </cell>
          <cell r="P5521">
            <v>936.28</v>
          </cell>
          <cell r="Q5521"/>
          <cell r="R5521"/>
          <cell r="S5521"/>
          <cell r="T5521"/>
          <cell r="U5521"/>
          <cell r="V5521"/>
          <cell r="W5521"/>
          <cell r="X5521"/>
          <cell r="Y5521">
            <v>35.765999999999998</v>
          </cell>
          <cell r="Z5521">
            <v>572.72058823529403</v>
          </cell>
        </row>
        <row r="5522">
          <cell r="A5522" t="str">
            <v>N1146</v>
          </cell>
          <cell r="B5522" t="str">
            <v xml:space="preserve">Margrit-Rainer-Strasse 18 </v>
          </cell>
          <cell r="C5522">
            <v>42655</v>
          </cell>
          <cell r="D5522">
            <v>9866605913</v>
          </cell>
          <cell r="E5522" t="str">
            <v>Verrechnet</v>
          </cell>
          <cell r="F5522">
            <v>6.8000000000000005E-2</v>
          </cell>
          <cell r="G5522">
            <v>1.1200000000000001</v>
          </cell>
          <cell r="H5522"/>
          <cell r="I5522"/>
          <cell r="J5522" t="str">
            <v>Messung HW Wärme NT</v>
          </cell>
          <cell r="K5522" t="str">
            <v>21.09.2016</v>
          </cell>
          <cell r="L5522" t="str">
            <v>W1 020229</v>
          </cell>
          <cell r="M5522"/>
          <cell r="N5522" t="str">
            <v>Ablesung</v>
          </cell>
          <cell r="O5522">
            <v>9.4290000000000003</v>
          </cell>
          <cell r="P5522">
            <v>294.36</v>
          </cell>
          <cell r="Q5522"/>
          <cell r="R5522"/>
          <cell r="S5522"/>
          <cell r="T5522"/>
          <cell r="U5522"/>
          <cell r="V5522"/>
          <cell r="W5522"/>
          <cell r="X5522"/>
          <cell r="Y5522">
            <v>27.542999999999999</v>
          </cell>
          <cell r="Z5522">
            <v>138.66176470588235</v>
          </cell>
        </row>
        <row r="5523">
          <cell r="A5523" t="str">
            <v>N1146</v>
          </cell>
          <cell r="B5523" t="str">
            <v xml:space="preserve">Margrit-Rainer-Strasse 18 </v>
          </cell>
          <cell r="C5523">
            <v>42752</v>
          </cell>
          <cell r="D5523">
            <v>9866608026</v>
          </cell>
          <cell r="E5523" t="str">
            <v>Verrechnet</v>
          </cell>
          <cell r="F5523">
            <v>6.8000000000000005E-2</v>
          </cell>
          <cell r="G5523">
            <v>1.1200000000000001</v>
          </cell>
          <cell r="H5523"/>
          <cell r="I5523"/>
          <cell r="J5523" t="str">
            <v>Messung HW Wärme NT</v>
          </cell>
          <cell r="K5523" t="str">
            <v>19.12.2016</v>
          </cell>
          <cell r="L5523" t="str">
            <v>W1 020229</v>
          </cell>
          <cell r="M5523"/>
          <cell r="N5523" t="str">
            <v>Ablesung</v>
          </cell>
          <cell r="O5523">
            <v>66.039000000000001</v>
          </cell>
          <cell r="P5523">
            <v>1436.31</v>
          </cell>
          <cell r="Q5523"/>
          <cell r="R5523"/>
          <cell r="S5523"/>
          <cell r="T5523"/>
          <cell r="U5523"/>
          <cell r="V5523"/>
          <cell r="W5523"/>
          <cell r="X5523"/>
          <cell r="Y5523">
            <v>39.533999999999999</v>
          </cell>
          <cell r="Z5523">
            <v>971.16176470588243</v>
          </cell>
        </row>
        <row r="5524">
          <cell r="A5524" t="str">
            <v>N1147</v>
          </cell>
          <cell r="B5524" t="str">
            <v xml:space="preserve">Margrit-Rainer-Strasse 20 </v>
          </cell>
          <cell r="C5524">
            <v>42486</v>
          </cell>
          <cell r="D5524">
            <v>9866602038</v>
          </cell>
          <cell r="E5524" t="str">
            <v>Verrechnet</v>
          </cell>
          <cell r="F5524">
            <v>6.8000000000000005E-2</v>
          </cell>
          <cell r="G5524">
            <v>1.1200000000000001</v>
          </cell>
          <cell r="H5524"/>
          <cell r="I5524"/>
          <cell r="J5524" t="str">
            <v>Messung HW Wärme NT</v>
          </cell>
          <cell r="K5524" t="str">
            <v>17.03.2016</v>
          </cell>
          <cell r="L5524">
            <v>20363</v>
          </cell>
          <cell r="M5524"/>
          <cell r="N5524" t="str">
            <v>Ablesung</v>
          </cell>
          <cell r="O5524">
            <v>99.515000000000001</v>
          </cell>
          <cell r="P5524">
            <v>2251.7600000000002</v>
          </cell>
          <cell r="Q5524"/>
          <cell r="R5524"/>
          <cell r="S5524"/>
          <cell r="T5524"/>
          <cell r="U5524"/>
          <cell r="V5524"/>
          <cell r="W5524"/>
          <cell r="X5524"/>
          <cell r="Y5524">
            <v>38</v>
          </cell>
          <cell r="Z5524">
            <v>1463.4558823529412</v>
          </cell>
        </row>
        <row r="5525">
          <cell r="A5525" t="str">
            <v>N1147</v>
          </cell>
          <cell r="B5525" t="str">
            <v xml:space="preserve">Margrit-Rainer-Strasse 20 </v>
          </cell>
          <cell r="C5525">
            <v>42566</v>
          </cell>
          <cell r="D5525">
            <v>9866603982</v>
          </cell>
          <cell r="E5525" t="str">
            <v>Verrechnet</v>
          </cell>
          <cell r="F5525">
            <v>6.8000000000000005E-2</v>
          </cell>
          <cell r="G5525">
            <v>1.1200000000000001</v>
          </cell>
          <cell r="H5525"/>
          <cell r="I5525"/>
          <cell r="J5525" t="str">
            <v>Messung HW Wärme NT</v>
          </cell>
          <cell r="K5525" t="str">
            <v>21.06.2016</v>
          </cell>
          <cell r="L5525">
            <v>20363</v>
          </cell>
          <cell r="M5525"/>
          <cell r="N5525" t="str">
            <v>Ablesung</v>
          </cell>
          <cell r="O5525">
            <v>62.591000000000001</v>
          </cell>
          <cell r="P5525">
            <v>2469</v>
          </cell>
          <cell r="Q5525"/>
          <cell r="R5525"/>
          <cell r="S5525"/>
          <cell r="T5525"/>
          <cell r="U5525"/>
          <cell r="V5525"/>
          <cell r="W5525"/>
          <cell r="X5525"/>
          <cell r="Y5525">
            <v>21.797999999999998</v>
          </cell>
          <cell r="Z5525">
            <v>920.4558823529411</v>
          </cell>
        </row>
        <row r="5526">
          <cell r="A5526" t="str">
            <v>N1147</v>
          </cell>
          <cell r="B5526" t="str">
            <v xml:space="preserve">Margrit-Rainer-Strasse 20 </v>
          </cell>
          <cell r="C5526">
            <v>42655</v>
          </cell>
          <cell r="D5526">
            <v>9866605914</v>
          </cell>
          <cell r="E5526" t="str">
            <v>Verrechnet</v>
          </cell>
          <cell r="F5526">
            <v>6.8000000000000005E-2</v>
          </cell>
          <cell r="G5526">
            <v>1.1200000000000001</v>
          </cell>
          <cell r="H5526"/>
          <cell r="I5526"/>
          <cell r="J5526" t="str">
            <v>Messung HW Wärme NT</v>
          </cell>
          <cell r="K5526" t="str">
            <v>21.09.2016</v>
          </cell>
          <cell r="L5526">
            <v>20363</v>
          </cell>
          <cell r="M5526"/>
          <cell r="N5526" t="str">
            <v>Ablesung</v>
          </cell>
          <cell r="O5526">
            <v>16.584</v>
          </cell>
          <cell r="P5526">
            <v>2359.66</v>
          </cell>
          <cell r="Q5526"/>
          <cell r="R5526"/>
          <cell r="S5526"/>
          <cell r="T5526"/>
          <cell r="U5526"/>
          <cell r="V5526"/>
          <cell r="W5526"/>
          <cell r="X5526"/>
          <cell r="Y5526">
            <v>6.0430000000000001</v>
          </cell>
          <cell r="Z5526">
            <v>243.88235294117649</v>
          </cell>
        </row>
        <row r="5527">
          <cell r="A5527" t="str">
            <v>N1147</v>
          </cell>
          <cell r="B5527" t="str">
            <v xml:space="preserve">Margrit-Rainer-Strasse 20 </v>
          </cell>
          <cell r="C5527">
            <v>42752</v>
          </cell>
          <cell r="D5527">
            <v>9866608027</v>
          </cell>
          <cell r="E5527" t="str">
            <v>Verrechnet</v>
          </cell>
          <cell r="F5527">
            <v>6.8000000000000005E-2</v>
          </cell>
          <cell r="G5527">
            <v>1.1200000000000001</v>
          </cell>
          <cell r="H5527"/>
          <cell r="I5527"/>
          <cell r="J5527" t="str">
            <v>Messung HW Wärme NT</v>
          </cell>
          <cell r="K5527" t="str">
            <v>19.12.2016</v>
          </cell>
          <cell r="L5527">
            <v>20363</v>
          </cell>
          <cell r="M5527"/>
          <cell r="N5527" t="str">
            <v>Ablesung</v>
          </cell>
          <cell r="O5527">
            <v>83.555999999999997</v>
          </cell>
          <cell r="P5527">
            <v>2285.38</v>
          </cell>
          <cell r="Q5527"/>
          <cell r="R5527"/>
          <cell r="S5527"/>
          <cell r="T5527"/>
          <cell r="U5527"/>
          <cell r="V5527"/>
          <cell r="W5527"/>
          <cell r="X5527"/>
          <cell r="Y5527">
            <v>31.437000000000001</v>
          </cell>
          <cell r="Z5527">
            <v>1228.7647058823529</v>
          </cell>
        </row>
        <row r="5528">
          <cell r="A5528" t="str">
            <v>N1148</v>
          </cell>
          <cell r="B5528" t="str">
            <v xml:space="preserve">Margrit-Rainer-Strasse 22 </v>
          </cell>
          <cell r="C5528">
            <v>42486</v>
          </cell>
          <cell r="D5528">
            <v>9866602039</v>
          </cell>
          <cell r="E5528" t="str">
            <v>Verrechnet</v>
          </cell>
          <cell r="F5528">
            <v>6.8000000000000005E-2</v>
          </cell>
          <cell r="G5528">
            <v>1.1200000000000001</v>
          </cell>
          <cell r="H5528"/>
          <cell r="I5528"/>
          <cell r="J5528" t="str">
            <v>Messung HW Wärme NT</v>
          </cell>
          <cell r="K5528" t="str">
            <v>17.03.2016</v>
          </cell>
          <cell r="L5528">
            <v>20364</v>
          </cell>
          <cell r="M5528"/>
          <cell r="N5528" t="str">
            <v>Ablesung</v>
          </cell>
          <cell r="O5528">
            <v>72.742000000000004</v>
          </cell>
          <cell r="P5528">
            <v>2495.79</v>
          </cell>
          <cell r="Q5528"/>
          <cell r="R5528"/>
          <cell r="S5528"/>
          <cell r="T5528"/>
          <cell r="U5528"/>
          <cell r="V5528"/>
          <cell r="W5528"/>
          <cell r="X5528"/>
          <cell r="Y5528">
            <v>25.061</v>
          </cell>
          <cell r="Z5528">
            <v>1069.7352941176471</v>
          </cell>
        </row>
        <row r="5529">
          <cell r="A5529" t="str">
            <v>N1148</v>
          </cell>
          <cell r="B5529" t="str">
            <v xml:space="preserve">Margrit-Rainer-Strasse 22 </v>
          </cell>
          <cell r="C5529">
            <v>42566</v>
          </cell>
          <cell r="D5529">
            <v>9866603860</v>
          </cell>
          <cell r="E5529" t="str">
            <v>Verrechnet</v>
          </cell>
          <cell r="F5529">
            <v>6.8000000000000005E-2</v>
          </cell>
          <cell r="G5529">
            <v>1.1200000000000001</v>
          </cell>
          <cell r="H5529"/>
          <cell r="I5529"/>
          <cell r="J5529" t="str">
            <v>Messung HW Wärme NT</v>
          </cell>
          <cell r="K5529" t="str">
            <v>21.06.2016</v>
          </cell>
          <cell r="L5529">
            <v>20364</v>
          </cell>
          <cell r="M5529"/>
          <cell r="N5529" t="str">
            <v>Ablesung</v>
          </cell>
          <cell r="O5529">
            <v>35.856999999999999</v>
          </cell>
          <cell r="P5529">
            <v>2763.18</v>
          </cell>
          <cell r="Q5529"/>
          <cell r="R5529"/>
          <cell r="S5529"/>
          <cell r="T5529"/>
          <cell r="U5529"/>
          <cell r="V5529"/>
          <cell r="W5529"/>
          <cell r="X5529"/>
          <cell r="Y5529">
            <v>11.157999999999999</v>
          </cell>
          <cell r="Z5529">
            <v>527.30882352941171</v>
          </cell>
        </row>
        <row r="5530">
          <cell r="A5530" t="str">
            <v>N1148</v>
          </cell>
          <cell r="B5530" t="str">
            <v xml:space="preserve">Margrit-Rainer-Strasse 22 </v>
          </cell>
          <cell r="C5530">
            <v>42655</v>
          </cell>
          <cell r="D5530">
            <v>9866605915</v>
          </cell>
          <cell r="E5530" t="str">
            <v>Verrechnet</v>
          </cell>
          <cell r="F5530">
            <v>6.8000000000000005E-2</v>
          </cell>
          <cell r="G5530">
            <v>1.1200000000000001</v>
          </cell>
          <cell r="H5530"/>
          <cell r="I5530"/>
          <cell r="J5530" t="str">
            <v>Messung HW Wärme NT</v>
          </cell>
          <cell r="K5530" t="str">
            <v>21.09.2016</v>
          </cell>
          <cell r="L5530">
            <v>20364</v>
          </cell>
          <cell r="M5530"/>
          <cell r="N5530" t="str">
            <v>Ablesung</v>
          </cell>
          <cell r="O5530">
            <v>10.154999999999999</v>
          </cell>
          <cell r="P5530">
            <v>2638.68</v>
          </cell>
          <cell r="Q5530"/>
          <cell r="R5530"/>
          <cell r="S5530"/>
          <cell r="T5530"/>
          <cell r="U5530"/>
          <cell r="V5530"/>
          <cell r="W5530"/>
          <cell r="X5530"/>
          <cell r="Y5530">
            <v>3.3090000000000002</v>
          </cell>
          <cell r="Z5530">
            <v>149.33823529411765</v>
          </cell>
        </row>
        <row r="5531">
          <cell r="A5531" t="str">
            <v>N1148</v>
          </cell>
          <cell r="B5531" t="str">
            <v xml:space="preserve">Margrit-Rainer-Strasse 22 </v>
          </cell>
          <cell r="C5531">
            <v>42752</v>
          </cell>
          <cell r="D5531">
            <v>9866608028</v>
          </cell>
          <cell r="E5531" t="str">
            <v>Verrechnet</v>
          </cell>
          <cell r="F5531">
            <v>6.8000000000000005E-2</v>
          </cell>
          <cell r="G5531">
            <v>1.1200000000000001</v>
          </cell>
          <cell r="H5531"/>
          <cell r="I5531"/>
          <cell r="J5531" t="str">
            <v>Messung HW Wärme NT</v>
          </cell>
          <cell r="K5531" t="str">
            <v>19.12.2016</v>
          </cell>
          <cell r="L5531">
            <v>20364</v>
          </cell>
          <cell r="M5531"/>
          <cell r="N5531" t="str">
            <v>Ablesung</v>
          </cell>
          <cell r="O5531">
            <v>59.372</v>
          </cell>
          <cell r="P5531">
            <v>2557.62</v>
          </cell>
          <cell r="Q5531"/>
          <cell r="R5531"/>
          <cell r="S5531"/>
          <cell r="T5531"/>
          <cell r="U5531"/>
          <cell r="V5531"/>
          <cell r="W5531"/>
          <cell r="X5531"/>
          <cell r="Y5531">
            <v>19.96</v>
          </cell>
          <cell r="Z5531">
            <v>873.11764705882354</v>
          </cell>
        </row>
        <row r="5532">
          <cell r="A5532" t="str">
            <v>N1149</v>
          </cell>
          <cell r="B5532" t="str">
            <v xml:space="preserve">Regina-Kägi-Hof 5 </v>
          </cell>
          <cell r="C5532">
            <v>42478</v>
          </cell>
          <cell r="D5532">
            <v>9866600379</v>
          </cell>
          <cell r="E5532" t="str">
            <v>Verrechnet</v>
          </cell>
          <cell r="F5532">
            <v>0.24</v>
          </cell>
          <cell r="G5532">
            <v>3.9</v>
          </cell>
          <cell r="H5532"/>
          <cell r="I5532"/>
          <cell r="J5532" t="str">
            <v>Messung HW Wärme NT</v>
          </cell>
          <cell r="K5532" t="str">
            <v>16.03.2016</v>
          </cell>
          <cell r="L5532" t="str">
            <v>R1 1526</v>
          </cell>
          <cell r="M5532" t="str">
            <v>U1 032014</v>
          </cell>
          <cell r="N5532" t="str">
            <v>Ablesung</v>
          </cell>
          <cell r="O5532">
            <v>321.39299999999997</v>
          </cell>
          <cell r="P5532">
            <v>6699.21</v>
          </cell>
          <cell r="Q5532"/>
          <cell r="R5532">
            <v>6699</v>
          </cell>
          <cell r="S5532"/>
          <cell r="T5532"/>
          <cell r="U5532"/>
          <cell r="V5532"/>
          <cell r="W5532"/>
          <cell r="X5532"/>
          <cell r="Y5532">
            <v>41.250999999999998</v>
          </cell>
          <cell r="Z5532">
            <v>1339.1375</v>
          </cell>
        </row>
        <row r="5533">
          <cell r="A5533" t="str">
            <v>N1149</v>
          </cell>
          <cell r="B5533" t="str">
            <v xml:space="preserve">Regina-Kägi-Hof 5 </v>
          </cell>
          <cell r="C5533">
            <v>42566</v>
          </cell>
          <cell r="D5533">
            <v>9866602389</v>
          </cell>
          <cell r="E5533" t="str">
            <v>Verrechnet</v>
          </cell>
          <cell r="F5533">
            <v>0.24</v>
          </cell>
          <cell r="G5533">
            <v>3.9</v>
          </cell>
          <cell r="H5533"/>
          <cell r="I5533"/>
          <cell r="J5533" t="str">
            <v>Messung HW Wärme NT</v>
          </cell>
          <cell r="K5533" t="str">
            <v>21.06.2016</v>
          </cell>
          <cell r="L5533" t="str">
            <v>R1 1526</v>
          </cell>
          <cell r="M5533" t="str">
            <v>U1 032014</v>
          </cell>
          <cell r="N5533" t="str">
            <v>Ablesung</v>
          </cell>
          <cell r="O5533">
            <v>183.429</v>
          </cell>
          <cell r="P5533">
            <v>4929.53</v>
          </cell>
          <cell r="Q5533"/>
          <cell r="R5533">
            <v>4930</v>
          </cell>
          <cell r="S5533"/>
          <cell r="T5533"/>
          <cell r="U5533"/>
          <cell r="V5533"/>
          <cell r="W5533"/>
          <cell r="X5533"/>
          <cell r="Y5533">
            <v>31.995000000000001</v>
          </cell>
          <cell r="Z5533">
            <v>764.28750000000002</v>
          </cell>
        </row>
        <row r="5534">
          <cell r="A5534" t="str">
            <v>N1149</v>
          </cell>
          <cell r="B5534" t="str">
            <v xml:space="preserve">Regina-Kägi-Hof 5 </v>
          </cell>
          <cell r="C5534">
            <v>42655</v>
          </cell>
          <cell r="D5534">
            <v>9866604337</v>
          </cell>
          <cell r="E5534" t="str">
            <v>Verrechnet</v>
          </cell>
          <cell r="F5534">
            <v>0.24</v>
          </cell>
          <cell r="G5534">
            <v>3.9</v>
          </cell>
          <cell r="H5534"/>
          <cell r="I5534"/>
          <cell r="J5534" t="str">
            <v>Messung HW Wärme NT</v>
          </cell>
          <cell r="K5534" t="str">
            <v>20.09.2016</v>
          </cell>
          <cell r="L5534" t="str">
            <v>R1 1526</v>
          </cell>
          <cell r="M5534" t="str">
            <v>U1 032014</v>
          </cell>
          <cell r="N5534" t="str">
            <v>Ablesung</v>
          </cell>
          <cell r="O5534">
            <v>38.561</v>
          </cell>
          <cell r="P5534">
            <v>1900.68</v>
          </cell>
          <cell r="Q5534"/>
          <cell r="R5534">
            <v>1901</v>
          </cell>
          <cell r="S5534"/>
          <cell r="T5534"/>
          <cell r="U5534"/>
          <cell r="V5534"/>
          <cell r="W5534"/>
          <cell r="X5534"/>
          <cell r="Y5534">
            <v>17.445</v>
          </cell>
          <cell r="Z5534">
            <v>160.67083333333332</v>
          </cell>
        </row>
        <row r="5535">
          <cell r="A5535" t="str">
            <v>N1149</v>
          </cell>
          <cell r="B5535" t="str">
            <v xml:space="preserve">Regina-Kägi-Hof 5 </v>
          </cell>
          <cell r="C5535">
            <v>42752</v>
          </cell>
          <cell r="D5535">
            <v>9866606409</v>
          </cell>
          <cell r="E5535" t="str">
            <v>Verrechnet</v>
          </cell>
          <cell r="F5535">
            <v>0.24</v>
          </cell>
          <cell r="G5535">
            <v>3.9</v>
          </cell>
          <cell r="H5535"/>
          <cell r="I5535"/>
          <cell r="J5535" t="str">
            <v>Messung HW Wärme NT</v>
          </cell>
          <cell r="K5535" t="str">
            <v>15.12.2016</v>
          </cell>
          <cell r="L5535" t="str">
            <v>R1 1526</v>
          </cell>
          <cell r="M5535" t="str">
            <v>U1 032014</v>
          </cell>
          <cell r="N5535" t="str">
            <v>Ablesung</v>
          </cell>
          <cell r="O5535">
            <v>250.65700000000001</v>
          </cell>
          <cell r="P5535">
            <v>5903.95</v>
          </cell>
          <cell r="Q5535"/>
          <cell r="R5535">
            <v>5902</v>
          </cell>
          <cell r="S5535"/>
          <cell r="T5535"/>
          <cell r="U5535"/>
          <cell r="V5535"/>
          <cell r="W5535"/>
          <cell r="X5535"/>
          <cell r="Y5535">
            <v>36.505000000000003</v>
          </cell>
          <cell r="Z5535">
            <v>1044.4041666666667</v>
          </cell>
        </row>
        <row r="5536">
          <cell r="A5536" t="str">
            <v>N1150</v>
          </cell>
          <cell r="B5536" t="str">
            <v xml:space="preserve">Regina-Kägi-Hof 9 </v>
          </cell>
          <cell r="C5536">
            <v>42478</v>
          </cell>
          <cell r="D5536">
            <v>9866600380</v>
          </cell>
          <cell r="E5536" t="str">
            <v>Verrechnet</v>
          </cell>
          <cell r="F5536">
            <v>0.16</v>
          </cell>
          <cell r="G5536">
            <v>2.62</v>
          </cell>
          <cell r="H5536"/>
          <cell r="I5536"/>
          <cell r="J5536" t="str">
            <v>Messung HW Wärme NT</v>
          </cell>
          <cell r="K5536" t="str">
            <v>16.03.2016</v>
          </cell>
          <cell r="L5536" t="str">
            <v>R1 937</v>
          </cell>
          <cell r="M5536" t="str">
            <v>U1 25052</v>
          </cell>
          <cell r="N5536" t="str">
            <v>Ablesung</v>
          </cell>
          <cell r="O5536">
            <v>258.64</v>
          </cell>
          <cell r="P5536">
            <v>4381.1000000000004</v>
          </cell>
          <cell r="Q5536"/>
          <cell r="R5536">
            <v>4381</v>
          </cell>
          <cell r="S5536"/>
          <cell r="T5536"/>
          <cell r="U5536"/>
          <cell r="V5536"/>
          <cell r="W5536"/>
          <cell r="X5536"/>
          <cell r="Y5536">
            <v>50.761000000000003</v>
          </cell>
          <cell r="Z5536">
            <v>1616.5</v>
          </cell>
        </row>
        <row r="5537">
          <cell r="A5537" t="str">
            <v>N1150</v>
          </cell>
          <cell r="B5537" t="str">
            <v xml:space="preserve">Regina-Kägi-Hof 9 </v>
          </cell>
          <cell r="C5537">
            <v>42566</v>
          </cell>
          <cell r="D5537">
            <v>9866602390</v>
          </cell>
          <cell r="E5537" t="str">
            <v>Verrechnet</v>
          </cell>
          <cell r="F5537">
            <v>0.16</v>
          </cell>
          <cell r="G5537">
            <v>2.62</v>
          </cell>
          <cell r="H5537"/>
          <cell r="I5537"/>
          <cell r="J5537" t="str">
            <v>Messung HW Wärme NT</v>
          </cell>
          <cell r="K5537" t="str">
            <v>21.06.2016</v>
          </cell>
          <cell r="L5537" t="str">
            <v>R1 937</v>
          </cell>
          <cell r="M5537" t="str">
            <v>U1 25052</v>
          </cell>
          <cell r="N5537" t="str">
            <v>Ablesung</v>
          </cell>
          <cell r="O5537">
            <v>151.97999999999999</v>
          </cell>
          <cell r="P5537">
            <v>3186.8</v>
          </cell>
          <cell r="Q5537"/>
          <cell r="R5537">
            <v>3187</v>
          </cell>
          <cell r="S5537"/>
          <cell r="T5537"/>
          <cell r="U5537"/>
          <cell r="V5537"/>
          <cell r="W5537"/>
          <cell r="X5537"/>
          <cell r="Y5537">
            <v>41.006</v>
          </cell>
          <cell r="Z5537">
            <v>949.875</v>
          </cell>
        </row>
        <row r="5538">
          <cell r="A5538" t="str">
            <v>N1150</v>
          </cell>
          <cell r="B5538" t="str">
            <v xml:space="preserve">Regina-Kägi-Hof 9 </v>
          </cell>
          <cell r="C5538">
            <v>42655</v>
          </cell>
          <cell r="D5538">
            <v>9866604338</v>
          </cell>
          <cell r="E5538" t="str">
            <v>Verrechnet</v>
          </cell>
          <cell r="F5538">
            <v>0.16</v>
          </cell>
          <cell r="G5538">
            <v>2.62</v>
          </cell>
          <cell r="H5538"/>
          <cell r="I5538"/>
          <cell r="J5538" t="str">
            <v>Messung HW Wärme NT</v>
          </cell>
          <cell r="K5538" t="str">
            <v>20.09.2016</v>
          </cell>
          <cell r="L5538" t="str">
            <v>R1 937</v>
          </cell>
          <cell r="M5538" t="str">
            <v>U1 25052</v>
          </cell>
          <cell r="N5538" t="str">
            <v>Ablesung</v>
          </cell>
          <cell r="O5538">
            <v>30.24</v>
          </cell>
          <cell r="P5538">
            <v>1082.8</v>
          </cell>
          <cell r="Q5538"/>
          <cell r="R5538">
            <v>1083</v>
          </cell>
          <cell r="S5538"/>
          <cell r="T5538"/>
          <cell r="U5538"/>
          <cell r="V5538"/>
          <cell r="W5538"/>
          <cell r="X5538"/>
          <cell r="Y5538">
            <v>24.013000000000002</v>
          </cell>
          <cell r="Z5538">
            <v>189</v>
          </cell>
        </row>
        <row r="5539">
          <cell r="A5539" t="str">
            <v>N1150</v>
          </cell>
          <cell r="B5539" t="str">
            <v xml:space="preserve">Regina-Kägi-Hof 9 </v>
          </cell>
          <cell r="C5539">
            <v>42752</v>
          </cell>
          <cell r="D5539">
            <v>9866606410</v>
          </cell>
          <cell r="E5539" t="str">
            <v>Verrechnet</v>
          </cell>
          <cell r="F5539">
            <v>0.16</v>
          </cell>
          <cell r="G5539">
            <v>2.62</v>
          </cell>
          <cell r="H5539"/>
          <cell r="I5539"/>
          <cell r="J5539" t="str">
            <v>Messung HW Wärme NT</v>
          </cell>
          <cell r="K5539" t="str">
            <v>15.12.2016</v>
          </cell>
          <cell r="L5539" t="str">
            <v>R1 937</v>
          </cell>
          <cell r="M5539" t="str">
            <v>U1 25052</v>
          </cell>
          <cell r="N5539" t="str">
            <v>Ablesung</v>
          </cell>
          <cell r="O5539">
            <v>207.86</v>
          </cell>
          <cell r="P5539">
            <v>3986.4</v>
          </cell>
          <cell r="Q5539"/>
          <cell r="R5539">
            <v>3985</v>
          </cell>
          <cell r="S5539"/>
          <cell r="T5539"/>
          <cell r="U5539"/>
          <cell r="V5539"/>
          <cell r="W5539"/>
          <cell r="X5539"/>
          <cell r="Y5539">
            <v>44.834000000000003</v>
          </cell>
          <cell r="Z5539">
            <v>1299.125</v>
          </cell>
        </row>
        <row r="5540">
          <cell r="A5540" t="str">
            <v>N1152</v>
          </cell>
          <cell r="B5540" t="str">
            <v xml:space="preserve">Binzmühlestrasse 210 </v>
          </cell>
          <cell r="C5540">
            <v>42478</v>
          </cell>
          <cell r="D5540">
            <v>9866601444</v>
          </cell>
          <cell r="E5540" t="str">
            <v>Verrechnet</v>
          </cell>
          <cell r="F5540">
            <v>0.9</v>
          </cell>
          <cell r="G5540">
            <v>14.8</v>
          </cell>
          <cell r="H5540"/>
          <cell r="I5540"/>
          <cell r="J5540" t="str">
            <v>Messung 1 HW Wärme NT</v>
          </cell>
          <cell r="K5540" t="str">
            <v>16.03.2016</v>
          </cell>
          <cell r="L5540" t="str">
            <v>R3 1269</v>
          </cell>
          <cell r="M5540" t="str">
            <v>U3 080001</v>
          </cell>
          <cell r="N5540" t="str">
            <v>Ablesung</v>
          </cell>
          <cell r="O5540">
            <v>489.55500000000001</v>
          </cell>
          <cell r="P5540">
            <v>8235.7000000000007</v>
          </cell>
          <cell r="Q5540"/>
          <cell r="R5540">
            <v>8236</v>
          </cell>
          <cell r="S5540"/>
          <cell r="T5540"/>
          <cell r="U5540"/>
          <cell r="V5540"/>
          <cell r="W5540"/>
          <cell r="X5540"/>
          <cell r="Y5540">
            <v>51.112000000000002</v>
          </cell>
          <cell r="Z5540">
            <v>543.95000000000005</v>
          </cell>
        </row>
        <row r="5541">
          <cell r="A5541" t="str">
            <v>N1152</v>
          </cell>
          <cell r="B5541"/>
          <cell r="C5541"/>
          <cell r="D5541"/>
          <cell r="E5541"/>
          <cell r="F5541"/>
          <cell r="G5541"/>
          <cell r="H5541"/>
          <cell r="I5541"/>
          <cell r="J5541" t="str">
            <v>Messung 2 HW Wärme NT</v>
          </cell>
          <cell r="K5541" t="str">
            <v>16.03.2016</v>
          </cell>
          <cell r="L5541" t="str">
            <v>R1 1527</v>
          </cell>
          <cell r="M5541" t="str">
            <v>U1 032018</v>
          </cell>
          <cell r="N5541" t="str">
            <v>Ablesung</v>
          </cell>
          <cell r="O5541">
            <v>9.0259999999999998</v>
          </cell>
          <cell r="P5541">
            <v>182.52</v>
          </cell>
          <cell r="Q5541"/>
          <cell r="R5541">
            <v>182</v>
          </cell>
          <cell r="S5541"/>
          <cell r="T5541"/>
          <cell r="U5541"/>
          <cell r="V5541"/>
          <cell r="W5541"/>
          <cell r="X5541"/>
          <cell r="Y5541">
            <v>42.521000000000001</v>
          </cell>
          <cell r="Z5541">
            <v>10.028888888888879</v>
          </cell>
        </row>
        <row r="5542">
          <cell r="A5542" t="str">
            <v>N1152</v>
          </cell>
          <cell r="B5542" t="str">
            <v xml:space="preserve">Binzmühlestrasse 210 </v>
          </cell>
          <cell r="C5542">
            <v>42566</v>
          </cell>
          <cell r="D5542">
            <v>9866603259</v>
          </cell>
          <cell r="E5542" t="str">
            <v>Verrechnet</v>
          </cell>
          <cell r="F5542">
            <v>0.9</v>
          </cell>
          <cell r="G5542">
            <v>14.8</v>
          </cell>
          <cell r="H5542"/>
          <cell r="I5542"/>
          <cell r="J5542" t="str">
            <v>Messung 1 HW Wärme NT</v>
          </cell>
          <cell r="K5542" t="str">
            <v>21.06.2016</v>
          </cell>
          <cell r="L5542" t="str">
            <v>R3 1269</v>
          </cell>
          <cell r="M5542" t="str">
            <v>U3 080001</v>
          </cell>
          <cell r="N5542" t="str">
            <v>Ablesung</v>
          </cell>
          <cell r="O5542">
            <v>172.732</v>
          </cell>
          <cell r="P5542">
            <v>3088.32</v>
          </cell>
          <cell r="Q5542"/>
          <cell r="R5542">
            <v>3088</v>
          </cell>
          <cell r="S5542"/>
          <cell r="T5542"/>
          <cell r="U5542"/>
          <cell r="V5542"/>
          <cell r="W5542"/>
          <cell r="X5542"/>
          <cell r="Y5542">
            <v>48.091999999999999</v>
          </cell>
          <cell r="Z5542">
            <v>191.92444444444445</v>
          </cell>
        </row>
        <row r="5543">
          <cell r="A5543" t="str">
            <v>N1152</v>
          </cell>
          <cell r="B5543"/>
          <cell r="C5543"/>
          <cell r="D5543"/>
          <cell r="E5543"/>
          <cell r="F5543"/>
          <cell r="G5543"/>
          <cell r="H5543"/>
          <cell r="I5543"/>
          <cell r="J5543" t="str">
            <v>Messung 2 HW Wärme NT</v>
          </cell>
          <cell r="K5543" t="str">
            <v>21.06.2016</v>
          </cell>
          <cell r="L5543" t="str">
            <v>R1 1527</v>
          </cell>
          <cell r="M5543" t="str">
            <v>U1 032018</v>
          </cell>
          <cell r="N5543" t="str">
            <v>Ablesung</v>
          </cell>
          <cell r="O5543">
            <v>10.101000000000001</v>
          </cell>
          <cell r="P5543">
            <v>261.3</v>
          </cell>
          <cell r="Q5543"/>
          <cell r="R5543">
            <v>261</v>
          </cell>
          <cell r="S5543"/>
          <cell r="T5543"/>
          <cell r="U5543"/>
          <cell r="V5543"/>
          <cell r="W5543"/>
          <cell r="X5543"/>
          <cell r="Y5543">
            <v>33.238999999999997</v>
          </cell>
          <cell r="Z5543">
            <v>11.223333333333329</v>
          </cell>
        </row>
        <row r="5544">
          <cell r="A5544" t="str">
            <v>N1152</v>
          </cell>
          <cell r="B5544" t="str">
            <v xml:space="preserve">Binzmühlestrasse 210 </v>
          </cell>
          <cell r="C5544">
            <v>42655</v>
          </cell>
          <cell r="D5544">
            <v>9866605153</v>
          </cell>
          <cell r="E5544" t="str">
            <v>Verrechnet</v>
          </cell>
          <cell r="F5544">
            <v>0.9</v>
          </cell>
          <cell r="G5544">
            <v>14.8</v>
          </cell>
          <cell r="H5544"/>
          <cell r="I5544"/>
          <cell r="J5544" t="str">
            <v>Messung 1 HW Wärme NT</v>
          </cell>
          <cell r="K5544" t="str">
            <v>20.09.2016</v>
          </cell>
          <cell r="L5544" t="str">
            <v>R3 1269</v>
          </cell>
          <cell r="M5544" t="str">
            <v>U3 080001</v>
          </cell>
          <cell r="N5544" t="str">
            <v>Ablesung</v>
          </cell>
          <cell r="O5544">
            <v>0</v>
          </cell>
          <cell r="P5544">
            <v>0</v>
          </cell>
          <cell r="Q5544"/>
          <cell r="R5544">
            <v>0</v>
          </cell>
          <cell r="S5544"/>
          <cell r="T5544"/>
          <cell r="U5544"/>
          <cell r="V5544"/>
          <cell r="W5544"/>
          <cell r="X5544"/>
          <cell r="Y5544"/>
          <cell r="Z5544">
            <v>0</v>
          </cell>
        </row>
        <row r="5545">
          <cell r="A5545" t="str">
            <v>N1152</v>
          </cell>
          <cell r="B5545"/>
          <cell r="C5545"/>
          <cell r="D5545"/>
          <cell r="E5545"/>
          <cell r="F5545"/>
          <cell r="G5545"/>
          <cell r="H5545"/>
          <cell r="I5545"/>
          <cell r="J5545" t="str">
            <v>Messung 2 HW Wärme NT</v>
          </cell>
          <cell r="K5545" t="str">
            <v>20.09.2016</v>
          </cell>
          <cell r="L5545" t="str">
            <v>R1 1527</v>
          </cell>
          <cell r="M5545" t="str">
            <v>U1 032018</v>
          </cell>
          <cell r="N5545" t="str">
            <v>Ablesung</v>
          </cell>
          <cell r="O5545">
            <v>8.3810000000000002</v>
          </cell>
          <cell r="P5545">
            <v>264.02999999999997</v>
          </cell>
          <cell r="Q5545"/>
          <cell r="R5545">
            <v>265</v>
          </cell>
          <cell r="S5545"/>
          <cell r="T5545"/>
          <cell r="U5545"/>
          <cell r="V5545"/>
          <cell r="W5545"/>
          <cell r="X5545"/>
          <cell r="Y5545">
            <v>27.294</v>
          </cell>
          <cell r="Z5545">
            <v>9.3122222222222195</v>
          </cell>
        </row>
        <row r="5546">
          <cell r="A5546" t="str">
            <v>N1152</v>
          </cell>
          <cell r="B5546" t="str">
            <v xml:space="preserve">Binzmühlestrasse 210 </v>
          </cell>
          <cell r="C5546">
            <v>42752</v>
          </cell>
          <cell r="D5546">
            <v>9866607274</v>
          </cell>
          <cell r="E5546" t="str">
            <v>Verrechnet</v>
          </cell>
          <cell r="F5546">
            <v>0.9</v>
          </cell>
          <cell r="G5546">
            <v>14.8</v>
          </cell>
          <cell r="H5546"/>
          <cell r="I5546"/>
          <cell r="J5546" t="str">
            <v>Messung 1 HW Wärme NT</v>
          </cell>
          <cell r="K5546" t="str">
            <v>16.12.2016</v>
          </cell>
          <cell r="L5546" t="str">
            <v>R3 1269</v>
          </cell>
          <cell r="M5546" t="str">
            <v>U3 080001</v>
          </cell>
          <cell r="N5546" t="str">
            <v>Ablesung</v>
          </cell>
          <cell r="O5546">
            <v>308.11799999999999</v>
          </cell>
          <cell r="P5546">
            <v>5545.58</v>
          </cell>
          <cell r="Q5546"/>
          <cell r="R5546">
            <v>5546</v>
          </cell>
          <cell r="S5546"/>
          <cell r="T5546"/>
          <cell r="U5546"/>
          <cell r="V5546"/>
          <cell r="W5546"/>
          <cell r="X5546"/>
          <cell r="Y5546">
            <v>47.774000000000001</v>
          </cell>
          <cell r="Z5546">
            <v>342.3533333333333</v>
          </cell>
        </row>
        <row r="5547">
          <cell r="A5547" t="str">
            <v>N1152</v>
          </cell>
          <cell r="B5547"/>
          <cell r="C5547"/>
          <cell r="D5547"/>
          <cell r="E5547"/>
          <cell r="F5547"/>
          <cell r="G5547"/>
          <cell r="H5547"/>
          <cell r="I5547"/>
          <cell r="J5547" t="str">
            <v>Messung 2 HW Wärme NT</v>
          </cell>
          <cell r="K5547" t="str">
            <v>16.12.2016</v>
          </cell>
          <cell r="L5547" t="str">
            <v>R1 1527</v>
          </cell>
          <cell r="M5547" t="str">
            <v>U1 032018</v>
          </cell>
          <cell r="N5547" t="str">
            <v>Ablesung</v>
          </cell>
          <cell r="O5547">
            <v>9.1159999999999997</v>
          </cell>
          <cell r="P5547">
            <v>210.57</v>
          </cell>
          <cell r="Q5547"/>
          <cell r="R5547">
            <v>210</v>
          </cell>
          <cell r="S5547"/>
          <cell r="T5547"/>
          <cell r="U5547"/>
          <cell r="V5547"/>
          <cell r="W5547"/>
          <cell r="X5547"/>
          <cell r="Y5547">
            <v>37.223999999999997</v>
          </cell>
          <cell r="Z5547">
            <v>10.128888888888881</v>
          </cell>
        </row>
        <row r="5548">
          <cell r="A5548" t="str">
            <v>N1153</v>
          </cell>
          <cell r="B5548" t="str">
            <v xml:space="preserve">Sperletweg 3 </v>
          </cell>
          <cell r="C5548">
            <v>42478</v>
          </cell>
          <cell r="D5548">
            <v>9866600381</v>
          </cell>
          <cell r="E5548" t="str">
            <v>Verrechnet</v>
          </cell>
          <cell r="F5548">
            <v>0.245</v>
          </cell>
          <cell r="G5548">
            <v>4.04</v>
          </cell>
          <cell r="H5548"/>
          <cell r="I5548"/>
          <cell r="J5548" t="str">
            <v>Messung HW Wärme NT</v>
          </cell>
          <cell r="K5548" t="str">
            <v>16.03.2016</v>
          </cell>
          <cell r="L5548" t="str">
            <v>R1 1466</v>
          </cell>
          <cell r="M5548" t="str">
            <v>U1 032080</v>
          </cell>
          <cell r="N5548" t="str">
            <v>Ablesung</v>
          </cell>
          <cell r="O5548">
            <v>215.68299999999999</v>
          </cell>
          <cell r="P5548">
            <v>3524.58</v>
          </cell>
          <cell r="Q5548"/>
          <cell r="R5548">
            <v>3525</v>
          </cell>
          <cell r="S5548"/>
          <cell r="T5548"/>
          <cell r="U5548"/>
          <cell r="V5548"/>
          <cell r="W5548"/>
          <cell r="X5548"/>
          <cell r="Y5548">
            <v>52.616999999999997</v>
          </cell>
          <cell r="Z5548">
            <v>880.33877551020419</v>
          </cell>
        </row>
        <row r="5549">
          <cell r="A5549" t="str">
            <v>N1153</v>
          </cell>
          <cell r="B5549" t="str">
            <v xml:space="preserve">Sperletweg 3 </v>
          </cell>
          <cell r="C5549">
            <v>42566</v>
          </cell>
          <cell r="D5549">
            <v>9866602391</v>
          </cell>
          <cell r="E5549" t="str">
            <v>Verrechnet</v>
          </cell>
          <cell r="F5549">
            <v>0.245</v>
          </cell>
          <cell r="G5549">
            <v>4.04</v>
          </cell>
          <cell r="H5549"/>
          <cell r="I5549"/>
          <cell r="J5549" t="str">
            <v>Messung HW Wärme NT</v>
          </cell>
          <cell r="K5549" t="str">
            <v>22.06.2016</v>
          </cell>
          <cell r="L5549" t="str">
            <v>R1 1466</v>
          </cell>
          <cell r="M5549" t="str">
            <v>U1 032080</v>
          </cell>
          <cell r="N5549" t="str">
            <v>Ablesung</v>
          </cell>
          <cell r="O5549">
            <v>126.748</v>
          </cell>
          <cell r="P5549">
            <v>2241.94</v>
          </cell>
          <cell r="Q5549"/>
          <cell r="R5549">
            <v>2242</v>
          </cell>
          <cell r="S5549"/>
          <cell r="T5549"/>
          <cell r="U5549"/>
          <cell r="V5549"/>
          <cell r="W5549"/>
          <cell r="X5549"/>
          <cell r="Y5549">
            <v>48.610999999999997</v>
          </cell>
          <cell r="Z5549">
            <v>517.33877551020407</v>
          </cell>
        </row>
        <row r="5550">
          <cell r="A5550" t="str">
            <v>N1153</v>
          </cell>
          <cell r="B5550" t="str">
            <v xml:space="preserve">Sperletweg 3 </v>
          </cell>
          <cell r="C5550">
            <v>42655</v>
          </cell>
          <cell r="D5550">
            <v>9866604339</v>
          </cell>
          <cell r="E5550" t="str">
            <v>Verrechnet</v>
          </cell>
          <cell r="F5550">
            <v>0.245</v>
          </cell>
          <cell r="G5550">
            <v>4.04</v>
          </cell>
          <cell r="H5550"/>
          <cell r="I5550"/>
          <cell r="J5550" t="str">
            <v>Messung HW Wärme NT</v>
          </cell>
          <cell r="K5550" t="str">
            <v>16.09.2016</v>
          </cell>
          <cell r="L5550" t="str">
            <v>R1 1466</v>
          </cell>
          <cell r="M5550" t="str">
            <v>U1 032080</v>
          </cell>
          <cell r="N5550" t="str">
            <v>Ablesung</v>
          </cell>
          <cell r="O5550">
            <v>33.658999999999999</v>
          </cell>
          <cell r="P5550">
            <v>818.34</v>
          </cell>
          <cell r="Q5550"/>
          <cell r="R5550">
            <v>818</v>
          </cell>
          <cell r="S5550"/>
          <cell r="T5550"/>
          <cell r="U5550"/>
          <cell r="V5550"/>
          <cell r="W5550"/>
          <cell r="X5550"/>
          <cell r="Y5550">
            <v>35.366</v>
          </cell>
          <cell r="Z5550">
            <v>137.38367346938776</v>
          </cell>
        </row>
        <row r="5551">
          <cell r="A5551" t="str">
            <v>N1153</v>
          </cell>
          <cell r="B5551" t="str">
            <v xml:space="preserve">Sperletweg 3 </v>
          </cell>
          <cell r="C5551">
            <v>42752</v>
          </cell>
          <cell r="D5551">
            <v>9866606411</v>
          </cell>
          <cell r="E5551" t="str">
            <v>Verrechnet</v>
          </cell>
          <cell r="F5551">
            <v>0.245</v>
          </cell>
          <cell r="G5551">
            <v>4.04</v>
          </cell>
          <cell r="H5551"/>
          <cell r="I5551"/>
          <cell r="J5551" t="str">
            <v>Messung HW Wärme NT</v>
          </cell>
          <cell r="K5551" t="str">
            <v>14.12.2016</v>
          </cell>
          <cell r="L5551" t="str">
            <v>R1 1466</v>
          </cell>
          <cell r="M5551" t="str">
            <v>U1 032080</v>
          </cell>
          <cell r="N5551" t="str">
            <v>Ablesung</v>
          </cell>
          <cell r="O5551">
            <v>162.768</v>
          </cell>
          <cell r="P5551">
            <v>2788.11</v>
          </cell>
          <cell r="Q5551"/>
          <cell r="R5551">
            <v>2788</v>
          </cell>
          <cell r="S5551"/>
          <cell r="T5551"/>
          <cell r="U5551"/>
          <cell r="V5551"/>
          <cell r="W5551"/>
          <cell r="X5551"/>
          <cell r="Y5551">
            <v>50.197000000000003</v>
          </cell>
          <cell r="Z5551">
            <v>664.35918367346937</v>
          </cell>
        </row>
        <row r="5552">
          <cell r="A5552" t="str">
            <v>N1154</v>
          </cell>
          <cell r="B5552" t="str">
            <v>Binzmühlestrasse 151b</v>
          </cell>
          <cell r="C5552">
            <v>42478</v>
          </cell>
          <cell r="D5552">
            <v>9866601445</v>
          </cell>
          <cell r="E5552" t="str">
            <v>Verrechnet</v>
          </cell>
          <cell r="F5552">
            <v>5.5</v>
          </cell>
          <cell r="G5552">
            <v>90.48</v>
          </cell>
          <cell r="H5552"/>
          <cell r="I5552"/>
          <cell r="J5552" t="str">
            <v>Messung 1 HW Wärme NT</v>
          </cell>
          <cell r="K5552" t="str">
            <v>21.03.2016</v>
          </cell>
          <cell r="L5552" t="str">
            <v>R1 0483</v>
          </cell>
          <cell r="M5552" t="str">
            <v>U1 150003</v>
          </cell>
          <cell r="N5552" t="str">
            <v>Ablesung</v>
          </cell>
          <cell r="O5552">
            <v>4708.2479999999996</v>
          </cell>
          <cell r="P5552">
            <v>103050</v>
          </cell>
          <cell r="Q5552"/>
          <cell r="R5552">
            <v>10305</v>
          </cell>
          <cell r="S5552"/>
          <cell r="T5552"/>
          <cell r="U5552"/>
          <cell r="V5552"/>
          <cell r="W5552"/>
          <cell r="X5552"/>
          <cell r="Y5552">
            <v>39.284999999999997</v>
          </cell>
          <cell r="Z5552">
            <v>856.04509090909085</v>
          </cell>
        </row>
        <row r="5553">
          <cell r="A5553" t="str">
            <v>N1154</v>
          </cell>
          <cell r="B5553"/>
          <cell r="C5553"/>
          <cell r="D5553"/>
          <cell r="E5553"/>
          <cell r="F5553"/>
          <cell r="G5553"/>
          <cell r="H5553"/>
          <cell r="I5553"/>
          <cell r="J5553" t="str">
            <v>Messung 2 HW Wärme NT</v>
          </cell>
          <cell r="K5553" t="str">
            <v>21.03.2016</v>
          </cell>
          <cell r="L5553" t="str">
            <v>R1 0450</v>
          </cell>
          <cell r="M5553" t="str">
            <v>U1 080026</v>
          </cell>
          <cell r="N5553" t="str">
            <v>Ablesung</v>
          </cell>
          <cell r="O5553">
            <v>15.566000000000001</v>
          </cell>
          <cell r="P5553">
            <v>312</v>
          </cell>
          <cell r="Q5553"/>
          <cell r="R5553">
            <v>312</v>
          </cell>
          <cell r="S5553"/>
          <cell r="T5553"/>
          <cell r="U5553"/>
          <cell r="V5553"/>
          <cell r="W5553"/>
          <cell r="X5553"/>
          <cell r="Y5553">
            <v>42.899000000000001</v>
          </cell>
          <cell r="Z5553">
            <v>2.8301818181818099</v>
          </cell>
        </row>
        <row r="5554">
          <cell r="A5554" t="str">
            <v>N1154</v>
          </cell>
          <cell r="B5554" t="str">
            <v>Binzmühlestrasse 151b</v>
          </cell>
          <cell r="C5554">
            <v>42566</v>
          </cell>
          <cell r="D5554">
            <v>9866603545</v>
          </cell>
          <cell r="E5554" t="str">
            <v>Gemahnt</v>
          </cell>
          <cell r="F5554">
            <v>5.5</v>
          </cell>
          <cell r="G5554">
            <v>90.48</v>
          </cell>
          <cell r="H5554"/>
          <cell r="I5554"/>
          <cell r="J5554" t="str">
            <v>Messung 1 HW Wärme NT</v>
          </cell>
          <cell r="K5554" t="str">
            <v>20.06.2016</v>
          </cell>
          <cell r="L5554" t="str">
            <v>R1 0483</v>
          </cell>
          <cell r="M5554" t="str">
            <v>U1 150003</v>
          </cell>
          <cell r="N5554" t="str">
            <v>Ablesung</v>
          </cell>
          <cell r="O5554">
            <v>1364.9639999999999</v>
          </cell>
          <cell r="P5554">
            <v>30405</v>
          </cell>
          <cell r="Q5554"/>
          <cell r="R5554">
            <v>3040</v>
          </cell>
          <cell r="S5554"/>
          <cell r="T5554"/>
          <cell r="U5554"/>
          <cell r="V5554"/>
          <cell r="W5554"/>
          <cell r="X5554"/>
          <cell r="Y5554">
            <v>38.600999999999999</v>
          </cell>
          <cell r="Z5554">
            <v>248.17527272727273</v>
          </cell>
        </row>
        <row r="5555">
          <cell r="A5555" t="str">
            <v>N1154</v>
          </cell>
          <cell r="B5555"/>
          <cell r="C5555"/>
          <cell r="D5555"/>
          <cell r="E5555"/>
          <cell r="F5555"/>
          <cell r="G5555"/>
          <cell r="H5555"/>
          <cell r="I5555"/>
          <cell r="J5555" t="str">
            <v>Messung 2 HW Wärme NT</v>
          </cell>
          <cell r="K5555" t="str">
            <v>20.06.2016</v>
          </cell>
          <cell r="L5555" t="str">
            <v>R1 0450</v>
          </cell>
          <cell r="M5555" t="str">
            <v>U1 080026</v>
          </cell>
          <cell r="N5555" t="str">
            <v>Ablesung</v>
          </cell>
          <cell r="O5555">
            <v>543.91999999999996</v>
          </cell>
          <cell r="P5555">
            <v>12878</v>
          </cell>
          <cell r="Q5555"/>
          <cell r="R5555">
            <v>12876</v>
          </cell>
          <cell r="S5555"/>
          <cell r="T5555"/>
          <cell r="U5555"/>
          <cell r="V5555"/>
          <cell r="W5555"/>
          <cell r="X5555"/>
          <cell r="Y5555">
            <v>36.317</v>
          </cell>
          <cell r="Z5555">
            <v>98.894545454545437</v>
          </cell>
        </row>
        <row r="5556">
          <cell r="A5556" t="str">
            <v>N1154</v>
          </cell>
          <cell r="B5556" t="str">
            <v>Binzmühlestrasse 151b</v>
          </cell>
          <cell r="C5556">
            <v>42655</v>
          </cell>
          <cell r="D5556">
            <v>9866605366</v>
          </cell>
          <cell r="E5556" t="str">
            <v>Verrechnet</v>
          </cell>
          <cell r="F5556">
            <v>5.5</v>
          </cell>
          <cell r="G5556">
            <v>90.48</v>
          </cell>
          <cell r="H5556"/>
          <cell r="I5556"/>
          <cell r="J5556" t="str">
            <v>Messung 1 HW Wärme NT</v>
          </cell>
          <cell r="K5556" t="str">
            <v>20.09.2016</v>
          </cell>
          <cell r="L5556" t="str">
            <v>R1 0483</v>
          </cell>
          <cell r="M5556" t="str">
            <v>U1 150003</v>
          </cell>
          <cell r="N5556" t="str">
            <v>Ablesung</v>
          </cell>
          <cell r="O5556">
            <v>25.381</v>
          </cell>
          <cell r="P5556">
            <v>770</v>
          </cell>
          <cell r="Q5556"/>
          <cell r="R5556">
            <v>77</v>
          </cell>
          <cell r="S5556"/>
          <cell r="T5556"/>
          <cell r="U5556"/>
          <cell r="V5556"/>
          <cell r="W5556"/>
          <cell r="X5556"/>
          <cell r="Y5556">
            <v>28.343</v>
          </cell>
          <cell r="Z5556">
            <v>4.6147272727272703</v>
          </cell>
        </row>
        <row r="5557">
          <cell r="A5557" t="str">
            <v>N1154</v>
          </cell>
          <cell r="B5557"/>
          <cell r="C5557"/>
          <cell r="D5557"/>
          <cell r="E5557"/>
          <cell r="F5557"/>
          <cell r="G5557"/>
          <cell r="H5557"/>
          <cell r="I5557"/>
          <cell r="J5557" t="str">
            <v>Messung 2 HW Wärme NT</v>
          </cell>
          <cell r="K5557" t="str">
            <v>20.09.2016</v>
          </cell>
          <cell r="L5557" t="str">
            <v>R1 0450</v>
          </cell>
          <cell r="M5557" t="str">
            <v>U1 080026</v>
          </cell>
          <cell r="N5557" t="str">
            <v>Ablesung</v>
          </cell>
          <cell r="O5557">
            <v>258.84399999999999</v>
          </cell>
          <cell r="P5557">
            <v>9234</v>
          </cell>
          <cell r="Q5557"/>
          <cell r="R5557">
            <v>9248</v>
          </cell>
          <cell r="S5557"/>
          <cell r="T5557"/>
          <cell r="U5557"/>
          <cell r="V5557"/>
          <cell r="W5557"/>
          <cell r="X5557"/>
          <cell r="Y5557">
            <v>24.103000000000002</v>
          </cell>
          <cell r="Z5557">
            <v>47.06254545454545</v>
          </cell>
        </row>
        <row r="5558">
          <cell r="A5558" t="str">
            <v>N1154</v>
          </cell>
          <cell r="B5558" t="str">
            <v>Binzmühlestrasse 151b</v>
          </cell>
          <cell r="C5558">
            <v>42752</v>
          </cell>
          <cell r="D5558">
            <v>9866607467</v>
          </cell>
          <cell r="E5558" t="str">
            <v>Verrechnet</v>
          </cell>
          <cell r="F5558">
            <v>5.5</v>
          </cell>
          <cell r="G5558">
            <v>90.48</v>
          </cell>
          <cell r="H5558"/>
          <cell r="I5558"/>
          <cell r="J5558" t="str">
            <v>Messung 1 HW Wärme NT</v>
          </cell>
          <cell r="K5558" t="str">
            <v>22.12.2016</v>
          </cell>
          <cell r="L5558" t="str">
            <v>R1 0483</v>
          </cell>
          <cell r="M5558" t="str">
            <v>U1 150003</v>
          </cell>
          <cell r="N5558" t="str">
            <v>Ablesung</v>
          </cell>
          <cell r="O5558">
            <v>3677.837</v>
          </cell>
          <cell r="P5558">
            <v>83214</v>
          </cell>
          <cell r="Q5558"/>
          <cell r="R5558">
            <v>8321</v>
          </cell>
          <cell r="S5558"/>
          <cell r="T5558"/>
          <cell r="U5558"/>
          <cell r="V5558"/>
          <cell r="W5558"/>
          <cell r="X5558"/>
          <cell r="Y5558">
            <v>38.003</v>
          </cell>
          <cell r="Z5558">
            <v>668.69763636363632</v>
          </cell>
        </row>
        <row r="5559">
          <cell r="A5559" t="str">
            <v>N1154</v>
          </cell>
          <cell r="B5559"/>
          <cell r="C5559"/>
          <cell r="D5559"/>
          <cell r="E5559"/>
          <cell r="F5559"/>
          <cell r="G5559"/>
          <cell r="H5559"/>
          <cell r="I5559"/>
          <cell r="J5559" t="str">
            <v>Messung 2 HW Wärme NT</v>
          </cell>
          <cell r="K5559" t="str">
            <v>22.12.2016</v>
          </cell>
          <cell r="L5559" t="str">
            <v>R1 0450</v>
          </cell>
          <cell r="M5559" t="str">
            <v>U1 080026</v>
          </cell>
          <cell r="N5559" t="str">
            <v>Ablesung</v>
          </cell>
          <cell r="O5559">
            <v>174.41200000000001</v>
          </cell>
          <cell r="P5559">
            <v>4009</v>
          </cell>
          <cell r="Q5559"/>
          <cell r="R5559">
            <v>4009</v>
          </cell>
          <cell r="S5559"/>
          <cell r="T5559"/>
          <cell r="U5559"/>
          <cell r="V5559"/>
          <cell r="W5559"/>
          <cell r="X5559"/>
          <cell r="Y5559">
            <v>37.408000000000001</v>
          </cell>
          <cell r="Z5559">
            <v>31.711272727272721</v>
          </cell>
        </row>
        <row r="5560">
          <cell r="A5560" t="str">
            <v>N1155</v>
          </cell>
          <cell r="B5560" t="str">
            <v xml:space="preserve">Elias-Canetti-Strasse 2 </v>
          </cell>
          <cell r="C5560">
            <v>42481</v>
          </cell>
          <cell r="D5560">
            <v>9866602027</v>
          </cell>
          <cell r="E5560" t="str">
            <v>Verrechnet</v>
          </cell>
          <cell r="F5560">
            <v>0.84</v>
          </cell>
          <cell r="G5560">
            <v>13.8</v>
          </cell>
          <cell r="H5560"/>
          <cell r="I5560"/>
          <cell r="J5560" t="str">
            <v>Messung HW Wärme NT</v>
          </cell>
          <cell r="K5560" t="str">
            <v>23.03.2016</v>
          </cell>
          <cell r="L5560" t="str">
            <v>W1 050028</v>
          </cell>
          <cell r="M5560"/>
          <cell r="N5560" t="str">
            <v>Ablesung</v>
          </cell>
          <cell r="O5560">
            <v>729.17100000000005</v>
          </cell>
          <cell r="P5560">
            <v>12547.48</v>
          </cell>
          <cell r="Q5560"/>
          <cell r="R5560"/>
          <cell r="S5560"/>
          <cell r="T5560"/>
          <cell r="U5560"/>
          <cell r="V5560"/>
          <cell r="W5560"/>
          <cell r="X5560"/>
          <cell r="Y5560">
            <v>49.968000000000004</v>
          </cell>
          <cell r="Z5560">
            <v>868.0607142857142</v>
          </cell>
        </row>
        <row r="5561">
          <cell r="A5561" t="str">
            <v>N1155</v>
          </cell>
          <cell r="B5561" t="str">
            <v xml:space="preserve">Elias-Canetti-Strasse 2 </v>
          </cell>
          <cell r="C5561">
            <v>42566</v>
          </cell>
          <cell r="D5561">
            <v>9866602392</v>
          </cell>
          <cell r="E5561" t="str">
            <v>Verrechnet</v>
          </cell>
          <cell r="F5561">
            <v>0.84</v>
          </cell>
          <cell r="G5561">
            <v>13.8</v>
          </cell>
          <cell r="H5561"/>
          <cell r="I5561"/>
          <cell r="J5561" t="str">
            <v>Messung HW Wärme NT</v>
          </cell>
          <cell r="K5561" t="str">
            <v>30.06.2016</v>
          </cell>
          <cell r="L5561" t="str">
            <v>W1 050028</v>
          </cell>
          <cell r="M5561"/>
          <cell r="N5561" t="str">
            <v>Ablesung</v>
          </cell>
          <cell r="O5561">
            <v>282.11700000000002</v>
          </cell>
          <cell r="P5561">
            <v>6210.1</v>
          </cell>
          <cell r="Q5561"/>
          <cell r="R5561"/>
          <cell r="S5561"/>
          <cell r="T5561"/>
          <cell r="U5561"/>
          <cell r="V5561"/>
          <cell r="W5561"/>
          <cell r="X5561"/>
          <cell r="Y5561">
            <v>39.061999999999998</v>
          </cell>
          <cell r="Z5561">
            <v>335.85357142857146</v>
          </cell>
        </row>
        <row r="5562">
          <cell r="A5562" t="str">
            <v>N1155</v>
          </cell>
          <cell r="B5562" t="str">
            <v xml:space="preserve">Elias-Canetti-Strasse 2 </v>
          </cell>
          <cell r="C5562">
            <v>42655</v>
          </cell>
          <cell r="D5562">
            <v>9866604433</v>
          </cell>
          <cell r="E5562" t="str">
            <v>Verrechnet</v>
          </cell>
          <cell r="F5562">
            <v>0.84</v>
          </cell>
          <cell r="G5562">
            <v>13.8</v>
          </cell>
          <cell r="H5562"/>
          <cell r="I5562"/>
          <cell r="J5562" t="str">
            <v>Messung HW Wärme NT</v>
          </cell>
          <cell r="K5562" t="str">
            <v>21.09.2016</v>
          </cell>
          <cell r="L5562" t="str">
            <v>W1 050028</v>
          </cell>
          <cell r="M5562"/>
          <cell r="N5562" t="str">
            <v>Ablesung</v>
          </cell>
          <cell r="O5562">
            <v>41.753999999999998</v>
          </cell>
          <cell r="P5562">
            <v>839</v>
          </cell>
          <cell r="Q5562"/>
          <cell r="R5562"/>
          <cell r="S5562"/>
          <cell r="T5562"/>
          <cell r="U5562"/>
          <cell r="V5562"/>
          <cell r="W5562"/>
          <cell r="X5562"/>
          <cell r="Y5562">
            <v>42.790999999999997</v>
          </cell>
          <cell r="Z5562">
            <v>49.707142857142848</v>
          </cell>
        </row>
        <row r="5563">
          <cell r="A5563" t="str">
            <v>N1155</v>
          </cell>
          <cell r="B5563" t="str">
            <v xml:space="preserve">Elias-Canetti-Strasse 2 </v>
          </cell>
          <cell r="C5563">
            <v>42752</v>
          </cell>
          <cell r="D5563">
            <v>9866606499</v>
          </cell>
          <cell r="E5563" t="str">
            <v>Verrechnet</v>
          </cell>
          <cell r="F5563">
            <v>0.84</v>
          </cell>
          <cell r="G5563">
            <v>13.8</v>
          </cell>
          <cell r="H5563"/>
          <cell r="I5563"/>
          <cell r="J5563" t="str">
            <v>Messung HW Wärme NT</v>
          </cell>
          <cell r="K5563" t="str">
            <v>15.12.2016</v>
          </cell>
          <cell r="L5563" t="str">
            <v>W1 050028</v>
          </cell>
          <cell r="M5563"/>
          <cell r="N5563" t="str">
            <v>Ablesung</v>
          </cell>
          <cell r="O5563">
            <v>293.43200000000002</v>
          </cell>
          <cell r="P5563">
            <v>11353.25</v>
          </cell>
          <cell r="Q5563"/>
          <cell r="R5563"/>
          <cell r="S5563"/>
          <cell r="T5563"/>
          <cell r="U5563"/>
          <cell r="V5563"/>
          <cell r="W5563"/>
          <cell r="X5563"/>
          <cell r="Y5563">
            <v>22.222999999999999</v>
          </cell>
          <cell r="Z5563">
            <v>349.32380952380953</v>
          </cell>
        </row>
        <row r="5564">
          <cell r="A5564" t="str">
            <v>N1156</v>
          </cell>
          <cell r="B5564" t="str">
            <v xml:space="preserve">Sophie-Taeuber-Strasse 4 </v>
          </cell>
          <cell r="C5564">
            <v>42478</v>
          </cell>
          <cell r="D5564">
            <v>9866601917</v>
          </cell>
          <cell r="E5564" t="str">
            <v>Verrechnet</v>
          </cell>
          <cell r="F5564">
            <v>0.65</v>
          </cell>
          <cell r="G5564">
            <v>10.7</v>
          </cell>
          <cell r="H5564"/>
          <cell r="I5564"/>
          <cell r="J5564" t="str">
            <v>Messung HW Wärme NT</v>
          </cell>
          <cell r="K5564" t="str">
            <v>17.03.2016</v>
          </cell>
          <cell r="L5564" t="str">
            <v>R1 1435</v>
          </cell>
          <cell r="M5564" t="str">
            <v>U1 050068</v>
          </cell>
          <cell r="N5564" t="str">
            <v>Ablesung</v>
          </cell>
          <cell r="O5564">
            <v>471.47</v>
          </cell>
          <cell r="P5564">
            <v>8377.7000000000007</v>
          </cell>
          <cell r="Q5564"/>
          <cell r="R5564">
            <v>8378</v>
          </cell>
          <cell r="S5564"/>
          <cell r="T5564"/>
          <cell r="U5564"/>
          <cell r="V5564"/>
          <cell r="W5564"/>
          <cell r="X5564"/>
          <cell r="Y5564">
            <v>48.389000000000003</v>
          </cell>
          <cell r="Z5564">
            <v>725.33846153846162</v>
          </cell>
        </row>
        <row r="5565">
          <cell r="A5565" t="str">
            <v>N1156</v>
          </cell>
          <cell r="B5565" t="str">
            <v xml:space="preserve">Sophie-Taeuber-Strasse 4 </v>
          </cell>
          <cell r="C5565">
            <v>42566</v>
          </cell>
          <cell r="D5565">
            <v>9866603861</v>
          </cell>
          <cell r="E5565" t="str">
            <v>Verrechnet</v>
          </cell>
          <cell r="F5565">
            <v>0.65</v>
          </cell>
          <cell r="G5565">
            <v>10.7</v>
          </cell>
          <cell r="H5565"/>
          <cell r="I5565"/>
          <cell r="J5565" t="str">
            <v>Messung HW Wärme NT</v>
          </cell>
          <cell r="K5565" t="str">
            <v>22.06.2016</v>
          </cell>
          <cell r="L5565" t="str">
            <v>R1 1435</v>
          </cell>
          <cell r="M5565" t="str">
            <v>U1 050068</v>
          </cell>
          <cell r="N5565" t="str">
            <v>Ablesung</v>
          </cell>
          <cell r="O5565">
            <v>252.31</v>
          </cell>
          <cell r="P5565">
            <v>5555.4</v>
          </cell>
          <cell r="Q5565"/>
          <cell r="R5565">
            <v>5555</v>
          </cell>
          <cell r="S5565"/>
          <cell r="T5565"/>
          <cell r="U5565"/>
          <cell r="V5565"/>
          <cell r="W5565"/>
          <cell r="X5565"/>
          <cell r="Y5565">
            <v>39.052</v>
          </cell>
          <cell r="Z5565">
            <v>388.16923076923069</v>
          </cell>
        </row>
        <row r="5566">
          <cell r="A5566" t="str">
            <v>N1156</v>
          </cell>
          <cell r="B5566" t="str">
            <v xml:space="preserve">Sophie-Taeuber-Strasse 4 </v>
          </cell>
          <cell r="C5566">
            <v>42655</v>
          </cell>
          <cell r="D5566">
            <v>9866605916</v>
          </cell>
          <cell r="E5566" t="str">
            <v>Verrechnet</v>
          </cell>
          <cell r="F5566">
            <v>0.65</v>
          </cell>
          <cell r="G5566">
            <v>10.7</v>
          </cell>
          <cell r="H5566"/>
          <cell r="I5566"/>
          <cell r="J5566" t="str">
            <v>Messung HW Wärme NT</v>
          </cell>
          <cell r="K5566" t="str">
            <v>19.09.2016</v>
          </cell>
          <cell r="L5566" t="str">
            <v>R1 1435</v>
          </cell>
          <cell r="M5566" t="str">
            <v>U1 050068</v>
          </cell>
          <cell r="N5566" t="str">
            <v>Ablesung</v>
          </cell>
          <cell r="O5566">
            <v>81.23</v>
          </cell>
          <cell r="P5566">
            <v>2220</v>
          </cell>
          <cell r="Q5566"/>
          <cell r="R5566">
            <v>2220</v>
          </cell>
          <cell r="S5566"/>
          <cell r="T5566"/>
          <cell r="U5566"/>
          <cell r="V5566"/>
          <cell r="W5566"/>
          <cell r="X5566"/>
          <cell r="Y5566">
            <v>31.462</v>
          </cell>
          <cell r="Z5566">
            <v>124.96923076923076</v>
          </cell>
        </row>
        <row r="5567">
          <cell r="A5567" t="str">
            <v>N1156</v>
          </cell>
          <cell r="B5567" t="str">
            <v xml:space="preserve">Sophie-Taeuber-Strasse 4 </v>
          </cell>
          <cell r="C5567">
            <v>42752</v>
          </cell>
          <cell r="D5567">
            <v>9866608029</v>
          </cell>
          <cell r="E5567" t="str">
            <v>Verrechnet</v>
          </cell>
          <cell r="F5567">
            <v>0.65</v>
          </cell>
          <cell r="G5567">
            <v>10.7</v>
          </cell>
          <cell r="H5567"/>
          <cell r="I5567"/>
          <cell r="J5567" t="str">
            <v>Messung HW Wärme NT</v>
          </cell>
          <cell r="K5567" t="str">
            <v>14.12.2016</v>
          </cell>
          <cell r="L5567" t="str">
            <v>R1 1435</v>
          </cell>
          <cell r="M5567" t="str">
            <v>U1 050068</v>
          </cell>
          <cell r="N5567" t="str">
            <v>Ablesung</v>
          </cell>
          <cell r="O5567">
            <v>335.31</v>
          </cell>
          <cell r="P5567">
            <v>6629.9</v>
          </cell>
          <cell r="Q5567"/>
          <cell r="R5567">
            <v>6630</v>
          </cell>
          <cell r="S5567"/>
          <cell r="T5567"/>
          <cell r="U5567"/>
          <cell r="V5567"/>
          <cell r="W5567"/>
          <cell r="X5567"/>
          <cell r="Y5567">
            <v>43.487000000000002</v>
          </cell>
          <cell r="Z5567">
            <v>515.86153846153843</v>
          </cell>
        </row>
        <row r="5568">
          <cell r="A5568" t="str">
            <v>N1157</v>
          </cell>
          <cell r="B5568" t="str">
            <v xml:space="preserve">Neunbrunnenstrasse 150 </v>
          </cell>
          <cell r="C5568">
            <v>42478</v>
          </cell>
          <cell r="D5568">
            <v>9866600740</v>
          </cell>
          <cell r="E5568" t="str">
            <v>Verrechnet</v>
          </cell>
          <cell r="F5568">
            <v>0.17</v>
          </cell>
          <cell r="G5568">
            <v>2.8</v>
          </cell>
          <cell r="H5568"/>
          <cell r="I5568"/>
          <cell r="J5568" t="str">
            <v>Messung HW Wärme NT</v>
          </cell>
          <cell r="K5568" t="str">
            <v>17.03.2016</v>
          </cell>
          <cell r="L5568" t="str">
            <v>R1 1465</v>
          </cell>
          <cell r="M5568" t="str">
            <v>U1 032078</v>
          </cell>
          <cell r="N5568" t="str">
            <v>Ablesung</v>
          </cell>
          <cell r="O5568">
            <v>195.893</v>
          </cell>
          <cell r="P5568">
            <v>3135.33</v>
          </cell>
          <cell r="Q5568"/>
          <cell r="R5568">
            <v>3135</v>
          </cell>
          <cell r="S5568"/>
          <cell r="T5568"/>
          <cell r="U5568"/>
          <cell r="V5568"/>
          <cell r="W5568"/>
          <cell r="X5568"/>
          <cell r="Y5568">
            <v>53.722000000000001</v>
          </cell>
          <cell r="Z5568">
            <v>1152.3117647058823</v>
          </cell>
        </row>
        <row r="5569">
          <cell r="A5569" t="str">
            <v>N1157</v>
          </cell>
          <cell r="B5569" t="str">
            <v xml:space="preserve">Neunbrunnenstrasse 150 </v>
          </cell>
          <cell r="C5569">
            <v>42566</v>
          </cell>
          <cell r="D5569">
            <v>9866602982</v>
          </cell>
          <cell r="E5569" t="str">
            <v>Verrechnet</v>
          </cell>
          <cell r="F5569">
            <v>0.17</v>
          </cell>
          <cell r="G5569">
            <v>2.8</v>
          </cell>
          <cell r="H5569"/>
          <cell r="I5569"/>
          <cell r="J5569" t="str">
            <v>Messung HW Wärme NT</v>
          </cell>
          <cell r="K5569" t="str">
            <v>22.06.2016</v>
          </cell>
          <cell r="L5569" t="str">
            <v>R1 1465</v>
          </cell>
          <cell r="M5569" t="str">
            <v>U1 032078</v>
          </cell>
          <cell r="N5569" t="str">
            <v>Ablesung</v>
          </cell>
          <cell r="O5569">
            <v>127.04600000000001</v>
          </cell>
          <cell r="P5569">
            <v>2342.91</v>
          </cell>
          <cell r="Q5569"/>
          <cell r="R5569">
            <v>2343</v>
          </cell>
          <cell r="S5569"/>
          <cell r="T5569"/>
          <cell r="U5569"/>
          <cell r="V5569"/>
          <cell r="W5569"/>
          <cell r="X5569"/>
          <cell r="Y5569">
            <v>46.625999999999998</v>
          </cell>
          <cell r="Z5569">
            <v>747.32941176470592</v>
          </cell>
        </row>
        <row r="5570">
          <cell r="A5570" t="str">
            <v>N1157</v>
          </cell>
          <cell r="B5570" t="str">
            <v xml:space="preserve">Neunbrunnenstrasse 150 </v>
          </cell>
          <cell r="C5570">
            <v>42655</v>
          </cell>
          <cell r="D5570">
            <v>9866604896</v>
          </cell>
          <cell r="E5570" t="str">
            <v>Verrechnet</v>
          </cell>
          <cell r="F5570">
            <v>0.17</v>
          </cell>
          <cell r="G5570">
            <v>2.8</v>
          </cell>
          <cell r="H5570"/>
          <cell r="I5570"/>
          <cell r="J5570" t="str">
            <v>Messung HW Wärme NT</v>
          </cell>
          <cell r="K5570" t="str">
            <v>21.09.2016</v>
          </cell>
          <cell r="L5570" t="str">
            <v>R1 1465</v>
          </cell>
          <cell r="M5570" t="str">
            <v>U1 032078</v>
          </cell>
          <cell r="N5570" t="str">
            <v>Ablesung</v>
          </cell>
          <cell r="O5570">
            <v>42.106999999999999</v>
          </cell>
          <cell r="P5570">
            <v>966.11</v>
          </cell>
          <cell r="Q5570"/>
          <cell r="R5570">
            <v>966</v>
          </cell>
          <cell r="S5570"/>
          <cell r="T5570"/>
          <cell r="U5570"/>
          <cell r="V5570"/>
          <cell r="W5570"/>
          <cell r="X5570"/>
          <cell r="Y5570">
            <v>37.475999999999999</v>
          </cell>
          <cell r="Z5570">
            <v>247.68823529411765</v>
          </cell>
        </row>
        <row r="5571">
          <cell r="A5571" t="str">
            <v>N1157</v>
          </cell>
          <cell r="B5571" t="str">
            <v xml:space="preserve">Neunbrunnenstrasse 150 </v>
          </cell>
          <cell r="C5571">
            <v>42752</v>
          </cell>
          <cell r="D5571">
            <v>9866606769</v>
          </cell>
          <cell r="E5571" t="str">
            <v>Verrechnet</v>
          </cell>
          <cell r="F5571">
            <v>0.17</v>
          </cell>
          <cell r="G5571">
            <v>2.8</v>
          </cell>
          <cell r="H5571"/>
          <cell r="I5571"/>
          <cell r="J5571" t="str">
            <v>Messung HW Wärme NT</v>
          </cell>
          <cell r="K5571" t="str">
            <v>19.12.2016</v>
          </cell>
          <cell r="L5571" t="str">
            <v>R1 1465</v>
          </cell>
          <cell r="M5571" t="str">
            <v>U1 032078</v>
          </cell>
          <cell r="N5571" t="str">
            <v>Ablesung</v>
          </cell>
          <cell r="O5571">
            <v>169.172</v>
          </cell>
          <cell r="P5571">
            <v>2887.73</v>
          </cell>
          <cell r="Q5571"/>
          <cell r="R5571">
            <v>2888</v>
          </cell>
          <cell r="S5571"/>
          <cell r="T5571"/>
          <cell r="U5571"/>
          <cell r="V5571"/>
          <cell r="W5571"/>
          <cell r="X5571"/>
          <cell r="Y5571">
            <v>50.372</v>
          </cell>
          <cell r="Z5571">
            <v>995.12941176470588</v>
          </cell>
        </row>
        <row r="5572">
          <cell r="A5572" t="str">
            <v>N1158</v>
          </cell>
          <cell r="B5572" t="str">
            <v xml:space="preserve">Schaffhauserstrasse 550 </v>
          </cell>
          <cell r="C5572">
            <v>42478</v>
          </cell>
          <cell r="D5572">
            <v>9866601112</v>
          </cell>
          <cell r="E5572" t="str">
            <v>Verrechnet</v>
          </cell>
          <cell r="F5572">
            <v>1.6</v>
          </cell>
          <cell r="G5572">
            <v>26.32</v>
          </cell>
          <cell r="H5572"/>
          <cell r="I5572"/>
          <cell r="J5572" t="str">
            <v>Messung HW Wärme NT</v>
          </cell>
          <cell r="K5572" t="str">
            <v>18.03.2016</v>
          </cell>
          <cell r="L5572" t="str">
            <v>W1 065021</v>
          </cell>
          <cell r="M5572"/>
          <cell r="N5572" t="str">
            <v>Ablesung</v>
          </cell>
          <cell r="O5572">
            <v>269.27999999999997</v>
          </cell>
          <cell r="P5572">
            <v>5052.5</v>
          </cell>
          <cell r="Q5572"/>
          <cell r="R5572"/>
          <cell r="S5572"/>
          <cell r="T5572"/>
          <cell r="U5572"/>
          <cell r="V5572"/>
          <cell r="W5572"/>
          <cell r="X5572"/>
          <cell r="Y5572">
            <v>45.826999999999998</v>
          </cell>
          <cell r="Z5572">
            <v>168.3</v>
          </cell>
        </row>
        <row r="5573">
          <cell r="A5573" t="str">
            <v>N1158</v>
          </cell>
          <cell r="B5573"/>
          <cell r="C5573"/>
          <cell r="D5573"/>
          <cell r="E5573"/>
          <cell r="F5573"/>
          <cell r="G5573"/>
          <cell r="H5573"/>
          <cell r="I5573"/>
          <cell r="J5573" t="str">
            <v>Messung HW Wärme NT</v>
          </cell>
          <cell r="K5573" t="str">
            <v>18.03.2016</v>
          </cell>
          <cell r="L5573" t="str">
            <v>W1 065022</v>
          </cell>
          <cell r="M5573"/>
          <cell r="N5573" t="str">
            <v>Ablesung</v>
          </cell>
          <cell r="O5573">
            <v>269.62</v>
          </cell>
          <cell r="P5573">
            <v>5101.5</v>
          </cell>
          <cell r="Q5573"/>
          <cell r="R5573"/>
          <cell r="S5573"/>
          <cell r="T5573"/>
          <cell r="U5573"/>
          <cell r="V5573"/>
          <cell r="W5573"/>
          <cell r="X5573"/>
          <cell r="Y5573">
            <v>45.444000000000003</v>
          </cell>
          <cell r="Z5573">
            <v>168.51249999999999</v>
          </cell>
        </row>
        <row r="5574">
          <cell r="A5574" t="str">
            <v>N1158</v>
          </cell>
          <cell r="B5574"/>
          <cell r="C5574"/>
          <cell r="D5574"/>
          <cell r="E5574"/>
          <cell r="F5574"/>
          <cell r="G5574"/>
          <cell r="H5574"/>
          <cell r="I5574"/>
          <cell r="J5574" t="str">
            <v>Messung HW Wärme NT</v>
          </cell>
          <cell r="K5574" t="str">
            <v>18.03.2016</v>
          </cell>
          <cell r="L5574" t="str">
            <v>W1 065024</v>
          </cell>
          <cell r="M5574"/>
          <cell r="N5574" t="str">
            <v>Ablesung</v>
          </cell>
          <cell r="O5574">
            <v>543.99</v>
          </cell>
          <cell r="P5574">
            <v>10766.4</v>
          </cell>
          <cell r="Q5574"/>
          <cell r="R5574"/>
          <cell r="S5574"/>
          <cell r="T5574"/>
          <cell r="U5574"/>
          <cell r="V5574"/>
          <cell r="W5574"/>
          <cell r="X5574"/>
          <cell r="Y5574">
            <v>43.445</v>
          </cell>
          <cell r="Z5574">
            <v>339.99374999999998</v>
          </cell>
        </row>
        <row r="5575">
          <cell r="A5575" t="str">
            <v>N1158</v>
          </cell>
          <cell r="B5575" t="str">
            <v xml:space="preserve">Schaffhauserstrasse 550 </v>
          </cell>
          <cell r="C5575">
            <v>42566</v>
          </cell>
          <cell r="D5575">
            <v>9866602983</v>
          </cell>
          <cell r="E5575" t="str">
            <v>Verrechnet</v>
          </cell>
          <cell r="F5575">
            <v>1.6</v>
          </cell>
          <cell r="G5575">
            <v>26.32</v>
          </cell>
          <cell r="H5575"/>
          <cell r="I5575"/>
          <cell r="J5575" t="str">
            <v>Messung HW Wärme NT</v>
          </cell>
          <cell r="K5575" t="str">
            <v>22.06.2016</v>
          </cell>
          <cell r="L5575" t="str">
            <v>W1 065021</v>
          </cell>
          <cell r="M5575"/>
          <cell r="N5575" t="str">
            <v>Ablesung</v>
          </cell>
          <cell r="O5575">
            <v>239.07</v>
          </cell>
          <cell r="P5575">
            <v>5735.2</v>
          </cell>
          <cell r="Q5575"/>
          <cell r="R5575"/>
          <cell r="S5575"/>
          <cell r="T5575"/>
          <cell r="U5575"/>
          <cell r="V5575"/>
          <cell r="W5575"/>
          <cell r="X5575"/>
          <cell r="Y5575">
            <v>35.841999999999999</v>
          </cell>
          <cell r="Z5575">
            <v>149.41874999999999</v>
          </cell>
        </row>
        <row r="5576">
          <cell r="A5576" t="str">
            <v>N1158</v>
          </cell>
          <cell r="B5576"/>
          <cell r="C5576"/>
          <cell r="D5576"/>
          <cell r="E5576"/>
          <cell r="F5576"/>
          <cell r="G5576"/>
          <cell r="H5576"/>
          <cell r="I5576"/>
          <cell r="J5576" t="str">
            <v>Messung HW Wärme NT</v>
          </cell>
          <cell r="K5576" t="str">
            <v>22.06.2016</v>
          </cell>
          <cell r="L5576" t="str">
            <v>W1 065024</v>
          </cell>
          <cell r="M5576"/>
          <cell r="N5576" t="str">
            <v>Ablesung</v>
          </cell>
          <cell r="O5576">
            <v>146.31</v>
          </cell>
          <cell r="P5576">
            <v>3436.3</v>
          </cell>
          <cell r="Q5576"/>
          <cell r="R5576"/>
          <cell r="S5576"/>
          <cell r="T5576"/>
          <cell r="U5576"/>
          <cell r="V5576"/>
          <cell r="W5576"/>
          <cell r="X5576"/>
          <cell r="Y5576">
            <v>36.61</v>
          </cell>
          <cell r="Z5576">
            <v>91.443749999999994</v>
          </cell>
        </row>
        <row r="5577">
          <cell r="A5577" t="str">
            <v>N1158</v>
          </cell>
          <cell r="B5577"/>
          <cell r="C5577"/>
          <cell r="D5577"/>
          <cell r="E5577"/>
          <cell r="F5577"/>
          <cell r="G5577"/>
          <cell r="H5577"/>
          <cell r="I5577"/>
          <cell r="J5577" t="str">
            <v>Messung HW Wärme NT</v>
          </cell>
          <cell r="K5577" t="str">
            <v>22.06.2016</v>
          </cell>
          <cell r="L5577" t="str">
            <v>W1 065022</v>
          </cell>
          <cell r="M5577"/>
          <cell r="N5577" t="str">
            <v>Ablesung</v>
          </cell>
          <cell r="O5577">
            <v>207.63</v>
          </cell>
          <cell r="P5577">
            <v>4772.3999999999996</v>
          </cell>
          <cell r="Q5577"/>
          <cell r="R5577"/>
          <cell r="S5577"/>
          <cell r="T5577"/>
          <cell r="U5577"/>
          <cell r="V5577"/>
          <cell r="W5577"/>
          <cell r="X5577"/>
          <cell r="Y5577">
            <v>37.408999999999999</v>
          </cell>
          <cell r="Z5577">
            <v>129.76875000000001</v>
          </cell>
        </row>
        <row r="5578">
          <cell r="A5578" t="str">
            <v>N1158</v>
          </cell>
          <cell r="B5578" t="str">
            <v xml:space="preserve">Schaffhauserstrasse 550 </v>
          </cell>
          <cell r="C5578">
            <v>42655</v>
          </cell>
          <cell r="D5578">
            <v>9866605154</v>
          </cell>
          <cell r="E5578" t="str">
            <v>Verrechnet</v>
          </cell>
          <cell r="F5578">
            <v>1.6</v>
          </cell>
          <cell r="G5578">
            <v>26.32</v>
          </cell>
          <cell r="H5578"/>
          <cell r="I5578"/>
          <cell r="J5578" t="str">
            <v>Messung HW Wärme NT</v>
          </cell>
          <cell r="K5578" t="str">
            <v>22.09.2016</v>
          </cell>
          <cell r="L5578" t="str">
            <v>W1 065021</v>
          </cell>
          <cell r="M5578"/>
          <cell r="N5578" t="str">
            <v>Ablesung</v>
          </cell>
          <cell r="O5578">
            <v>42.14</v>
          </cell>
          <cell r="P5578">
            <v>1393.8</v>
          </cell>
          <cell r="Q5578"/>
          <cell r="R5578"/>
          <cell r="S5578"/>
          <cell r="T5578"/>
          <cell r="U5578"/>
          <cell r="V5578"/>
          <cell r="W5578"/>
          <cell r="X5578"/>
          <cell r="Y5578">
            <v>25.995999999999999</v>
          </cell>
          <cell r="Z5578">
            <v>26.337499999999999</v>
          </cell>
        </row>
        <row r="5579">
          <cell r="A5579" t="str">
            <v>N1158</v>
          </cell>
          <cell r="B5579"/>
          <cell r="C5579"/>
          <cell r="D5579"/>
          <cell r="E5579"/>
          <cell r="F5579"/>
          <cell r="G5579"/>
          <cell r="H5579"/>
          <cell r="I5579"/>
          <cell r="J5579" t="str">
            <v>Messung HW Wärme NT</v>
          </cell>
          <cell r="K5579" t="str">
            <v>22.09.2016</v>
          </cell>
          <cell r="L5579" t="str">
            <v>W1 065022</v>
          </cell>
          <cell r="M5579"/>
          <cell r="N5579" t="str">
            <v>Ablesung</v>
          </cell>
          <cell r="O5579">
            <v>72.44</v>
          </cell>
          <cell r="P5579">
            <v>2201.4</v>
          </cell>
          <cell r="Q5579"/>
          <cell r="R5579"/>
          <cell r="S5579"/>
          <cell r="T5579"/>
          <cell r="U5579"/>
          <cell r="V5579"/>
          <cell r="W5579"/>
          <cell r="X5579"/>
          <cell r="Y5579">
            <v>28.294</v>
          </cell>
          <cell r="Z5579">
            <v>45.274999999999999</v>
          </cell>
        </row>
        <row r="5580">
          <cell r="A5580" t="str">
            <v>N1158</v>
          </cell>
          <cell r="B5580"/>
          <cell r="C5580"/>
          <cell r="D5580"/>
          <cell r="E5580"/>
          <cell r="F5580"/>
          <cell r="G5580"/>
          <cell r="H5580"/>
          <cell r="I5580"/>
          <cell r="J5580" t="str">
            <v>Messung HW Wärme NT</v>
          </cell>
          <cell r="K5580" t="str">
            <v>22.09.2016</v>
          </cell>
          <cell r="L5580" t="str">
            <v>W1 065024</v>
          </cell>
          <cell r="M5580"/>
          <cell r="N5580" t="str">
            <v>Ablesung</v>
          </cell>
          <cell r="O5580">
            <v>46.45</v>
          </cell>
          <cell r="P5580">
            <v>1542.8</v>
          </cell>
          <cell r="Q5580"/>
          <cell r="R5580"/>
          <cell r="S5580"/>
          <cell r="T5580"/>
          <cell r="U5580"/>
          <cell r="V5580"/>
          <cell r="W5580"/>
          <cell r="X5580"/>
          <cell r="Y5580">
            <v>25.888000000000002</v>
          </cell>
          <cell r="Z5580">
            <v>29.03125</v>
          </cell>
        </row>
        <row r="5581">
          <cell r="A5581" t="str">
            <v>N1158</v>
          </cell>
          <cell r="B5581" t="str">
            <v xml:space="preserve">Schaffhauserstrasse 550 </v>
          </cell>
          <cell r="C5581">
            <v>42752</v>
          </cell>
          <cell r="D5581">
            <v>9866607117</v>
          </cell>
          <cell r="E5581" t="str">
            <v>Verrechnet</v>
          </cell>
          <cell r="F5581">
            <v>1.6</v>
          </cell>
          <cell r="G5581">
            <v>26.32</v>
          </cell>
          <cell r="H5581"/>
          <cell r="I5581"/>
          <cell r="J5581" t="str">
            <v>Messung HW Wärme NT</v>
          </cell>
          <cell r="K5581" t="str">
            <v>20.12.2016</v>
          </cell>
          <cell r="L5581" t="str">
            <v>W1 065021</v>
          </cell>
          <cell r="M5581"/>
          <cell r="N5581" t="str">
            <v>Ablesung</v>
          </cell>
          <cell r="O5581">
            <v>285.07</v>
          </cell>
          <cell r="P5581">
            <v>5433.3</v>
          </cell>
          <cell r="Q5581"/>
          <cell r="R5581"/>
          <cell r="S5581"/>
          <cell r="T5581"/>
          <cell r="U5581"/>
          <cell r="V5581"/>
          <cell r="W5581"/>
          <cell r="X5581"/>
          <cell r="Y5581">
            <v>45.113999999999997</v>
          </cell>
          <cell r="Z5581">
            <v>178.16874999999999</v>
          </cell>
        </row>
        <row r="5582">
          <cell r="A5582" t="str">
            <v>N1158</v>
          </cell>
          <cell r="B5582"/>
          <cell r="C5582"/>
          <cell r="D5582"/>
          <cell r="E5582"/>
          <cell r="F5582"/>
          <cell r="G5582"/>
          <cell r="H5582"/>
          <cell r="I5582"/>
          <cell r="J5582" t="str">
            <v>Messung HW Wärme NT</v>
          </cell>
          <cell r="K5582" t="str">
            <v>20.12.2016</v>
          </cell>
          <cell r="L5582" t="str">
            <v>W1 065022</v>
          </cell>
          <cell r="M5582"/>
          <cell r="N5582" t="str">
            <v>Ablesung</v>
          </cell>
          <cell r="O5582">
            <v>250.44</v>
          </cell>
          <cell r="P5582">
            <v>4729.2</v>
          </cell>
          <cell r="Q5582"/>
          <cell r="R5582"/>
          <cell r="S5582"/>
          <cell r="T5582"/>
          <cell r="U5582"/>
          <cell r="V5582"/>
          <cell r="W5582"/>
          <cell r="X5582"/>
          <cell r="Y5582">
            <v>45.533999999999999</v>
          </cell>
          <cell r="Z5582">
            <v>156.52500000000001</v>
          </cell>
        </row>
        <row r="5583">
          <cell r="A5583" t="str">
            <v>N1158</v>
          </cell>
          <cell r="B5583"/>
          <cell r="C5583"/>
          <cell r="D5583"/>
          <cell r="E5583"/>
          <cell r="F5583"/>
          <cell r="G5583"/>
          <cell r="H5583"/>
          <cell r="I5583"/>
          <cell r="J5583" t="str">
            <v>Messung HW Wärme NT</v>
          </cell>
          <cell r="K5583" t="str">
            <v>20.12.2016</v>
          </cell>
          <cell r="L5583" t="str">
            <v>W1 065024</v>
          </cell>
          <cell r="M5583"/>
          <cell r="N5583" t="str">
            <v>Ablesung</v>
          </cell>
          <cell r="O5583">
            <v>361.76</v>
          </cell>
          <cell r="P5583">
            <v>7093.4</v>
          </cell>
          <cell r="Q5583"/>
          <cell r="R5583"/>
          <cell r="S5583"/>
          <cell r="T5583"/>
          <cell r="U5583"/>
          <cell r="V5583"/>
          <cell r="W5583"/>
          <cell r="X5583"/>
          <cell r="Y5583">
            <v>43.851999999999997</v>
          </cell>
          <cell r="Z5583">
            <v>226.1</v>
          </cell>
        </row>
        <row r="5584">
          <cell r="A5584" t="str">
            <v>N1159</v>
          </cell>
          <cell r="B5584" t="str">
            <v xml:space="preserve">Fernsehstrasse 2 </v>
          </cell>
          <cell r="C5584">
            <v>42478</v>
          </cell>
          <cell r="D5584">
            <v>9866601446</v>
          </cell>
          <cell r="E5584" t="str">
            <v>Verrechnet</v>
          </cell>
          <cell r="F5584">
            <v>1.5</v>
          </cell>
          <cell r="G5584">
            <v>24.68</v>
          </cell>
          <cell r="H5584"/>
          <cell r="I5584"/>
          <cell r="J5584" t="str">
            <v>Messung HW Wärme NT</v>
          </cell>
          <cell r="K5584" t="str">
            <v>15.03.2016</v>
          </cell>
          <cell r="L5584" t="str">
            <v>R1 1345</v>
          </cell>
          <cell r="M5584" t="str">
            <v>U1 065055</v>
          </cell>
          <cell r="N5584" t="str">
            <v>Ablesung</v>
          </cell>
          <cell r="O5584">
            <v>759</v>
          </cell>
          <cell r="P5584">
            <v>18213</v>
          </cell>
          <cell r="Q5584"/>
          <cell r="R5584">
            <v>18221</v>
          </cell>
          <cell r="S5584"/>
          <cell r="T5584"/>
          <cell r="U5584"/>
          <cell r="V5584"/>
          <cell r="W5584"/>
          <cell r="X5584"/>
          <cell r="Y5584">
            <v>35.832999999999998</v>
          </cell>
          <cell r="Z5584">
            <v>506</v>
          </cell>
        </row>
        <row r="5585">
          <cell r="A5585" t="str">
            <v>N1159</v>
          </cell>
          <cell r="B5585" t="str">
            <v xml:space="preserve">Fernsehstrasse 2 </v>
          </cell>
          <cell r="C5585">
            <v>42566</v>
          </cell>
          <cell r="D5585">
            <v>9866603546</v>
          </cell>
          <cell r="E5585" t="str">
            <v>Verrechnet</v>
          </cell>
          <cell r="F5585">
            <v>1.5</v>
          </cell>
          <cell r="G5585">
            <v>24.68</v>
          </cell>
          <cell r="H5585"/>
          <cell r="I5585"/>
          <cell r="J5585" t="str">
            <v>Messung HW Wärme NT</v>
          </cell>
          <cell r="K5585" t="str">
            <v>20.06.2016</v>
          </cell>
          <cell r="L5585" t="str">
            <v>R1 1345</v>
          </cell>
          <cell r="M5585" t="str">
            <v>U1 065055</v>
          </cell>
          <cell r="N5585" t="str">
            <v>Ablesung</v>
          </cell>
          <cell r="O5585">
            <v>363</v>
          </cell>
          <cell r="P5585">
            <v>11091</v>
          </cell>
          <cell r="Q5585"/>
          <cell r="R5585">
            <v>11090</v>
          </cell>
          <cell r="S5585"/>
          <cell r="T5585"/>
          <cell r="U5585"/>
          <cell r="V5585"/>
          <cell r="W5585"/>
          <cell r="X5585"/>
          <cell r="Y5585">
            <v>28.141999999999999</v>
          </cell>
          <cell r="Z5585">
            <v>242</v>
          </cell>
        </row>
        <row r="5586">
          <cell r="A5586" t="str">
            <v>N1159</v>
          </cell>
          <cell r="B5586" t="str">
            <v xml:space="preserve">Fernsehstrasse 2 </v>
          </cell>
          <cell r="C5586">
            <v>42655</v>
          </cell>
          <cell r="D5586">
            <v>9866605618</v>
          </cell>
          <cell r="E5586" t="str">
            <v>Verrechnet</v>
          </cell>
          <cell r="F5586">
            <v>1.5</v>
          </cell>
          <cell r="G5586">
            <v>24.68</v>
          </cell>
          <cell r="H5586"/>
          <cell r="I5586"/>
          <cell r="J5586" t="str">
            <v>Messung HW Wärme NT</v>
          </cell>
          <cell r="K5586" t="str">
            <v>15.09.2016</v>
          </cell>
          <cell r="L5586" t="str">
            <v>R1 1345</v>
          </cell>
          <cell r="M5586" t="str">
            <v>U1 065055</v>
          </cell>
          <cell r="N5586" t="str">
            <v>Ablesung</v>
          </cell>
          <cell r="O5586">
            <v>107.4</v>
          </cell>
          <cell r="P5586">
            <v>5130</v>
          </cell>
          <cell r="Q5586"/>
          <cell r="R5586">
            <v>5131</v>
          </cell>
          <cell r="S5586"/>
          <cell r="T5586"/>
          <cell r="U5586"/>
          <cell r="V5586"/>
          <cell r="W5586"/>
          <cell r="X5586"/>
          <cell r="Y5586">
            <v>18.001000000000001</v>
          </cell>
          <cell r="Z5586">
            <v>71.599999999999994</v>
          </cell>
        </row>
        <row r="5587">
          <cell r="A5587" t="str">
            <v>N1159</v>
          </cell>
          <cell r="B5587" t="str">
            <v xml:space="preserve">Fernsehstrasse 2 </v>
          </cell>
          <cell r="C5587">
            <v>42752</v>
          </cell>
          <cell r="D5587">
            <v>9866607624</v>
          </cell>
          <cell r="E5587" t="str">
            <v>Verrechnet</v>
          </cell>
          <cell r="F5587">
            <v>1.5</v>
          </cell>
          <cell r="G5587">
            <v>24.68</v>
          </cell>
          <cell r="H5587"/>
          <cell r="I5587"/>
          <cell r="J5587" t="str">
            <v>Messung HW Wärme NT</v>
          </cell>
          <cell r="K5587" t="str">
            <v>13.12.2016</v>
          </cell>
          <cell r="L5587" t="str">
            <v>R1 1345</v>
          </cell>
          <cell r="M5587" t="str">
            <v>U1 065055</v>
          </cell>
          <cell r="N5587" t="str">
            <v>Ablesung</v>
          </cell>
          <cell r="O5587">
            <v>530.6</v>
          </cell>
          <cell r="P5587">
            <v>15240</v>
          </cell>
          <cell r="Q5587"/>
          <cell r="R5587">
            <v>15239</v>
          </cell>
          <cell r="S5587"/>
          <cell r="T5587"/>
          <cell r="U5587"/>
          <cell r="V5587"/>
          <cell r="W5587"/>
          <cell r="X5587"/>
          <cell r="Y5587">
            <v>29.937000000000001</v>
          </cell>
          <cell r="Z5587">
            <v>353.73333333333329</v>
          </cell>
        </row>
        <row r="5588">
          <cell r="A5588" t="str">
            <v>N1160</v>
          </cell>
          <cell r="B5588" t="str">
            <v xml:space="preserve">Affolternstrasse 44 </v>
          </cell>
          <cell r="C5588">
            <v>42478</v>
          </cell>
          <cell r="D5588">
            <v>9866600383</v>
          </cell>
          <cell r="E5588" t="str">
            <v>Verrechnet</v>
          </cell>
          <cell r="F5588">
            <v>1.671</v>
          </cell>
          <cell r="G5588">
            <v>27.49</v>
          </cell>
          <cell r="H5588"/>
          <cell r="I5588"/>
          <cell r="J5588" t="str">
            <v>Messung 1 HW Wärme NT</v>
          </cell>
          <cell r="K5588" t="str">
            <v>18.03.2016</v>
          </cell>
          <cell r="L5588" t="str">
            <v>W1 050029</v>
          </cell>
          <cell r="M5588"/>
          <cell r="N5588" t="str">
            <v>Ablesung</v>
          </cell>
          <cell r="O5588">
            <v>176.249</v>
          </cell>
          <cell r="P5588">
            <v>2536.75</v>
          </cell>
          <cell r="Q5588"/>
          <cell r="R5588"/>
          <cell r="S5588"/>
          <cell r="T5588"/>
          <cell r="U5588"/>
          <cell r="V5588"/>
          <cell r="W5588"/>
          <cell r="X5588"/>
          <cell r="Y5588">
            <v>59.741</v>
          </cell>
          <cell r="Z5588">
            <v>105.4751645721125</v>
          </cell>
        </row>
        <row r="5589">
          <cell r="A5589" t="str">
            <v>N1160</v>
          </cell>
          <cell r="B5589"/>
          <cell r="C5589"/>
          <cell r="D5589"/>
          <cell r="E5589"/>
          <cell r="F5589"/>
          <cell r="G5589"/>
          <cell r="H5589"/>
          <cell r="I5589"/>
          <cell r="J5589" t="str">
            <v>Messung 2 HW Wärme NT</v>
          </cell>
          <cell r="K5589" t="str">
            <v>18.03.2016</v>
          </cell>
          <cell r="L5589" t="str">
            <v>W1 040053</v>
          </cell>
          <cell r="M5589"/>
          <cell r="N5589" t="str">
            <v>Ablesung</v>
          </cell>
          <cell r="O5589">
            <v>448.685</v>
          </cell>
          <cell r="P5589">
            <v>7023.83</v>
          </cell>
          <cell r="Q5589"/>
          <cell r="R5589"/>
          <cell r="S5589"/>
          <cell r="T5589"/>
          <cell r="U5589"/>
          <cell r="V5589"/>
          <cell r="W5589"/>
          <cell r="X5589"/>
          <cell r="Y5589">
            <v>54.927</v>
          </cell>
          <cell r="Z5589">
            <v>268.51286654697782</v>
          </cell>
        </row>
        <row r="5590">
          <cell r="A5590" t="str">
            <v>N1160</v>
          </cell>
          <cell r="B5590"/>
          <cell r="C5590"/>
          <cell r="D5590"/>
          <cell r="E5590"/>
          <cell r="F5590"/>
          <cell r="G5590"/>
          <cell r="H5590"/>
          <cell r="I5590"/>
          <cell r="J5590" t="str">
            <v>Messung 3 HW Wärme NT</v>
          </cell>
          <cell r="K5590" t="str">
            <v>18.03.2016</v>
          </cell>
          <cell r="L5590" t="str">
            <v>W1 040 054</v>
          </cell>
          <cell r="M5590"/>
          <cell r="N5590" t="str">
            <v>Ablesung</v>
          </cell>
          <cell r="O5590">
            <v>481.255</v>
          </cell>
          <cell r="P5590">
            <v>7534.7</v>
          </cell>
          <cell r="Q5590"/>
          <cell r="R5590"/>
          <cell r="S5590"/>
          <cell r="T5590"/>
          <cell r="U5590"/>
          <cell r="V5590"/>
          <cell r="W5590"/>
          <cell r="X5590"/>
          <cell r="Y5590">
            <v>54.92</v>
          </cell>
          <cell r="Z5590">
            <v>288.00418910831837</v>
          </cell>
        </row>
        <row r="5591">
          <cell r="A5591" t="str">
            <v>N1160</v>
          </cell>
          <cell r="B5591" t="str">
            <v xml:space="preserve">Affolternstrasse 44 </v>
          </cell>
          <cell r="C5591">
            <v>42566</v>
          </cell>
          <cell r="D5591">
            <v>9866603260</v>
          </cell>
          <cell r="E5591" t="str">
            <v>Verrechnet</v>
          </cell>
          <cell r="F5591">
            <v>1.671</v>
          </cell>
          <cell r="G5591">
            <v>27.49</v>
          </cell>
          <cell r="H5591"/>
          <cell r="I5591"/>
          <cell r="J5591" t="str">
            <v>Messung 1 HW Wärme NT</v>
          </cell>
          <cell r="K5591" t="str">
            <v>27.06.2016</v>
          </cell>
          <cell r="L5591" t="str">
            <v>W1 050029</v>
          </cell>
          <cell r="M5591"/>
          <cell r="N5591" t="str">
            <v>Ablesung</v>
          </cell>
          <cell r="O5591">
            <v>85.301000000000002</v>
          </cell>
          <cell r="P5591">
            <v>1432.77</v>
          </cell>
          <cell r="Q5591"/>
          <cell r="R5591"/>
          <cell r="S5591"/>
          <cell r="T5591"/>
          <cell r="U5591"/>
          <cell r="V5591"/>
          <cell r="W5591"/>
          <cell r="X5591"/>
          <cell r="Y5591">
            <v>51.192</v>
          </cell>
          <cell r="Z5591">
            <v>51.047875523638531</v>
          </cell>
        </row>
        <row r="5592">
          <cell r="A5592" t="str">
            <v>N1160</v>
          </cell>
          <cell r="B5592"/>
          <cell r="C5592"/>
          <cell r="D5592"/>
          <cell r="E5592"/>
          <cell r="F5592"/>
          <cell r="G5592"/>
          <cell r="H5592"/>
          <cell r="I5592"/>
          <cell r="J5592" t="str">
            <v>Messung 2 HW Wärme NT</v>
          </cell>
          <cell r="K5592" t="str">
            <v>27.06.2016</v>
          </cell>
          <cell r="L5592" t="str">
            <v>W1 040053</v>
          </cell>
          <cell r="M5592"/>
          <cell r="N5592" t="str">
            <v>Ablesung</v>
          </cell>
          <cell r="O5592">
            <v>240.941</v>
          </cell>
          <cell r="P5592">
            <v>4226.8900000000003</v>
          </cell>
          <cell r="Q5592"/>
          <cell r="R5592"/>
          <cell r="S5592"/>
          <cell r="T5592"/>
          <cell r="U5592"/>
          <cell r="V5592"/>
          <cell r="W5592"/>
          <cell r="X5592"/>
          <cell r="Y5592">
            <v>49.012999999999998</v>
          </cell>
          <cell r="Z5592">
            <v>144.18970676241773</v>
          </cell>
        </row>
        <row r="5593">
          <cell r="A5593" t="str">
            <v>N1160</v>
          </cell>
          <cell r="B5593"/>
          <cell r="C5593"/>
          <cell r="D5593"/>
          <cell r="E5593"/>
          <cell r="F5593"/>
          <cell r="G5593"/>
          <cell r="H5593"/>
          <cell r="I5593"/>
          <cell r="J5593" t="str">
            <v>Messung 3 HW Wärme NT</v>
          </cell>
          <cell r="K5593" t="str">
            <v>27.06.2016</v>
          </cell>
          <cell r="L5593" t="str">
            <v>W1 040 054</v>
          </cell>
          <cell r="M5593"/>
          <cell r="N5593" t="str">
            <v>Ablesung</v>
          </cell>
          <cell r="O5593">
            <v>257.42099999999999</v>
          </cell>
          <cell r="P5593">
            <v>4462.41</v>
          </cell>
          <cell r="Q5593"/>
          <cell r="R5593"/>
          <cell r="S5593"/>
          <cell r="T5593"/>
          <cell r="U5593"/>
          <cell r="V5593"/>
          <cell r="W5593"/>
          <cell r="X5593"/>
          <cell r="Y5593">
            <v>49.600999999999999</v>
          </cell>
          <cell r="Z5593">
            <v>154.05206463195691</v>
          </cell>
        </row>
        <row r="5594">
          <cell r="A5594" t="str">
            <v>N1160</v>
          </cell>
          <cell r="B5594" t="str">
            <v xml:space="preserve">Affolternstrasse 44 </v>
          </cell>
          <cell r="C5594">
            <v>42655</v>
          </cell>
          <cell r="D5594">
            <v>9866605155</v>
          </cell>
          <cell r="E5594" t="str">
            <v>Verrechnet</v>
          </cell>
          <cell r="F5594">
            <v>1.671</v>
          </cell>
          <cell r="G5594">
            <v>27.49</v>
          </cell>
          <cell r="H5594"/>
          <cell r="I5594"/>
          <cell r="J5594" t="str">
            <v>Messung 1 HW Wärme NT</v>
          </cell>
          <cell r="K5594" t="str">
            <v>23.09.2016</v>
          </cell>
          <cell r="L5594" t="str">
            <v>W1 050029</v>
          </cell>
          <cell r="M5594"/>
          <cell r="N5594" t="str">
            <v>Ablesung</v>
          </cell>
          <cell r="O5594">
            <v>77.590999999999994</v>
          </cell>
          <cell r="P5594">
            <v>1867.52</v>
          </cell>
          <cell r="Q5594"/>
          <cell r="R5594"/>
          <cell r="S5594"/>
          <cell r="T5594"/>
          <cell r="U5594"/>
          <cell r="V5594"/>
          <cell r="W5594"/>
          <cell r="X5594"/>
          <cell r="Y5594">
            <v>35.725000000000001</v>
          </cell>
          <cell r="Z5594">
            <v>46.433871932974263</v>
          </cell>
        </row>
        <row r="5595">
          <cell r="A5595" t="str">
            <v>N1160</v>
          </cell>
          <cell r="B5595"/>
          <cell r="C5595"/>
          <cell r="D5595"/>
          <cell r="E5595"/>
          <cell r="F5595"/>
          <cell r="G5595"/>
          <cell r="H5595"/>
          <cell r="I5595"/>
          <cell r="J5595" t="str">
            <v>Messung 2 HW Wärme NT</v>
          </cell>
          <cell r="K5595" t="str">
            <v>23.09.2016</v>
          </cell>
          <cell r="L5595" t="str">
            <v>W1 040053</v>
          </cell>
          <cell r="M5595"/>
          <cell r="N5595" t="str">
            <v>Ablesung</v>
          </cell>
          <cell r="O5595">
            <v>1.2E-2</v>
          </cell>
          <cell r="P5595">
            <v>0.37</v>
          </cell>
          <cell r="Q5595"/>
          <cell r="R5595"/>
          <cell r="S5595"/>
          <cell r="T5595"/>
          <cell r="U5595"/>
          <cell r="V5595"/>
          <cell r="W5595"/>
          <cell r="X5595"/>
          <cell r="Y5595">
            <v>27.887</v>
          </cell>
          <cell r="Z5595">
            <v>7.18132854578E-3</v>
          </cell>
        </row>
        <row r="5596">
          <cell r="A5596" t="str">
            <v>N1160</v>
          </cell>
          <cell r="B5596"/>
          <cell r="C5596"/>
          <cell r="D5596"/>
          <cell r="E5596"/>
          <cell r="F5596"/>
          <cell r="G5596"/>
          <cell r="H5596"/>
          <cell r="I5596"/>
          <cell r="J5596" t="str">
            <v>Messung 3 HW Wärme NT</v>
          </cell>
          <cell r="K5596" t="str">
            <v>23.09.2016</v>
          </cell>
          <cell r="L5596" t="str">
            <v>W1 040 054</v>
          </cell>
          <cell r="M5596"/>
          <cell r="N5596" t="str">
            <v>Ablesung</v>
          </cell>
          <cell r="O5596">
            <v>8.0000000000000002E-3</v>
          </cell>
          <cell r="P5596">
            <v>0.25</v>
          </cell>
          <cell r="Q5596"/>
          <cell r="R5596"/>
          <cell r="S5596"/>
          <cell r="T5596"/>
          <cell r="U5596"/>
          <cell r="V5596"/>
          <cell r="W5596"/>
          <cell r="X5596"/>
          <cell r="Y5596">
            <v>27.515000000000001</v>
          </cell>
          <cell r="Z5596">
            <v>4.7875523638500001E-3</v>
          </cell>
        </row>
        <row r="5597">
          <cell r="A5597" t="str">
            <v>N1160</v>
          </cell>
          <cell r="B5597" t="str">
            <v xml:space="preserve">Affolternstrasse 44 </v>
          </cell>
          <cell r="C5597">
            <v>42752</v>
          </cell>
          <cell r="D5597">
            <v>9866607321</v>
          </cell>
          <cell r="E5597" t="str">
            <v>Verrechnet</v>
          </cell>
          <cell r="F5597">
            <v>1.671</v>
          </cell>
          <cell r="G5597">
            <v>27.49</v>
          </cell>
          <cell r="H5597"/>
          <cell r="I5597"/>
          <cell r="J5597" t="str">
            <v>Messung 1 HW Wärme NT</v>
          </cell>
          <cell r="K5597" t="str">
            <v>09.12.2016</v>
          </cell>
          <cell r="L5597" t="str">
            <v>W1 050029</v>
          </cell>
          <cell r="M5597"/>
          <cell r="N5597" t="str">
            <v>Ablesung</v>
          </cell>
          <cell r="O5597">
            <v>404.48899999999998</v>
          </cell>
          <cell r="P5597">
            <v>7093.6</v>
          </cell>
          <cell r="Q5597"/>
          <cell r="R5597"/>
          <cell r="S5597"/>
          <cell r="T5597"/>
          <cell r="U5597"/>
          <cell r="V5597"/>
          <cell r="W5597"/>
          <cell r="X5597"/>
          <cell r="Y5597">
            <v>49.03</v>
          </cell>
          <cell r="Z5597">
            <v>242.06403351286656</v>
          </cell>
        </row>
        <row r="5598">
          <cell r="A5598" t="str">
            <v>N1160</v>
          </cell>
          <cell r="B5598"/>
          <cell r="C5598"/>
          <cell r="D5598"/>
          <cell r="E5598"/>
          <cell r="F5598"/>
          <cell r="G5598"/>
          <cell r="H5598"/>
          <cell r="I5598"/>
          <cell r="J5598" t="str">
            <v>Messung 2 HW Wärme NT</v>
          </cell>
          <cell r="K5598" t="str">
            <v>09.12.2016</v>
          </cell>
          <cell r="L5598" t="str">
            <v>W1 040053</v>
          </cell>
          <cell r="M5598"/>
          <cell r="N5598" t="str">
            <v>Ablesung</v>
          </cell>
          <cell r="O5598">
            <v>72.741</v>
          </cell>
          <cell r="P5598">
            <v>1231.33</v>
          </cell>
          <cell r="Q5598"/>
          <cell r="R5598"/>
          <cell r="S5598"/>
          <cell r="T5598"/>
          <cell r="U5598"/>
          <cell r="V5598"/>
          <cell r="W5598"/>
          <cell r="X5598"/>
          <cell r="Y5598">
            <v>50.795000000000002</v>
          </cell>
          <cell r="Z5598">
            <v>43.531418312387792</v>
          </cell>
        </row>
        <row r="5599">
          <cell r="A5599" t="str">
            <v>N1160</v>
          </cell>
          <cell r="B5599"/>
          <cell r="C5599"/>
          <cell r="D5599"/>
          <cell r="E5599"/>
          <cell r="F5599"/>
          <cell r="G5599"/>
          <cell r="H5599"/>
          <cell r="I5599"/>
          <cell r="J5599" t="str">
            <v>Messung 3 HW Wärme NT</v>
          </cell>
          <cell r="K5599" t="str">
            <v>09.12.2016</v>
          </cell>
          <cell r="L5599" t="str">
            <v>W1 040 054</v>
          </cell>
          <cell r="M5599"/>
          <cell r="N5599" t="str">
            <v>Ablesung</v>
          </cell>
          <cell r="O5599">
            <v>54.973999999999997</v>
          </cell>
          <cell r="P5599">
            <v>918.48</v>
          </cell>
          <cell r="Q5599"/>
          <cell r="R5599"/>
          <cell r="S5599"/>
          <cell r="T5599"/>
          <cell r="U5599"/>
          <cell r="V5599"/>
          <cell r="W5599"/>
          <cell r="X5599"/>
          <cell r="Y5599">
            <v>51.465000000000003</v>
          </cell>
          <cell r="Z5599">
            <v>32.898862956313579</v>
          </cell>
        </row>
        <row r="5600">
          <cell r="A5600" t="str">
            <v>N1161</v>
          </cell>
          <cell r="B5600" t="str">
            <v xml:space="preserve">Neunbrunnenstrasse 60 </v>
          </cell>
          <cell r="C5600">
            <v>42478</v>
          </cell>
          <cell r="D5600">
            <v>9866601724</v>
          </cell>
          <cell r="E5600" t="str">
            <v>Verrechnet</v>
          </cell>
          <cell r="F5600">
            <v>0.14499999999999999</v>
          </cell>
          <cell r="G5600">
            <v>2.4</v>
          </cell>
          <cell r="H5600"/>
          <cell r="I5600"/>
          <cell r="J5600" t="str">
            <v>Messung HW Wärme NT</v>
          </cell>
          <cell r="K5600" t="str">
            <v>17.03.2016</v>
          </cell>
          <cell r="L5600" t="str">
            <v>W1 020015</v>
          </cell>
          <cell r="M5600"/>
          <cell r="N5600" t="str">
            <v>Ablesung</v>
          </cell>
          <cell r="O5600">
            <v>104.03700000000001</v>
          </cell>
          <cell r="P5600">
            <v>1538.4</v>
          </cell>
          <cell r="Q5600"/>
          <cell r="R5600"/>
          <cell r="S5600"/>
          <cell r="T5600"/>
          <cell r="U5600"/>
          <cell r="V5600"/>
          <cell r="W5600"/>
          <cell r="X5600"/>
          <cell r="Y5600">
            <v>58.149000000000001</v>
          </cell>
          <cell r="Z5600">
            <v>717.49655172413793</v>
          </cell>
        </row>
        <row r="5601">
          <cell r="A5601" t="str">
            <v>N1161</v>
          </cell>
          <cell r="B5601" t="str">
            <v xml:space="preserve">Neunbrunnenstrasse 60 </v>
          </cell>
          <cell r="C5601">
            <v>42566</v>
          </cell>
          <cell r="D5601">
            <v>9866603680</v>
          </cell>
          <cell r="E5601" t="str">
            <v>Verrechnet</v>
          </cell>
          <cell r="F5601">
            <v>0.14499999999999999</v>
          </cell>
          <cell r="G5601">
            <v>2.4</v>
          </cell>
          <cell r="H5601"/>
          <cell r="I5601"/>
          <cell r="J5601" t="str">
            <v>Messung HW Wärme NT</v>
          </cell>
          <cell r="K5601" t="str">
            <v>22.06.2016</v>
          </cell>
          <cell r="L5601" t="str">
            <v>W1 020015</v>
          </cell>
          <cell r="M5601"/>
          <cell r="N5601" t="str">
            <v>Ablesung</v>
          </cell>
          <cell r="O5601">
            <v>39.378999999999998</v>
          </cell>
          <cell r="P5601">
            <v>635.76</v>
          </cell>
          <cell r="Q5601"/>
          <cell r="R5601"/>
          <cell r="S5601"/>
          <cell r="T5601"/>
          <cell r="U5601"/>
          <cell r="V5601"/>
          <cell r="W5601"/>
          <cell r="X5601"/>
          <cell r="Y5601">
            <v>53.259</v>
          </cell>
          <cell r="Z5601">
            <v>271.5793103448276</v>
          </cell>
        </row>
        <row r="5602">
          <cell r="A5602" t="str">
            <v>N1161</v>
          </cell>
          <cell r="B5602" t="str">
            <v xml:space="preserve">Neunbrunnenstrasse 60 </v>
          </cell>
          <cell r="C5602">
            <v>42655</v>
          </cell>
          <cell r="D5602">
            <v>9866605619</v>
          </cell>
          <cell r="E5602" t="str">
            <v>Verrechnet</v>
          </cell>
          <cell r="F5602">
            <v>0.14499999999999999</v>
          </cell>
          <cell r="G5602">
            <v>2.4</v>
          </cell>
          <cell r="H5602"/>
          <cell r="I5602"/>
          <cell r="J5602" t="str">
            <v>Messung HW Wärme NT</v>
          </cell>
          <cell r="K5602" t="str">
            <v>21.09.2016</v>
          </cell>
          <cell r="L5602" t="str">
            <v>W1 020015</v>
          </cell>
          <cell r="M5602"/>
          <cell r="N5602" t="str">
            <v>Ablesung</v>
          </cell>
          <cell r="O5602">
            <v>5.6980000000000004</v>
          </cell>
          <cell r="P5602">
            <v>147.08000000000001</v>
          </cell>
          <cell r="Q5602"/>
          <cell r="R5602"/>
          <cell r="S5602"/>
          <cell r="T5602"/>
          <cell r="U5602"/>
          <cell r="V5602"/>
          <cell r="W5602"/>
          <cell r="X5602"/>
          <cell r="Y5602">
            <v>33.311</v>
          </cell>
          <cell r="Z5602">
            <v>39.296551724137927</v>
          </cell>
        </row>
        <row r="5603">
          <cell r="A5603" t="str">
            <v>N1161</v>
          </cell>
          <cell r="B5603" t="str">
            <v xml:space="preserve">Neunbrunnenstrasse 60 </v>
          </cell>
          <cell r="C5603">
            <v>42752</v>
          </cell>
          <cell r="D5603">
            <v>9866607874</v>
          </cell>
          <cell r="E5603" t="str">
            <v>Verrechnet</v>
          </cell>
          <cell r="F5603">
            <v>0.14499999999999999</v>
          </cell>
          <cell r="G5603">
            <v>2.4</v>
          </cell>
          <cell r="H5603"/>
          <cell r="I5603"/>
          <cell r="J5603" t="str">
            <v>Messung HW Wärme NT</v>
          </cell>
          <cell r="K5603" t="str">
            <v>19.12.2016</v>
          </cell>
          <cell r="L5603" t="str">
            <v>W1 020015</v>
          </cell>
          <cell r="M5603"/>
          <cell r="N5603" t="str">
            <v>Ablesung</v>
          </cell>
          <cell r="O5603">
            <v>79.704999999999998</v>
          </cell>
          <cell r="P5603">
            <v>1228.06</v>
          </cell>
          <cell r="Q5603"/>
          <cell r="R5603"/>
          <cell r="S5603"/>
          <cell r="T5603"/>
          <cell r="U5603"/>
          <cell r="V5603"/>
          <cell r="W5603"/>
          <cell r="X5603"/>
          <cell r="Y5603">
            <v>55.807000000000002</v>
          </cell>
          <cell r="Z5603">
            <v>549.68965517241372</v>
          </cell>
        </row>
        <row r="5604">
          <cell r="A5604" t="str">
            <v>N1162</v>
          </cell>
          <cell r="B5604" t="str">
            <v xml:space="preserve">Hagenholzstrasse 83 </v>
          </cell>
          <cell r="C5604">
            <v>42478</v>
          </cell>
          <cell r="D5604">
            <v>9866600384</v>
          </cell>
          <cell r="E5604" t="str">
            <v>Verrechnet</v>
          </cell>
          <cell r="F5604">
            <v>0.8</v>
          </cell>
          <cell r="G5604">
            <v>13.16</v>
          </cell>
          <cell r="H5604"/>
          <cell r="I5604"/>
          <cell r="J5604" t="str">
            <v>Messung HW Wärme NT</v>
          </cell>
          <cell r="K5604" t="str">
            <v>15.03.2016</v>
          </cell>
          <cell r="L5604" t="str">
            <v>W1 065018</v>
          </cell>
          <cell r="M5604"/>
          <cell r="N5604" t="str">
            <v>Ablesung</v>
          </cell>
          <cell r="O5604">
            <v>924.23</v>
          </cell>
          <cell r="P5604">
            <v>13170.7</v>
          </cell>
          <cell r="Q5604"/>
          <cell r="R5604"/>
          <cell r="S5604"/>
          <cell r="T5604"/>
          <cell r="U5604"/>
          <cell r="V5604"/>
          <cell r="W5604"/>
          <cell r="X5604"/>
          <cell r="Y5604">
            <v>60.338000000000001</v>
          </cell>
          <cell r="Z5604">
            <v>1155.2874999999999</v>
          </cell>
        </row>
        <row r="5605">
          <cell r="A5605" t="str">
            <v>N1162</v>
          </cell>
          <cell r="B5605" t="str">
            <v xml:space="preserve">Hagenholzstrasse 83 </v>
          </cell>
          <cell r="C5605">
            <v>42566</v>
          </cell>
          <cell r="D5605">
            <v>9866602496</v>
          </cell>
          <cell r="E5605" t="str">
            <v>Verrechnet</v>
          </cell>
          <cell r="F5605">
            <v>0.8</v>
          </cell>
          <cell r="G5605">
            <v>13.16</v>
          </cell>
          <cell r="H5605"/>
          <cell r="I5605"/>
          <cell r="J5605" t="str">
            <v>Messung HW Wärme NT</v>
          </cell>
          <cell r="K5605" t="str">
            <v>20.06.2016</v>
          </cell>
          <cell r="L5605" t="str">
            <v>W1 065018</v>
          </cell>
          <cell r="M5605"/>
          <cell r="N5605" t="str">
            <v>Ablesung</v>
          </cell>
          <cell r="O5605">
            <v>403.01</v>
          </cell>
          <cell r="P5605">
            <v>5890.5</v>
          </cell>
          <cell r="Q5605"/>
          <cell r="R5605"/>
          <cell r="S5605"/>
          <cell r="T5605"/>
          <cell r="U5605"/>
          <cell r="V5605"/>
          <cell r="W5605"/>
          <cell r="X5605"/>
          <cell r="Y5605">
            <v>58.828000000000003</v>
          </cell>
          <cell r="Z5605">
            <v>503.76249999999999</v>
          </cell>
        </row>
        <row r="5606">
          <cell r="A5606" t="str">
            <v>N1162</v>
          </cell>
          <cell r="B5606" t="str">
            <v xml:space="preserve">Hagenholzstrasse 83 </v>
          </cell>
          <cell r="C5606">
            <v>42655</v>
          </cell>
          <cell r="D5606">
            <v>9866604340</v>
          </cell>
          <cell r="E5606" t="str">
            <v>Verrechnet</v>
          </cell>
          <cell r="F5606">
            <v>0.8</v>
          </cell>
          <cell r="G5606">
            <v>13.16</v>
          </cell>
          <cell r="H5606"/>
          <cell r="I5606"/>
          <cell r="J5606" t="str">
            <v>Messung HW Wärme NT</v>
          </cell>
          <cell r="K5606" t="str">
            <v>30.09.2016</v>
          </cell>
          <cell r="L5606" t="str">
            <v>W1 065018</v>
          </cell>
          <cell r="M5606"/>
          <cell r="N5606" t="str">
            <v>Ablesung</v>
          </cell>
          <cell r="O5606">
            <v>51.96</v>
          </cell>
          <cell r="P5606">
            <v>783.5</v>
          </cell>
          <cell r="Q5606"/>
          <cell r="R5606"/>
          <cell r="S5606"/>
          <cell r="T5606"/>
          <cell r="U5606"/>
          <cell r="V5606"/>
          <cell r="W5606"/>
          <cell r="X5606"/>
          <cell r="Y5606">
            <v>57.023000000000003</v>
          </cell>
          <cell r="Z5606">
            <v>64.95</v>
          </cell>
        </row>
        <row r="5607">
          <cell r="A5607" t="str">
            <v>N1162</v>
          </cell>
          <cell r="B5607" t="str">
            <v xml:space="preserve">Hagenholzstrasse 83 </v>
          </cell>
          <cell r="C5607">
            <v>42752</v>
          </cell>
          <cell r="D5607">
            <v>9866606412</v>
          </cell>
          <cell r="E5607" t="str">
            <v>Verrechnet</v>
          </cell>
          <cell r="F5607">
            <v>0.8</v>
          </cell>
          <cell r="G5607">
            <v>13.16</v>
          </cell>
          <cell r="H5607"/>
          <cell r="I5607"/>
          <cell r="J5607" t="str">
            <v>Messung HW Wärme NT</v>
          </cell>
          <cell r="K5607" t="str">
            <v>13.12.2016</v>
          </cell>
          <cell r="L5607" t="str">
            <v>W1 065018</v>
          </cell>
          <cell r="M5607"/>
          <cell r="N5607" t="str">
            <v>Ablesung</v>
          </cell>
          <cell r="O5607">
            <v>613.35</v>
          </cell>
          <cell r="P5607">
            <v>9082.6</v>
          </cell>
          <cell r="Q5607"/>
          <cell r="R5607"/>
          <cell r="S5607"/>
          <cell r="T5607"/>
          <cell r="U5607"/>
          <cell r="V5607"/>
          <cell r="W5607"/>
          <cell r="X5607"/>
          <cell r="Y5607">
            <v>58.066000000000003</v>
          </cell>
          <cell r="Z5607">
            <v>766.6875</v>
          </cell>
        </row>
        <row r="5608">
          <cell r="A5608" t="str">
            <v>N1163</v>
          </cell>
          <cell r="B5608" t="str">
            <v xml:space="preserve">Eggbühlstrasse 15 </v>
          </cell>
          <cell r="C5608">
            <v>42478</v>
          </cell>
          <cell r="D5608">
            <v>9866600385</v>
          </cell>
          <cell r="E5608" t="str">
            <v>Verrechnet</v>
          </cell>
          <cell r="F5608">
            <v>0.25</v>
          </cell>
          <cell r="G5608">
            <v>4.04</v>
          </cell>
          <cell r="H5608"/>
          <cell r="I5608"/>
          <cell r="J5608" t="str">
            <v>Messung HW Wärme NT</v>
          </cell>
          <cell r="K5608" t="str">
            <v>18.03.2016</v>
          </cell>
          <cell r="L5608" t="str">
            <v>R3 1303</v>
          </cell>
          <cell r="M5608"/>
          <cell r="N5608" t="str">
            <v>Ablesung</v>
          </cell>
          <cell r="O5608">
            <v>296.36900000000003</v>
          </cell>
          <cell r="P5608">
            <v>3656.15</v>
          </cell>
          <cell r="Q5608"/>
          <cell r="R5608"/>
          <cell r="S5608"/>
          <cell r="T5608"/>
          <cell r="U5608"/>
          <cell r="V5608"/>
          <cell r="W5608"/>
          <cell r="X5608"/>
          <cell r="Y5608">
            <v>69.698999999999998</v>
          </cell>
          <cell r="Z5608">
            <v>1185.4760000000001</v>
          </cell>
        </row>
        <row r="5609">
          <cell r="A5609" t="str">
            <v>N1163</v>
          </cell>
          <cell r="B5609" t="str">
            <v xml:space="preserve">Eggbühlstrasse 15 </v>
          </cell>
          <cell r="C5609">
            <v>42566</v>
          </cell>
          <cell r="D5609">
            <v>9866602393</v>
          </cell>
          <cell r="E5609" t="str">
            <v>Verrechnet</v>
          </cell>
          <cell r="F5609">
            <v>0.25</v>
          </cell>
          <cell r="G5609">
            <v>4.04</v>
          </cell>
          <cell r="H5609"/>
          <cell r="I5609"/>
          <cell r="J5609" t="str">
            <v>Messung HW Wärme NT</v>
          </cell>
          <cell r="K5609" t="str">
            <v>21.06.2016</v>
          </cell>
          <cell r="L5609" t="str">
            <v>R3 1303</v>
          </cell>
          <cell r="M5609"/>
          <cell r="N5609" t="str">
            <v>Ablesung</v>
          </cell>
          <cell r="O5609">
            <v>94.41</v>
          </cell>
          <cell r="P5609">
            <v>1322.31</v>
          </cell>
          <cell r="Q5609"/>
          <cell r="R5609"/>
          <cell r="S5609"/>
          <cell r="T5609"/>
          <cell r="U5609"/>
          <cell r="V5609"/>
          <cell r="W5609"/>
          <cell r="X5609"/>
          <cell r="Y5609">
            <v>61.390999999999998</v>
          </cell>
          <cell r="Z5609">
            <v>377.64</v>
          </cell>
        </row>
        <row r="5610">
          <cell r="A5610" t="str">
            <v>N1163</v>
          </cell>
          <cell r="B5610" t="str">
            <v xml:space="preserve">Eggbühlstrasse 15 </v>
          </cell>
          <cell r="C5610">
            <v>42655</v>
          </cell>
          <cell r="D5610">
            <v>9866604341</v>
          </cell>
          <cell r="E5610" t="str">
            <v>Verrechnet</v>
          </cell>
          <cell r="F5610">
            <v>0.25</v>
          </cell>
          <cell r="G5610">
            <v>4.04</v>
          </cell>
          <cell r="H5610"/>
          <cell r="I5610"/>
          <cell r="J5610" t="str">
            <v>Messung HW Wärme NT</v>
          </cell>
          <cell r="K5610" t="str">
            <v>20.09.2016</v>
          </cell>
          <cell r="L5610" t="str">
            <v>R3 1303</v>
          </cell>
          <cell r="M5610"/>
          <cell r="N5610" t="str">
            <v>Ablesung</v>
          </cell>
          <cell r="O5610">
            <v>10.349</v>
          </cell>
          <cell r="P5610">
            <v>225.22</v>
          </cell>
          <cell r="Q5610"/>
          <cell r="R5610"/>
          <cell r="S5610"/>
          <cell r="T5610"/>
          <cell r="U5610"/>
          <cell r="V5610"/>
          <cell r="W5610"/>
          <cell r="X5610"/>
          <cell r="Y5610">
            <v>39.51</v>
          </cell>
          <cell r="Z5610">
            <v>41.396000000000001</v>
          </cell>
        </row>
        <row r="5611">
          <cell r="A5611" t="str">
            <v>N1163</v>
          </cell>
          <cell r="B5611" t="str">
            <v xml:space="preserve">Eggbühlstrasse 15 </v>
          </cell>
          <cell r="C5611">
            <v>42752</v>
          </cell>
          <cell r="D5611">
            <v>9866606500</v>
          </cell>
          <cell r="E5611" t="str">
            <v>Verrechnet</v>
          </cell>
          <cell r="F5611">
            <v>0.25</v>
          </cell>
          <cell r="G5611">
            <v>4.04</v>
          </cell>
          <cell r="H5611"/>
          <cell r="I5611"/>
          <cell r="J5611" t="str">
            <v>Messung HW Wärme NT</v>
          </cell>
          <cell r="K5611" t="str">
            <v>13.12.2016</v>
          </cell>
          <cell r="L5611" t="str">
            <v>R3 1303</v>
          </cell>
          <cell r="M5611"/>
          <cell r="N5611" t="str">
            <v>Ablesung</v>
          </cell>
          <cell r="O5611">
            <v>183.21899999999999</v>
          </cell>
          <cell r="P5611">
            <v>2417.1999999999998</v>
          </cell>
          <cell r="Q5611"/>
          <cell r="R5611"/>
          <cell r="S5611"/>
          <cell r="T5611"/>
          <cell r="U5611"/>
          <cell r="V5611"/>
          <cell r="W5611"/>
          <cell r="X5611"/>
          <cell r="Y5611">
            <v>65.174999999999997</v>
          </cell>
          <cell r="Z5611">
            <v>732.87599999999998</v>
          </cell>
        </row>
        <row r="5612">
          <cell r="A5612" t="str">
            <v>N1164</v>
          </cell>
          <cell r="B5612" t="str">
            <v xml:space="preserve">Glatttalstrasse 104 </v>
          </cell>
          <cell r="C5612">
            <v>42478</v>
          </cell>
          <cell r="D5612">
            <v>9866601447</v>
          </cell>
          <cell r="E5612" t="str">
            <v>Verrechnet</v>
          </cell>
          <cell r="F5612">
            <v>0.52500000000000002</v>
          </cell>
          <cell r="G5612">
            <v>8.64</v>
          </cell>
          <cell r="H5612"/>
          <cell r="I5612"/>
          <cell r="J5612" t="str">
            <v>Messung HW Wärme NT</v>
          </cell>
          <cell r="K5612" t="str">
            <v>18.03.2016</v>
          </cell>
          <cell r="L5612" t="str">
            <v>R1 1547</v>
          </cell>
          <cell r="M5612" t="str">
            <v>U1 040050</v>
          </cell>
          <cell r="N5612" t="str">
            <v>Ablesung</v>
          </cell>
          <cell r="O5612">
            <v>488.36</v>
          </cell>
          <cell r="P5612">
            <v>7372.5</v>
          </cell>
          <cell r="Q5612"/>
          <cell r="R5612">
            <v>7373</v>
          </cell>
          <cell r="S5612"/>
          <cell r="T5612"/>
          <cell r="U5612"/>
          <cell r="V5612"/>
          <cell r="W5612"/>
          <cell r="X5612"/>
          <cell r="Y5612">
            <v>56.957000000000001</v>
          </cell>
          <cell r="Z5612">
            <v>930.20952380952383</v>
          </cell>
        </row>
        <row r="5613">
          <cell r="A5613" t="str">
            <v>N1164</v>
          </cell>
          <cell r="B5613" t="str">
            <v xml:space="preserve">Glatttalstrasse 104 </v>
          </cell>
          <cell r="C5613">
            <v>42566</v>
          </cell>
          <cell r="D5613">
            <v>9866603261</v>
          </cell>
          <cell r="E5613" t="str">
            <v>Verrechnet</v>
          </cell>
          <cell r="F5613">
            <v>0.52500000000000002</v>
          </cell>
          <cell r="G5613">
            <v>8.64</v>
          </cell>
          <cell r="H5613"/>
          <cell r="I5613"/>
          <cell r="J5613" t="str">
            <v>Messung HW Wärme NT</v>
          </cell>
          <cell r="K5613" t="str">
            <v>22.06.2016</v>
          </cell>
          <cell r="L5613" t="str">
            <v>R1 1547</v>
          </cell>
          <cell r="M5613" t="str">
            <v>U1 040050</v>
          </cell>
          <cell r="N5613" t="str">
            <v>Ablesung</v>
          </cell>
          <cell r="O5613">
            <v>274.13</v>
          </cell>
          <cell r="P5613">
            <v>4796</v>
          </cell>
          <cell r="Q5613"/>
          <cell r="R5613">
            <v>4795</v>
          </cell>
          <cell r="S5613"/>
          <cell r="T5613"/>
          <cell r="U5613"/>
          <cell r="V5613"/>
          <cell r="W5613"/>
          <cell r="X5613"/>
          <cell r="Y5613">
            <v>49.146999999999998</v>
          </cell>
          <cell r="Z5613">
            <v>522.15238095238101</v>
          </cell>
        </row>
        <row r="5614">
          <cell r="A5614" t="str">
            <v>N1164</v>
          </cell>
          <cell r="B5614" t="str">
            <v xml:space="preserve">Glatttalstrasse 104 </v>
          </cell>
          <cell r="C5614">
            <v>42655</v>
          </cell>
          <cell r="D5614">
            <v>9866605367</v>
          </cell>
          <cell r="E5614" t="str">
            <v>Verrechnet</v>
          </cell>
          <cell r="F5614">
            <v>0.52500000000000002</v>
          </cell>
          <cell r="G5614">
            <v>8.64</v>
          </cell>
          <cell r="H5614"/>
          <cell r="I5614"/>
          <cell r="J5614" t="str">
            <v>Messung HW Wärme NT</v>
          </cell>
          <cell r="K5614" t="str">
            <v>22.09.2016</v>
          </cell>
          <cell r="L5614" t="str">
            <v>R1 1547</v>
          </cell>
          <cell r="M5614" t="str">
            <v>U1 040050</v>
          </cell>
          <cell r="N5614" t="str">
            <v>Ablesung</v>
          </cell>
          <cell r="O5614">
            <v>82.87</v>
          </cell>
          <cell r="P5614">
            <v>1836.3</v>
          </cell>
          <cell r="Q5614"/>
          <cell r="R5614">
            <v>1837</v>
          </cell>
          <cell r="S5614"/>
          <cell r="T5614"/>
          <cell r="U5614"/>
          <cell r="V5614"/>
          <cell r="W5614"/>
          <cell r="X5614"/>
          <cell r="Y5614">
            <v>38.804000000000002</v>
          </cell>
          <cell r="Z5614">
            <v>157.84761904761905</v>
          </cell>
        </row>
        <row r="5615">
          <cell r="A5615" t="str">
            <v>N1164</v>
          </cell>
          <cell r="B5615" t="str">
            <v xml:space="preserve">Glatttalstrasse 104 </v>
          </cell>
          <cell r="C5615">
            <v>42752</v>
          </cell>
          <cell r="D5615">
            <v>9866607468</v>
          </cell>
          <cell r="E5615" t="str">
            <v>Verrechnet</v>
          </cell>
          <cell r="F5615">
            <v>0.52500000000000002</v>
          </cell>
          <cell r="G5615">
            <v>8.64</v>
          </cell>
          <cell r="H5615"/>
          <cell r="I5615"/>
          <cell r="J5615" t="str">
            <v>Messung HW Wärme NT</v>
          </cell>
          <cell r="K5615" t="str">
            <v>20.12.2016</v>
          </cell>
          <cell r="L5615" t="str">
            <v>R1 1547</v>
          </cell>
          <cell r="M5615" t="str">
            <v>U1 040050</v>
          </cell>
          <cell r="N5615" t="str">
            <v>Ablesung</v>
          </cell>
          <cell r="O5615">
            <v>404.16</v>
          </cell>
          <cell r="P5615">
            <v>6471.7</v>
          </cell>
          <cell r="Q5615"/>
          <cell r="R5615">
            <v>6472</v>
          </cell>
          <cell r="S5615"/>
          <cell r="T5615"/>
          <cell r="U5615"/>
          <cell r="V5615"/>
          <cell r="W5615"/>
          <cell r="X5615"/>
          <cell r="Y5615">
            <v>53.698</v>
          </cell>
          <cell r="Z5615">
            <v>769.82857142857131</v>
          </cell>
        </row>
        <row r="5616">
          <cell r="A5616" t="str">
            <v>N1165</v>
          </cell>
          <cell r="B5616" t="str">
            <v>Glatttalstrasse 118c</v>
          </cell>
          <cell r="C5616">
            <v>42478</v>
          </cell>
          <cell r="D5616">
            <v>9866601448</v>
          </cell>
          <cell r="E5616" t="str">
            <v>Verrechnet</v>
          </cell>
          <cell r="F5616">
            <v>0.52500000000000002</v>
          </cell>
          <cell r="G5616">
            <v>8.64</v>
          </cell>
          <cell r="H5616"/>
          <cell r="I5616"/>
          <cell r="J5616" t="str">
            <v>Messung HW Wärme NT</v>
          </cell>
          <cell r="K5616" t="str">
            <v>18.03.2016</v>
          </cell>
          <cell r="L5616" t="str">
            <v>R1 1542</v>
          </cell>
          <cell r="M5616" t="str">
            <v>U1 040028</v>
          </cell>
          <cell r="N5616" t="str">
            <v>Ablesung</v>
          </cell>
          <cell r="O5616">
            <v>601.83799999999997</v>
          </cell>
          <cell r="P5616">
            <v>9592.85</v>
          </cell>
          <cell r="Q5616"/>
          <cell r="R5616">
            <v>9692</v>
          </cell>
          <cell r="S5616"/>
          <cell r="T5616"/>
          <cell r="U5616"/>
          <cell r="V5616"/>
          <cell r="W5616"/>
          <cell r="X5616"/>
          <cell r="Y5616">
            <v>53.945</v>
          </cell>
          <cell r="Z5616">
            <v>1146.3580952380953</v>
          </cell>
        </row>
        <row r="5617">
          <cell r="A5617" t="str">
            <v>N1165</v>
          </cell>
          <cell r="B5617" t="str">
            <v>Glatttalstrasse 118c</v>
          </cell>
          <cell r="C5617">
            <v>42566</v>
          </cell>
          <cell r="D5617">
            <v>9866603262</v>
          </cell>
          <cell r="E5617" t="str">
            <v>Verrechnet</v>
          </cell>
          <cell r="F5617">
            <v>0.52500000000000002</v>
          </cell>
          <cell r="G5617">
            <v>8.64</v>
          </cell>
          <cell r="H5617"/>
          <cell r="I5617"/>
          <cell r="J5617" t="str">
            <v>Messung HW Wärme NT</v>
          </cell>
          <cell r="K5617" t="str">
            <v>22.06.2016</v>
          </cell>
          <cell r="L5617" t="str">
            <v>R1 1542</v>
          </cell>
          <cell r="M5617" t="str">
            <v>U1 040028</v>
          </cell>
          <cell r="N5617" t="str">
            <v>Ablesung</v>
          </cell>
          <cell r="O5617">
            <v>325.28100000000001</v>
          </cell>
          <cell r="P5617">
            <v>6238.12</v>
          </cell>
          <cell r="Q5617"/>
          <cell r="R5617">
            <v>6239</v>
          </cell>
          <cell r="S5617"/>
          <cell r="T5617"/>
          <cell r="U5617"/>
          <cell r="V5617"/>
          <cell r="W5617"/>
          <cell r="X5617"/>
          <cell r="Y5617">
            <v>44.835999999999999</v>
          </cell>
          <cell r="Z5617">
            <v>619.58285714285716</v>
          </cell>
        </row>
        <row r="5618">
          <cell r="A5618" t="str">
            <v>N1165</v>
          </cell>
          <cell r="B5618" t="str">
            <v>Glatttalstrasse 118c</v>
          </cell>
          <cell r="C5618">
            <v>42655</v>
          </cell>
          <cell r="D5618">
            <v>9866605368</v>
          </cell>
          <cell r="E5618" t="str">
            <v>Verrechnet</v>
          </cell>
          <cell r="F5618">
            <v>0.52500000000000002</v>
          </cell>
          <cell r="G5618">
            <v>8.64</v>
          </cell>
          <cell r="H5618"/>
          <cell r="I5618"/>
          <cell r="J5618" t="str">
            <v>Messung HW Wärme NT</v>
          </cell>
          <cell r="K5618" t="str">
            <v>22.09.2016</v>
          </cell>
          <cell r="L5618" t="str">
            <v>R1 1542</v>
          </cell>
          <cell r="M5618" t="str">
            <v>U1 040028</v>
          </cell>
          <cell r="N5618" t="str">
            <v>Ablesung</v>
          </cell>
          <cell r="O5618">
            <v>96.027000000000001</v>
          </cell>
          <cell r="P5618">
            <v>2343.13</v>
          </cell>
          <cell r="Q5618"/>
          <cell r="R5618">
            <v>2343</v>
          </cell>
          <cell r="S5618"/>
          <cell r="T5618"/>
          <cell r="U5618"/>
          <cell r="V5618"/>
          <cell r="W5618"/>
          <cell r="X5618"/>
          <cell r="Y5618">
            <v>35.238</v>
          </cell>
          <cell r="Z5618">
            <v>182.90857142857143</v>
          </cell>
        </row>
        <row r="5619">
          <cell r="A5619" t="str">
            <v>N1165</v>
          </cell>
          <cell r="B5619" t="str">
            <v>Glatttalstrasse 118c</v>
          </cell>
          <cell r="C5619">
            <v>42752</v>
          </cell>
          <cell r="D5619">
            <v>9866607469</v>
          </cell>
          <cell r="E5619" t="str">
            <v>Verrechnet</v>
          </cell>
          <cell r="F5619">
            <v>0.52500000000000002</v>
          </cell>
          <cell r="G5619">
            <v>8.64</v>
          </cell>
          <cell r="H5619"/>
          <cell r="I5619"/>
          <cell r="J5619" t="str">
            <v>Messung HW Wärme NT</v>
          </cell>
          <cell r="K5619" t="str">
            <v>20.12.2016</v>
          </cell>
          <cell r="L5619" t="str">
            <v>R1 1542</v>
          </cell>
          <cell r="M5619" t="str">
            <v>U1 040028</v>
          </cell>
          <cell r="N5619" t="str">
            <v>Ablesung</v>
          </cell>
          <cell r="O5619">
            <v>506.86200000000002</v>
          </cell>
          <cell r="P5619">
            <v>8751.85</v>
          </cell>
          <cell r="Q5619"/>
          <cell r="R5619">
            <v>8752</v>
          </cell>
          <cell r="S5619"/>
          <cell r="T5619"/>
          <cell r="U5619"/>
          <cell r="V5619"/>
          <cell r="W5619"/>
          <cell r="X5619"/>
          <cell r="Y5619">
            <v>49.798000000000002</v>
          </cell>
          <cell r="Z5619">
            <v>965.45142857142866</v>
          </cell>
        </row>
        <row r="5620">
          <cell r="A5620" t="str">
            <v>N1166</v>
          </cell>
          <cell r="B5620" t="str">
            <v xml:space="preserve">Eichrainstrasse 5 </v>
          </cell>
          <cell r="C5620">
            <v>42478</v>
          </cell>
          <cell r="D5620">
            <v>9866601449</v>
          </cell>
          <cell r="E5620" t="str">
            <v>Verrechnet</v>
          </cell>
          <cell r="F5620">
            <v>0.28000000000000003</v>
          </cell>
          <cell r="G5620">
            <v>4.5999999999999996</v>
          </cell>
          <cell r="H5620"/>
          <cell r="I5620"/>
          <cell r="J5620" t="str">
            <v>Messung HW Wärme NT</v>
          </cell>
          <cell r="K5620" t="str">
            <v>18.03.2016</v>
          </cell>
          <cell r="L5620" t="str">
            <v>R1 1558</v>
          </cell>
          <cell r="M5620" t="str">
            <v>U1 032085</v>
          </cell>
          <cell r="N5620" t="str">
            <v>Ablesung</v>
          </cell>
          <cell r="O5620">
            <v>288.39499999999998</v>
          </cell>
          <cell r="P5620">
            <v>4198.6499999999996</v>
          </cell>
          <cell r="Q5620"/>
          <cell r="R5620">
            <v>4198</v>
          </cell>
          <cell r="S5620"/>
          <cell r="T5620"/>
          <cell r="U5620"/>
          <cell r="V5620"/>
          <cell r="W5620"/>
          <cell r="X5620"/>
          <cell r="Y5620">
            <v>59.061</v>
          </cell>
          <cell r="Z5620">
            <v>1029.9821428571429</v>
          </cell>
        </row>
        <row r="5621">
          <cell r="A5621" t="str">
            <v>N1166</v>
          </cell>
          <cell r="B5621" t="str">
            <v xml:space="preserve">Eichrainstrasse 5 </v>
          </cell>
          <cell r="C5621">
            <v>42566</v>
          </cell>
          <cell r="D5621">
            <v>9866603263</v>
          </cell>
          <cell r="E5621" t="str">
            <v>Verrechnet</v>
          </cell>
          <cell r="F5621">
            <v>0.28000000000000003</v>
          </cell>
          <cell r="G5621">
            <v>4.5999999999999996</v>
          </cell>
          <cell r="H5621"/>
          <cell r="I5621"/>
          <cell r="J5621" t="str">
            <v>Messung HW Wärme NT</v>
          </cell>
          <cell r="K5621" t="str">
            <v>22.06.2016</v>
          </cell>
          <cell r="L5621" t="str">
            <v>R1 1558</v>
          </cell>
          <cell r="M5621" t="str">
            <v>U1 032085</v>
          </cell>
          <cell r="N5621" t="str">
            <v>Ablesung</v>
          </cell>
          <cell r="O5621">
            <v>158.70400000000001</v>
          </cell>
          <cell r="P5621">
            <v>2609.1</v>
          </cell>
          <cell r="Q5621"/>
          <cell r="R5621">
            <v>2609</v>
          </cell>
          <cell r="S5621"/>
          <cell r="T5621"/>
          <cell r="U5621"/>
          <cell r="V5621"/>
          <cell r="W5621"/>
          <cell r="X5621"/>
          <cell r="Y5621">
            <v>52.302</v>
          </cell>
          <cell r="Z5621">
            <v>566.79999999999995</v>
          </cell>
        </row>
        <row r="5622">
          <cell r="A5622" t="str">
            <v>N1166</v>
          </cell>
          <cell r="B5622" t="str">
            <v xml:space="preserve">Eichrainstrasse 5 </v>
          </cell>
          <cell r="C5622">
            <v>42655</v>
          </cell>
          <cell r="D5622">
            <v>9866605369</v>
          </cell>
          <cell r="E5622" t="str">
            <v>Verrechnet</v>
          </cell>
          <cell r="F5622">
            <v>0.28000000000000003</v>
          </cell>
          <cell r="G5622">
            <v>4.5999999999999996</v>
          </cell>
          <cell r="H5622"/>
          <cell r="I5622"/>
          <cell r="J5622" t="str">
            <v>Messung HW Wärme NT</v>
          </cell>
          <cell r="K5622" t="str">
            <v>22.09.2016</v>
          </cell>
          <cell r="L5622" t="str">
            <v>R1 1558</v>
          </cell>
          <cell r="M5622" t="str">
            <v>U1 032085</v>
          </cell>
          <cell r="N5622" t="str">
            <v>Ablesung</v>
          </cell>
          <cell r="O5622">
            <v>40.296999999999997</v>
          </cell>
          <cell r="P5622">
            <v>877.3</v>
          </cell>
          <cell r="Q5622"/>
          <cell r="R5622">
            <v>878</v>
          </cell>
          <cell r="S5622"/>
          <cell r="T5622"/>
          <cell r="U5622"/>
          <cell r="V5622"/>
          <cell r="W5622"/>
          <cell r="X5622"/>
          <cell r="Y5622">
            <v>39.494999999999997</v>
          </cell>
          <cell r="Z5622">
            <v>143.91785714285714</v>
          </cell>
        </row>
        <row r="5623">
          <cell r="A5623" t="str">
            <v>N1166</v>
          </cell>
          <cell r="B5623" t="str">
            <v xml:space="preserve">Eichrainstrasse 5 </v>
          </cell>
          <cell r="C5623">
            <v>42752</v>
          </cell>
          <cell r="D5623">
            <v>9866607470</v>
          </cell>
          <cell r="E5623" t="str">
            <v>Verrechnet</v>
          </cell>
          <cell r="F5623">
            <v>0.28000000000000003</v>
          </cell>
          <cell r="G5623">
            <v>4.5999999999999996</v>
          </cell>
          <cell r="H5623"/>
          <cell r="I5623"/>
          <cell r="J5623" t="str">
            <v>Messung HW Wärme NT</v>
          </cell>
          <cell r="K5623" t="str">
            <v>20.12.2016</v>
          </cell>
          <cell r="L5623" t="str">
            <v>R1 1558</v>
          </cell>
          <cell r="M5623" t="str">
            <v>U1 032085</v>
          </cell>
          <cell r="N5623" t="str">
            <v>Ablesung</v>
          </cell>
          <cell r="O5623">
            <v>237.691</v>
          </cell>
          <cell r="P5623">
            <v>3633.89</v>
          </cell>
          <cell r="Q5623"/>
          <cell r="R5623">
            <v>3634</v>
          </cell>
          <cell r="S5623"/>
          <cell r="T5623"/>
          <cell r="U5623"/>
          <cell r="V5623"/>
          <cell r="W5623"/>
          <cell r="X5623"/>
          <cell r="Y5623">
            <v>56.241999999999997</v>
          </cell>
          <cell r="Z5623">
            <v>848.8964285714286</v>
          </cell>
        </row>
        <row r="5624">
          <cell r="A5624" t="str">
            <v>N1168</v>
          </cell>
          <cell r="B5624" t="str">
            <v xml:space="preserve">Binzmühlestrasse 130 </v>
          </cell>
          <cell r="C5624">
            <v>42478</v>
          </cell>
          <cell r="D5624">
            <v>9866601725</v>
          </cell>
          <cell r="E5624" t="str">
            <v>Verrechnet</v>
          </cell>
          <cell r="F5624">
            <v>0.6</v>
          </cell>
          <cell r="G5624">
            <v>9.8699999999999992</v>
          </cell>
          <cell r="H5624"/>
          <cell r="I5624"/>
          <cell r="J5624" t="str">
            <v>Messung HW Wärme NT</v>
          </cell>
          <cell r="K5624" t="str">
            <v>17.03.2016</v>
          </cell>
          <cell r="L5624" t="str">
            <v>R1 1561</v>
          </cell>
          <cell r="M5624" t="str">
            <v>U1 065054</v>
          </cell>
          <cell r="N5624" t="str">
            <v>Ablesung</v>
          </cell>
          <cell r="O5624">
            <v>429.44</v>
          </cell>
          <cell r="P5624">
            <v>5909.8</v>
          </cell>
          <cell r="Q5624"/>
          <cell r="R5624">
            <v>5910</v>
          </cell>
          <cell r="S5624"/>
          <cell r="T5624"/>
          <cell r="U5624"/>
          <cell r="V5624"/>
          <cell r="W5624"/>
          <cell r="X5624"/>
          <cell r="Y5624">
            <v>62.481000000000002</v>
          </cell>
          <cell r="Z5624">
            <v>715.73333333333335</v>
          </cell>
        </row>
        <row r="5625">
          <cell r="A5625" t="str">
            <v>N1168</v>
          </cell>
          <cell r="B5625" t="str">
            <v xml:space="preserve">Binzmühlestrasse 130 </v>
          </cell>
          <cell r="C5625">
            <v>42566</v>
          </cell>
          <cell r="D5625">
            <v>9866603983</v>
          </cell>
          <cell r="E5625" t="str">
            <v>Verrechnet</v>
          </cell>
          <cell r="F5625">
            <v>0.6</v>
          </cell>
          <cell r="G5625">
            <v>9.8699999999999992</v>
          </cell>
          <cell r="H5625"/>
          <cell r="I5625"/>
          <cell r="J5625" t="str">
            <v>Messung HW Wärme NT</v>
          </cell>
          <cell r="K5625" t="str">
            <v>21.06.2016</v>
          </cell>
          <cell r="L5625" t="str">
            <v>R1 1561</v>
          </cell>
          <cell r="M5625" t="str">
            <v>U1 065054</v>
          </cell>
          <cell r="N5625" t="str">
            <v>Ablesung</v>
          </cell>
          <cell r="O5625">
            <v>170.94</v>
          </cell>
          <cell r="P5625">
            <v>2696.6</v>
          </cell>
          <cell r="Q5625"/>
          <cell r="R5625">
            <v>2697</v>
          </cell>
          <cell r="S5625"/>
          <cell r="T5625"/>
          <cell r="U5625"/>
          <cell r="V5625"/>
          <cell r="W5625"/>
          <cell r="X5625"/>
          <cell r="Y5625">
            <v>54.506</v>
          </cell>
          <cell r="Z5625">
            <v>284.89999999999998</v>
          </cell>
        </row>
        <row r="5626">
          <cell r="A5626" t="str">
            <v>N1168</v>
          </cell>
          <cell r="B5626" t="str">
            <v xml:space="preserve">Binzmühlestrasse 130 </v>
          </cell>
          <cell r="C5626">
            <v>42655</v>
          </cell>
          <cell r="D5626">
            <v>9866605620</v>
          </cell>
          <cell r="E5626" t="str">
            <v>Verrechnet</v>
          </cell>
          <cell r="F5626">
            <v>0.6</v>
          </cell>
          <cell r="G5626">
            <v>9.8699999999999992</v>
          </cell>
          <cell r="H5626"/>
          <cell r="I5626"/>
          <cell r="J5626" t="str">
            <v>Messung HW Wärme NT</v>
          </cell>
          <cell r="K5626" t="str">
            <v>21.09.2016</v>
          </cell>
          <cell r="L5626" t="str">
            <v>R1 1561</v>
          </cell>
          <cell r="M5626" t="str">
            <v>U1 065054</v>
          </cell>
          <cell r="N5626" t="str">
            <v>Ablesung</v>
          </cell>
          <cell r="O5626">
            <v>41.23</v>
          </cell>
          <cell r="P5626">
            <v>754.6</v>
          </cell>
          <cell r="Q5626"/>
          <cell r="R5626">
            <v>754</v>
          </cell>
          <cell r="S5626"/>
          <cell r="T5626"/>
          <cell r="U5626"/>
          <cell r="V5626"/>
          <cell r="W5626"/>
          <cell r="X5626"/>
          <cell r="Y5626">
            <v>46.98</v>
          </cell>
          <cell r="Z5626">
            <v>68.716666666666654</v>
          </cell>
        </row>
        <row r="5627">
          <cell r="A5627" t="str">
            <v>N1168</v>
          </cell>
          <cell r="B5627" t="str">
            <v xml:space="preserve">Binzmühlestrasse 130 </v>
          </cell>
          <cell r="C5627">
            <v>42752</v>
          </cell>
          <cell r="D5627">
            <v>9866607829</v>
          </cell>
          <cell r="E5627" t="str">
            <v>Verrechnet</v>
          </cell>
          <cell r="F5627">
            <v>0.6</v>
          </cell>
          <cell r="G5627">
            <v>9.8699999999999992</v>
          </cell>
          <cell r="H5627"/>
          <cell r="I5627"/>
          <cell r="J5627" t="str">
            <v>Messung HW Wärme NT</v>
          </cell>
          <cell r="K5627" t="str">
            <v>19.12.2016</v>
          </cell>
          <cell r="L5627" t="str">
            <v>R1 1561</v>
          </cell>
          <cell r="M5627" t="str">
            <v>U1 065054</v>
          </cell>
          <cell r="N5627" t="str">
            <v>Ablesung</v>
          </cell>
          <cell r="O5627">
            <v>308.49</v>
          </cell>
          <cell r="P5627">
            <v>4479.5</v>
          </cell>
          <cell r="Q5627"/>
          <cell r="R5627">
            <v>4480</v>
          </cell>
          <cell r="S5627"/>
          <cell r="T5627"/>
          <cell r="U5627"/>
          <cell r="V5627"/>
          <cell r="W5627"/>
          <cell r="X5627"/>
          <cell r="Y5627">
            <v>59.215000000000003</v>
          </cell>
          <cell r="Z5627">
            <v>514.15</v>
          </cell>
        </row>
        <row r="5628">
          <cell r="A5628" t="str">
            <v>N1169</v>
          </cell>
          <cell r="B5628" t="str">
            <v xml:space="preserve">Hirzenbachstrasse 78 </v>
          </cell>
          <cell r="C5628">
            <v>42478</v>
          </cell>
          <cell r="D5628">
            <v>9866601918</v>
          </cell>
          <cell r="E5628" t="str">
            <v>Verrechnet</v>
          </cell>
          <cell r="F5628">
            <v>0.13</v>
          </cell>
          <cell r="G5628">
            <v>2.15</v>
          </cell>
          <cell r="H5628"/>
          <cell r="I5628"/>
          <cell r="J5628" t="str">
            <v>Messung HW Wärme NT</v>
          </cell>
          <cell r="K5628" t="str">
            <v>17.03.2016</v>
          </cell>
          <cell r="L5628" t="str">
            <v>W3 020169</v>
          </cell>
          <cell r="M5628"/>
          <cell r="N5628" t="str">
            <v>Ablesung</v>
          </cell>
          <cell r="O5628">
            <v>192.23599999999999</v>
          </cell>
          <cell r="P5628">
            <v>3867.4810000000002</v>
          </cell>
          <cell r="Q5628"/>
          <cell r="R5628"/>
          <cell r="S5628"/>
          <cell r="T5628"/>
          <cell r="U5628"/>
          <cell r="V5628"/>
          <cell r="W5628"/>
          <cell r="X5628"/>
          <cell r="Y5628">
            <v>42.738999999999997</v>
          </cell>
          <cell r="Z5628">
            <v>1478.7384615384615</v>
          </cell>
        </row>
        <row r="5629">
          <cell r="A5629" t="str">
            <v>N1169</v>
          </cell>
          <cell r="B5629" t="str">
            <v xml:space="preserve">Hirzenbachstrasse 78 </v>
          </cell>
          <cell r="C5629">
            <v>42566</v>
          </cell>
          <cell r="D5629">
            <v>9866603862</v>
          </cell>
          <cell r="E5629" t="str">
            <v>Gemahnt</v>
          </cell>
          <cell r="F5629">
            <v>0.13</v>
          </cell>
          <cell r="G5629">
            <v>2.15</v>
          </cell>
          <cell r="H5629"/>
          <cell r="I5629"/>
          <cell r="J5629" t="str">
            <v>Messung HW Wärme NT</v>
          </cell>
          <cell r="K5629" t="str">
            <v>20.06.2016</v>
          </cell>
          <cell r="L5629" t="str">
            <v>W3 020169</v>
          </cell>
          <cell r="M5629"/>
          <cell r="N5629" t="str">
            <v>Ablesung</v>
          </cell>
          <cell r="O5629">
            <v>109.02500000000001</v>
          </cell>
          <cell r="P5629">
            <v>2350.2849999999999</v>
          </cell>
          <cell r="Q5629"/>
          <cell r="R5629"/>
          <cell r="S5629"/>
          <cell r="T5629"/>
          <cell r="U5629"/>
          <cell r="V5629"/>
          <cell r="W5629"/>
          <cell r="X5629"/>
          <cell r="Y5629">
            <v>39.886000000000003</v>
          </cell>
          <cell r="Z5629">
            <v>838.65384615384608</v>
          </cell>
        </row>
        <row r="5630">
          <cell r="A5630" t="str">
            <v>N1169</v>
          </cell>
          <cell r="B5630" t="str">
            <v xml:space="preserve">Hirzenbachstrasse 78 </v>
          </cell>
          <cell r="C5630">
            <v>42655</v>
          </cell>
          <cell r="D5630">
            <v>9866605917</v>
          </cell>
          <cell r="E5630" t="str">
            <v>Gemahnt</v>
          </cell>
          <cell r="F5630">
            <v>0.13</v>
          </cell>
          <cell r="G5630">
            <v>2.15</v>
          </cell>
          <cell r="H5630"/>
          <cell r="I5630"/>
          <cell r="J5630" t="str">
            <v>Messung HW Wärme NT</v>
          </cell>
          <cell r="K5630" t="str">
            <v>19.09.2016</v>
          </cell>
          <cell r="L5630" t="str">
            <v>W3 020169</v>
          </cell>
          <cell r="M5630"/>
          <cell r="N5630" t="str">
            <v>Ablesung</v>
          </cell>
          <cell r="O5630">
            <v>36.183999999999997</v>
          </cell>
          <cell r="P5630">
            <v>1017.919</v>
          </cell>
          <cell r="Q5630"/>
          <cell r="R5630"/>
          <cell r="S5630"/>
          <cell r="T5630"/>
          <cell r="U5630"/>
          <cell r="V5630"/>
          <cell r="W5630"/>
          <cell r="X5630"/>
          <cell r="Y5630">
            <v>30.565000000000001</v>
          </cell>
          <cell r="Z5630">
            <v>278.3384615384615</v>
          </cell>
        </row>
        <row r="5631">
          <cell r="A5631" t="str">
            <v>N1169</v>
          </cell>
          <cell r="B5631" t="str">
            <v xml:space="preserve">Hirzenbachstrasse 78 </v>
          </cell>
          <cell r="C5631">
            <v>42752</v>
          </cell>
          <cell r="D5631">
            <v>9866608030</v>
          </cell>
          <cell r="E5631" t="str">
            <v>Verrechnet</v>
          </cell>
          <cell r="F5631">
            <v>0.13</v>
          </cell>
          <cell r="G5631">
            <v>2.15</v>
          </cell>
          <cell r="H5631"/>
          <cell r="I5631"/>
          <cell r="J5631" t="str">
            <v>Messung HW Wärme NT</v>
          </cell>
          <cell r="K5631" t="str">
            <v>14.12.2016</v>
          </cell>
          <cell r="L5631" t="str">
            <v>W3 020169</v>
          </cell>
          <cell r="M5631"/>
          <cell r="N5631" t="str">
            <v>Ablesung</v>
          </cell>
          <cell r="O5631">
            <v>142.34100000000001</v>
          </cell>
          <cell r="P5631">
            <v>2857.5360000000001</v>
          </cell>
          <cell r="Q5631"/>
          <cell r="R5631"/>
          <cell r="S5631"/>
          <cell r="T5631"/>
          <cell r="U5631"/>
          <cell r="V5631"/>
          <cell r="W5631"/>
          <cell r="X5631"/>
          <cell r="Y5631">
            <v>42.831000000000003</v>
          </cell>
          <cell r="Z5631">
            <v>1094.9307692307693</v>
          </cell>
        </row>
        <row r="5632">
          <cell r="A5632" t="str">
            <v>N1170</v>
          </cell>
          <cell r="B5632" t="str">
            <v xml:space="preserve">Neunbrunnenstrasse 31 </v>
          </cell>
          <cell r="C5632">
            <v>42478</v>
          </cell>
          <cell r="D5632">
            <v>9866600741</v>
          </cell>
          <cell r="E5632" t="str">
            <v>Verrechnet</v>
          </cell>
          <cell r="F5632">
            <v>0.56000000000000005</v>
          </cell>
          <cell r="G5632">
            <v>9.1</v>
          </cell>
          <cell r="H5632"/>
          <cell r="I5632"/>
          <cell r="J5632" t="str">
            <v>Messung HW Wärme NT</v>
          </cell>
          <cell r="K5632" t="str">
            <v>18.03.2016</v>
          </cell>
          <cell r="L5632" t="str">
            <v>W1 040063</v>
          </cell>
          <cell r="M5632"/>
          <cell r="N5632" t="str">
            <v>Ablesung</v>
          </cell>
          <cell r="O5632">
            <v>375.7</v>
          </cell>
          <cell r="P5632">
            <v>7621.4</v>
          </cell>
          <cell r="Q5632"/>
          <cell r="R5632">
            <v>7621</v>
          </cell>
          <cell r="S5632"/>
          <cell r="T5632"/>
          <cell r="U5632"/>
          <cell r="V5632"/>
          <cell r="W5632"/>
          <cell r="X5632"/>
          <cell r="Y5632">
            <v>42.386000000000003</v>
          </cell>
          <cell r="Z5632">
            <v>670.89285714285711</v>
          </cell>
        </row>
        <row r="5633">
          <cell r="A5633" t="str">
            <v>N1170</v>
          </cell>
          <cell r="B5633" t="str">
            <v xml:space="preserve">Neunbrunnenstrasse 31 </v>
          </cell>
          <cell r="C5633">
            <v>42566</v>
          </cell>
          <cell r="D5633">
            <v>9866602664</v>
          </cell>
          <cell r="E5633" t="str">
            <v>Verrechnet</v>
          </cell>
          <cell r="F5633">
            <v>0.56000000000000005</v>
          </cell>
          <cell r="G5633">
            <v>9.1</v>
          </cell>
          <cell r="H5633"/>
          <cell r="I5633"/>
          <cell r="J5633" t="str">
            <v>Messung HW Wärme NT</v>
          </cell>
          <cell r="K5633" t="str">
            <v>20.04.2016</v>
          </cell>
          <cell r="L5633" t="str">
            <v>W1 040063</v>
          </cell>
          <cell r="M5633"/>
          <cell r="N5633" t="str">
            <v>Ausbau</v>
          </cell>
          <cell r="O5633">
            <v>92.87</v>
          </cell>
          <cell r="P5633">
            <v>2388.6999999999998</v>
          </cell>
          <cell r="Q5633"/>
          <cell r="R5633">
            <v>2389</v>
          </cell>
          <cell r="S5633"/>
          <cell r="T5633"/>
          <cell r="U5633"/>
          <cell r="V5633"/>
          <cell r="W5633"/>
          <cell r="X5633"/>
          <cell r="Y5633">
            <v>33.43</v>
          </cell>
          <cell r="Z5633">
            <v>165.83928571428572</v>
          </cell>
        </row>
        <row r="5634">
          <cell r="A5634" t="str">
            <v>N1170</v>
          </cell>
          <cell r="B5634"/>
          <cell r="C5634"/>
          <cell r="D5634"/>
          <cell r="E5634"/>
          <cell r="F5634"/>
          <cell r="G5634"/>
          <cell r="H5634"/>
          <cell r="I5634"/>
          <cell r="J5634" t="str">
            <v>Messung HW Wärme NT</v>
          </cell>
          <cell r="K5634" t="str">
            <v>20.04.2016</v>
          </cell>
          <cell r="L5634" t="str">
            <v>W1 040063</v>
          </cell>
          <cell r="M5634"/>
          <cell r="N5634" t="str">
            <v>Einbau</v>
          </cell>
          <cell r="O5634">
            <v>0</v>
          </cell>
          <cell r="P5634">
            <v>0</v>
          </cell>
          <cell r="Q5634"/>
          <cell r="R5634"/>
          <cell r="S5634"/>
          <cell r="T5634"/>
          <cell r="U5634"/>
          <cell r="V5634"/>
          <cell r="W5634"/>
          <cell r="X5634"/>
          <cell r="Y5634">
            <v>0</v>
          </cell>
          <cell r="Z5634">
            <v>0</v>
          </cell>
        </row>
        <row r="5635">
          <cell r="A5635" t="str">
            <v>N1170</v>
          </cell>
          <cell r="B5635"/>
          <cell r="C5635"/>
          <cell r="D5635"/>
          <cell r="E5635"/>
          <cell r="F5635"/>
          <cell r="G5635"/>
          <cell r="H5635"/>
          <cell r="I5635"/>
          <cell r="J5635" t="str">
            <v>Messung HW Wärme NT</v>
          </cell>
          <cell r="K5635" t="str">
            <v>24.06.2016</v>
          </cell>
          <cell r="L5635" t="str">
            <v>W1 040063</v>
          </cell>
          <cell r="M5635"/>
          <cell r="N5635" t="str">
            <v>Ablesung</v>
          </cell>
          <cell r="O5635">
            <v>115.849</v>
          </cell>
          <cell r="P5635">
            <v>3076.99</v>
          </cell>
          <cell r="Q5635"/>
          <cell r="R5635"/>
          <cell r="S5635"/>
          <cell r="T5635"/>
          <cell r="U5635"/>
          <cell r="V5635"/>
          <cell r="W5635"/>
          <cell r="X5635"/>
          <cell r="Y5635">
            <v>32.372999999999998</v>
          </cell>
          <cell r="Z5635">
            <v>206.87321428571428</v>
          </cell>
        </row>
        <row r="5636">
          <cell r="A5636" t="str">
            <v>N1170</v>
          </cell>
          <cell r="B5636" t="str">
            <v xml:space="preserve">Neunbrunnenstrasse 31 </v>
          </cell>
          <cell r="C5636">
            <v>42655</v>
          </cell>
          <cell r="D5636">
            <v>9866604654</v>
          </cell>
          <cell r="E5636" t="str">
            <v>Verrechnet</v>
          </cell>
          <cell r="F5636">
            <v>0.56000000000000005</v>
          </cell>
          <cell r="G5636">
            <v>9.1</v>
          </cell>
          <cell r="H5636"/>
          <cell r="I5636"/>
          <cell r="J5636" t="str">
            <v>Messung HW Wärme NT</v>
          </cell>
          <cell r="K5636" t="str">
            <v>20.09.2016</v>
          </cell>
          <cell r="L5636" t="str">
            <v>W1 040063</v>
          </cell>
          <cell r="M5636"/>
          <cell r="N5636" t="str">
            <v>Ablesung</v>
          </cell>
          <cell r="O5636">
            <v>89.206000000000003</v>
          </cell>
          <cell r="P5636">
            <v>2622.01</v>
          </cell>
          <cell r="Q5636"/>
          <cell r="R5636"/>
          <cell r="S5636"/>
          <cell r="T5636"/>
          <cell r="U5636"/>
          <cell r="V5636"/>
          <cell r="W5636"/>
          <cell r="X5636"/>
          <cell r="Y5636">
            <v>29.254000000000001</v>
          </cell>
          <cell r="Z5636">
            <v>159.29642857142855</v>
          </cell>
        </row>
        <row r="5637">
          <cell r="A5637" t="str">
            <v>N1170</v>
          </cell>
          <cell r="B5637" t="str">
            <v xml:space="preserve">Neunbrunnenstrasse 31 </v>
          </cell>
          <cell r="C5637">
            <v>42752</v>
          </cell>
          <cell r="D5637">
            <v>9866606770</v>
          </cell>
          <cell r="E5637" t="str">
            <v>Verrechnet</v>
          </cell>
          <cell r="F5637">
            <v>0.56000000000000005</v>
          </cell>
          <cell r="G5637">
            <v>9.1</v>
          </cell>
          <cell r="H5637"/>
          <cell r="I5637"/>
          <cell r="J5637" t="str">
            <v>Messung HW Wärme NT</v>
          </cell>
          <cell r="K5637" t="str">
            <v>14.12.2016</v>
          </cell>
          <cell r="L5637" t="str">
            <v>W1 040063</v>
          </cell>
          <cell r="M5637"/>
          <cell r="N5637" t="str">
            <v>Ablesung</v>
          </cell>
          <cell r="O5637">
            <v>264.69200000000001</v>
          </cell>
          <cell r="P5637">
            <v>5944.53</v>
          </cell>
          <cell r="Q5637"/>
          <cell r="R5637"/>
          <cell r="S5637"/>
          <cell r="T5637"/>
          <cell r="U5637"/>
          <cell r="V5637"/>
          <cell r="W5637"/>
          <cell r="X5637"/>
          <cell r="Y5637">
            <v>38.286000000000001</v>
          </cell>
          <cell r="Z5637">
            <v>472.66428571428565</v>
          </cell>
        </row>
        <row r="5638">
          <cell r="A5638" t="str">
            <v>N1171</v>
          </cell>
          <cell r="B5638" t="str">
            <v xml:space="preserve">Stiglenstrasse 8 </v>
          </cell>
          <cell r="C5638">
            <v>42478</v>
          </cell>
          <cell r="D5638">
            <v>9866601726</v>
          </cell>
          <cell r="E5638" t="str">
            <v>Verrechnet</v>
          </cell>
          <cell r="F5638">
            <v>0.56999999999999995</v>
          </cell>
          <cell r="G5638">
            <v>9.3000000000000007</v>
          </cell>
          <cell r="H5638"/>
          <cell r="I5638"/>
          <cell r="J5638" t="str">
            <v>Messung HW Wärme NT</v>
          </cell>
          <cell r="K5638" t="str">
            <v>18.03.2016</v>
          </cell>
          <cell r="L5638" t="str">
            <v>R1 1584</v>
          </cell>
          <cell r="M5638" t="str">
            <v>U1 050037</v>
          </cell>
          <cell r="N5638" t="str">
            <v>Ablesung</v>
          </cell>
          <cell r="O5638">
            <v>440.89</v>
          </cell>
          <cell r="P5638">
            <v>8068.5</v>
          </cell>
          <cell r="Q5638"/>
          <cell r="R5638">
            <v>8068</v>
          </cell>
          <cell r="S5638"/>
          <cell r="T5638"/>
          <cell r="U5638"/>
          <cell r="V5638"/>
          <cell r="W5638"/>
          <cell r="X5638"/>
          <cell r="Y5638">
            <v>46.984999999999999</v>
          </cell>
          <cell r="Z5638">
            <v>773.49122807017534</v>
          </cell>
        </row>
        <row r="5639">
          <cell r="A5639" t="str">
            <v>N1171</v>
          </cell>
          <cell r="B5639" t="str">
            <v xml:space="preserve">Stiglenstrasse 8 </v>
          </cell>
          <cell r="C5639">
            <v>42566</v>
          </cell>
          <cell r="D5639">
            <v>9866603863</v>
          </cell>
          <cell r="E5639" t="str">
            <v>Verrechnet</v>
          </cell>
          <cell r="F5639">
            <v>0.56999999999999995</v>
          </cell>
          <cell r="G5639">
            <v>9.3000000000000007</v>
          </cell>
          <cell r="H5639"/>
          <cell r="I5639"/>
          <cell r="J5639" t="str">
            <v>Messung HW Wärme NT</v>
          </cell>
          <cell r="K5639" t="str">
            <v>22.06.2016</v>
          </cell>
          <cell r="L5639" t="str">
            <v>R1 1584</v>
          </cell>
          <cell r="M5639" t="str">
            <v>U1 050037</v>
          </cell>
          <cell r="N5639" t="str">
            <v>Ablesung</v>
          </cell>
          <cell r="O5639">
            <v>255.16</v>
          </cell>
          <cell r="P5639">
            <v>6902.9</v>
          </cell>
          <cell r="Q5639"/>
          <cell r="R5639">
            <v>6903</v>
          </cell>
          <cell r="S5639"/>
          <cell r="T5639"/>
          <cell r="U5639"/>
          <cell r="V5639"/>
          <cell r="W5639"/>
          <cell r="X5639"/>
          <cell r="Y5639">
            <v>31.783000000000001</v>
          </cell>
          <cell r="Z5639">
            <v>447.64912280701753</v>
          </cell>
        </row>
        <row r="5640">
          <cell r="A5640" t="str">
            <v>N1171</v>
          </cell>
          <cell r="B5640" t="str">
            <v xml:space="preserve">Stiglenstrasse 8 </v>
          </cell>
          <cell r="C5640">
            <v>42655</v>
          </cell>
          <cell r="D5640">
            <v>9866605621</v>
          </cell>
          <cell r="E5640" t="str">
            <v>Verrechnet</v>
          </cell>
          <cell r="F5640">
            <v>0.56999999999999995</v>
          </cell>
          <cell r="G5640">
            <v>9.3000000000000007</v>
          </cell>
          <cell r="H5640"/>
          <cell r="I5640"/>
          <cell r="J5640" t="str">
            <v>Messung HW Wärme NT</v>
          </cell>
          <cell r="K5640" t="str">
            <v>22.09.2016</v>
          </cell>
          <cell r="L5640" t="str">
            <v>R1 1584</v>
          </cell>
          <cell r="M5640" t="str">
            <v>U1 050037</v>
          </cell>
          <cell r="N5640" t="str">
            <v>Ablesung</v>
          </cell>
          <cell r="O5640">
            <v>85.82</v>
          </cell>
          <cell r="P5640">
            <v>3552</v>
          </cell>
          <cell r="Q5640"/>
          <cell r="R5640">
            <v>3552</v>
          </cell>
          <cell r="S5640"/>
          <cell r="T5640"/>
          <cell r="U5640"/>
          <cell r="V5640"/>
          <cell r="W5640"/>
          <cell r="X5640"/>
          <cell r="Y5640">
            <v>20.774999999999999</v>
          </cell>
          <cell r="Z5640">
            <v>150.56140350877192</v>
          </cell>
        </row>
        <row r="5641">
          <cell r="A5641" t="str">
            <v>N1171</v>
          </cell>
          <cell r="B5641" t="str">
            <v xml:space="preserve">Stiglenstrasse 8 </v>
          </cell>
          <cell r="C5641">
            <v>42752</v>
          </cell>
          <cell r="D5641">
            <v>9866607830</v>
          </cell>
          <cell r="E5641" t="str">
            <v>Verrechnet</v>
          </cell>
          <cell r="F5641">
            <v>0.56999999999999995</v>
          </cell>
          <cell r="G5641">
            <v>9.3000000000000007</v>
          </cell>
          <cell r="H5641"/>
          <cell r="I5641"/>
          <cell r="J5641" t="str">
            <v>Messung HW Wärme NT</v>
          </cell>
          <cell r="K5641" t="str">
            <v>20.12.2016</v>
          </cell>
          <cell r="L5641" t="str">
            <v>R1 1584</v>
          </cell>
          <cell r="M5641" t="str">
            <v>U1 050037</v>
          </cell>
          <cell r="N5641" t="str">
            <v>Ablesung</v>
          </cell>
          <cell r="O5641">
            <v>362.43</v>
          </cell>
          <cell r="P5641">
            <v>7797.5</v>
          </cell>
          <cell r="Q5641"/>
          <cell r="R5641">
            <v>7798</v>
          </cell>
          <cell r="S5641"/>
          <cell r="T5641"/>
          <cell r="U5641"/>
          <cell r="V5641"/>
          <cell r="W5641"/>
          <cell r="X5641"/>
          <cell r="Y5641">
            <v>39.966000000000001</v>
          </cell>
          <cell r="Z5641">
            <v>635.84210526315792</v>
          </cell>
        </row>
        <row r="5642">
          <cell r="A5642" t="str">
            <v>N1172</v>
          </cell>
          <cell r="B5642" t="str">
            <v xml:space="preserve">Wohnstadion Kirchenacker 5 </v>
          </cell>
          <cell r="C5642">
            <v>42478</v>
          </cell>
          <cell r="D5642">
            <v>9866600386</v>
          </cell>
          <cell r="E5642" t="str">
            <v>Verrechnet</v>
          </cell>
          <cell r="F5642">
            <v>0.35</v>
          </cell>
          <cell r="G5642">
            <v>5.83</v>
          </cell>
          <cell r="H5642"/>
          <cell r="I5642"/>
          <cell r="J5642" t="str">
            <v>Messung HW Wärme NT</v>
          </cell>
          <cell r="K5642" t="str">
            <v>17.03.2016</v>
          </cell>
          <cell r="L5642" t="str">
            <v>R1 1459</v>
          </cell>
          <cell r="M5642" t="str">
            <v>U1 040003</v>
          </cell>
          <cell r="N5642" t="str">
            <v>Ablesung</v>
          </cell>
          <cell r="O5642">
            <v>365.983</v>
          </cell>
          <cell r="P5642">
            <v>6051.03</v>
          </cell>
          <cell r="Q5642"/>
          <cell r="R5642">
            <v>5972</v>
          </cell>
          <cell r="S5642"/>
          <cell r="T5642"/>
          <cell r="U5642"/>
          <cell r="V5642"/>
          <cell r="W5642"/>
          <cell r="X5642"/>
          <cell r="Y5642">
            <v>52.006</v>
          </cell>
          <cell r="Z5642">
            <v>1045.6657142857143</v>
          </cell>
        </row>
        <row r="5643">
          <cell r="A5643" t="str">
            <v>N1172</v>
          </cell>
          <cell r="B5643" t="str">
            <v xml:space="preserve">Wohnstadion Kirchenacker 5 </v>
          </cell>
          <cell r="C5643">
            <v>42566</v>
          </cell>
          <cell r="D5643">
            <v>9866602394</v>
          </cell>
          <cell r="E5643" t="str">
            <v>Verrechnet</v>
          </cell>
          <cell r="F5643">
            <v>0.35</v>
          </cell>
          <cell r="G5643">
            <v>5.83</v>
          </cell>
          <cell r="H5643"/>
          <cell r="I5643"/>
          <cell r="J5643" t="str">
            <v>Messung HW Wärme NT</v>
          </cell>
          <cell r="K5643" t="str">
            <v>20.06.2016</v>
          </cell>
          <cell r="L5643" t="str">
            <v>R1 1459</v>
          </cell>
          <cell r="M5643" t="str">
            <v>U1 040003</v>
          </cell>
          <cell r="N5643" t="str">
            <v>Ablesung</v>
          </cell>
          <cell r="O5643">
            <v>202.59899999999999</v>
          </cell>
          <cell r="P5643">
            <v>3467.85</v>
          </cell>
          <cell r="Q5643"/>
          <cell r="R5643">
            <v>3468</v>
          </cell>
          <cell r="S5643"/>
          <cell r="T5643"/>
          <cell r="U5643"/>
          <cell r="V5643"/>
          <cell r="W5643"/>
          <cell r="X5643"/>
          <cell r="Y5643">
            <v>50.234000000000002</v>
          </cell>
          <cell r="Z5643">
            <v>578.85428571428565</v>
          </cell>
        </row>
        <row r="5644">
          <cell r="A5644" t="str">
            <v>N1172</v>
          </cell>
          <cell r="B5644" t="str">
            <v xml:space="preserve">Wohnstadion Kirchenacker 5 </v>
          </cell>
          <cell r="C5644">
            <v>42655</v>
          </cell>
          <cell r="D5644">
            <v>9866604342</v>
          </cell>
          <cell r="E5644" t="str">
            <v>Verrechnet</v>
          </cell>
          <cell r="F5644">
            <v>0.35</v>
          </cell>
          <cell r="G5644">
            <v>5.83</v>
          </cell>
          <cell r="H5644"/>
          <cell r="I5644"/>
          <cell r="J5644" t="str">
            <v>Messung HW Wärme NT</v>
          </cell>
          <cell r="K5644" t="str">
            <v>19.09.2016</v>
          </cell>
          <cell r="L5644" t="str">
            <v>R1 1459</v>
          </cell>
          <cell r="M5644" t="str">
            <v>U1 040003</v>
          </cell>
          <cell r="N5644" t="str">
            <v>Ablesung</v>
          </cell>
          <cell r="O5644">
            <v>71.591999999999999</v>
          </cell>
          <cell r="P5644">
            <v>1353.12</v>
          </cell>
          <cell r="Q5644"/>
          <cell r="R5644">
            <v>1353</v>
          </cell>
          <cell r="S5644"/>
          <cell r="T5644"/>
          <cell r="U5644"/>
          <cell r="V5644"/>
          <cell r="W5644"/>
          <cell r="X5644"/>
          <cell r="Y5644">
            <v>45.493000000000002</v>
          </cell>
          <cell r="Z5644">
            <v>204.54857142857145</v>
          </cell>
        </row>
        <row r="5645">
          <cell r="A5645" t="str">
            <v>N1172</v>
          </cell>
          <cell r="B5645" t="str">
            <v xml:space="preserve">Wohnstadion Kirchenacker 5 </v>
          </cell>
          <cell r="C5645">
            <v>42752</v>
          </cell>
          <cell r="D5645">
            <v>9866606413</v>
          </cell>
          <cell r="E5645" t="str">
            <v>Verrechnet</v>
          </cell>
          <cell r="F5645">
            <v>0.35</v>
          </cell>
          <cell r="G5645">
            <v>5.83</v>
          </cell>
          <cell r="H5645"/>
          <cell r="I5645"/>
          <cell r="J5645" t="str">
            <v>Messung HW Wärme NT</v>
          </cell>
          <cell r="K5645" t="str">
            <v>12.12.2016</v>
          </cell>
          <cell r="L5645" t="str">
            <v>R1 1459</v>
          </cell>
          <cell r="M5645" t="str">
            <v>U1 040003</v>
          </cell>
          <cell r="N5645" t="str">
            <v>Ablesung</v>
          </cell>
          <cell r="O5645">
            <v>268.495</v>
          </cell>
          <cell r="P5645">
            <v>4394.6499999999996</v>
          </cell>
          <cell r="Q5645"/>
          <cell r="R5645">
            <v>4395</v>
          </cell>
          <cell r="S5645"/>
          <cell r="T5645"/>
          <cell r="U5645"/>
          <cell r="V5645"/>
          <cell r="W5645"/>
          <cell r="X5645"/>
          <cell r="Y5645">
            <v>52.533000000000001</v>
          </cell>
          <cell r="Z5645">
            <v>767.12857142857138</v>
          </cell>
        </row>
        <row r="5646">
          <cell r="A5646" t="str">
            <v>N1173</v>
          </cell>
          <cell r="B5646" t="str">
            <v xml:space="preserve">Schaffhauserstrasse 647 </v>
          </cell>
          <cell r="C5646">
            <v>42478</v>
          </cell>
          <cell r="D5646">
            <v>9866601113</v>
          </cell>
          <cell r="E5646" t="str">
            <v>Verrechnet</v>
          </cell>
          <cell r="F5646">
            <v>3.5000000000000003E-2</v>
          </cell>
          <cell r="G5646">
            <v>0.6</v>
          </cell>
          <cell r="H5646"/>
          <cell r="I5646"/>
          <cell r="J5646" t="str">
            <v>Messung HW Wärme NT</v>
          </cell>
          <cell r="K5646" t="str">
            <v>18.03.2016</v>
          </cell>
          <cell r="L5646" t="str">
            <v>R1 1553</v>
          </cell>
          <cell r="M5646" t="str">
            <v>U1 020053</v>
          </cell>
          <cell r="N5646" t="str">
            <v>Ablesung</v>
          </cell>
          <cell r="O5646">
            <v>39.869</v>
          </cell>
          <cell r="P5646">
            <v>587.91</v>
          </cell>
          <cell r="Q5646"/>
          <cell r="R5646">
            <v>588</v>
          </cell>
          <cell r="S5646"/>
          <cell r="T5646"/>
          <cell r="U5646"/>
          <cell r="V5646"/>
          <cell r="W5646"/>
          <cell r="X5646"/>
          <cell r="Y5646">
            <v>58.31</v>
          </cell>
          <cell r="Z5646">
            <v>1139.1142857142859</v>
          </cell>
        </row>
        <row r="5647">
          <cell r="A5647" t="str">
            <v>N1173</v>
          </cell>
          <cell r="B5647" t="str">
            <v xml:space="preserve">Schaffhauserstrasse 647 </v>
          </cell>
          <cell r="C5647">
            <v>42566</v>
          </cell>
          <cell r="D5647">
            <v>9866603357</v>
          </cell>
          <cell r="E5647" t="str">
            <v>Verrechnet</v>
          </cell>
          <cell r="F5647">
            <v>3.5000000000000003E-2</v>
          </cell>
          <cell r="G5647">
            <v>0.6</v>
          </cell>
          <cell r="H5647"/>
          <cell r="I5647"/>
          <cell r="J5647" t="str">
            <v>Messung HW Wärme NT</v>
          </cell>
          <cell r="K5647" t="str">
            <v>22.06.2016</v>
          </cell>
          <cell r="L5647" t="str">
            <v>R1 1553</v>
          </cell>
          <cell r="M5647" t="str">
            <v>U1 020053</v>
          </cell>
          <cell r="N5647" t="str">
            <v>Ablesung</v>
          </cell>
          <cell r="O5647">
            <v>24.048999999999999</v>
          </cell>
          <cell r="P5647">
            <v>387.67</v>
          </cell>
          <cell r="Q5647"/>
          <cell r="R5647">
            <v>387</v>
          </cell>
          <cell r="S5647"/>
          <cell r="T5647"/>
          <cell r="U5647"/>
          <cell r="V5647"/>
          <cell r="W5647"/>
          <cell r="X5647"/>
          <cell r="Y5647">
            <v>53.34</v>
          </cell>
          <cell r="Z5647">
            <v>687.11428571428564</v>
          </cell>
        </row>
        <row r="5648">
          <cell r="A5648" t="str">
            <v>N1173</v>
          </cell>
          <cell r="B5648" t="str">
            <v xml:space="preserve">Schaffhauserstrasse 647 </v>
          </cell>
          <cell r="C5648">
            <v>42655</v>
          </cell>
          <cell r="D5648">
            <v>9866605156</v>
          </cell>
          <cell r="E5648" t="str">
            <v>Verrechnet</v>
          </cell>
          <cell r="F5648">
            <v>3.5000000000000003E-2</v>
          </cell>
          <cell r="G5648">
            <v>0.6</v>
          </cell>
          <cell r="H5648"/>
          <cell r="I5648"/>
          <cell r="J5648" t="str">
            <v>Messung HW Wärme NT</v>
          </cell>
          <cell r="K5648" t="str">
            <v>22.09.2016</v>
          </cell>
          <cell r="L5648" t="str">
            <v>R1 1553</v>
          </cell>
          <cell r="M5648" t="str">
            <v>U1 020053</v>
          </cell>
          <cell r="N5648" t="str">
            <v>Ablesung</v>
          </cell>
          <cell r="O5648">
            <v>8.4009999999999998</v>
          </cell>
          <cell r="P5648">
            <v>162.81</v>
          </cell>
          <cell r="Q5648"/>
          <cell r="R5648">
            <v>163</v>
          </cell>
          <cell r="S5648"/>
          <cell r="T5648"/>
          <cell r="U5648"/>
          <cell r="V5648"/>
          <cell r="W5648"/>
          <cell r="X5648"/>
          <cell r="Y5648">
            <v>44.368000000000002</v>
          </cell>
          <cell r="Z5648">
            <v>240.02857142857144</v>
          </cell>
        </row>
        <row r="5649">
          <cell r="A5649" t="str">
            <v>N1173</v>
          </cell>
          <cell r="B5649" t="str">
            <v xml:space="preserve">Schaffhauserstrasse 647 </v>
          </cell>
          <cell r="C5649">
            <v>42752</v>
          </cell>
          <cell r="D5649">
            <v>9866607275</v>
          </cell>
          <cell r="E5649" t="str">
            <v>Verrechnet</v>
          </cell>
          <cell r="F5649">
            <v>3.5000000000000003E-2</v>
          </cell>
          <cell r="G5649">
            <v>0.6</v>
          </cell>
          <cell r="H5649"/>
          <cell r="I5649"/>
          <cell r="J5649" t="str">
            <v>Messung HW Wärme NT</v>
          </cell>
          <cell r="K5649" t="str">
            <v>20.12.2016</v>
          </cell>
          <cell r="L5649" t="str">
            <v>R1 1553</v>
          </cell>
          <cell r="M5649" t="str">
            <v>U1 020053</v>
          </cell>
          <cell r="N5649" t="str">
            <v>Ablesung</v>
          </cell>
          <cell r="O5649">
            <v>35.256</v>
          </cell>
          <cell r="P5649">
            <v>543.63</v>
          </cell>
          <cell r="Q5649"/>
          <cell r="R5649">
            <v>544</v>
          </cell>
          <cell r="S5649"/>
          <cell r="T5649"/>
          <cell r="U5649"/>
          <cell r="V5649"/>
          <cell r="W5649"/>
          <cell r="X5649"/>
          <cell r="Y5649">
            <v>55.762999999999998</v>
          </cell>
          <cell r="Z5649">
            <v>1007.3142857142858</v>
          </cell>
        </row>
        <row r="5650">
          <cell r="A5650" t="str">
            <v>N1174</v>
          </cell>
          <cell r="B5650" t="str">
            <v xml:space="preserve">Schaffhauserstrasse 611 </v>
          </cell>
          <cell r="C5650">
            <v>42478</v>
          </cell>
          <cell r="D5650">
            <v>9866601450</v>
          </cell>
          <cell r="E5650" t="str">
            <v>Verrechnet</v>
          </cell>
          <cell r="F5650">
            <v>0.115</v>
          </cell>
          <cell r="G5650">
            <v>1.84</v>
          </cell>
          <cell r="H5650"/>
          <cell r="I5650"/>
          <cell r="J5650" t="str">
            <v>Messung HW Wärme NT</v>
          </cell>
          <cell r="K5650" t="str">
            <v>18.03.2016</v>
          </cell>
          <cell r="L5650" t="str">
            <v>W1 020016</v>
          </cell>
          <cell r="M5650"/>
          <cell r="N5650" t="str">
            <v>Ablesung</v>
          </cell>
          <cell r="O5650">
            <v>123.943</v>
          </cell>
          <cell r="P5650">
            <v>2053.54</v>
          </cell>
          <cell r="Q5650"/>
          <cell r="R5650"/>
          <cell r="S5650"/>
          <cell r="T5650"/>
          <cell r="U5650"/>
          <cell r="V5650"/>
          <cell r="W5650"/>
          <cell r="X5650"/>
          <cell r="Y5650">
            <v>51.896999999999998</v>
          </cell>
          <cell r="Z5650">
            <v>1077.7652173913043</v>
          </cell>
        </row>
        <row r="5651">
          <cell r="A5651" t="str">
            <v>N1174</v>
          </cell>
          <cell r="B5651" t="str">
            <v xml:space="preserve">Schaffhauserstrasse 611 </v>
          </cell>
          <cell r="C5651">
            <v>42566</v>
          </cell>
          <cell r="D5651">
            <v>9866603358</v>
          </cell>
          <cell r="E5651" t="str">
            <v>Verrechnet</v>
          </cell>
          <cell r="F5651">
            <v>0.115</v>
          </cell>
          <cell r="G5651">
            <v>1.84</v>
          </cell>
          <cell r="H5651"/>
          <cell r="I5651"/>
          <cell r="J5651" t="str">
            <v>Messung HW Wärme NT</v>
          </cell>
          <cell r="K5651" t="str">
            <v>22.06.2016</v>
          </cell>
          <cell r="L5651" t="str">
            <v>W1 020016</v>
          </cell>
          <cell r="M5651"/>
          <cell r="N5651" t="str">
            <v>Ablesung</v>
          </cell>
          <cell r="O5651">
            <v>58.963000000000001</v>
          </cell>
          <cell r="P5651">
            <v>1008.09</v>
          </cell>
          <cell r="Q5651"/>
          <cell r="R5651"/>
          <cell r="S5651"/>
          <cell r="T5651"/>
          <cell r="U5651"/>
          <cell r="V5651"/>
          <cell r="W5651"/>
          <cell r="X5651"/>
          <cell r="Y5651">
            <v>50.292000000000002</v>
          </cell>
          <cell r="Z5651">
            <v>512.7217391304348</v>
          </cell>
        </row>
        <row r="5652">
          <cell r="A5652" t="str">
            <v>N1174</v>
          </cell>
          <cell r="B5652" t="str">
            <v xml:space="preserve">Schaffhauserstrasse 611 </v>
          </cell>
          <cell r="C5652">
            <v>42655</v>
          </cell>
          <cell r="D5652">
            <v>9866605421</v>
          </cell>
          <cell r="E5652" t="str">
            <v>Verrechnet</v>
          </cell>
          <cell r="F5652">
            <v>0.115</v>
          </cell>
          <cell r="G5652">
            <v>1.84</v>
          </cell>
          <cell r="H5652"/>
          <cell r="I5652"/>
          <cell r="J5652" t="str">
            <v>Messung HW Wärme NT</v>
          </cell>
          <cell r="K5652" t="str">
            <v>22.09.2016</v>
          </cell>
          <cell r="L5652" t="str">
            <v>W1 020016</v>
          </cell>
          <cell r="M5652"/>
          <cell r="N5652" t="str">
            <v>Ablesung</v>
          </cell>
          <cell r="O5652">
            <v>8.5429999999999993</v>
          </cell>
          <cell r="P5652">
            <v>170.97</v>
          </cell>
          <cell r="Q5652"/>
          <cell r="R5652"/>
          <cell r="S5652"/>
          <cell r="T5652"/>
          <cell r="U5652"/>
          <cell r="V5652"/>
          <cell r="W5652"/>
          <cell r="X5652"/>
          <cell r="Y5652">
            <v>42.965000000000003</v>
          </cell>
          <cell r="Z5652">
            <v>74.286956521739128</v>
          </cell>
        </row>
        <row r="5653">
          <cell r="A5653" t="str">
            <v>N1174</v>
          </cell>
          <cell r="B5653" t="str">
            <v xml:space="preserve">Schaffhauserstrasse 611 </v>
          </cell>
          <cell r="C5653">
            <v>42752</v>
          </cell>
          <cell r="D5653">
            <v>9866607471</v>
          </cell>
          <cell r="E5653" t="str">
            <v>Verrechnet</v>
          </cell>
          <cell r="F5653">
            <v>0.115</v>
          </cell>
          <cell r="G5653">
            <v>1.84</v>
          </cell>
          <cell r="H5653"/>
          <cell r="I5653"/>
          <cell r="J5653" t="str">
            <v>Messung HW Wärme NT</v>
          </cell>
          <cell r="K5653" t="str">
            <v>20.12.2016</v>
          </cell>
          <cell r="L5653" t="str">
            <v>W1 020016</v>
          </cell>
          <cell r="M5653"/>
          <cell r="N5653" t="str">
            <v>Ablesung</v>
          </cell>
          <cell r="O5653">
            <v>103.527</v>
          </cell>
          <cell r="P5653">
            <v>1759.26</v>
          </cell>
          <cell r="Q5653"/>
          <cell r="R5653"/>
          <cell r="S5653"/>
          <cell r="T5653"/>
          <cell r="U5653"/>
          <cell r="V5653"/>
          <cell r="W5653"/>
          <cell r="X5653"/>
          <cell r="Y5653">
            <v>50.598999999999997</v>
          </cell>
          <cell r="Z5653">
            <v>900.2347826086957</v>
          </cell>
        </row>
        <row r="5654">
          <cell r="A5654" t="str">
            <v>N1175</v>
          </cell>
          <cell r="B5654" t="str">
            <v xml:space="preserve">Neunbrunnenstrasse 110 </v>
          </cell>
          <cell r="C5654">
            <v>42478</v>
          </cell>
          <cell r="D5654">
            <v>9866601451</v>
          </cell>
          <cell r="E5654" t="str">
            <v>Verrechnet</v>
          </cell>
          <cell r="F5654">
            <v>0.19</v>
          </cell>
          <cell r="G5654">
            <v>3.15</v>
          </cell>
          <cell r="H5654"/>
          <cell r="I5654"/>
          <cell r="J5654" t="str">
            <v>Messung HW Wärme NT</v>
          </cell>
          <cell r="K5654" t="str">
            <v>17.03.2016</v>
          </cell>
          <cell r="L5654" t="str">
            <v>W1 025004</v>
          </cell>
          <cell r="M5654"/>
          <cell r="N5654" t="str">
            <v>Ablesung</v>
          </cell>
          <cell r="O5654">
            <v>189.83</v>
          </cell>
          <cell r="P5654">
            <v>3261.3</v>
          </cell>
          <cell r="Q5654"/>
          <cell r="R5654"/>
          <cell r="S5654"/>
          <cell r="T5654"/>
          <cell r="U5654"/>
          <cell r="V5654"/>
          <cell r="W5654"/>
          <cell r="X5654"/>
          <cell r="Y5654">
            <v>50.048999999999999</v>
          </cell>
          <cell r="Z5654">
            <v>999.10526315789468</v>
          </cell>
        </row>
        <row r="5655">
          <cell r="A5655" t="str">
            <v>N1175</v>
          </cell>
          <cell r="B5655" t="str">
            <v xml:space="preserve">Neunbrunnenstrasse 110 </v>
          </cell>
          <cell r="C5655">
            <v>42566</v>
          </cell>
          <cell r="D5655">
            <v>9866603264</v>
          </cell>
          <cell r="E5655" t="str">
            <v>Verrechnet</v>
          </cell>
          <cell r="F5655">
            <v>0.19</v>
          </cell>
          <cell r="G5655">
            <v>3.15</v>
          </cell>
          <cell r="H5655"/>
          <cell r="I5655"/>
          <cell r="J5655" t="str">
            <v>Messung HW Wärme NT</v>
          </cell>
          <cell r="K5655" t="str">
            <v>22.06.2016</v>
          </cell>
          <cell r="L5655" t="str">
            <v>W1 025004</v>
          </cell>
          <cell r="M5655"/>
          <cell r="N5655" t="str">
            <v>Ablesung</v>
          </cell>
          <cell r="O5655">
            <v>125.17</v>
          </cell>
          <cell r="P5655">
            <v>2879.6</v>
          </cell>
          <cell r="Q5655"/>
          <cell r="R5655"/>
          <cell r="S5655"/>
          <cell r="T5655"/>
          <cell r="U5655"/>
          <cell r="V5655"/>
          <cell r="W5655"/>
          <cell r="X5655"/>
          <cell r="Y5655">
            <v>37.375999999999998</v>
          </cell>
          <cell r="Z5655">
            <v>658.78947368421052</v>
          </cell>
        </row>
        <row r="5656">
          <cell r="A5656" t="str">
            <v>N1175</v>
          </cell>
          <cell r="B5656" t="str">
            <v xml:space="preserve">Neunbrunnenstrasse 110 </v>
          </cell>
          <cell r="C5656">
            <v>42655</v>
          </cell>
          <cell r="D5656">
            <v>9866605370</v>
          </cell>
          <cell r="E5656" t="str">
            <v>Verrechnet</v>
          </cell>
          <cell r="F5656">
            <v>0.19</v>
          </cell>
          <cell r="G5656">
            <v>3.15</v>
          </cell>
          <cell r="H5656"/>
          <cell r="I5656"/>
          <cell r="J5656" t="str">
            <v>Messung HW Wärme NT</v>
          </cell>
          <cell r="K5656" t="str">
            <v>21.09.2016</v>
          </cell>
          <cell r="L5656" t="str">
            <v>W1 025004</v>
          </cell>
          <cell r="M5656"/>
          <cell r="N5656" t="str">
            <v>Ablesung</v>
          </cell>
          <cell r="O5656">
            <v>46.93</v>
          </cell>
          <cell r="P5656">
            <v>1729.9</v>
          </cell>
          <cell r="Q5656"/>
          <cell r="R5656"/>
          <cell r="S5656"/>
          <cell r="T5656"/>
          <cell r="U5656"/>
          <cell r="V5656"/>
          <cell r="W5656"/>
          <cell r="X5656"/>
          <cell r="Y5656">
            <v>23.327000000000002</v>
          </cell>
          <cell r="Z5656">
            <v>247</v>
          </cell>
        </row>
        <row r="5657">
          <cell r="A5657" t="str">
            <v>N1175</v>
          </cell>
          <cell r="B5657" t="str">
            <v xml:space="preserve">Neunbrunnenstrasse 110 </v>
          </cell>
          <cell r="C5657">
            <v>42752</v>
          </cell>
          <cell r="D5657">
            <v>9866607472</v>
          </cell>
          <cell r="E5657" t="str">
            <v>Verrechnet</v>
          </cell>
          <cell r="F5657">
            <v>0.19</v>
          </cell>
          <cell r="G5657">
            <v>3.15</v>
          </cell>
          <cell r="H5657"/>
          <cell r="I5657"/>
          <cell r="J5657" t="str">
            <v>Messung HW Wärme NT</v>
          </cell>
          <cell r="K5657" t="str">
            <v>19.12.2016</v>
          </cell>
          <cell r="L5657" t="str">
            <v>W1 025004</v>
          </cell>
          <cell r="M5657"/>
          <cell r="N5657" t="str">
            <v>Ablesung</v>
          </cell>
          <cell r="O5657">
            <v>169.34</v>
          </cell>
          <cell r="P5657">
            <v>3249.3</v>
          </cell>
          <cell r="Q5657"/>
          <cell r="R5657"/>
          <cell r="S5657"/>
          <cell r="T5657"/>
          <cell r="U5657"/>
          <cell r="V5657"/>
          <cell r="W5657"/>
          <cell r="X5657"/>
          <cell r="Y5657">
            <v>44.811999999999998</v>
          </cell>
          <cell r="Z5657">
            <v>891.26315789473676</v>
          </cell>
        </row>
        <row r="5658">
          <cell r="A5658" t="str">
            <v>N1176</v>
          </cell>
          <cell r="B5658" t="str">
            <v xml:space="preserve">Neunbrunnenstrasse 130 </v>
          </cell>
          <cell r="C5658">
            <v>42478</v>
          </cell>
          <cell r="D5658">
            <v>9866601452</v>
          </cell>
          <cell r="E5658" t="str">
            <v>Verrechnet</v>
          </cell>
          <cell r="F5658">
            <v>0.19</v>
          </cell>
          <cell r="G5658">
            <v>3.15</v>
          </cell>
          <cell r="H5658"/>
          <cell r="I5658"/>
          <cell r="J5658" t="str">
            <v>Messung HW Wärme NT</v>
          </cell>
          <cell r="K5658" t="str">
            <v>17.03.2016</v>
          </cell>
          <cell r="L5658" t="str">
            <v>W1 025006</v>
          </cell>
          <cell r="M5658"/>
          <cell r="N5658" t="str">
            <v>Ablesung</v>
          </cell>
          <cell r="O5658">
            <v>202</v>
          </cell>
          <cell r="P5658">
            <v>3208.4</v>
          </cell>
          <cell r="Q5658"/>
          <cell r="R5658"/>
          <cell r="S5658"/>
          <cell r="T5658"/>
          <cell r="U5658"/>
          <cell r="V5658"/>
          <cell r="W5658"/>
          <cell r="X5658"/>
          <cell r="Y5658">
            <v>54.136000000000003</v>
          </cell>
          <cell r="Z5658">
            <v>1063.1578947368421</v>
          </cell>
        </row>
        <row r="5659">
          <cell r="A5659" t="str">
            <v>N1176</v>
          </cell>
          <cell r="B5659" t="str">
            <v xml:space="preserve">Neunbrunnenstrasse 130 </v>
          </cell>
          <cell r="C5659">
            <v>42566</v>
          </cell>
          <cell r="D5659">
            <v>9866603265</v>
          </cell>
          <cell r="E5659" t="str">
            <v>Verrechnet</v>
          </cell>
          <cell r="F5659">
            <v>0.19</v>
          </cell>
          <cell r="G5659">
            <v>3.15</v>
          </cell>
          <cell r="H5659"/>
          <cell r="I5659"/>
          <cell r="J5659" t="str">
            <v>Messung HW Wärme NT</v>
          </cell>
          <cell r="K5659" t="str">
            <v>22.06.2016</v>
          </cell>
          <cell r="L5659" t="str">
            <v>W1 025006</v>
          </cell>
          <cell r="M5659"/>
          <cell r="N5659" t="str">
            <v>Ablesung</v>
          </cell>
          <cell r="O5659">
            <v>130.01</v>
          </cell>
          <cell r="P5659">
            <v>2472</v>
          </cell>
          <cell r="Q5659"/>
          <cell r="R5659"/>
          <cell r="S5659"/>
          <cell r="T5659"/>
          <cell r="U5659"/>
          <cell r="V5659"/>
          <cell r="W5659"/>
          <cell r="X5659"/>
          <cell r="Y5659">
            <v>45.222000000000001</v>
          </cell>
          <cell r="Z5659">
            <v>684.26315789473676</v>
          </cell>
        </row>
        <row r="5660">
          <cell r="A5660" t="str">
            <v>N1176</v>
          </cell>
          <cell r="B5660" t="str">
            <v xml:space="preserve">Neunbrunnenstrasse 130 </v>
          </cell>
          <cell r="C5660">
            <v>42655</v>
          </cell>
          <cell r="D5660">
            <v>9866605371</v>
          </cell>
          <cell r="E5660" t="str">
            <v>Verrechnet</v>
          </cell>
          <cell r="F5660">
            <v>0.19</v>
          </cell>
          <cell r="G5660">
            <v>3.15</v>
          </cell>
          <cell r="H5660"/>
          <cell r="I5660"/>
          <cell r="J5660" t="str">
            <v>Messung HW Wärme NT</v>
          </cell>
          <cell r="K5660" t="str">
            <v>21.09.2016</v>
          </cell>
          <cell r="L5660" t="str">
            <v>W1 025006</v>
          </cell>
          <cell r="M5660"/>
          <cell r="N5660" t="str">
            <v>Ablesung</v>
          </cell>
          <cell r="O5660">
            <v>45.19</v>
          </cell>
          <cell r="P5660">
            <v>1119.2</v>
          </cell>
          <cell r="Q5660"/>
          <cell r="R5660"/>
          <cell r="S5660"/>
          <cell r="T5660"/>
          <cell r="U5660"/>
          <cell r="V5660"/>
          <cell r="W5660"/>
          <cell r="X5660"/>
          <cell r="Y5660">
            <v>34.718000000000004</v>
          </cell>
          <cell r="Z5660">
            <v>237.84210526315789</v>
          </cell>
        </row>
        <row r="5661">
          <cell r="A5661" t="str">
            <v>N1176</v>
          </cell>
          <cell r="B5661" t="str">
            <v xml:space="preserve">Neunbrunnenstrasse 130 </v>
          </cell>
          <cell r="C5661">
            <v>42752</v>
          </cell>
          <cell r="D5661">
            <v>9866607473</v>
          </cell>
          <cell r="E5661" t="str">
            <v>Verrechnet</v>
          </cell>
          <cell r="F5661">
            <v>0.19</v>
          </cell>
          <cell r="G5661">
            <v>3.15</v>
          </cell>
          <cell r="H5661"/>
          <cell r="I5661"/>
          <cell r="J5661" t="str">
            <v>Messung HW Wärme NT</v>
          </cell>
          <cell r="K5661" t="str">
            <v>19.12.2016</v>
          </cell>
          <cell r="L5661" t="str">
            <v>W1 025006</v>
          </cell>
          <cell r="M5661"/>
          <cell r="N5661" t="str">
            <v>Ablesung</v>
          </cell>
          <cell r="O5661">
            <v>173.66</v>
          </cell>
          <cell r="P5661">
            <v>3004.1</v>
          </cell>
          <cell r="Q5661"/>
          <cell r="R5661"/>
          <cell r="S5661"/>
          <cell r="T5661"/>
          <cell r="U5661"/>
          <cell r="V5661"/>
          <cell r="W5661"/>
          <cell r="X5661"/>
          <cell r="Y5661">
            <v>49.706000000000003</v>
          </cell>
          <cell r="Z5661">
            <v>914</v>
          </cell>
        </row>
        <row r="5662">
          <cell r="A5662" t="str">
            <v>N1177</v>
          </cell>
          <cell r="B5662" t="str">
            <v xml:space="preserve">Hagenholzstrasse 20 </v>
          </cell>
          <cell r="C5662">
            <v>42478</v>
          </cell>
          <cell r="D5662">
            <v>9866600742</v>
          </cell>
          <cell r="E5662" t="str">
            <v>Verrechnet</v>
          </cell>
          <cell r="F5662">
            <v>1.35</v>
          </cell>
          <cell r="G5662">
            <v>22.2</v>
          </cell>
          <cell r="H5662"/>
          <cell r="I5662"/>
          <cell r="J5662" t="str">
            <v>Messung 1 HW Wärme NT</v>
          </cell>
          <cell r="K5662" t="str">
            <v>15.03.2016</v>
          </cell>
          <cell r="L5662" t="str">
            <v>R3 1244</v>
          </cell>
          <cell r="M5662" t="str">
            <v>U3 080011</v>
          </cell>
          <cell r="N5662" t="str">
            <v>Ablesung</v>
          </cell>
          <cell r="O5662">
            <v>911.93399999999997</v>
          </cell>
          <cell r="P5662">
            <v>12472.69</v>
          </cell>
          <cell r="Q5662"/>
          <cell r="R5662">
            <v>12472</v>
          </cell>
          <cell r="S5662"/>
          <cell r="T5662"/>
          <cell r="U5662"/>
          <cell r="V5662"/>
          <cell r="W5662"/>
          <cell r="X5662"/>
          <cell r="Y5662">
            <v>62.866999999999997</v>
          </cell>
          <cell r="Z5662">
            <v>675.50666666666666</v>
          </cell>
        </row>
        <row r="5663">
          <cell r="A5663" t="str">
            <v>N1177</v>
          </cell>
          <cell r="B5663"/>
          <cell r="C5663"/>
          <cell r="D5663"/>
          <cell r="E5663"/>
          <cell r="F5663"/>
          <cell r="G5663"/>
          <cell r="H5663"/>
          <cell r="I5663"/>
          <cell r="J5663" t="str">
            <v>Messung 2 HW Wärme NT</v>
          </cell>
          <cell r="K5663" t="str">
            <v>15.03.2016</v>
          </cell>
          <cell r="L5663" t="str">
            <v>R3 1243</v>
          </cell>
          <cell r="M5663"/>
          <cell r="N5663" t="str">
            <v>Ablesung</v>
          </cell>
          <cell r="O5663">
            <v>77.275999999999996</v>
          </cell>
          <cell r="P5663">
            <v>1665.68</v>
          </cell>
          <cell r="Q5663"/>
          <cell r="R5663"/>
          <cell r="S5663"/>
          <cell r="T5663"/>
          <cell r="U5663"/>
          <cell r="V5663"/>
          <cell r="W5663"/>
          <cell r="X5663"/>
          <cell r="Y5663">
            <v>39.890999999999998</v>
          </cell>
          <cell r="Z5663">
            <v>57.241481481481479</v>
          </cell>
        </row>
        <row r="5664">
          <cell r="A5664" t="str">
            <v>N1177</v>
          </cell>
          <cell r="B5664" t="str">
            <v xml:space="preserve">Hagenholzstrasse 20 </v>
          </cell>
          <cell r="C5664">
            <v>42566</v>
          </cell>
          <cell r="D5664">
            <v>9866602665</v>
          </cell>
          <cell r="E5664" t="str">
            <v>Verrechnet</v>
          </cell>
          <cell r="F5664">
            <v>1.35</v>
          </cell>
          <cell r="G5664">
            <v>22.2</v>
          </cell>
          <cell r="H5664"/>
          <cell r="I5664"/>
          <cell r="J5664" t="str">
            <v>Messung 1 HW Wärme NT</v>
          </cell>
          <cell r="K5664" t="str">
            <v>20.06.2016</v>
          </cell>
          <cell r="L5664" t="str">
            <v>R3 1244</v>
          </cell>
          <cell r="M5664" t="str">
            <v>U3 080011</v>
          </cell>
          <cell r="N5664" t="str">
            <v>Ablesung</v>
          </cell>
          <cell r="O5664">
            <v>318.97300000000001</v>
          </cell>
          <cell r="P5664">
            <v>4608.0200000000004</v>
          </cell>
          <cell r="Q5664"/>
          <cell r="R5664">
            <v>4608</v>
          </cell>
          <cell r="S5664"/>
          <cell r="T5664"/>
          <cell r="U5664"/>
          <cell r="V5664"/>
          <cell r="W5664"/>
          <cell r="X5664"/>
          <cell r="Y5664">
            <v>59.52</v>
          </cell>
          <cell r="Z5664">
            <v>236.27629629629627</v>
          </cell>
        </row>
        <row r="5665">
          <cell r="A5665" t="str">
            <v>N1177</v>
          </cell>
          <cell r="B5665"/>
          <cell r="C5665"/>
          <cell r="D5665"/>
          <cell r="E5665"/>
          <cell r="F5665"/>
          <cell r="G5665"/>
          <cell r="H5665"/>
          <cell r="I5665"/>
          <cell r="J5665" t="str">
            <v>Messung 2 HW Wärme NT</v>
          </cell>
          <cell r="K5665" t="str">
            <v>20.06.2016</v>
          </cell>
          <cell r="L5665" t="str">
            <v>R3 1243</v>
          </cell>
          <cell r="M5665"/>
          <cell r="N5665" t="str">
            <v>Ablesung</v>
          </cell>
          <cell r="O5665">
            <v>64.697999999999993</v>
          </cell>
          <cell r="P5665">
            <v>1649.58</v>
          </cell>
          <cell r="Q5665"/>
          <cell r="R5665"/>
          <cell r="S5665"/>
          <cell r="T5665"/>
          <cell r="U5665"/>
          <cell r="V5665"/>
          <cell r="W5665"/>
          <cell r="X5665"/>
          <cell r="Y5665">
            <v>33.723999999999997</v>
          </cell>
          <cell r="Z5665">
            <v>47.92444444444444</v>
          </cell>
        </row>
        <row r="5666">
          <cell r="A5666" t="str">
            <v>N1177</v>
          </cell>
          <cell r="B5666" t="str">
            <v xml:space="preserve">Hagenholzstrasse 20 </v>
          </cell>
          <cell r="C5666">
            <v>42655</v>
          </cell>
          <cell r="D5666">
            <v>9866604517</v>
          </cell>
          <cell r="E5666" t="str">
            <v>Verrechnet</v>
          </cell>
          <cell r="F5666">
            <v>1.35</v>
          </cell>
          <cell r="G5666">
            <v>22.2</v>
          </cell>
          <cell r="H5666"/>
          <cell r="I5666"/>
          <cell r="J5666" t="str">
            <v>Messung 1 HW Wärme NT</v>
          </cell>
          <cell r="K5666" t="str">
            <v>15.09.2016</v>
          </cell>
          <cell r="L5666" t="str">
            <v>R3 1244</v>
          </cell>
          <cell r="M5666" t="str">
            <v>U3 080011</v>
          </cell>
          <cell r="N5666" t="str">
            <v>Ablesung</v>
          </cell>
          <cell r="O5666">
            <v>298.553</v>
          </cell>
          <cell r="P5666">
            <v>4808.0200000000004</v>
          </cell>
          <cell r="Q5666"/>
          <cell r="R5666">
            <v>4808</v>
          </cell>
          <cell r="S5666"/>
          <cell r="T5666"/>
          <cell r="U5666"/>
          <cell r="V5666"/>
          <cell r="W5666"/>
          <cell r="X5666"/>
          <cell r="Y5666">
            <v>53.392000000000003</v>
          </cell>
          <cell r="Z5666">
            <v>221.15037037037035</v>
          </cell>
        </row>
        <row r="5667">
          <cell r="A5667" t="str">
            <v>N1177</v>
          </cell>
          <cell r="B5667"/>
          <cell r="C5667"/>
          <cell r="D5667"/>
          <cell r="E5667"/>
          <cell r="F5667"/>
          <cell r="G5667"/>
          <cell r="H5667"/>
          <cell r="I5667"/>
          <cell r="J5667" t="str">
            <v>Messung 2 HW Wärme NT</v>
          </cell>
          <cell r="K5667" t="str">
            <v>15.09.2016</v>
          </cell>
          <cell r="L5667" t="str">
            <v>R3 1243</v>
          </cell>
          <cell r="M5667"/>
          <cell r="N5667" t="str">
            <v>Ablesung</v>
          </cell>
          <cell r="O5667">
            <v>49.564999999999998</v>
          </cell>
          <cell r="P5667">
            <v>1327.43</v>
          </cell>
          <cell r="Q5667"/>
          <cell r="R5667"/>
          <cell r="S5667"/>
          <cell r="T5667"/>
          <cell r="U5667"/>
          <cell r="V5667"/>
          <cell r="W5667"/>
          <cell r="X5667"/>
          <cell r="Y5667">
            <v>32.106000000000002</v>
          </cell>
          <cell r="Z5667">
            <v>36.714814814814808</v>
          </cell>
        </row>
        <row r="5668">
          <cell r="A5668" t="str">
            <v>N1177</v>
          </cell>
          <cell r="B5668" t="str">
            <v xml:space="preserve">Hagenholzstrasse 20 </v>
          </cell>
          <cell r="C5668">
            <v>42752</v>
          </cell>
          <cell r="D5668">
            <v>9866606892</v>
          </cell>
          <cell r="E5668" t="str">
            <v>Verrechnet</v>
          </cell>
          <cell r="F5668">
            <v>1.35</v>
          </cell>
          <cell r="G5668">
            <v>22.2</v>
          </cell>
          <cell r="H5668"/>
          <cell r="I5668"/>
          <cell r="J5668" t="str">
            <v>Messung 1 HW Wärme NT</v>
          </cell>
          <cell r="K5668" t="str">
            <v>13.12.2016</v>
          </cell>
          <cell r="L5668" t="str">
            <v>R3 1244</v>
          </cell>
          <cell r="M5668" t="str">
            <v>U3 080011</v>
          </cell>
          <cell r="N5668" t="str">
            <v>Ablesung</v>
          </cell>
          <cell r="O5668">
            <v>754.05100000000004</v>
          </cell>
          <cell r="P5668">
            <v>12904.69</v>
          </cell>
          <cell r="Q5668"/>
          <cell r="R5668">
            <v>12906</v>
          </cell>
          <cell r="S5668"/>
          <cell r="T5668"/>
          <cell r="U5668"/>
          <cell r="V5668"/>
          <cell r="W5668"/>
          <cell r="X5668"/>
          <cell r="Y5668">
            <v>50.243000000000002</v>
          </cell>
          <cell r="Z5668">
            <v>558.5562962962963</v>
          </cell>
        </row>
        <row r="5669">
          <cell r="A5669" t="str">
            <v>N1177</v>
          </cell>
          <cell r="B5669"/>
          <cell r="C5669"/>
          <cell r="D5669"/>
          <cell r="E5669"/>
          <cell r="F5669"/>
          <cell r="G5669"/>
          <cell r="H5669"/>
          <cell r="I5669"/>
          <cell r="J5669" t="str">
            <v>Messung 2 HW Wärme NT</v>
          </cell>
          <cell r="K5669" t="str">
            <v>13.12.2016</v>
          </cell>
          <cell r="L5669" t="str">
            <v>R3 1243</v>
          </cell>
          <cell r="M5669"/>
          <cell r="N5669" t="str">
            <v>Ablesung</v>
          </cell>
          <cell r="O5669">
            <v>65.003</v>
          </cell>
          <cell r="P5669">
            <v>1487.6</v>
          </cell>
          <cell r="Q5669"/>
          <cell r="R5669"/>
          <cell r="S5669"/>
          <cell r="T5669"/>
          <cell r="U5669"/>
          <cell r="V5669"/>
          <cell r="W5669"/>
          <cell r="X5669"/>
          <cell r="Y5669">
            <v>37.572000000000003</v>
          </cell>
          <cell r="Z5669">
            <v>48.150370370370368</v>
          </cell>
        </row>
        <row r="5670">
          <cell r="A5670" t="str">
            <v>N1178</v>
          </cell>
          <cell r="B5670" t="str">
            <v xml:space="preserve">Schwamendingenstrasse 88 </v>
          </cell>
          <cell r="C5670">
            <v>42478</v>
          </cell>
          <cell r="D5670">
            <v>9866600387</v>
          </cell>
          <cell r="E5670" t="str">
            <v>Verrechnet</v>
          </cell>
          <cell r="F5670">
            <v>0.03</v>
          </cell>
          <cell r="G5670">
            <v>0.51</v>
          </cell>
          <cell r="H5670"/>
          <cell r="I5670"/>
          <cell r="J5670" t="str">
            <v>Messung HW Wärme NT</v>
          </cell>
          <cell r="K5670" t="str">
            <v>18.03.2016</v>
          </cell>
          <cell r="L5670" t="str">
            <v>W1 020225</v>
          </cell>
          <cell r="M5670"/>
          <cell r="N5670" t="str">
            <v>Ablesung</v>
          </cell>
          <cell r="O5670">
            <v>39.881999999999998</v>
          </cell>
          <cell r="P5670">
            <v>737.63</v>
          </cell>
          <cell r="Q5670"/>
          <cell r="R5670"/>
          <cell r="S5670"/>
          <cell r="T5670"/>
          <cell r="U5670"/>
          <cell r="V5670"/>
          <cell r="W5670"/>
          <cell r="X5670"/>
          <cell r="Y5670">
            <v>46.49</v>
          </cell>
          <cell r="Z5670">
            <v>1329.4</v>
          </cell>
        </row>
        <row r="5671">
          <cell r="A5671" t="str">
            <v>N1178</v>
          </cell>
          <cell r="B5671" t="str">
            <v xml:space="preserve">Schwamendingenstrasse 88 </v>
          </cell>
          <cell r="C5671">
            <v>42566</v>
          </cell>
          <cell r="D5671">
            <v>9866602497</v>
          </cell>
          <cell r="E5671" t="str">
            <v>Gemahnt</v>
          </cell>
          <cell r="F5671">
            <v>0.03</v>
          </cell>
          <cell r="G5671">
            <v>0.51</v>
          </cell>
          <cell r="H5671"/>
          <cell r="I5671"/>
          <cell r="J5671" t="str">
            <v>Messung HW Wärme NT</v>
          </cell>
          <cell r="K5671" t="str">
            <v>22.06.2016</v>
          </cell>
          <cell r="L5671" t="str">
            <v>W1 020225</v>
          </cell>
          <cell r="M5671"/>
          <cell r="N5671" t="str">
            <v>Ablesung</v>
          </cell>
          <cell r="O5671">
            <v>26.446999999999999</v>
          </cell>
          <cell r="P5671">
            <v>724.57</v>
          </cell>
          <cell r="Q5671"/>
          <cell r="R5671"/>
          <cell r="S5671"/>
          <cell r="T5671"/>
          <cell r="U5671"/>
          <cell r="V5671"/>
          <cell r="W5671"/>
          <cell r="X5671"/>
          <cell r="Y5671">
            <v>31.385000000000002</v>
          </cell>
          <cell r="Z5671">
            <v>881.56666666666672</v>
          </cell>
        </row>
        <row r="5672">
          <cell r="A5672" t="str">
            <v>N1178</v>
          </cell>
          <cell r="B5672" t="str">
            <v xml:space="preserve">Schwamendingenstrasse 88 </v>
          </cell>
          <cell r="C5672">
            <v>42655</v>
          </cell>
          <cell r="D5672">
            <v>9866604343</v>
          </cell>
          <cell r="E5672" t="str">
            <v>Verrechnet</v>
          </cell>
          <cell r="F5672">
            <v>0.03</v>
          </cell>
          <cell r="G5672">
            <v>0.51</v>
          </cell>
          <cell r="H5672"/>
          <cell r="I5672"/>
          <cell r="J5672" t="str">
            <v>Messung HW Wärme NT</v>
          </cell>
          <cell r="K5672" t="str">
            <v>16.09.2016</v>
          </cell>
          <cell r="L5672" t="str">
            <v>W1 020225</v>
          </cell>
          <cell r="M5672"/>
          <cell r="N5672" t="str">
            <v>Ablesung</v>
          </cell>
          <cell r="O5672">
            <v>6.4420000000000002</v>
          </cell>
          <cell r="P5672">
            <v>158.94999999999999</v>
          </cell>
          <cell r="Q5672"/>
          <cell r="R5672"/>
          <cell r="S5672"/>
          <cell r="T5672"/>
          <cell r="U5672"/>
          <cell r="V5672"/>
          <cell r="W5672"/>
          <cell r="X5672"/>
          <cell r="Y5672">
            <v>34.847999999999999</v>
          </cell>
          <cell r="Z5672">
            <v>214.73333333333332</v>
          </cell>
        </row>
        <row r="5673">
          <cell r="A5673" t="str">
            <v>N1178</v>
          </cell>
          <cell r="B5673" t="str">
            <v xml:space="preserve">Schwamendingenstrasse 88 </v>
          </cell>
          <cell r="C5673">
            <v>42752</v>
          </cell>
          <cell r="D5673">
            <v>9866606414</v>
          </cell>
          <cell r="E5673" t="str">
            <v>Verrechnet</v>
          </cell>
          <cell r="F5673">
            <v>0.03</v>
          </cell>
          <cell r="G5673">
            <v>0.51</v>
          </cell>
          <cell r="H5673"/>
          <cell r="I5673"/>
          <cell r="J5673" t="str">
            <v>Messung HW Wärme NT</v>
          </cell>
          <cell r="K5673" t="str">
            <v>13.12.2016</v>
          </cell>
          <cell r="L5673" t="str">
            <v>W1 020225</v>
          </cell>
          <cell r="M5673"/>
          <cell r="N5673" t="str">
            <v>Ablesung</v>
          </cell>
          <cell r="O5673">
            <v>28.363</v>
          </cell>
          <cell r="P5673">
            <v>571.85</v>
          </cell>
          <cell r="Q5673"/>
          <cell r="R5673"/>
          <cell r="S5673"/>
          <cell r="T5673"/>
          <cell r="U5673"/>
          <cell r="V5673"/>
          <cell r="W5673"/>
          <cell r="X5673"/>
          <cell r="Y5673">
            <v>42.646999999999998</v>
          </cell>
          <cell r="Z5673">
            <v>945.43333333333328</v>
          </cell>
        </row>
        <row r="5674">
          <cell r="A5674" t="str">
            <v>N1179</v>
          </cell>
          <cell r="B5674" t="str">
            <v>Neunbrunnenstrasse 104A</v>
          </cell>
          <cell r="C5674">
            <v>42478</v>
          </cell>
          <cell r="D5674">
            <v>9866600388</v>
          </cell>
          <cell r="E5674" t="str">
            <v>Verrechnet</v>
          </cell>
          <cell r="F5674">
            <v>0.32500000000000001</v>
          </cell>
          <cell r="G5674">
            <v>5.3</v>
          </cell>
          <cell r="H5674"/>
          <cell r="I5674"/>
          <cell r="J5674" t="str">
            <v>Messung HW Wärme NT</v>
          </cell>
          <cell r="K5674" t="str">
            <v>17.03.2016</v>
          </cell>
          <cell r="L5674" t="str">
            <v>R1 919</v>
          </cell>
          <cell r="M5674" t="str">
            <v>U1 32053</v>
          </cell>
          <cell r="N5674" t="str">
            <v>Ablesung</v>
          </cell>
          <cell r="O5674">
            <v>201.48</v>
          </cell>
          <cell r="P5674">
            <v>2967.3</v>
          </cell>
          <cell r="Q5674"/>
          <cell r="R5674">
            <v>2967</v>
          </cell>
          <cell r="S5674"/>
          <cell r="T5674"/>
          <cell r="U5674"/>
          <cell r="V5674"/>
          <cell r="W5674"/>
          <cell r="X5674"/>
          <cell r="Y5674">
            <v>58.384</v>
          </cell>
          <cell r="Z5674">
            <v>619.93846153846152</v>
          </cell>
        </row>
        <row r="5675">
          <cell r="A5675" t="str">
            <v>N1179</v>
          </cell>
          <cell r="B5675" t="str">
            <v>Neunbrunnenstrasse 104A</v>
          </cell>
          <cell r="C5675">
            <v>42566</v>
          </cell>
          <cell r="D5675">
            <v>9866602395</v>
          </cell>
          <cell r="E5675" t="str">
            <v>Verrechnet</v>
          </cell>
          <cell r="F5675">
            <v>0.32500000000000001</v>
          </cell>
          <cell r="G5675">
            <v>5.3</v>
          </cell>
          <cell r="H5675"/>
          <cell r="I5675"/>
          <cell r="J5675" t="str">
            <v>Messung HW Wärme NT</v>
          </cell>
          <cell r="K5675" t="str">
            <v>22.06.2016</v>
          </cell>
          <cell r="L5675" t="str">
            <v>R1 919</v>
          </cell>
          <cell r="M5675" t="str">
            <v>U1 32053</v>
          </cell>
          <cell r="N5675" t="str">
            <v>Ablesung</v>
          </cell>
          <cell r="O5675">
            <v>101.07</v>
          </cell>
          <cell r="P5675">
            <v>1849.7</v>
          </cell>
          <cell r="Q5675"/>
          <cell r="R5675">
            <v>1850</v>
          </cell>
          <cell r="S5675"/>
          <cell r="T5675"/>
          <cell r="U5675"/>
          <cell r="V5675"/>
          <cell r="W5675"/>
          <cell r="X5675"/>
          <cell r="Y5675">
            <v>46.982999999999997</v>
          </cell>
          <cell r="Z5675">
            <v>310.98461538461538</v>
          </cell>
        </row>
        <row r="5676">
          <cell r="A5676" t="str">
            <v>N1179</v>
          </cell>
          <cell r="B5676" t="str">
            <v>Neunbrunnenstrasse 104A</v>
          </cell>
          <cell r="C5676">
            <v>42655</v>
          </cell>
          <cell r="D5676">
            <v>9866604344</v>
          </cell>
          <cell r="E5676" t="str">
            <v>Verrechnet</v>
          </cell>
          <cell r="F5676">
            <v>0.32500000000000001</v>
          </cell>
          <cell r="G5676">
            <v>5.3</v>
          </cell>
          <cell r="H5676"/>
          <cell r="I5676"/>
          <cell r="J5676" t="str">
            <v>Messung HW Wärme NT</v>
          </cell>
          <cell r="K5676" t="str">
            <v>21.09.2016</v>
          </cell>
          <cell r="L5676" t="str">
            <v>R1 919</v>
          </cell>
          <cell r="M5676" t="str">
            <v>U1 32053</v>
          </cell>
          <cell r="N5676" t="str">
            <v>Ablesung</v>
          </cell>
          <cell r="O5676">
            <v>38.36</v>
          </cell>
          <cell r="P5676">
            <v>931.7</v>
          </cell>
          <cell r="Q5676"/>
          <cell r="R5676">
            <v>932</v>
          </cell>
          <cell r="S5676"/>
          <cell r="T5676"/>
          <cell r="U5676"/>
          <cell r="V5676"/>
          <cell r="W5676"/>
          <cell r="X5676"/>
          <cell r="Y5676">
            <v>35.402000000000001</v>
          </cell>
          <cell r="Z5676">
            <v>118.03076923076924</v>
          </cell>
        </row>
        <row r="5677">
          <cell r="A5677" t="str">
            <v>N1179</v>
          </cell>
          <cell r="B5677" t="str">
            <v>Neunbrunnenstrasse 104A</v>
          </cell>
          <cell r="C5677">
            <v>42752</v>
          </cell>
          <cell r="D5677">
            <v>9866606415</v>
          </cell>
          <cell r="E5677" t="str">
            <v>Verrechnet</v>
          </cell>
          <cell r="F5677">
            <v>0.32500000000000001</v>
          </cell>
          <cell r="G5677">
            <v>5.3</v>
          </cell>
          <cell r="H5677"/>
          <cell r="I5677"/>
          <cell r="J5677" t="str">
            <v>Messung HW Wärme NT</v>
          </cell>
          <cell r="K5677" t="str">
            <v>19.12.2016</v>
          </cell>
          <cell r="L5677" t="str">
            <v>R1 919</v>
          </cell>
          <cell r="M5677" t="str">
            <v>U1 32053</v>
          </cell>
          <cell r="N5677" t="str">
            <v>Ablesung</v>
          </cell>
          <cell r="O5677">
            <v>170.44</v>
          </cell>
          <cell r="P5677">
            <v>2730.3</v>
          </cell>
          <cell r="Q5677"/>
          <cell r="R5677">
            <v>2730</v>
          </cell>
          <cell r="S5677"/>
          <cell r="T5677"/>
          <cell r="U5677"/>
          <cell r="V5677"/>
          <cell r="W5677"/>
          <cell r="X5677"/>
          <cell r="Y5677">
            <v>53.676000000000002</v>
          </cell>
          <cell r="Z5677">
            <v>524.43076923076922</v>
          </cell>
        </row>
        <row r="5678">
          <cell r="A5678" t="str">
            <v>N1180</v>
          </cell>
          <cell r="B5678" t="str">
            <v xml:space="preserve">Neunbrunnenstrasse 98 </v>
          </cell>
          <cell r="C5678">
            <v>42478</v>
          </cell>
          <cell r="D5678">
            <v>9866600743</v>
          </cell>
          <cell r="E5678" t="str">
            <v>Verrechnet</v>
          </cell>
          <cell r="F5678">
            <v>0.35</v>
          </cell>
          <cell r="G5678">
            <v>5.7</v>
          </cell>
          <cell r="H5678"/>
          <cell r="I5678"/>
          <cell r="J5678" t="str">
            <v>Messung HW Wärme NT</v>
          </cell>
          <cell r="K5678" t="str">
            <v>17.03.2016</v>
          </cell>
          <cell r="L5678" t="str">
            <v>R1 1556</v>
          </cell>
          <cell r="M5678" t="str">
            <v>U1 032084</v>
          </cell>
          <cell r="N5678" t="str">
            <v>Ablesung</v>
          </cell>
          <cell r="O5678">
            <v>260.45400000000001</v>
          </cell>
          <cell r="P5678">
            <v>4391.92</v>
          </cell>
          <cell r="Q5678"/>
          <cell r="R5678">
            <v>4392</v>
          </cell>
          <cell r="S5678"/>
          <cell r="T5678"/>
          <cell r="U5678"/>
          <cell r="V5678"/>
          <cell r="W5678"/>
          <cell r="X5678"/>
          <cell r="Y5678">
            <v>50.991</v>
          </cell>
          <cell r="Z5678">
            <v>744.15428571428572</v>
          </cell>
        </row>
        <row r="5679">
          <cell r="A5679" t="str">
            <v>N1180</v>
          </cell>
          <cell r="B5679" t="str">
            <v xml:space="preserve">Neunbrunnenstrasse 98 </v>
          </cell>
          <cell r="C5679">
            <v>42566</v>
          </cell>
          <cell r="D5679">
            <v>9866602666</v>
          </cell>
          <cell r="E5679" t="str">
            <v>Verrechnet</v>
          </cell>
          <cell r="F5679">
            <v>0.35</v>
          </cell>
          <cell r="G5679">
            <v>5.7</v>
          </cell>
          <cell r="H5679"/>
          <cell r="I5679"/>
          <cell r="J5679" t="str">
            <v>Messung HW Wärme NT</v>
          </cell>
          <cell r="K5679" t="str">
            <v>22.06.2016</v>
          </cell>
          <cell r="L5679" t="str">
            <v>R1 1556</v>
          </cell>
          <cell r="M5679" t="str">
            <v>U1 032084</v>
          </cell>
          <cell r="N5679" t="str">
            <v>Ablesung</v>
          </cell>
          <cell r="O5679">
            <v>156.24</v>
          </cell>
          <cell r="P5679">
            <v>3711.53</v>
          </cell>
          <cell r="Q5679"/>
          <cell r="R5679">
            <v>3710</v>
          </cell>
          <cell r="S5679"/>
          <cell r="T5679"/>
          <cell r="U5679"/>
          <cell r="V5679"/>
          <cell r="W5679"/>
          <cell r="X5679"/>
          <cell r="Y5679">
            <v>36.195999999999998</v>
          </cell>
          <cell r="Z5679">
            <v>446.4</v>
          </cell>
        </row>
        <row r="5680">
          <cell r="A5680" t="str">
            <v>N1180</v>
          </cell>
          <cell r="B5680" t="str">
            <v xml:space="preserve">Neunbrunnenstrasse 98 </v>
          </cell>
          <cell r="C5680">
            <v>42655</v>
          </cell>
          <cell r="D5680">
            <v>9866604655</v>
          </cell>
          <cell r="E5680" t="str">
            <v>Verrechnet</v>
          </cell>
          <cell r="F5680">
            <v>0.35</v>
          </cell>
          <cell r="G5680">
            <v>5.7</v>
          </cell>
          <cell r="H5680"/>
          <cell r="I5680"/>
          <cell r="J5680" t="str">
            <v>Messung HW Wärme NT</v>
          </cell>
          <cell r="K5680" t="str">
            <v>21.09.2016</v>
          </cell>
          <cell r="L5680" t="str">
            <v>R1 1556</v>
          </cell>
          <cell r="M5680" t="str">
            <v>U1 032084</v>
          </cell>
          <cell r="N5680" t="str">
            <v>Ablesung</v>
          </cell>
          <cell r="O5680">
            <v>63.871000000000002</v>
          </cell>
          <cell r="P5680">
            <v>2104.12</v>
          </cell>
          <cell r="Q5680"/>
          <cell r="R5680">
            <v>2105</v>
          </cell>
          <cell r="S5680"/>
          <cell r="T5680"/>
          <cell r="U5680"/>
          <cell r="V5680"/>
          <cell r="W5680"/>
          <cell r="X5680"/>
          <cell r="Y5680">
            <v>26.100999999999999</v>
          </cell>
          <cell r="Z5680">
            <v>182.48857142857145</v>
          </cell>
        </row>
        <row r="5681">
          <cell r="A5681" t="str">
            <v>N1180</v>
          </cell>
          <cell r="B5681" t="str">
            <v xml:space="preserve">Neunbrunnenstrasse 98 </v>
          </cell>
          <cell r="C5681">
            <v>42752</v>
          </cell>
          <cell r="D5681">
            <v>9866606771</v>
          </cell>
          <cell r="E5681" t="str">
            <v>Verrechnet</v>
          </cell>
          <cell r="F5681">
            <v>0.35</v>
          </cell>
          <cell r="G5681">
            <v>5.7</v>
          </cell>
          <cell r="H5681"/>
          <cell r="I5681"/>
          <cell r="J5681" t="str">
            <v>Messung HW Wärme NT</v>
          </cell>
          <cell r="K5681" t="str">
            <v>19.12.2016</v>
          </cell>
          <cell r="L5681" t="str">
            <v>R1 1556</v>
          </cell>
          <cell r="M5681" t="str">
            <v>U1 032084</v>
          </cell>
          <cell r="N5681" t="str">
            <v>Ablesung</v>
          </cell>
          <cell r="O5681">
            <v>219.178</v>
          </cell>
          <cell r="P5681">
            <v>4203.92</v>
          </cell>
          <cell r="Q5681"/>
          <cell r="R5681">
            <v>4204</v>
          </cell>
          <cell r="S5681"/>
          <cell r="T5681"/>
          <cell r="U5681"/>
          <cell r="V5681"/>
          <cell r="W5681"/>
          <cell r="X5681"/>
          <cell r="Y5681">
            <v>44.829000000000001</v>
          </cell>
          <cell r="Z5681">
            <v>626.22285714285715</v>
          </cell>
        </row>
        <row r="5682">
          <cell r="A5682" t="str">
            <v>N1181</v>
          </cell>
          <cell r="B5682" t="str">
            <v xml:space="preserve">Margrit-Rainer-Strasse 8 </v>
          </cell>
          <cell r="C5682">
            <v>42478</v>
          </cell>
          <cell r="D5682">
            <v>9866601727</v>
          </cell>
          <cell r="E5682" t="str">
            <v>Verrechnet</v>
          </cell>
          <cell r="F5682">
            <v>0.60499999999999998</v>
          </cell>
          <cell r="G5682">
            <v>9.9499999999999993</v>
          </cell>
          <cell r="H5682"/>
          <cell r="I5682"/>
          <cell r="J5682" t="str">
            <v>Messung HW Wärme NT</v>
          </cell>
          <cell r="K5682" t="str">
            <v>17.03.2016</v>
          </cell>
          <cell r="L5682" t="str">
            <v>W1 050007</v>
          </cell>
          <cell r="M5682"/>
          <cell r="N5682" t="str">
            <v>Ablesung</v>
          </cell>
          <cell r="O5682">
            <v>280.00200000000001</v>
          </cell>
          <cell r="P5682">
            <v>4139.87</v>
          </cell>
          <cell r="Q5682"/>
          <cell r="R5682"/>
          <cell r="S5682"/>
          <cell r="T5682"/>
          <cell r="U5682"/>
          <cell r="V5682"/>
          <cell r="W5682"/>
          <cell r="X5682"/>
          <cell r="Y5682">
            <v>58.155999999999999</v>
          </cell>
          <cell r="Z5682">
            <v>462.81322314049584</v>
          </cell>
        </row>
        <row r="5683">
          <cell r="A5683" t="str">
            <v>N1181</v>
          </cell>
          <cell r="B5683" t="str">
            <v xml:space="preserve">Margrit-Rainer-Strasse 8 </v>
          </cell>
          <cell r="C5683">
            <v>42566</v>
          </cell>
          <cell r="D5683">
            <v>9866603547</v>
          </cell>
          <cell r="E5683" t="str">
            <v>Verrechnet</v>
          </cell>
          <cell r="F5683">
            <v>0.60499999999999998</v>
          </cell>
          <cell r="G5683">
            <v>9.9499999999999993</v>
          </cell>
          <cell r="H5683"/>
          <cell r="I5683"/>
          <cell r="J5683" t="str">
            <v>Messung HW Wärme NT</v>
          </cell>
          <cell r="K5683" t="str">
            <v>21.06.2016</v>
          </cell>
          <cell r="L5683" t="str">
            <v>W1 050007</v>
          </cell>
          <cell r="M5683"/>
          <cell r="N5683" t="str">
            <v>Ablesung</v>
          </cell>
          <cell r="O5683">
            <v>95.414000000000001</v>
          </cell>
          <cell r="P5683">
            <v>1730.33</v>
          </cell>
          <cell r="Q5683"/>
          <cell r="R5683"/>
          <cell r="S5683"/>
          <cell r="T5683"/>
          <cell r="U5683"/>
          <cell r="V5683"/>
          <cell r="W5683"/>
          <cell r="X5683"/>
          <cell r="Y5683">
            <v>47.414000000000001</v>
          </cell>
          <cell r="Z5683">
            <v>157.70909090909089</v>
          </cell>
        </row>
        <row r="5684">
          <cell r="A5684" t="str">
            <v>N1181</v>
          </cell>
          <cell r="B5684" t="str">
            <v xml:space="preserve">Margrit-Rainer-Strasse 8 </v>
          </cell>
          <cell r="C5684">
            <v>42655</v>
          </cell>
          <cell r="D5684">
            <v>9866605622</v>
          </cell>
          <cell r="E5684" t="str">
            <v>Verrechnet</v>
          </cell>
          <cell r="F5684">
            <v>0.60499999999999998</v>
          </cell>
          <cell r="G5684">
            <v>9.9499999999999993</v>
          </cell>
          <cell r="H5684"/>
          <cell r="I5684"/>
          <cell r="J5684" t="str">
            <v>Messung HW Wärme NT</v>
          </cell>
          <cell r="K5684" t="str">
            <v>21.09.2016</v>
          </cell>
          <cell r="L5684" t="str">
            <v>W1 050007</v>
          </cell>
          <cell r="M5684"/>
          <cell r="N5684" t="str">
            <v>Ablesung</v>
          </cell>
          <cell r="O5684">
            <v>33.365000000000002</v>
          </cell>
          <cell r="P5684">
            <v>709.43</v>
          </cell>
          <cell r="Q5684"/>
          <cell r="R5684"/>
          <cell r="S5684"/>
          <cell r="T5684"/>
          <cell r="U5684"/>
          <cell r="V5684"/>
          <cell r="W5684"/>
          <cell r="X5684"/>
          <cell r="Y5684">
            <v>40.439</v>
          </cell>
          <cell r="Z5684">
            <v>55.148760330578511</v>
          </cell>
        </row>
        <row r="5685">
          <cell r="A5685" t="str">
            <v>N1181</v>
          </cell>
          <cell r="B5685" t="str">
            <v xml:space="preserve">Margrit-Rainer-Strasse 8 </v>
          </cell>
          <cell r="C5685">
            <v>42752</v>
          </cell>
          <cell r="D5685">
            <v>9866607831</v>
          </cell>
          <cell r="E5685" t="str">
            <v>Verrechnet</v>
          </cell>
          <cell r="F5685">
            <v>0.60499999999999998</v>
          </cell>
          <cell r="G5685">
            <v>9.9499999999999993</v>
          </cell>
          <cell r="H5685"/>
          <cell r="I5685"/>
          <cell r="J5685" t="str">
            <v>Messung HW Wärme NT</v>
          </cell>
          <cell r="K5685" t="str">
            <v>19.12.2016</v>
          </cell>
          <cell r="L5685" t="str">
            <v>W1 050007</v>
          </cell>
          <cell r="M5685"/>
          <cell r="N5685" t="str">
            <v>Ablesung</v>
          </cell>
          <cell r="O5685">
            <v>216.09399999999999</v>
          </cell>
          <cell r="P5685">
            <v>3382.5</v>
          </cell>
          <cell r="Q5685"/>
          <cell r="R5685"/>
          <cell r="S5685"/>
          <cell r="T5685"/>
          <cell r="U5685"/>
          <cell r="V5685"/>
          <cell r="W5685"/>
          <cell r="X5685"/>
          <cell r="Y5685">
            <v>54.932000000000002</v>
          </cell>
          <cell r="Z5685">
            <v>357.18016528925619</v>
          </cell>
        </row>
        <row r="5686">
          <cell r="A5686" t="str">
            <v>N1183</v>
          </cell>
          <cell r="B5686" t="str">
            <v xml:space="preserve">Ueberlandstrasse 52 </v>
          </cell>
          <cell r="C5686">
            <v>42478</v>
          </cell>
          <cell r="D5686">
            <v>9866600389</v>
          </cell>
          <cell r="E5686" t="str">
            <v>Verrechnet</v>
          </cell>
          <cell r="F5686">
            <v>0.15</v>
          </cell>
          <cell r="G5686">
            <v>2.4500000000000002</v>
          </cell>
          <cell r="H5686"/>
          <cell r="I5686"/>
          <cell r="J5686" t="str">
            <v>Messung HW Wärme NT</v>
          </cell>
          <cell r="K5686" t="str">
            <v>16.03.2016</v>
          </cell>
          <cell r="L5686" t="str">
            <v>R1 924</v>
          </cell>
          <cell r="M5686" t="str">
            <v>U1 25001</v>
          </cell>
          <cell r="N5686" t="str">
            <v>Ablesung</v>
          </cell>
          <cell r="O5686">
            <v>89.22</v>
          </cell>
          <cell r="P5686">
            <v>1504.6</v>
          </cell>
          <cell r="Q5686"/>
          <cell r="R5686">
            <v>1505</v>
          </cell>
          <cell r="S5686"/>
          <cell r="T5686"/>
          <cell r="U5686"/>
          <cell r="V5686"/>
          <cell r="W5686"/>
          <cell r="X5686"/>
          <cell r="Y5686">
            <v>50.987000000000002</v>
          </cell>
          <cell r="Z5686">
            <v>594.79999999999995</v>
          </cell>
        </row>
        <row r="5687">
          <cell r="A5687" t="str">
            <v>N1183</v>
          </cell>
          <cell r="B5687" t="str">
            <v xml:space="preserve">Ueberlandstrasse 52 </v>
          </cell>
          <cell r="C5687">
            <v>42566</v>
          </cell>
          <cell r="D5687">
            <v>9866602396</v>
          </cell>
          <cell r="E5687" t="str">
            <v>Verrechnet</v>
          </cell>
          <cell r="F5687">
            <v>0.15</v>
          </cell>
          <cell r="G5687">
            <v>2.4500000000000002</v>
          </cell>
          <cell r="H5687"/>
          <cell r="I5687"/>
          <cell r="J5687" t="str">
            <v>Messung HW Wärme NT</v>
          </cell>
          <cell r="K5687" t="str">
            <v>20.06.2016</v>
          </cell>
          <cell r="L5687" t="str">
            <v>R1 924</v>
          </cell>
          <cell r="M5687" t="str">
            <v>U1 25001</v>
          </cell>
          <cell r="N5687" t="str">
            <v>Ablesung</v>
          </cell>
          <cell r="O5687">
            <v>49.63</v>
          </cell>
          <cell r="P5687">
            <v>1048</v>
          </cell>
          <cell r="Q5687"/>
          <cell r="R5687">
            <v>1048</v>
          </cell>
          <cell r="S5687"/>
          <cell r="T5687"/>
          <cell r="U5687"/>
          <cell r="V5687"/>
          <cell r="W5687"/>
          <cell r="X5687"/>
          <cell r="Y5687">
            <v>40.72</v>
          </cell>
          <cell r="Z5687">
            <v>330.86666666666662</v>
          </cell>
        </row>
        <row r="5688">
          <cell r="A5688" t="str">
            <v>N1183</v>
          </cell>
          <cell r="B5688" t="str">
            <v xml:space="preserve">Ueberlandstrasse 52 </v>
          </cell>
          <cell r="C5688">
            <v>42655</v>
          </cell>
          <cell r="D5688">
            <v>9866604345</v>
          </cell>
          <cell r="E5688" t="str">
            <v>Verrechnet</v>
          </cell>
          <cell r="F5688">
            <v>0.15</v>
          </cell>
          <cell r="G5688">
            <v>2.4500000000000002</v>
          </cell>
          <cell r="H5688"/>
          <cell r="I5688"/>
          <cell r="J5688" t="str">
            <v>Messung HW Wärme NT</v>
          </cell>
          <cell r="K5688" t="str">
            <v>19.09.2016</v>
          </cell>
          <cell r="L5688" t="str">
            <v>R1 924</v>
          </cell>
          <cell r="M5688" t="str">
            <v>U1 25001</v>
          </cell>
          <cell r="N5688" t="str">
            <v>Ablesung</v>
          </cell>
          <cell r="O5688">
            <v>19.36</v>
          </cell>
          <cell r="P5688">
            <v>531.79999999999995</v>
          </cell>
          <cell r="Q5688"/>
          <cell r="R5688">
            <v>532</v>
          </cell>
          <cell r="S5688"/>
          <cell r="T5688"/>
          <cell r="U5688"/>
          <cell r="V5688"/>
          <cell r="W5688"/>
          <cell r="X5688"/>
          <cell r="Y5688">
            <v>31.302</v>
          </cell>
          <cell r="Z5688">
            <v>129.06666666666666</v>
          </cell>
        </row>
        <row r="5689">
          <cell r="A5689" t="str">
            <v>N1183</v>
          </cell>
          <cell r="B5689" t="str">
            <v xml:space="preserve">Ueberlandstrasse 52 </v>
          </cell>
          <cell r="C5689">
            <v>42752</v>
          </cell>
          <cell r="D5689">
            <v>9866606416</v>
          </cell>
          <cell r="E5689" t="str">
            <v>Verrechnet</v>
          </cell>
          <cell r="F5689">
            <v>0.15</v>
          </cell>
          <cell r="G5689">
            <v>2.4500000000000002</v>
          </cell>
          <cell r="H5689"/>
          <cell r="I5689"/>
          <cell r="J5689" t="str">
            <v>Messung HW Wärme NT</v>
          </cell>
          <cell r="K5689" t="str">
            <v>14.12.2016</v>
          </cell>
          <cell r="L5689" t="str">
            <v>R1 924</v>
          </cell>
          <cell r="M5689" t="str">
            <v>U1 25001</v>
          </cell>
          <cell r="N5689" t="str">
            <v>Ablesung</v>
          </cell>
          <cell r="O5689">
            <v>68.12</v>
          </cell>
          <cell r="P5689">
            <v>1274.7</v>
          </cell>
          <cell r="Q5689"/>
          <cell r="R5689">
            <v>1275</v>
          </cell>
          <cell r="S5689"/>
          <cell r="T5689"/>
          <cell r="U5689"/>
          <cell r="V5689"/>
          <cell r="W5689"/>
          <cell r="X5689"/>
          <cell r="Y5689">
            <v>45.95</v>
          </cell>
          <cell r="Z5689">
            <v>454.13333333333338</v>
          </cell>
        </row>
        <row r="5690">
          <cell r="A5690" t="str">
            <v>N1184</v>
          </cell>
          <cell r="B5690" t="str">
            <v xml:space="preserve">Grebelackerstrasse 4 </v>
          </cell>
          <cell r="C5690">
            <v>42478</v>
          </cell>
          <cell r="D5690">
            <v>9866600390</v>
          </cell>
          <cell r="E5690" t="str">
            <v>Verrechnet</v>
          </cell>
          <cell r="F5690">
            <v>6.5000000000000002E-2</v>
          </cell>
          <cell r="G5690">
            <v>1.1000000000000001</v>
          </cell>
          <cell r="H5690"/>
          <cell r="I5690"/>
          <cell r="J5690" t="str">
            <v>Messung HW Wärme NT</v>
          </cell>
          <cell r="K5690" t="str">
            <v>18.03.2016</v>
          </cell>
          <cell r="L5690" t="str">
            <v>W1 020203</v>
          </cell>
          <cell r="M5690"/>
          <cell r="N5690" t="str">
            <v>Ablesung</v>
          </cell>
          <cell r="O5690">
            <v>43.417999999999999</v>
          </cell>
          <cell r="P5690">
            <v>657</v>
          </cell>
          <cell r="Q5690"/>
          <cell r="R5690"/>
          <cell r="S5690"/>
          <cell r="T5690"/>
          <cell r="U5690"/>
          <cell r="V5690"/>
          <cell r="W5690"/>
          <cell r="X5690"/>
          <cell r="Y5690">
            <v>56.823</v>
          </cell>
          <cell r="Z5690">
            <v>667.96923076923076</v>
          </cell>
        </row>
        <row r="5691">
          <cell r="A5691" t="str">
            <v>N1184</v>
          </cell>
          <cell r="B5691" t="str">
            <v xml:space="preserve">Grebelackerstrasse 4 </v>
          </cell>
          <cell r="C5691">
            <v>42566</v>
          </cell>
          <cell r="D5691">
            <v>9866602397</v>
          </cell>
          <cell r="E5691" t="str">
            <v>Verrechnet</v>
          </cell>
          <cell r="F5691">
            <v>6.5000000000000002E-2</v>
          </cell>
          <cell r="G5691">
            <v>1.1000000000000001</v>
          </cell>
          <cell r="H5691"/>
          <cell r="I5691"/>
          <cell r="J5691" t="str">
            <v>Messung HW Wärme NT</v>
          </cell>
          <cell r="K5691" t="str">
            <v>23.06.2016</v>
          </cell>
          <cell r="L5691" t="str">
            <v>W1 020203</v>
          </cell>
          <cell r="M5691"/>
          <cell r="N5691" t="str">
            <v>Ablesung</v>
          </cell>
          <cell r="O5691">
            <v>24.286999999999999</v>
          </cell>
          <cell r="P5691">
            <v>415.98</v>
          </cell>
          <cell r="Q5691"/>
          <cell r="R5691"/>
          <cell r="S5691"/>
          <cell r="T5691"/>
          <cell r="U5691"/>
          <cell r="V5691"/>
          <cell r="W5691"/>
          <cell r="X5691"/>
          <cell r="Y5691">
            <v>50.201999999999998</v>
          </cell>
          <cell r="Z5691">
            <v>373.64615384615382</v>
          </cell>
        </row>
        <row r="5692">
          <cell r="A5692" t="str">
            <v>N1184</v>
          </cell>
          <cell r="B5692" t="str">
            <v xml:space="preserve">Grebelackerstrasse 4 </v>
          </cell>
          <cell r="C5692">
            <v>42655</v>
          </cell>
          <cell r="D5692">
            <v>9866604346</v>
          </cell>
          <cell r="E5692" t="str">
            <v>Verrechnet</v>
          </cell>
          <cell r="F5692">
            <v>6.5000000000000002E-2</v>
          </cell>
          <cell r="G5692">
            <v>1.1000000000000001</v>
          </cell>
          <cell r="H5692"/>
          <cell r="I5692"/>
          <cell r="J5692" t="str">
            <v>Messung HW Wärme NT</v>
          </cell>
          <cell r="K5692" t="str">
            <v>16.09.2016</v>
          </cell>
          <cell r="L5692" t="str">
            <v>W1 020203</v>
          </cell>
          <cell r="M5692"/>
          <cell r="N5692" t="str">
            <v>Ablesung</v>
          </cell>
          <cell r="O5692">
            <v>6.399</v>
          </cell>
          <cell r="P5692">
            <v>136.81</v>
          </cell>
          <cell r="Q5692"/>
          <cell r="R5692"/>
          <cell r="S5692"/>
          <cell r="T5692"/>
          <cell r="U5692"/>
          <cell r="V5692"/>
          <cell r="W5692"/>
          <cell r="X5692"/>
          <cell r="Y5692">
            <v>40.216999999999999</v>
          </cell>
          <cell r="Z5692">
            <v>98.446153846153834</v>
          </cell>
        </row>
        <row r="5693">
          <cell r="A5693" t="str">
            <v>N1184</v>
          </cell>
          <cell r="B5693" t="str">
            <v xml:space="preserve">Grebelackerstrasse 4 </v>
          </cell>
          <cell r="C5693">
            <v>42752</v>
          </cell>
          <cell r="D5693">
            <v>9866606417</v>
          </cell>
          <cell r="E5693" t="str">
            <v>Verrechnet</v>
          </cell>
          <cell r="F5693">
            <v>6.5000000000000002E-2</v>
          </cell>
          <cell r="G5693">
            <v>1.1000000000000001</v>
          </cell>
          <cell r="H5693"/>
          <cell r="I5693"/>
          <cell r="J5693" t="str">
            <v>Messung HW Wärme NT</v>
          </cell>
          <cell r="K5693" t="str">
            <v>16.12.2016</v>
          </cell>
          <cell r="L5693" t="str">
            <v>W1 020203</v>
          </cell>
          <cell r="M5693"/>
          <cell r="N5693" t="str">
            <v>Ablesung</v>
          </cell>
          <cell r="O5693">
            <v>33.716999999999999</v>
          </cell>
          <cell r="P5693">
            <v>536.22</v>
          </cell>
          <cell r="Q5693"/>
          <cell r="R5693"/>
          <cell r="S5693"/>
          <cell r="T5693"/>
          <cell r="U5693"/>
          <cell r="V5693"/>
          <cell r="W5693"/>
          <cell r="X5693"/>
          <cell r="Y5693">
            <v>54.066000000000003</v>
          </cell>
          <cell r="Z5693">
            <v>518.72307692307697</v>
          </cell>
        </row>
        <row r="5694">
          <cell r="A5694" t="str">
            <v>N1185</v>
          </cell>
          <cell r="B5694" t="str">
            <v xml:space="preserve">Bülachhof 3 </v>
          </cell>
          <cell r="C5694">
            <v>42478</v>
          </cell>
          <cell r="D5694">
            <v>9866601919</v>
          </cell>
          <cell r="E5694" t="str">
            <v>Verrechnet</v>
          </cell>
          <cell r="F5694">
            <v>0.2</v>
          </cell>
          <cell r="G5694">
            <v>3.24</v>
          </cell>
          <cell r="H5694"/>
          <cell r="I5694"/>
          <cell r="J5694" t="str">
            <v>Messung HW Wärme NT</v>
          </cell>
          <cell r="K5694" t="str">
            <v>18.03.2016</v>
          </cell>
          <cell r="L5694" t="str">
            <v>R1 921</v>
          </cell>
          <cell r="M5694" t="str">
            <v>U1 32057</v>
          </cell>
          <cell r="N5694" t="str">
            <v>Ablesung</v>
          </cell>
          <cell r="O5694">
            <v>268.95999999999998</v>
          </cell>
          <cell r="P5694">
            <v>4786.3</v>
          </cell>
          <cell r="Q5694"/>
          <cell r="R5694">
            <v>4786</v>
          </cell>
          <cell r="S5694"/>
          <cell r="T5694"/>
          <cell r="U5694"/>
          <cell r="V5694"/>
          <cell r="W5694"/>
          <cell r="X5694"/>
          <cell r="Y5694">
            <v>48.317999999999998</v>
          </cell>
          <cell r="Z5694">
            <v>1344.8</v>
          </cell>
        </row>
        <row r="5695">
          <cell r="A5695" t="str">
            <v>N1185</v>
          </cell>
          <cell r="B5695" t="str">
            <v xml:space="preserve">Bülachhof 3 </v>
          </cell>
          <cell r="C5695">
            <v>42566</v>
          </cell>
          <cell r="D5695">
            <v>9866603864</v>
          </cell>
          <cell r="E5695" t="str">
            <v>Verrechnet</v>
          </cell>
          <cell r="F5695">
            <v>0.2</v>
          </cell>
          <cell r="G5695">
            <v>3.24</v>
          </cell>
          <cell r="H5695"/>
          <cell r="I5695"/>
          <cell r="J5695" t="str">
            <v>Messung HW Wärme NT</v>
          </cell>
          <cell r="K5695" t="str">
            <v>21.06.2016</v>
          </cell>
          <cell r="L5695" t="str">
            <v>R1 921</v>
          </cell>
          <cell r="M5695" t="str">
            <v>U1 32057</v>
          </cell>
          <cell r="N5695" t="str">
            <v>Ablesung</v>
          </cell>
          <cell r="O5695">
            <v>141.54</v>
          </cell>
          <cell r="P5695">
            <v>2558</v>
          </cell>
          <cell r="Q5695"/>
          <cell r="R5695">
            <v>2558</v>
          </cell>
          <cell r="S5695"/>
          <cell r="T5695"/>
          <cell r="U5695"/>
          <cell r="V5695"/>
          <cell r="W5695"/>
          <cell r="X5695"/>
          <cell r="Y5695">
            <v>47.576999999999998</v>
          </cell>
          <cell r="Z5695">
            <v>707.7</v>
          </cell>
        </row>
        <row r="5696">
          <cell r="A5696" t="str">
            <v>N1185</v>
          </cell>
          <cell r="B5696" t="str">
            <v xml:space="preserve">Bülachhof 3 </v>
          </cell>
          <cell r="C5696">
            <v>42655</v>
          </cell>
          <cell r="D5696">
            <v>9866605918</v>
          </cell>
          <cell r="E5696" t="str">
            <v>Verrechnet</v>
          </cell>
          <cell r="F5696">
            <v>0.2</v>
          </cell>
          <cell r="G5696">
            <v>3.24</v>
          </cell>
          <cell r="H5696"/>
          <cell r="I5696"/>
          <cell r="J5696" t="str">
            <v>Messung HW Wärme NT</v>
          </cell>
          <cell r="K5696" t="str">
            <v>16.09.2016</v>
          </cell>
          <cell r="L5696" t="str">
            <v>R1 921</v>
          </cell>
          <cell r="M5696" t="str">
            <v>U1 32057</v>
          </cell>
          <cell r="N5696" t="str">
            <v>Ablesung</v>
          </cell>
          <cell r="O5696">
            <v>43.96</v>
          </cell>
          <cell r="P5696">
            <v>849.5</v>
          </cell>
          <cell r="Q5696"/>
          <cell r="R5696">
            <v>850</v>
          </cell>
          <cell r="S5696"/>
          <cell r="T5696"/>
          <cell r="U5696"/>
          <cell r="V5696"/>
          <cell r="W5696"/>
          <cell r="X5696"/>
          <cell r="Y5696">
            <v>44.494999999999997</v>
          </cell>
          <cell r="Z5696">
            <v>219.8</v>
          </cell>
        </row>
        <row r="5697">
          <cell r="A5697" t="str">
            <v>N1185</v>
          </cell>
          <cell r="B5697" t="str">
            <v xml:space="preserve">Bülachhof 3 </v>
          </cell>
          <cell r="C5697">
            <v>42752</v>
          </cell>
          <cell r="D5697">
            <v>9866608031</v>
          </cell>
          <cell r="E5697" t="str">
            <v>Verrechnet</v>
          </cell>
          <cell r="F5697">
            <v>0.2</v>
          </cell>
          <cell r="G5697">
            <v>3.24</v>
          </cell>
          <cell r="H5697"/>
          <cell r="I5697"/>
          <cell r="J5697" t="str">
            <v>Messung HW Wärme NT</v>
          </cell>
          <cell r="K5697" t="str">
            <v>12.12.2016</v>
          </cell>
          <cell r="L5697" t="str">
            <v>R1 921</v>
          </cell>
          <cell r="M5697" t="str">
            <v>U1 32057</v>
          </cell>
          <cell r="N5697" t="str">
            <v>Ablesung</v>
          </cell>
          <cell r="O5697">
            <v>188.75</v>
          </cell>
          <cell r="P5697">
            <v>3473.8</v>
          </cell>
          <cell r="Q5697"/>
          <cell r="R5697">
            <v>3474</v>
          </cell>
          <cell r="S5697"/>
          <cell r="T5697"/>
          <cell r="U5697"/>
          <cell r="V5697"/>
          <cell r="W5697"/>
          <cell r="X5697"/>
          <cell r="Y5697">
            <v>46.72</v>
          </cell>
          <cell r="Z5697">
            <v>943.75</v>
          </cell>
        </row>
        <row r="5698">
          <cell r="A5698" t="str">
            <v>N1186</v>
          </cell>
          <cell r="B5698" t="str">
            <v xml:space="preserve">Bülachhof 4 </v>
          </cell>
          <cell r="C5698">
            <v>42478</v>
          </cell>
          <cell r="D5698">
            <v>9866601728</v>
          </cell>
          <cell r="E5698" t="str">
            <v>Verrechnet</v>
          </cell>
          <cell r="F5698">
            <v>2.5000000000000001E-2</v>
          </cell>
          <cell r="G5698">
            <v>0.39</v>
          </cell>
          <cell r="H5698"/>
          <cell r="I5698"/>
          <cell r="J5698" t="str">
            <v>Messung HW Wärme NT</v>
          </cell>
          <cell r="K5698" t="str">
            <v>18.03.2016</v>
          </cell>
          <cell r="L5698" t="str">
            <v>W1 020161</v>
          </cell>
          <cell r="M5698"/>
          <cell r="N5698" t="str">
            <v>Ablesung</v>
          </cell>
          <cell r="O5698">
            <v>25.024000000000001</v>
          </cell>
          <cell r="P5698">
            <v>416.37</v>
          </cell>
          <cell r="Q5698"/>
          <cell r="R5698"/>
          <cell r="S5698"/>
          <cell r="T5698"/>
          <cell r="U5698"/>
          <cell r="V5698"/>
          <cell r="W5698"/>
          <cell r="X5698"/>
          <cell r="Y5698">
            <v>51.677</v>
          </cell>
          <cell r="Z5698">
            <v>1000.96</v>
          </cell>
        </row>
        <row r="5699">
          <cell r="A5699" t="str">
            <v>N1186</v>
          </cell>
          <cell r="B5699" t="str">
            <v xml:space="preserve">Bülachhof 4 </v>
          </cell>
          <cell r="C5699">
            <v>42566</v>
          </cell>
          <cell r="D5699">
            <v>9866603865</v>
          </cell>
          <cell r="E5699" t="str">
            <v>Verrechnet</v>
          </cell>
          <cell r="F5699">
            <v>2.5000000000000001E-2</v>
          </cell>
          <cell r="G5699">
            <v>0.39</v>
          </cell>
          <cell r="H5699"/>
          <cell r="I5699"/>
          <cell r="J5699" t="str">
            <v>Messung HW Wärme NT</v>
          </cell>
          <cell r="K5699" t="str">
            <v>21.06.2016</v>
          </cell>
          <cell r="L5699" t="str">
            <v>W1 020161</v>
          </cell>
          <cell r="M5699"/>
          <cell r="N5699" t="str">
            <v>Ablesung</v>
          </cell>
          <cell r="O5699">
            <v>12.369</v>
          </cell>
          <cell r="P5699">
            <v>282.81</v>
          </cell>
          <cell r="Q5699"/>
          <cell r="R5699"/>
          <cell r="S5699"/>
          <cell r="T5699"/>
          <cell r="U5699"/>
          <cell r="V5699"/>
          <cell r="W5699"/>
          <cell r="X5699"/>
          <cell r="Y5699">
            <v>37.606000000000002</v>
          </cell>
          <cell r="Z5699">
            <v>494.76</v>
          </cell>
        </row>
        <row r="5700">
          <cell r="A5700" t="str">
            <v>N1186</v>
          </cell>
          <cell r="B5700" t="str">
            <v xml:space="preserve">Bülachhof 4 </v>
          </cell>
          <cell r="C5700">
            <v>42655</v>
          </cell>
          <cell r="D5700">
            <v>9866605623</v>
          </cell>
          <cell r="E5700" t="str">
            <v>Verrechnet</v>
          </cell>
          <cell r="F5700">
            <v>2.5000000000000001E-2</v>
          </cell>
          <cell r="G5700">
            <v>0.39</v>
          </cell>
          <cell r="H5700"/>
          <cell r="I5700"/>
          <cell r="J5700" t="str">
            <v>Messung HW Wärme NT</v>
          </cell>
          <cell r="K5700" t="str">
            <v>16.09.2016</v>
          </cell>
          <cell r="L5700" t="str">
            <v>W1 020161</v>
          </cell>
          <cell r="M5700"/>
          <cell r="N5700" t="str">
            <v>Ablesung</v>
          </cell>
          <cell r="O5700">
            <v>2.9049999999999998</v>
          </cell>
          <cell r="P5700">
            <v>138.71</v>
          </cell>
          <cell r="Q5700"/>
          <cell r="R5700"/>
          <cell r="S5700"/>
          <cell r="T5700"/>
          <cell r="U5700"/>
          <cell r="V5700"/>
          <cell r="W5700"/>
          <cell r="X5700"/>
          <cell r="Y5700">
            <v>18.007999999999999</v>
          </cell>
          <cell r="Z5700">
            <v>116.2</v>
          </cell>
        </row>
        <row r="5701">
          <cell r="A5701" t="str">
            <v>N1186</v>
          </cell>
          <cell r="B5701" t="str">
            <v xml:space="preserve">Bülachhof 4 </v>
          </cell>
          <cell r="C5701">
            <v>42752</v>
          </cell>
          <cell r="D5701">
            <v>9866607832</v>
          </cell>
          <cell r="E5701" t="str">
            <v>Verrechnet</v>
          </cell>
          <cell r="F5701">
            <v>2.5000000000000001E-2</v>
          </cell>
          <cell r="G5701">
            <v>0.39</v>
          </cell>
          <cell r="H5701"/>
          <cell r="I5701"/>
          <cell r="J5701" t="str">
            <v>Messung HW Wärme NT</v>
          </cell>
          <cell r="K5701" t="str">
            <v>12.12.2016</v>
          </cell>
          <cell r="L5701" t="str">
            <v>W1 020161</v>
          </cell>
          <cell r="M5701"/>
          <cell r="N5701" t="str">
            <v>Ablesung</v>
          </cell>
          <cell r="O5701">
            <v>17.478999999999999</v>
          </cell>
          <cell r="P5701">
            <v>332.85</v>
          </cell>
          <cell r="Q5701"/>
          <cell r="R5701"/>
          <cell r="S5701"/>
          <cell r="T5701"/>
          <cell r="U5701"/>
          <cell r="V5701"/>
          <cell r="W5701"/>
          <cell r="X5701"/>
          <cell r="Y5701">
            <v>45.152999999999999</v>
          </cell>
          <cell r="Z5701">
            <v>699.16</v>
          </cell>
        </row>
        <row r="5702">
          <cell r="A5702" t="str">
            <v>N1187</v>
          </cell>
          <cell r="B5702" t="str">
            <v xml:space="preserve">Eisfeldstrasse 8 </v>
          </cell>
          <cell r="C5702">
            <v>42478</v>
          </cell>
          <cell r="D5702">
            <v>9866601920</v>
          </cell>
          <cell r="E5702" t="str">
            <v>Verrechnet</v>
          </cell>
          <cell r="F5702">
            <v>3.5000000000000003E-2</v>
          </cell>
          <cell r="G5702">
            <v>0.55000000000000004</v>
          </cell>
          <cell r="H5702"/>
          <cell r="I5702"/>
          <cell r="J5702" t="str">
            <v>Messung HW Wärme NT</v>
          </cell>
          <cell r="K5702" t="str">
            <v>21.03.2016</v>
          </cell>
          <cell r="L5702" t="str">
            <v>R1 1557</v>
          </cell>
          <cell r="M5702" t="str">
            <v>U1 020078</v>
          </cell>
          <cell r="N5702" t="str">
            <v>Ablesung</v>
          </cell>
          <cell r="O5702">
            <v>75.625</v>
          </cell>
          <cell r="P5702">
            <v>1137.02</v>
          </cell>
          <cell r="Q5702"/>
          <cell r="R5702">
            <v>1137</v>
          </cell>
          <cell r="S5702"/>
          <cell r="T5702"/>
          <cell r="U5702"/>
          <cell r="V5702"/>
          <cell r="W5702"/>
          <cell r="X5702"/>
          <cell r="Y5702">
            <v>57.19</v>
          </cell>
          <cell r="Z5702">
            <v>2160.7142857142858</v>
          </cell>
        </row>
        <row r="5703">
          <cell r="A5703" t="str">
            <v>N1187</v>
          </cell>
          <cell r="B5703" t="str">
            <v xml:space="preserve">Eisfeldstrasse 8 </v>
          </cell>
          <cell r="C5703">
            <v>42566</v>
          </cell>
          <cell r="D5703">
            <v>9866603866</v>
          </cell>
          <cell r="E5703" t="str">
            <v>Verrechnet</v>
          </cell>
          <cell r="F5703">
            <v>3.5000000000000003E-2</v>
          </cell>
          <cell r="G5703">
            <v>0.55000000000000004</v>
          </cell>
          <cell r="H5703"/>
          <cell r="I5703"/>
          <cell r="J5703" t="str">
            <v>Messung HW Wärme NT</v>
          </cell>
          <cell r="K5703" t="str">
            <v>22.06.2016</v>
          </cell>
          <cell r="L5703" t="str">
            <v>R1 1557</v>
          </cell>
          <cell r="M5703" t="str">
            <v>U1 020078</v>
          </cell>
          <cell r="N5703" t="str">
            <v>Ablesung</v>
          </cell>
          <cell r="O5703">
            <v>40.343000000000004</v>
          </cell>
          <cell r="P5703">
            <v>697.33</v>
          </cell>
          <cell r="Q5703"/>
          <cell r="R5703">
            <v>698</v>
          </cell>
          <cell r="S5703"/>
          <cell r="T5703"/>
          <cell r="U5703"/>
          <cell r="V5703"/>
          <cell r="W5703"/>
          <cell r="X5703"/>
          <cell r="Y5703">
            <v>49.744999999999997</v>
          </cell>
          <cell r="Z5703">
            <v>1152.6571428571428</v>
          </cell>
        </row>
        <row r="5704">
          <cell r="A5704" t="str">
            <v>N1187</v>
          </cell>
          <cell r="B5704" t="str">
            <v xml:space="preserve">Eisfeldstrasse 8 </v>
          </cell>
          <cell r="C5704">
            <v>42655</v>
          </cell>
          <cell r="D5704">
            <v>9866605919</v>
          </cell>
          <cell r="E5704" t="str">
            <v>Verrechnet</v>
          </cell>
          <cell r="F5704">
            <v>3.5000000000000003E-2</v>
          </cell>
          <cell r="G5704">
            <v>0.55000000000000004</v>
          </cell>
          <cell r="H5704"/>
          <cell r="I5704"/>
          <cell r="J5704" t="str">
            <v>Messung HW Wärme NT</v>
          </cell>
          <cell r="K5704" t="str">
            <v>21.09.2016</v>
          </cell>
          <cell r="L5704" t="str">
            <v>R1 1557</v>
          </cell>
          <cell r="M5704" t="str">
            <v>U1 020078</v>
          </cell>
          <cell r="N5704" t="str">
            <v>Ablesung</v>
          </cell>
          <cell r="O5704">
            <v>14.172000000000001</v>
          </cell>
          <cell r="P5704">
            <v>269.19</v>
          </cell>
          <cell r="Q5704"/>
          <cell r="R5704">
            <v>269</v>
          </cell>
          <cell r="S5704"/>
          <cell r="T5704"/>
          <cell r="U5704"/>
          <cell r="V5704"/>
          <cell r="W5704"/>
          <cell r="X5704"/>
          <cell r="Y5704">
            <v>45.268000000000001</v>
          </cell>
          <cell r="Z5704">
            <v>404.91428571428565</v>
          </cell>
        </row>
        <row r="5705">
          <cell r="A5705" t="str">
            <v>N1187</v>
          </cell>
          <cell r="B5705" t="str">
            <v xml:space="preserve">Eisfeldstrasse 8 </v>
          </cell>
          <cell r="C5705">
            <v>42752</v>
          </cell>
          <cell r="D5705">
            <v>9866608032</v>
          </cell>
          <cell r="E5705" t="str">
            <v>Verrechnet</v>
          </cell>
          <cell r="F5705">
            <v>3.5000000000000003E-2</v>
          </cell>
          <cell r="G5705">
            <v>0.55000000000000004</v>
          </cell>
          <cell r="H5705"/>
          <cell r="I5705"/>
          <cell r="J5705" t="str">
            <v>Messung HW Wärme NT</v>
          </cell>
          <cell r="K5705" t="str">
            <v>14.12.2016</v>
          </cell>
          <cell r="L5705" t="str">
            <v>R1 1557</v>
          </cell>
          <cell r="M5705" t="str">
            <v>U1 020078</v>
          </cell>
          <cell r="N5705" t="str">
            <v>Ablesung</v>
          </cell>
          <cell r="O5705">
            <v>53.238999999999997</v>
          </cell>
          <cell r="P5705">
            <v>866.4</v>
          </cell>
          <cell r="Q5705"/>
          <cell r="R5705">
            <v>866</v>
          </cell>
          <cell r="S5705"/>
          <cell r="T5705"/>
          <cell r="U5705"/>
          <cell r="V5705"/>
          <cell r="W5705"/>
          <cell r="X5705"/>
          <cell r="Y5705">
            <v>52.835999999999999</v>
          </cell>
          <cell r="Z5705">
            <v>1521.1142857142859</v>
          </cell>
        </row>
        <row r="5706">
          <cell r="A5706" t="str">
            <v>N1188</v>
          </cell>
          <cell r="B5706" t="str">
            <v xml:space="preserve">Friedheimstrasse 14 </v>
          </cell>
          <cell r="C5706">
            <v>42478</v>
          </cell>
          <cell r="D5706">
            <v>9866601921</v>
          </cell>
          <cell r="E5706" t="str">
            <v>Verrechnet</v>
          </cell>
          <cell r="F5706">
            <v>3.5000000000000003E-2</v>
          </cell>
          <cell r="G5706">
            <v>0.59</v>
          </cell>
          <cell r="H5706"/>
          <cell r="I5706"/>
          <cell r="J5706" t="str">
            <v>Messung HW Wärme NT</v>
          </cell>
          <cell r="K5706" t="str">
            <v>18.03.2016</v>
          </cell>
          <cell r="L5706" t="str">
            <v>W1 020024</v>
          </cell>
          <cell r="M5706"/>
          <cell r="N5706" t="str">
            <v>Ablesung</v>
          </cell>
          <cell r="O5706">
            <v>39.146999999999998</v>
          </cell>
          <cell r="P5706">
            <v>644.80999999999995</v>
          </cell>
          <cell r="Q5706"/>
          <cell r="R5706"/>
          <cell r="S5706"/>
          <cell r="T5706"/>
          <cell r="U5706"/>
          <cell r="V5706"/>
          <cell r="W5706"/>
          <cell r="X5706"/>
          <cell r="Y5706">
            <v>52.201999999999998</v>
          </cell>
          <cell r="Z5706">
            <v>1118.4857142857143</v>
          </cell>
        </row>
        <row r="5707">
          <cell r="A5707" t="str">
            <v>N1188</v>
          </cell>
          <cell r="B5707" t="str">
            <v xml:space="preserve">Friedheimstrasse 14 </v>
          </cell>
          <cell r="C5707">
            <v>42566</v>
          </cell>
          <cell r="D5707">
            <v>9866603867</v>
          </cell>
          <cell r="E5707" t="str">
            <v>Verrechnet</v>
          </cell>
          <cell r="F5707">
            <v>3.5000000000000003E-2</v>
          </cell>
          <cell r="G5707">
            <v>0.59</v>
          </cell>
          <cell r="H5707"/>
          <cell r="I5707"/>
          <cell r="J5707" t="str">
            <v>Messung HW Wärme NT</v>
          </cell>
          <cell r="K5707" t="str">
            <v>21.06.2016</v>
          </cell>
          <cell r="L5707" t="str">
            <v>W1 020024</v>
          </cell>
          <cell r="M5707"/>
          <cell r="N5707" t="str">
            <v>Ablesung</v>
          </cell>
          <cell r="O5707">
            <v>18.277000000000001</v>
          </cell>
          <cell r="P5707">
            <v>300.52</v>
          </cell>
          <cell r="Q5707"/>
          <cell r="R5707"/>
          <cell r="S5707"/>
          <cell r="T5707"/>
          <cell r="U5707"/>
          <cell r="V5707"/>
          <cell r="W5707"/>
          <cell r="X5707"/>
          <cell r="Y5707">
            <v>52.293999999999997</v>
          </cell>
          <cell r="Z5707">
            <v>522.20000000000005</v>
          </cell>
        </row>
        <row r="5708">
          <cell r="A5708" t="str">
            <v>N1188</v>
          </cell>
          <cell r="B5708" t="str">
            <v xml:space="preserve">Friedheimstrasse 14 </v>
          </cell>
          <cell r="C5708">
            <v>42655</v>
          </cell>
          <cell r="D5708">
            <v>9866605920</v>
          </cell>
          <cell r="E5708" t="str">
            <v>Verrechnet</v>
          </cell>
          <cell r="F5708">
            <v>3.5000000000000003E-2</v>
          </cell>
          <cell r="G5708">
            <v>0.59</v>
          </cell>
          <cell r="H5708"/>
          <cell r="I5708"/>
          <cell r="J5708" t="str">
            <v>Messung HW Wärme NT</v>
          </cell>
          <cell r="K5708" t="str">
            <v>16.09.2016</v>
          </cell>
          <cell r="L5708" t="str">
            <v>W1 020024</v>
          </cell>
          <cell r="M5708"/>
          <cell r="N5708" t="str">
            <v>Ablesung</v>
          </cell>
          <cell r="O5708">
            <v>4.9880000000000004</v>
          </cell>
          <cell r="P5708">
            <v>86.21</v>
          </cell>
          <cell r="Q5708"/>
          <cell r="R5708"/>
          <cell r="S5708"/>
          <cell r="T5708"/>
          <cell r="U5708"/>
          <cell r="V5708"/>
          <cell r="W5708"/>
          <cell r="X5708"/>
          <cell r="Y5708">
            <v>49.75</v>
          </cell>
          <cell r="Z5708">
            <v>142.51428571428573</v>
          </cell>
        </row>
        <row r="5709">
          <cell r="A5709" t="str">
            <v>N1188</v>
          </cell>
          <cell r="B5709" t="str">
            <v xml:space="preserve">Friedheimstrasse 14 </v>
          </cell>
          <cell r="C5709">
            <v>42752</v>
          </cell>
          <cell r="D5709">
            <v>9866608033</v>
          </cell>
          <cell r="E5709" t="str">
            <v>Verrechnet</v>
          </cell>
          <cell r="F5709">
            <v>3.5000000000000003E-2</v>
          </cell>
          <cell r="G5709">
            <v>0.59</v>
          </cell>
          <cell r="H5709"/>
          <cell r="I5709"/>
          <cell r="J5709" t="str">
            <v>Messung HW Wärme NT</v>
          </cell>
          <cell r="K5709" t="str">
            <v>13.12.2016</v>
          </cell>
          <cell r="L5709" t="str">
            <v>W1 020024</v>
          </cell>
          <cell r="M5709"/>
          <cell r="N5709" t="str">
            <v>Ablesung</v>
          </cell>
          <cell r="O5709">
            <v>29.289000000000001</v>
          </cell>
          <cell r="P5709">
            <v>490.51</v>
          </cell>
          <cell r="Q5709"/>
          <cell r="R5709"/>
          <cell r="S5709"/>
          <cell r="T5709"/>
          <cell r="U5709"/>
          <cell r="V5709"/>
          <cell r="W5709"/>
          <cell r="X5709"/>
          <cell r="Y5709">
            <v>51.341999999999999</v>
          </cell>
          <cell r="Z5709">
            <v>836.82857142857131</v>
          </cell>
        </row>
        <row r="5710">
          <cell r="A5710" t="str">
            <v>N1189</v>
          </cell>
          <cell r="B5710" t="str">
            <v>Schaffhauserstrasse 470a</v>
          </cell>
          <cell r="C5710">
            <v>42478</v>
          </cell>
          <cell r="D5710">
            <v>9866601114</v>
          </cell>
          <cell r="E5710" t="str">
            <v>Verrechnet</v>
          </cell>
          <cell r="F5710">
            <v>0.5</v>
          </cell>
          <cell r="G5710">
            <v>8.2100000000000009</v>
          </cell>
          <cell r="H5710"/>
          <cell r="I5710"/>
          <cell r="J5710" t="str">
            <v>Messung HW Wärme NT</v>
          </cell>
          <cell r="K5710" t="str">
            <v>21.03.2016</v>
          </cell>
          <cell r="L5710" t="str">
            <v>W1 050008</v>
          </cell>
          <cell r="M5710"/>
          <cell r="N5710" t="str">
            <v>Ablesung</v>
          </cell>
          <cell r="O5710">
            <v>422.11099999999999</v>
          </cell>
          <cell r="P5710">
            <v>11464.63</v>
          </cell>
          <cell r="Q5710"/>
          <cell r="R5710"/>
          <cell r="S5710"/>
          <cell r="T5710"/>
          <cell r="U5710"/>
          <cell r="V5710"/>
          <cell r="W5710"/>
          <cell r="X5710"/>
          <cell r="Y5710">
            <v>31.658000000000001</v>
          </cell>
          <cell r="Z5710">
            <v>844.22199999999998</v>
          </cell>
        </row>
        <row r="5711">
          <cell r="A5711" t="str">
            <v>N1189</v>
          </cell>
          <cell r="B5711" t="str">
            <v>Schaffhauserstrasse 470a</v>
          </cell>
          <cell r="C5711">
            <v>42566</v>
          </cell>
          <cell r="D5711">
            <v>9866603266</v>
          </cell>
          <cell r="E5711" t="str">
            <v>Verrechnet</v>
          </cell>
          <cell r="F5711">
            <v>0.5</v>
          </cell>
          <cell r="G5711">
            <v>8.2100000000000009</v>
          </cell>
          <cell r="H5711"/>
          <cell r="I5711"/>
          <cell r="J5711" t="str">
            <v>Messung HW Wärme NT</v>
          </cell>
          <cell r="K5711" t="str">
            <v>22.06.2016</v>
          </cell>
          <cell r="L5711" t="str">
            <v>W1 050008</v>
          </cell>
          <cell r="M5711"/>
          <cell r="N5711" t="str">
            <v>Ablesung</v>
          </cell>
          <cell r="O5711">
            <v>176.42500000000001</v>
          </cell>
          <cell r="P5711">
            <v>5834.97</v>
          </cell>
          <cell r="Q5711"/>
          <cell r="R5711"/>
          <cell r="S5711"/>
          <cell r="T5711"/>
          <cell r="U5711"/>
          <cell r="V5711"/>
          <cell r="W5711"/>
          <cell r="X5711"/>
          <cell r="Y5711">
            <v>25.998000000000001</v>
          </cell>
          <cell r="Z5711">
            <v>352.85</v>
          </cell>
        </row>
        <row r="5712">
          <cell r="A5712" t="str">
            <v>N1189</v>
          </cell>
          <cell r="B5712" t="str">
            <v>Schaffhauserstrasse 470a</v>
          </cell>
          <cell r="C5712">
            <v>42655</v>
          </cell>
          <cell r="D5712">
            <v>9866605157</v>
          </cell>
          <cell r="E5712" t="str">
            <v>Verrechnet</v>
          </cell>
          <cell r="F5712">
            <v>0.5</v>
          </cell>
          <cell r="G5712">
            <v>8.2100000000000009</v>
          </cell>
          <cell r="H5712"/>
          <cell r="I5712"/>
          <cell r="J5712" t="str">
            <v>Messung HW Wärme NT</v>
          </cell>
          <cell r="K5712" t="str">
            <v>21.09.2016</v>
          </cell>
          <cell r="L5712" t="str">
            <v>W1 050008</v>
          </cell>
          <cell r="M5712"/>
          <cell r="N5712" t="str">
            <v>Ablesung</v>
          </cell>
          <cell r="O5712">
            <v>47.277999999999999</v>
          </cell>
          <cell r="P5712">
            <v>1919.1</v>
          </cell>
          <cell r="Q5712"/>
          <cell r="R5712"/>
          <cell r="S5712"/>
          <cell r="T5712"/>
          <cell r="U5712"/>
          <cell r="V5712"/>
          <cell r="W5712"/>
          <cell r="X5712"/>
          <cell r="Y5712">
            <v>21.183</v>
          </cell>
          <cell r="Z5712">
            <v>94.555999999999997</v>
          </cell>
        </row>
        <row r="5713">
          <cell r="A5713" t="str">
            <v>N1189</v>
          </cell>
          <cell r="B5713" t="str">
            <v>Schaffhauserstrasse 470a</v>
          </cell>
          <cell r="C5713">
            <v>42752</v>
          </cell>
          <cell r="D5713">
            <v>9866607276</v>
          </cell>
          <cell r="E5713" t="str">
            <v>Verrechnet</v>
          </cell>
          <cell r="F5713">
            <v>0.5</v>
          </cell>
          <cell r="G5713">
            <v>8.2100000000000009</v>
          </cell>
          <cell r="H5713"/>
          <cell r="I5713"/>
          <cell r="J5713" t="str">
            <v>Messung HW Wärme NT</v>
          </cell>
          <cell r="K5713" t="str">
            <v>14.12.2016</v>
          </cell>
          <cell r="L5713" t="str">
            <v>W1 050008</v>
          </cell>
          <cell r="M5713"/>
          <cell r="N5713" t="str">
            <v>Ablesung</v>
          </cell>
          <cell r="O5713">
            <v>268.19299999999998</v>
          </cell>
          <cell r="P5713">
            <v>7240.46</v>
          </cell>
          <cell r="Q5713"/>
          <cell r="R5713"/>
          <cell r="S5713"/>
          <cell r="T5713"/>
          <cell r="U5713"/>
          <cell r="V5713"/>
          <cell r="W5713"/>
          <cell r="X5713"/>
          <cell r="Y5713">
            <v>31.849</v>
          </cell>
          <cell r="Z5713">
            <v>536.38599999999997</v>
          </cell>
        </row>
        <row r="5714">
          <cell r="A5714" t="str">
            <v>N1190</v>
          </cell>
          <cell r="B5714" t="str">
            <v xml:space="preserve">Birchstrasse 32 </v>
          </cell>
          <cell r="C5714">
            <v>42478</v>
          </cell>
          <cell r="D5714">
            <v>9866601453</v>
          </cell>
          <cell r="E5714" t="str">
            <v>Verrechnet</v>
          </cell>
          <cell r="F5714">
            <v>0.03</v>
          </cell>
          <cell r="G5714">
            <v>0.5</v>
          </cell>
          <cell r="H5714"/>
          <cell r="I5714"/>
          <cell r="J5714" t="str">
            <v>Messung HW Wärme NT</v>
          </cell>
          <cell r="K5714" t="str">
            <v>18.03.2016</v>
          </cell>
          <cell r="L5714" t="str">
            <v>W1 020159</v>
          </cell>
          <cell r="M5714"/>
          <cell r="N5714" t="str">
            <v>Ablesung</v>
          </cell>
          <cell r="O5714">
            <v>45.576000000000001</v>
          </cell>
          <cell r="P5714">
            <v>681.49</v>
          </cell>
          <cell r="Q5714"/>
          <cell r="R5714"/>
          <cell r="S5714"/>
          <cell r="T5714"/>
          <cell r="U5714"/>
          <cell r="V5714"/>
          <cell r="W5714"/>
          <cell r="X5714"/>
          <cell r="Y5714">
            <v>57.503999999999998</v>
          </cell>
          <cell r="Z5714">
            <v>1519.2</v>
          </cell>
        </row>
        <row r="5715">
          <cell r="A5715" t="str">
            <v>N1190</v>
          </cell>
          <cell r="B5715" t="str">
            <v xml:space="preserve">Birchstrasse 32 </v>
          </cell>
          <cell r="C5715">
            <v>42566</v>
          </cell>
          <cell r="D5715">
            <v>9866603548</v>
          </cell>
          <cell r="E5715" t="str">
            <v>Verrechnet</v>
          </cell>
          <cell r="F5715">
            <v>0.03</v>
          </cell>
          <cell r="G5715">
            <v>0.5</v>
          </cell>
          <cell r="H5715"/>
          <cell r="I5715"/>
          <cell r="J5715" t="str">
            <v>Messung HW Wärme NT</v>
          </cell>
          <cell r="K5715" t="str">
            <v>22.06.2016</v>
          </cell>
          <cell r="L5715" t="str">
            <v>W1 020159</v>
          </cell>
          <cell r="M5715"/>
          <cell r="N5715" t="str">
            <v>Ablesung</v>
          </cell>
          <cell r="O5715">
            <v>23.824999999999999</v>
          </cell>
          <cell r="P5715">
            <v>427.05</v>
          </cell>
          <cell r="Q5715"/>
          <cell r="R5715"/>
          <cell r="S5715"/>
          <cell r="T5715"/>
          <cell r="U5715"/>
          <cell r="V5715"/>
          <cell r="W5715"/>
          <cell r="X5715"/>
          <cell r="Y5715">
            <v>47.970999999999997</v>
          </cell>
          <cell r="Z5715">
            <v>794.16666666666674</v>
          </cell>
        </row>
        <row r="5716">
          <cell r="A5716" t="str">
            <v>N1190</v>
          </cell>
          <cell r="B5716" t="str">
            <v xml:space="preserve">Birchstrasse 32 </v>
          </cell>
          <cell r="C5716">
            <v>42655</v>
          </cell>
          <cell r="D5716">
            <v>9866605624</v>
          </cell>
          <cell r="E5716" t="str">
            <v>Verrechnet</v>
          </cell>
          <cell r="F5716">
            <v>0.03</v>
          </cell>
          <cell r="G5716">
            <v>0.5</v>
          </cell>
          <cell r="H5716"/>
          <cell r="I5716"/>
          <cell r="J5716" t="str">
            <v>Messung HW Wärme NT</v>
          </cell>
          <cell r="K5716" t="str">
            <v>16.09.2016</v>
          </cell>
          <cell r="L5716" t="str">
            <v>W1 020159</v>
          </cell>
          <cell r="M5716"/>
          <cell r="N5716" t="str">
            <v>Ablesung</v>
          </cell>
          <cell r="O5716">
            <v>8.4939999999999998</v>
          </cell>
          <cell r="P5716">
            <v>205.04</v>
          </cell>
          <cell r="Q5716"/>
          <cell r="R5716"/>
          <cell r="S5716"/>
          <cell r="T5716"/>
          <cell r="U5716"/>
          <cell r="V5716"/>
          <cell r="W5716"/>
          <cell r="X5716"/>
          <cell r="Y5716">
            <v>35.619999999999997</v>
          </cell>
          <cell r="Z5716">
            <v>283.13333333333333</v>
          </cell>
        </row>
        <row r="5717">
          <cell r="A5717" t="str">
            <v>N1190</v>
          </cell>
          <cell r="B5717" t="str">
            <v xml:space="preserve">Birchstrasse 32 </v>
          </cell>
          <cell r="C5717">
            <v>42752</v>
          </cell>
          <cell r="D5717">
            <v>9866607625</v>
          </cell>
          <cell r="E5717" t="str">
            <v>Verrechnet</v>
          </cell>
          <cell r="F5717">
            <v>0.03</v>
          </cell>
          <cell r="G5717">
            <v>0.5</v>
          </cell>
          <cell r="H5717"/>
          <cell r="I5717"/>
          <cell r="J5717" t="str">
            <v>Messung HW Wärme NT</v>
          </cell>
          <cell r="K5717" t="str">
            <v>16.12.2016</v>
          </cell>
          <cell r="L5717" t="str">
            <v>W1 020159</v>
          </cell>
          <cell r="M5717"/>
          <cell r="N5717" t="str">
            <v>Ablesung</v>
          </cell>
          <cell r="O5717">
            <v>37.094999999999999</v>
          </cell>
          <cell r="P5717">
            <v>590.12</v>
          </cell>
          <cell r="Q5717"/>
          <cell r="R5717"/>
          <cell r="S5717"/>
          <cell r="T5717"/>
          <cell r="U5717"/>
          <cell r="V5717"/>
          <cell r="W5717"/>
          <cell r="X5717"/>
          <cell r="Y5717">
            <v>54.05</v>
          </cell>
          <cell r="Z5717">
            <v>1236.5</v>
          </cell>
        </row>
        <row r="5718">
          <cell r="A5718" t="str">
            <v>N1191</v>
          </cell>
          <cell r="B5718" t="str">
            <v xml:space="preserve">Lamprechtweg 4 </v>
          </cell>
          <cell r="C5718">
            <v>42478</v>
          </cell>
          <cell r="D5718">
            <v>9866601922</v>
          </cell>
          <cell r="E5718" t="str">
            <v>Verrechnet</v>
          </cell>
          <cell r="F5718">
            <v>0.81</v>
          </cell>
          <cell r="G5718">
            <v>13.32</v>
          </cell>
          <cell r="H5718"/>
          <cell r="I5718"/>
          <cell r="J5718" t="str">
            <v>Messung HW Wärme NT</v>
          </cell>
          <cell r="K5718" t="str">
            <v>17.03.2016</v>
          </cell>
          <cell r="L5718" t="str">
            <v>W1 065003</v>
          </cell>
          <cell r="M5718"/>
          <cell r="N5718" t="str">
            <v>Ablesung</v>
          </cell>
          <cell r="O5718">
            <v>467.58</v>
          </cell>
          <cell r="P5718">
            <v>9302.7000000000007</v>
          </cell>
          <cell r="Q5718"/>
          <cell r="R5718"/>
          <cell r="S5718"/>
          <cell r="T5718"/>
          <cell r="U5718"/>
          <cell r="V5718"/>
          <cell r="W5718"/>
          <cell r="X5718"/>
          <cell r="Y5718">
            <v>43.218000000000004</v>
          </cell>
          <cell r="Z5718">
            <v>577.25925925925924</v>
          </cell>
        </row>
        <row r="5719">
          <cell r="A5719" t="str">
            <v>N1191</v>
          </cell>
          <cell r="B5719" t="str">
            <v xml:space="preserve">Lamprechtweg 4 </v>
          </cell>
          <cell r="C5719">
            <v>42566</v>
          </cell>
          <cell r="D5719">
            <v>9866603984</v>
          </cell>
          <cell r="E5719" t="str">
            <v>Gemahnt</v>
          </cell>
          <cell r="F5719">
            <v>0.81</v>
          </cell>
          <cell r="G5719">
            <v>13.32</v>
          </cell>
          <cell r="H5719"/>
          <cell r="I5719"/>
          <cell r="J5719" t="str">
            <v>Messung HW Wärme NT</v>
          </cell>
          <cell r="K5719" t="str">
            <v>21.06.2016</v>
          </cell>
          <cell r="L5719" t="str">
            <v>W1 065003</v>
          </cell>
          <cell r="M5719"/>
          <cell r="N5719" t="str">
            <v>Ablesung</v>
          </cell>
          <cell r="O5719">
            <v>452.83</v>
          </cell>
          <cell r="P5719">
            <v>6899.4</v>
          </cell>
          <cell r="Q5719"/>
          <cell r="R5719"/>
          <cell r="S5719"/>
          <cell r="T5719"/>
          <cell r="U5719"/>
          <cell r="V5719"/>
          <cell r="W5719"/>
          <cell r="X5719"/>
          <cell r="Y5719">
            <v>56.433999999999997</v>
          </cell>
          <cell r="Z5719">
            <v>559.04938271604931</v>
          </cell>
        </row>
        <row r="5720">
          <cell r="A5720" t="str">
            <v>N1191</v>
          </cell>
          <cell r="B5720" t="str">
            <v xml:space="preserve">Lamprechtweg 4 </v>
          </cell>
          <cell r="C5720">
            <v>42655</v>
          </cell>
          <cell r="D5720">
            <v>9866606011</v>
          </cell>
          <cell r="E5720" t="str">
            <v>Verrechnet</v>
          </cell>
          <cell r="F5720">
            <v>0.81</v>
          </cell>
          <cell r="G5720">
            <v>13.32</v>
          </cell>
          <cell r="H5720"/>
          <cell r="I5720"/>
          <cell r="J5720" t="str">
            <v>Messung HW Wärme NT</v>
          </cell>
          <cell r="K5720" t="str">
            <v>21.09.2016</v>
          </cell>
          <cell r="L5720" t="str">
            <v>W1 065003</v>
          </cell>
          <cell r="M5720"/>
          <cell r="N5720" t="str">
            <v>Ablesung</v>
          </cell>
          <cell r="O5720">
            <v>0</v>
          </cell>
          <cell r="P5720">
            <v>3004.1</v>
          </cell>
          <cell r="Q5720"/>
          <cell r="R5720"/>
          <cell r="S5720"/>
          <cell r="T5720"/>
          <cell r="U5720"/>
          <cell r="V5720"/>
          <cell r="W5720"/>
          <cell r="X5720"/>
          <cell r="Y5720"/>
          <cell r="Z5720">
            <v>0</v>
          </cell>
        </row>
        <row r="5721">
          <cell r="A5721" t="str">
            <v>N1191</v>
          </cell>
          <cell r="B5721" t="str">
            <v xml:space="preserve">Lamprechtweg 4 </v>
          </cell>
          <cell r="C5721">
            <v>42752</v>
          </cell>
          <cell r="D5721">
            <v>9866608086</v>
          </cell>
          <cell r="E5721" t="str">
            <v>Verrechnet</v>
          </cell>
          <cell r="F5721">
            <v>0.81</v>
          </cell>
          <cell r="G5721">
            <v>13.32</v>
          </cell>
          <cell r="H5721"/>
          <cell r="I5721"/>
          <cell r="J5721" t="str">
            <v>Messung HW Wärme NT</v>
          </cell>
          <cell r="K5721" t="str">
            <v>19.12.2016</v>
          </cell>
          <cell r="L5721" t="str">
            <v>W1 065003</v>
          </cell>
          <cell r="M5721"/>
          <cell r="N5721" t="str">
            <v>Ablesung</v>
          </cell>
          <cell r="O5721">
            <v>214.67</v>
          </cell>
          <cell r="P5721">
            <v>7868.2</v>
          </cell>
          <cell r="Q5721"/>
          <cell r="R5721"/>
          <cell r="S5721"/>
          <cell r="T5721"/>
          <cell r="U5721"/>
          <cell r="V5721"/>
          <cell r="W5721"/>
          <cell r="X5721"/>
          <cell r="Y5721">
            <v>23.459</v>
          </cell>
          <cell r="Z5721">
            <v>265.02469135802465</v>
          </cell>
        </row>
        <row r="5722">
          <cell r="A5722" t="str">
            <v>N1192</v>
          </cell>
          <cell r="B5722" t="str">
            <v xml:space="preserve">Mattackerstrasse 33 </v>
          </cell>
          <cell r="C5722">
            <v>42478</v>
          </cell>
          <cell r="D5722">
            <v>9866600744</v>
          </cell>
          <cell r="E5722" t="str">
            <v>Verrechnet</v>
          </cell>
          <cell r="F5722">
            <v>7.4999999999999997E-2</v>
          </cell>
          <cell r="G5722">
            <v>1.26</v>
          </cell>
          <cell r="H5722"/>
          <cell r="I5722"/>
          <cell r="J5722" t="str">
            <v>Messung HW Wärme NT</v>
          </cell>
          <cell r="K5722" t="str">
            <v>16.03.2016</v>
          </cell>
          <cell r="L5722" t="str">
            <v>W1 20248</v>
          </cell>
          <cell r="M5722"/>
          <cell r="N5722" t="str">
            <v>Ablesung</v>
          </cell>
          <cell r="O5722">
            <v>40.392000000000003</v>
          </cell>
          <cell r="P5722">
            <v>625.70000000000005</v>
          </cell>
          <cell r="Q5722"/>
          <cell r="R5722"/>
          <cell r="S5722"/>
          <cell r="T5722"/>
          <cell r="U5722"/>
          <cell r="V5722"/>
          <cell r="W5722"/>
          <cell r="X5722"/>
          <cell r="Y5722">
            <v>55.506999999999998</v>
          </cell>
          <cell r="Z5722">
            <v>538.55999999999995</v>
          </cell>
        </row>
        <row r="5723">
          <cell r="A5723" t="str">
            <v>N1192</v>
          </cell>
          <cell r="B5723" t="str">
            <v xml:space="preserve">Mattackerstrasse 33 </v>
          </cell>
          <cell r="C5723">
            <v>42566</v>
          </cell>
          <cell r="D5723">
            <v>9866602667</v>
          </cell>
          <cell r="E5723" t="str">
            <v>Verrechnet</v>
          </cell>
          <cell r="F5723">
            <v>7.4999999999999997E-2</v>
          </cell>
          <cell r="G5723">
            <v>1.26</v>
          </cell>
          <cell r="H5723"/>
          <cell r="I5723"/>
          <cell r="J5723" t="str">
            <v>Messung HW Wärme NT</v>
          </cell>
          <cell r="K5723" t="str">
            <v>22.06.2016</v>
          </cell>
          <cell r="L5723" t="str">
            <v>W1 20248</v>
          </cell>
          <cell r="M5723"/>
          <cell r="N5723" t="str">
            <v>Ablesung</v>
          </cell>
          <cell r="O5723">
            <v>23.728999999999999</v>
          </cell>
          <cell r="P5723">
            <v>467.23</v>
          </cell>
          <cell r="Q5723"/>
          <cell r="R5723"/>
          <cell r="S5723"/>
          <cell r="T5723"/>
          <cell r="U5723"/>
          <cell r="V5723"/>
          <cell r="W5723"/>
          <cell r="X5723"/>
          <cell r="Y5723">
            <v>43.668999999999997</v>
          </cell>
          <cell r="Z5723">
            <v>316.38666666666666</v>
          </cell>
        </row>
        <row r="5724">
          <cell r="A5724" t="str">
            <v>N1192</v>
          </cell>
          <cell r="B5724" t="str">
            <v xml:space="preserve">Mattackerstrasse 33 </v>
          </cell>
          <cell r="C5724">
            <v>42655</v>
          </cell>
          <cell r="D5724">
            <v>9866604656</v>
          </cell>
          <cell r="E5724" t="str">
            <v>Verrechnet</v>
          </cell>
          <cell r="F5724">
            <v>7.4999999999999997E-2</v>
          </cell>
          <cell r="G5724">
            <v>1.26</v>
          </cell>
          <cell r="H5724"/>
          <cell r="I5724"/>
          <cell r="J5724" t="str">
            <v>Messung HW Wärme NT</v>
          </cell>
          <cell r="K5724" t="str">
            <v>16.09.2016</v>
          </cell>
          <cell r="L5724" t="str">
            <v>W1 20248</v>
          </cell>
          <cell r="M5724"/>
          <cell r="N5724" t="str">
            <v>Ablesung</v>
          </cell>
          <cell r="O5724">
            <v>8.0129999999999999</v>
          </cell>
          <cell r="P5724">
            <v>227.47</v>
          </cell>
          <cell r="Q5724"/>
          <cell r="R5724"/>
          <cell r="S5724"/>
          <cell r="T5724"/>
          <cell r="U5724"/>
          <cell r="V5724"/>
          <cell r="W5724"/>
          <cell r="X5724"/>
          <cell r="Y5724">
            <v>30.289000000000001</v>
          </cell>
          <cell r="Z5724">
            <v>106.84</v>
          </cell>
        </row>
        <row r="5725">
          <cell r="A5725" t="str">
            <v>N1192</v>
          </cell>
          <cell r="B5725" t="str">
            <v xml:space="preserve">Mattackerstrasse 33 </v>
          </cell>
          <cell r="C5725">
            <v>42752</v>
          </cell>
          <cell r="D5725">
            <v>9866606772</v>
          </cell>
          <cell r="E5725" t="str">
            <v>Verrechnet</v>
          </cell>
          <cell r="F5725">
            <v>7.4999999999999997E-2</v>
          </cell>
          <cell r="G5725">
            <v>1.26</v>
          </cell>
          <cell r="H5725"/>
          <cell r="I5725"/>
          <cell r="J5725" t="str">
            <v>Messung HW Wärme NT</v>
          </cell>
          <cell r="K5725" t="str">
            <v>13.12.2016</v>
          </cell>
          <cell r="L5725" t="str">
            <v>W1 20248</v>
          </cell>
          <cell r="M5725"/>
          <cell r="N5725" t="str">
            <v>Ablesung</v>
          </cell>
          <cell r="O5725">
            <v>31.385999999999999</v>
          </cell>
          <cell r="P5725">
            <v>545.04999999999995</v>
          </cell>
          <cell r="Q5725"/>
          <cell r="R5725"/>
          <cell r="S5725"/>
          <cell r="T5725"/>
          <cell r="U5725"/>
          <cell r="V5725"/>
          <cell r="W5725"/>
          <cell r="X5725"/>
          <cell r="Y5725">
            <v>49.512999999999998</v>
          </cell>
          <cell r="Z5725">
            <v>418.48</v>
          </cell>
        </row>
        <row r="5726">
          <cell r="A5726" t="str">
            <v>N1193</v>
          </cell>
          <cell r="B5726" t="str">
            <v xml:space="preserve">Neunbrunnenstrasse 157 </v>
          </cell>
          <cell r="C5726">
            <v>42478</v>
          </cell>
          <cell r="D5726">
            <v>9866600391</v>
          </cell>
          <cell r="E5726" t="str">
            <v>Verrechnet</v>
          </cell>
          <cell r="F5726">
            <v>0.45</v>
          </cell>
          <cell r="G5726">
            <v>7.42</v>
          </cell>
          <cell r="H5726"/>
          <cell r="I5726"/>
          <cell r="J5726" t="str">
            <v>Messung HW Wärme NT</v>
          </cell>
          <cell r="K5726" t="str">
            <v>17.03.2016</v>
          </cell>
          <cell r="L5726" t="str">
            <v>W1 040060</v>
          </cell>
          <cell r="M5726"/>
          <cell r="N5726" t="str">
            <v>Ablesung</v>
          </cell>
          <cell r="O5726">
            <v>433.03</v>
          </cell>
          <cell r="P5726">
            <v>7074.6</v>
          </cell>
          <cell r="Q5726"/>
          <cell r="R5726">
            <v>7079</v>
          </cell>
          <cell r="S5726"/>
          <cell r="T5726"/>
          <cell r="U5726"/>
          <cell r="V5726"/>
          <cell r="W5726"/>
          <cell r="X5726"/>
          <cell r="Y5726">
            <v>52.63</v>
          </cell>
          <cell r="Z5726">
            <v>962.28888888888901</v>
          </cell>
        </row>
        <row r="5727">
          <cell r="A5727" t="str">
            <v>N1193</v>
          </cell>
          <cell r="B5727" t="str">
            <v xml:space="preserve">Neunbrunnenstrasse 157 </v>
          </cell>
          <cell r="C5727">
            <v>42566</v>
          </cell>
          <cell r="D5727">
            <v>9866602398</v>
          </cell>
          <cell r="E5727" t="str">
            <v>Verrechnet</v>
          </cell>
          <cell r="F5727">
            <v>0.45</v>
          </cell>
          <cell r="G5727">
            <v>7.42</v>
          </cell>
          <cell r="H5727"/>
          <cell r="I5727"/>
          <cell r="J5727" t="str">
            <v>Messung HW Wärme NT</v>
          </cell>
          <cell r="K5727" t="str">
            <v>13.04.2016</v>
          </cell>
          <cell r="L5727" t="str">
            <v>W1 040060</v>
          </cell>
          <cell r="M5727"/>
          <cell r="N5727" t="str">
            <v>Ausbau</v>
          </cell>
          <cell r="O5727">
            <v>91.66</v>
          </cell>
          <cell r="P5727">
            <v>1805.8</v>
          </cell>
          <cell r="Q5727"/>
          <cell r="R5727">
            <v>1801</v>
          </cell>
          <cell r="S5727"/>
          <cell r="T5727"/>
          <cell r="U5727"/>
          <cell r="V5727"/>
          <cell r="W5727"/>
          <cell r="X5727"/>
          <cell r="Y5727">
            <v>43.645000000000003</v>
          </cell>
          <cell r="Z5727">
            <v>203.68888888888887</v>
          </cell>
        </row>
        <row r="5728">
          <cell r="A5728" t="str">
            <v>N1193</v>
          </cell>
          <cell r="B5728"/>
          <cell r="C5728"/>
          <cell r="D5728"/>
          <cell r="E5728"/>
          <cell r="F5728"/>
          <cell r="G5728"/>
          <cell r="H5728"/>
          <cell r="I5728"/>
          <cell r="J5728" t="str">
            <v>Messung HW Wärme NT</v>
          </cell>
          <cell r="K5728" t="str">
            <v>13.04.2016</v>
          </cell>
          <cell r="L5728" t="str">
            <v>W1 040060</v>
          </cell>
          <cell r="M5728"/>
          <cell r="N5728" t="str">
            <v>Einbau</v>
          </cell>
          <cell r="O5728">
            <v>0</v>
          </cell>
          <cell r="P5728">
            <v>0</v>
          </cell>
          <cell r="Q5728"/>
          <cell r="R5728"/>
          <cell r="S5728"/>
          <cell r="T5728"/>
          <cell r="U5728"/>
          <cell r="V5728"/>
          <cell r="W5728"/>
          <cell r="X5728"/>
          <cell r="Y5728">
            <v>0</v>
          </cell>
          <cell r="Z5728">
            <v>0</v>
          </cell>
        </row>
        <row r="5729">
          <cell r="A5729" t="str">
            <v>N1193</v>
          </cell>
          <cell r="B5729"/>
          <cell r="C5729"/>
          <cell r="D5729"/>
          <cell r="E5729"/>
          <cell r="F5729"/>
          <cell r="G5729"/>
          <cell r="H5729"/>
          <cell r="I5729"/>
          <cell r="J5729" t="str">
            <v>Messung HW Wärme NT</v>
          </cell>
          <cell r="K5729" t="str">
            <v>22.06.2016</v>
          </cell>
          <cell r="L5729" t="str">
            <v>W1 040060</v>
          </cell>
          <cell r="M5729"/>
          <cell r="N5729" t="str">
            <v>Ablesung</v>
          </cell>
          <cell r="O5729">
            <v>150.87200000000001</v>
          </cell>
          <cell r="P5729">
            <v>3264.45</v>
          </cell>
          <cell r="Q5729"/>
          <cell r="R5729"/>
          <cell r="S5729"/>
          <cell r="T5729"/>
          <cell r="U5729"/>
          <cell r="V5729"/>
          <cell r="W5729"/>
          <cell r="X5729"/>
          <cell r="Y5729">
            <v>39.738999999999997</v>
          </cell>
          <cell r="Z5729">
            <v>335.27111111111111</v>
          </cell>
        </row>
        <row r="5730">
          <cell r="A5730" t="str">
            <v>N1193</v>
          </cell>
          <cell r="B5730" t="str">
            <v xml:space="preserve">Neunbrunnenstrasse 157 </v>
          </cell>
          <cell r="C5730">
            <v>42655</v>
          </cell>
          <cell r="D5730">
            <v>9866604347</v>
          </cell>
          <cell r="E5730" t="str">
            <v>Verrechnet</v>
          </cell>
          <cell r="F5730">
            <v>0.45</v>
          </cell>
          <cell r="G5730">
            <v>7.42</v>
          </cell>
          <cell r="H5730"/>
          <cell r="I5730"/>
          <cell r="J5730" t="str">
            <v>Messung HW Wärme NT</v>
          </cell>
          <cell r="K5730" t="str">
            <v>21.09.2016</v>
          </cell>
          <cell r="L5730" t="str">
            <v>W1 040060</v>
          </cell>
          <cell r="M5730"/>
          <cell r="N5730" t="str">
            <v>Ablesung</v>
          </cell>
          <cell r="O5730">
            <v>101.227</v>
          </cell>
          <cell r="P5730">
            <v>2806.95</v>
          </cell>
          <cell r="Q5730"/>
          <cell r="R5730"/>
          <cell r="S5730"/>
          <cell r="T5730"/>
          <cell r="U5730"/>
          <cell r="V5730"/>
          <cell r="W5730"/>
          <cell r="X5730"/>
          <cell r="Y5730">
            <v>31.009</v>
          </cell>
          <cell r="Z5730">
            <v>224.94888888888889</v>
          </cell>
        </row>
        <row r="5731">
          <cell r="A5731" t="str">
            <v>N1193</v>
          </cell>
          <cell r="B5731" t="str">
            <v xml:space="preserve">Neunbrunnenstrasse 157 </v>
          </cell>
          <cell r="C5731">
            <v>42752</v>
          </cell>
          <cell r="D5731">
            <v>9866606418</v>
          </cell>
          <cell r="E5731" t="str">
            <v>Verrechnet</v>
          </cell>
          <cell r="F5731">
            <v>0.45</v>
          </cell>
          <cell r="G5731">
            <v>7.42</v>
          </cell>
          <cell r="H5731"/>
          <cell r="I5731"/>
          <cell r="J5731" t="str">
            <v>Messung HW Wärme NT</v>
          </cell>
          <cell r="K5731" t="str">
            <v>19.12.2016</v>
          </cell>
          <cell r="L5731" t="str">
            <v>W1 040060</v>
          </cell>
          <cell r="M5731"/>
          <cell r="N5731" t="str">
            <v>Ablesung</v>
          </cell>
          <cell r="O5731">
            <v>362.25700000000001</v>
          </cell>
          <cell r="P5731">
            <v>6559.56</v>
          </cell>
          <cell r="Q5731"/>
          <cell r="R5731"/>
          <cell r="S5731"/>
          <cell r="T5731"/>
          <cell r="U5731"/>
          <cell r="V5731"/>
          <cell r="W5731"/>
          <cell r="X5731"/>
          <cell r="Y5731">
            <v>47.485999999999997</v>
          </cell>
          <cell r="Z5731">
            <v>805.01555555555547</v>
          </cell>
        </row>
        <row r="5732">
          <cell r="A5732" t="str">
            <v>N1194</v>
          </cell>
          <cell r="B5732" t="str">
            <v xml:space="preserve">Wehntalerstrasse 259 </v>
          </cell>
          <cell r="C5732">
            <v>42478</v>
          </cell>
          <cell r="D5732">
            <v>9866600745</v>
          </cell>
          <cell r="E5732" t="str">
            <v>Verrechnet</v>
          </cell>
          <cell r="F5732">
            <v>5.5E-2</v>
          </cell>
          <cell r="G5732">
            <v>0.7</v>
          </cell>
          <cell r="H5732"/>
          <cell r="I5732"/>
          <cell r="J5732" t="str">
            <v>Messung HW Wärme NT</v>
          </cell>
          <cell r="K5732" t="str">
            <v>16.03.2016</v>
          </cell>
          <cell r="L5732" t="str">
            <v>W1 020265</v>
          </cell>
          <cell r="M5732"/>
          <cell r="N5732" t="str">
            <v>Ablesung</v>
          </cell>
          <cell r="O5732">
            <v>45.856999999999999</v>
          </cell>
          <cell r="P5732">
            <v>821.81</v>
          </cell>
          <cell r="Q5732"/>
          <cell r="R5732"/>
          <cell r="S5732"/>
          <cell r="T5732"/>
          <cell r="U5732"/>
          <cell r="V5732"/>
          <cell r="W5732"/>
          <cell r="X5732"/>
          <cell r="Y5732">
            <v>47.978999999999999</v>
          </cell>
          <cell r="Z5732">
            <v>833.76363636363635</v>
          </cell>
        </row>
        <row r="5733">
          <cell r="A5733" t="str">
            <v>N1194</v>
          </cell>
          <cell r="B5733" t="str">
            <v xml:space="preserve">Wehntalerstrasse 259 </v>
          </cell>
          <cell r="C5733">
            <v>42566</v>
          </cell>
          <cell r="D5733">
            <v>9866602668</v>
          </cell>
          <cell r="E5733" t="str">
            <v>Verrechnet</v>
          </cell>
          <cell r="F5733">
            <v>5.5E-2</v>
          </cell>
          <cell r="G5733">
            <v>0.7</v>
          </cell>
          <cell r="H5733"/>
          <cell r="I5733"/>
          <cell r="J5733" t="str">
            <v>Messung HW Wärme NT</v>
          </cell>
          <cell r="K5733" t="str">
            <v>20.06.2016</v>
          </cell>
          <cell r="L5733" t="str">
            <v>W1 020265</v>
          </cell>
          <cell r="M5733"/>
          <cell r="N5733" t="str">
            <v>Ablesung</v>
          </cell>
          <cell r="O5733">
            <v>26.231999999999999</v>
          </cell>
          <cell r="P5733">
            <v>602.54999999999995</v>
          </cell>
          <cell r="Q5733"/>
          <cell r="R5733"/>
          <cell r="S5733"/>
          <cell r="T5733"/>
          <cell r="U5733"/>
          <cell r="V5733"/>
          <cell r="W5733"/>
          <cell r="X5733"/>
          <cell r="Y5733">
            <v>37.433</v>
          </cell>
          <cell r="Z5733">
            <v>476.94545454545454</v>
          </cell>
        </row>
        <row r="5734">
          <cell r="A5734" t="str">
            <v>N1194</v>
          </cell>
          <cell r="B5734" t="str">
            <v xml:space="preserve">Wehntalerstrasse 259 </v>
          </cell>
          <cell r="C5734">
            <v>42655</v>
          </cell>
          <cell r="D5734">
            <v>9866604657</v>
          </cell>
          <cell r="E5734" t="str">
            <v>Verrechnet</v>
          </cell>
          <cell r="F5734">
            <v>5.5E-2</v>
          </cell>
          <cell r="G5734">
            <v>0.7</v>
          </cell>
          <cell r="H5734"/>
          <cell r="I5734"/>
          <cell r="J5734" t="str">
            <v>Messung HW Wärme NT</v>
          </cell>
          <cell r="K5734" t="str">
            <v>19.09.2016</v>
          </cell>
          <cell r="L5734" t="str">
            <v>W1 020265</v>
          </cell>
          <cell r="M5734"/>
          <cell r="N5734" t="str">
            <v>Ablesung</v>
          </cell>
          <cell r="O5734">
            <v>8.1519999999999992</v>
          </cell>
          <cell r="P5734">
            <v>209.06</v>
          </cell>
          <cell r="Q5734"/>
          <cell r="R5734"/>
          <cell r="S5734"/>
          <cell r="T5734"/>
          <cell r="U5734"/>
          <cell r="V5734"/>
          <cell r="W5734"/>
          <cell r="X5734"/>
          <cell r="Y5734">
            <v>33.527999999999999</v>
          </cell>
          <cell r="Z5734">
            <v>148.21818181818179</v>
          </cell>
        </row>
        <row r="5735">
          <cell r="A5735" t="str">
            <v>N1194</v>
          </cell>
          <cell r="B5735" t="str">
            <v xml:space="preserve">Wehntalerstrasse 259 </v>
          </cell>
          <cell r="C5735">
            <v>42752</v>
          </cell>
          <cell r="D5735">
            <v>9866606773</v>
          </cell>
          <cell r="E5735" t="str">
            <v>Verrechnet</v>
          </cell>
          <cell r="F5735">
            <v>5.5E-2</v>
          </cell>
          <cell r="G5735">
            <v>0.7</v>
          </cell>
          <cell r="H5735"/>
          <cell r="I5735"/>
          <cell r="J5735" t="str">
            <v>Messung HW Wärme NT</v>
          </cell>
          <cell r="K5735" t="str">
            <v>14.12.2016</v>
          </cell>
          <cell r="L5735" t="str">
            <v>W1 020265</v>
          </cell>
          <cell r="M5735"/>
          <cell r="N5735" t="str">
            <v>Ablesung</v>
          </cell>
          <cell r="O5735">
            <v>35.942</v>
          </cell>
          <cell r="P5735">
            <v>706.43</v>
          </cell>
          <cell r="Q5735"/>
          <cell r="R5735"/>
          <cell r="S5735"/>
          <cell r="T5735"/>
          <cell r="U5735"/>
          <cell r="V5735"/>
          <cell r="W5735"/>
          <cell r="X5735"/>
          <cell r="Y5735">
            <v>43.747999999999998</v>
          </cell>
          <cell r="Z5735">
            <v>653.4909090909091</v>
          </cell>
        </row>
        <row r="5736">
          <cell r="A5736" t="str">
            <v>N1195</v>
          </cell>
          <cell r="B5736" t="str">
            <v xml:space="preserve">Stettbachstrasse 91 </v>
          </cell>
          <cell r="C5736">
            <v>42478</v>
          </cell>
          <cell r="D5736">
            <v>9866600746</v>
          </cell>
          <cell r="E5736" t="str">
            <v>Verrechnet</v>
          </cell>
          <cell r="F5736">
            <v>0.06</v>
          </cell>
          <cell r="G5736">
            <v>1</v>
          </cell>
          <cell r="H5736"/>
          <cell r="I5736"/>
          <cell r="J5736" t="str">
            <v>Messung HW Wärme NT</v>
          </cell>
          <cell r="K5736" t="str">
            <v>17.03.2016</v>
          </cell>
          <cell r="L5736" t="str">
            <v>W1 020264</v>
          </cell>
          <cell r="M5736"/>
          <cell r="N5736" t="str">
            <v>Ablesung</v>
          </cell>
          <cell r="O5736">
            <v>56.168999999999997</v>
          </cell>
          <cell r="P5736">
            <v>790.96</v>
          </cell>
          <cell r="Q5736"/>
          <cell r="R5736"/>
          <cell r="S5736"/>
          <cell r="T5736"/>
          <cell r="U5736"/>
          <cell r="V5736"/>
          <cell r="W5736"/>
          <cell r="X5736"/>
          <cell r="Y5736">
            <v>61.061</v>
          </cell>
          <cell r="Z5736">
            <v>936.15</v>
          </cell>
        </row>
        <row r="5737">
          <cell r="A5737" t="str">
            <v>N1195</v>
          </cell>
          <cell r="B5737" t="str">
            <v xml:space="preserve">Stettbachstrasse 91 </v>
          </cell>
          <cell r="C5737">
            <v>42566</v>
          </cell>
          <cell r="D5737">
            <v>9866602669</v>
          </cell>
          <cell r="E5737" t="str">
            <v>Verrechnet</v>
          </cell>
          <cell r="F5737">
            <v>0.06</v>
          </cell>
          <cell r="G5737">
            <v>1</v>
          </cell>
          <cell r="H5737"/>
          <cell r="I5737"/>
          <cell r="J5737" t="str">
            <v>Messung HW Wärme NT</v>
          </cell>
          <cell r="K5737" t="str">
            <v>23.06.2016</v>
          </cell>
          <cell r="L5737" t="str">
            <v>W1 020264</v>
          </cell>
          <cell r="M5737"/>
          <cell r="N5737" t="str">
            <v>Ablesung</v>
          </cell>
          <cell r="O5737">
            <v>29.141999999999999</v>
          </cell>
          <cell r="P5737">
            <v>471.64</v>
          </cell>
          <cell r="Q5737"/>
          <cell r="R5737"/>
          <cell r="S5737"/>
          <cell r="T5737"/>
          <cell r="U5737"/>
          <cell r="V5737"/>
          <cell r="W5737"/>
          <cell r="X5737"/>
          <cell r="Y5737">
            <v>53.128999999999998</v>
          </cell>
          <cell r="Z5737">
            <v>485.7</v>
          </cell>
        </row>
        <row r="5738">
          <cell r="A5738" t="str">
            <v>N1195</v>
          </cell>
          <cell r="B5738" t="str">
            <v xml:space="preserve">Stettbachstrasse 91 </v>
          </cell>
          <cell r="C5738">
            <v>42655</v>
          </cell>
          <cell r="D5738">
            <v>9866604518</v>
          </cell>
          <cell r="E5738" t="str">
            <v>Verrechnet</v>
          </cell>
          <cell r="F5738">
            <v>0.06</v>
          </cell>
          <cell r="G5738">
            <v>1</v>
          </cell>
          <cell r="H5738"/>
          <cell r="I5738"/>
          <cell r="J5738" t="str">
            <v>Messung HW Wärme NT</v>
          </cell>
          <cell r="K5738" t="str">
            <v>19.09.2016</v>
          </cell>
          <cell r="L5738" t="str">
            <v>W1 020264</v>
          </cell>
          <cell r="M5738"/>
          <cell r="N5738" t="str">
            <v>Ablesung</v>
          </cell>
          <cell r="O5738">
            <v>9.734</v>
          </cell>
          <cell r="P5738">
            <v>187.33</v>
          </cell>
          <cell r="Q5738"/>
          <cell r="R5738"/>
          <cell r="S5738"/>
          <cell r="T5738"/>
          <cell r="U5738"/>
          <cell r="V5738"/>
          <cell r="W5738"/>
          <cell r="X5738"/>
          <cell r="Y5738">
            <v>44.679000000000002</v>
          </cell>
          <cell r="Z5738">
            <v>162.23333333333332</v>
          </cell>
        </row>
        <row r="5739">
          <cell r="A5739" t="str">
            <v>N1195</v>
          </cell>
          <cell r="B5739" t="str">
            <v xml:space="preserve">Stettbachstrasse 91 </v>
          </cell>
          <cell r="C5739">
            <v>42752</v>
          </cell>
          <cell r="D5739">
            <v>9866606774</v>
          </cell>
          <cell r="E5739" t="str">
            <v>Verrechnet</v>
          </cell>
          <cell r="F5739">
            <v>0.06</v>
          </cell>
          <cell r="G5739">
            <v>1</v>
          </cell>
          <cell r="H5739"/>
          <cell r="I5739"/>
          <cell r="J5739" t="str">
            <v>Messung HW Wärme NT</v>
          </cell>
          <cell r="K5739" t="str">
            <v>19.12.2016</v>
          </cell>
          <cell r="L5739" t="str">
            <v>W1 020264</v>
          </cell>
          <cell r="M5739"/>
          <cell r="N5739" t="str">
            <v>Ablesung</v>
          </cell>
          <cell r="O5739">
            <v>44.572000000000003</v>
          </cell>
          <cell r="P5739">
            <v>673.93</v>
          </cell>
          <cell r="Q5739"/>
          <cell r="R5739"/>
          <cell r="S5739"/>
          <cell r="T5739"/>
          <cell r="U5739"/>
          <cell r="V5739"/>
          <cell r="W5739"/>
          <cell r="X5739"/>
          <cell r="Y5739">
            <v>56.868000000000002</v>
          </cell>
          <cell r="Z5739">
            <v>742.86666666666667</v>
          </cell>
        </row>
        <row r="5740">
          <cell r="A5740" t="str">
            <v>N1196</v>
          </cell>
          <cell r="B5740" t="str">
            <v xml:space="preserve">Schärenmoosstrasse 99 </v>
          </cell>
          <cell r="C5740">
            <v>42478</v>
          </cell>
          <cell r="D5740">
            <v>9866601454</v>
          </cell>
          <cell r="E5740" t="str">
            <v>Gemahnt</v>
          </cell>
          <cell r="F5740">
            <v>0.33500000000000002</v>
          </cell>
          <cell r="G5740">
            <v>5.51</v>
          </cell>
          <cell r="H5740"/>
          <cell r="I5740"/>
          <cell r="J5740" t="str">
            <v>Messung HW Wärme NT</v>
          </cell>
          <cell r="K5740" t="str">
            <v>15.03.2016</v>
          </cell>
          <cell r="L5740" t="str">
            <v>R3 1259</v>
          </cell>
          <cell r="M5740" t="str">
            <v>U3 040002</v>
          </cell>
          <cell r="N5740" t="str">
            <v>Ablesung</v>
          </cell>
          <cell r="O5740">
            <v>228.90299999999999</v>
          </cell>
          <cell r="P5740">
            <v>3662.97</v>
          </cell>
          <cell r="Q5740"/>
          <cell r="R5740">
            <v>3663</v>
          </cell>
          <cell r="S5740"/>
          <cell r="T5740"/>
          <cell r="U5740"/>
          <cell r="V5740"/>
          <cell r="W5740"/>
          <cell r="X5740"/>
          <cell r="Y5740">
            <v>53.732999999999997</v>
          </cell>
          <cell r="Z5740">
            <v>683.29253731343283</v>
          </cell>
        </row>
        <row r="5741">
          <cell r="A5741" t="str">
            <v>N1196</v>
          </cell>
          <cell r="B5741" t="str">
            <v xml:space="preserve">Schärenmoosstrasse 99 </v>
          </cell>
          <cell r="C5741">
            <v>42566</v>
          </cell>
          <cell r="D5741">
            <v>9866603267</v>
          </cell>
          <cell r="E5741" t="str">
            <v>Verrechnet</v>
          </cell>
          <cell r="F5741">
            <v>0.33500000000000002</v>
          </cell>
          <cell r="G5741">
            <v>5.51</v>
          </cell>
          <cell r="H5741"/>
          <cell r="I5741"/>
          <cell r="J5741" t="str">
            <v>Messung HW Wärme NT</v>
          </cell>
          <cell r="K5741" t="str">
            <v>20.06.2016</v>
          </cell>
          <cell r="L5741" t="str">
            <v>R3 1259</v>
          </cell>
          <cell r="M5741" t="str">
            <v>U3 040002</v>
          </cell>
          <cell r="N5741" t="str">
            <v>Ablesung</v>
          </cell>
          <cell r="O5741">
            <v>93.203000000000003</v>
          </cell>
          <cell r="P5741">
            <v>2170.69</v>
          </cell>
          <cell r="Q5741"/>
          <cell r="R5741">
            <v>2171</v>
          </cell>
          <cell r="S5741"/>
          <cell r="T5741"/>
          <cell r="U5741"/>
          <cell r="V5741"/>
          <cell r="W5741"/>
          <cell r="X5741"/>
          <cell r="Y5741">
            <v>36.918999999999997</v>
          </cell>
          <cell r="Z5741">
            <v>278.2179104477612</v>
          </cell>
        </row>
        <row r="5742">
          <cell r="A5742" t="str">
            <v>N1196</v>
          </cell>
          <cell r="B5742" t="str">
            <v xml:space="preserve">Schärenmoosstrasse 99 </v>
          </cell>
          <cell r="C5742">
            <v>42655</v>
          </cell>
          <cell r="D5742">
            <v>9866605422</v>
          </cell>
          <cell r="E5742" t="str">
            <v>Verrechnet</v>
          </cell>
          <cell r="F5742">
            <v>0.33500000000000002</v>
          </cell>
          <cell r="G5742">
            <v>5.51</v>
          </cell>
          <cell r="H5742"/>
          <cell r="I5742"/>
          <cell r="J5742" t="str">
            <v>Messung HW Wärme NT</v>
          </cell>
          <cell r="K5742" t="str">
            <v>15.09.2016</v>
          </cell>
          <cell r="L5742" t="str">
            <v>R3 1259</v>
          </cell>
          <cell r="M5742" t="str">
            <v>U3 040002</v>
          </cell>
          <cell r="N5742" t="str">
            <v>Ablesung</v>
          </cell>
          <cell r="O5742">
            <v>13.401999999999999</v>
          </cell>
          <cell r="P5742">
            <v>1207.27</v>
          </cell>
          <cell r="Q5742"/>
          <cell r="R5742">
            <v>1207</v>
          </cell>
          <cell r="S5742"/>
          <cell r="T5742"/>
          <cell r="U5742"/>
          <cell r="V5742"/>
          <cell r="W5742"/>
          <cell r="X5742"/>
          <cell r="Y5742">
            <v>9.5449999999999999</v>
          </cell>
          <cell r="Z5742">
            <v>40.005970149253727</v>
          </cell>
        </row>
        <row r="5743">
          <cell r="A5743" t="str">
            <v>N1196</v>
          </cell>
          <cell r="B5743" t="str">
            <v xml:space="preserve">Schärenmoosstrasse 99 </v>
          </cell>
          <cell r="C5743">
            <v>42752</v>
          </cell>
          <cell r="D5743">
            <v>9866607474</v>
          </cell>
          <cell r="E5743" t="str">
            <v>Verrechnet</v>
          </cell>
          <cell r="F5743">
            <v>0.33500000000000002</v>
          </cell>
          <cell r="G5743">
            <v>5.51</v>
          </cell>
          <cell r="H5743"/>
          <cell r="I5743"/>
          <cell r="J5743" t="str">
            <v>Messung HW Wärme NT</v>
          </cell>
          <cell r="K5743" t="str">
            <v>13.12.2016</v>
          </cell>
          <cell r="L5743" t="str">
            <v>R3 1259</v>
          </cell>
          <cell r="M5743" t="str">
            <v>U3 040002</v>
          </cell>
          <cell r="N5743" t="str">
            <v>Ablesung</v>
          </cell>
          <cell r="O5743">
            <v>144.00700000000001</v>
          </cell>
          <cell r="P5743">
            <v>2808.27</v>
          </cell>
          <cell r="Q5743"/>
          <cell r="R5743">
            <v>2808</v>
          </cell>
          <cell r="S5743"/>
          <cell r="T5743"/>
          <cell r="U5743"/>
          <cell r="V5743"/>
          <cell r="W5743"/>
          <cell r="X5743"/>
          <cell r="Y5743">
            <v>44.093000000000004</v>
          </cell>
          <cell r="Z5743">
            <v>429.87164179104479</v>
          </cell>
        </row>
        <row r="5744">
          <cell r="A5744" t="str">
            <v>N1197</v>
          </cell>
          <cell r="B5744" t="str">
            <v xml:space="preserve">Tramstrasse 71 </v>
          </cell>
          <cell r="C5744">
            <v>42488</v>
          </cell>
          <cell r="D5744">
            <v>9866602047</v>
          </cell>
          <cell r="E5744" t="str">
            <v>Verrechnet</v>
          </cell>
          <cell r="F5744">
            <v>0.15</v>
          </cell>
          <cell r="G5744">
            <v>2.4</v>
          </cell>
          <cell r="H5744"/>
          <cell r="I5744"/>
          <cell r="J5744" t="str">
            <v>Messung HW Wärme NT</v>
          </cell>
          <cell r="K5744" t="str">
            <v>17.03.2016</v>
          </cell>
          <cell r="L5744" t="str">
            <v>W1 020014</v>
          </cell>
          <cell r="M5744"/>
          <cell r="N5744" t="str">
            <v>Ablesung</v>
          </cell>
          <cell r="O5744">
            <v>128.21</v>
          </cell>
          <cell r="P5744">
            <v>3344.79</v>
          </cell>
          <cell r="Q5744"/>
          <cell r="R5744"/>
          <cell r="S5744"/>
          <cell r="T5744"/>
          <cell r="U5744"/>
          <cell r="V5744"/>
          <cell r="W5744"/>
          <cell r="X5744"/>
          <cell r="Y5744">
            <v>32.959000000000003</v>
          </cell>
          <cell r="Z5744">
            <v>854.73333333333323</v>
          </cell>
        </row>
        <row r="5745">
          <cell r="A5745" t="str">
            <v>N1197</v>
          </cell>
          <cell r="B5745" t="str">
            <v xml:space="preserve">Tramstrasse 71 </v>
          </cell>
          <cell r="C5745">
            <v>42566</v>
          </cell>
          <cell r="D5745">
            <v>9866602984</v>
          </cell>
          <cell r="E5745" t="str">
            <v>Verrechnet</v>
          </cell>
          <cell r="F5745">
            <v>0.15</v>
          </cell>
          <cell r="G5745">
            <v>2.4</v>
          </cell>
          <cell r="H5745"/>
          <cell r="I5745"/>
          <cell r="J5745" t="str">
            <v>Messung HW Wärme NT</v>
          </cell>
          <cell r="K5745" t="str">
            <v>20.06.2016</v>
          </cell>
          <cell r="L5745" t="str">
            <v>W1 020014</v>
          </cell>
          <cell r="M5745"/>
          <cell r="N5745" t="str">
            <v>Ablesung</v>
          </cell>
          <cell r="O5745">
            <v>62.475999999999999</v>
          </cell>
          <cell r="P5745">
            <v>3439.97</v>
          </cell>
          <cell r="Q5745"/>
          <cell r="R5745"/>
          <cell r="S5745"/>
          <cell r="T5745"/>
          <cell r="U5745"/>
          <cell r="V5745"/>
          <cell r="W5745"/>
          <cell r="X5745"/>
          <cell r="Y5745">
            <v>15.616</v>
          </cell>
          <cell r="Z5745">
            <v>416.50666666666666</v>
          </cell>
        </row>
        <row r="5746">
          <cell r="A5746" t="str">
            <v>N1197</v>
          </cell>
          <cell r="B5746" t="str">
            <v xml:space="preserve">Tramstrasse 71 </v>
          </cell>
          <cell r="C5746">
            <v>42655</v>
          </cell>
          <cell r="D5746">
            <v>9866604897</v>
          </cell>
          <cell r="E5746" t="str">
            <v>Verrechnet</v>
          </cell>
          <cell r="F5746">
            <v>0.15</v>
          </cell>
          <cell r="G5746">
            <v>2.4</v>
          </cell>
          <cell r="H5746"/>
          <cell r="I5746"/>
          <cell r="J5746" t="str">
            <v>Messung HW Wärme NT</v>
          </cell>
          <cell r="K5746" t="str">
            <v>19.09.2016</v>
          </cell>
          <cell r="L5746" t="str">
            <v>W1 020014</v>
          </cell>
          <cell r="M5746"/>
          <cell r="N5746" t="str">
            <v>Ablesung</v>
          </cell>
          <cell r="O5746">
            <v>19.542000000000002</v>
          </cell>
          <cell r="P5746">
            <v>3240.38</v>
          </cell>
          <cell r="Q5746"/>
          <cell r="R5746"/>
          <cell r="S5746"/>
          <cell r="T5746"/>
          <cell r="U5746"/>
          <cell r="V5746"/>
          <cell r="W5746"/>
          <cell r="X5746"/>
          <cell r="Y5746">
            <v>5.1859999999999999</v>
          </cell>
          <cell r="Z5746">
            <v>130.28</v>
          </cell>
        </row>
        <row r="5747">
          <cell r="A5747" t="str">
            <v>N1197</v>
          </cell>
          <cell r="B5747" t="str">
            <v xml:space="preserve">Tramstrasse 71 </v>
          </cell>
          <cell r="C5747">
            <v>42752</v>
          </cell>
          <cell r="D5747">
            <v>9866606775</v>
          </cell>
          <cell r="E5747" t="str">
            <v>Verrechnet</v>
          </cell>
          <cell r="F5747">
            <v>0.15</v>
          </cell>
          <cell r="G5747">
            <v>2.4</v>
          </cell>
          <cell r="H5747"/>
          <cell r="I5747"/>
          <cell r="J5747" t="str">
            <v>Messung HW Wärme NT</v>
          </cell>
          <cell r="K5747" t="str">
            <v>12.12.2016</v>
          </cell>
          <cell r="L5747" t="str">
            <v>W1 020014</v>
          </cell>
          <cell r="M5747"/>
          <cell r="N5747" t="str">
            <v>Ablesung</v>
          </cell>
          <cell r="O5747">
            <v>89.787000000000006</v>
          </cell>
          <cell r="P5747">
            <v>3029.27</v>
          </cell>
          <cell r="Q5747"/>
          <cell r="R5747"/>
          <cell r="S5747"/>
          <cell r="T5747"/>
          <cell r="U5747"/>
          <cell r="V5747"/>
          <cell r="W5747"/>
          <cell r="X5747"/>
          <cell r="Y5747">
            <v>25.486000000000001</v>
          </cell>
          <cell r="Z5747">
            <v>598.58000000000004</v>
          </cell>
        </row>
        <row r="5748">
          <cell r="A5748" t="str">
            <v>N1198</v>
          </cell>
          <cell r="B5748" t="str">
            <v xml:space="preserve">Schaffhauserstrasse 455 </v>
          </cell>
          <cell r="C5748">
            <v>42478</v>
          </cell>
          <cell r="D5748">
            <v>9866601115</v>
          </cell>
          <cell r="E5748" t="str">
            <v>Verrechnet</v>
          </cell>
          <cell r="F5748">
            <v>0.1</v>
          </cell>
          <cell r="G5748">
            <v>1.35</v>
          </cell>
          <cell r="H5748"/>
          <cell r="I5748"/>
          <cell r="J5748" t="str">
            <v>Messung HW Wärme NT</v>
          </cell>
          <cell r="K5748" t="str">
            <v>21.03.2016</v>
          </cell>
          <cell r="L5748" t="str">
            <v>W1 020256</v>
          </cell>
          <cell r="M5748"/>
          <cell r="N5748" t="str">
            <v>Ablesung</v>
          </cell>
          <cell r="O5748">
            <v>101.05500000000001</v>
          </cell>
          <cell r="P5748">
            <v>1972.28</v>
          </cell>
          <cell r="Q5748"/>
          <cell r="R5748"/>
          <cell r="S5748"/>
          <cell r="T5748"/>
          <cell r="U5748"/>
          <cell r="V5748"/>
          <cell r="W5748"/>
          <cell r="X5748"/>
          <cell r="Y5748">
            <v>44.055999999999997</v>
          </cell>
          <cell r="Z5748">
            <v>1010.55</v>
          </cell>
        </row>
        <row r="5749">
          <cell r="A5749" t="str">
            <v>N1198</v>
          </cell>
          <cell r="B5749" t="str">
            <v xml:space="preserve">Schaffhauserstrasse 455 </v>
          </cell>
          <cell r="C5749">
            <v>42566</v>
          </cell>
          <cell r="D5749">
            <v>9866602985</v>
          </cell>
          <cell r="E5749" t="str">
            <v>Verrechnet</v>
          </cell>
          <cell r="F5749">
            <v>0.1</v>
          </cell>
          <cell r="G5749">
            <v>1.35</v>
          </cell>
          <cell r="H5749"/>
          <cell r="I5749"/>
          <cell r="J5749" t="str">
            <v>Messung HW Wärme NT</v>
          </cell>
          <cell r="K5749" t="str">
            <v>22.06.2016</v>
          </cell>
          <cell r="L5749" t="str">
            <v>W1 020256</v>
          </cell>
          <cell r="M5749"/>
          <cell r="N5749" t="str">
            <v>Ablesung</v>
          </cell>
          <cell r="O5749">
            <v>59.283000000000001</v>
          </cell>
          <cell r="P5749">
            <v>1356.24</v>
          </cell>
          <cell r="Q5749"/>
          <cell r="R5749"/>
          <cell r="S5749"/>
          <cell r="T5749"/>
          <cell r="U5749"/>
          <cell r="V5749"/>
          <cell r="W5749"/>
          <cell r="X5749"/>
          <cell r="Y5749">
            <v>37.585000000000001</v>
          </cell>
          <cell r="Z5749">
            <v>592.83000000000004</v>
          </cell>
        </row>
        <row r="5750">
          <cell r="A5750" t="str">
            <v>N1198</v>
          </cell>
          <cell r="B5750" t="str">
            <v xml:space="preserve">Schaffhauserstrasse 455 </v>
          </cell>
          <cell r="C5750">
            <v>42655</v>
          </cell>
          <cell r="D5750">
            <v>9866605158</v>
          </cell>
          <cell r="E5750" t="str">
            <v>Verrechnet</v>
          </cell>
          <cell r="F5750">
            <v>0.1</v>
          </cell>
          <cell r="G5750">
            <v>1.35</v>
          </cell>
          <cell r="H5750"/>
          <cell r="I5750"/>
          <cell r="J5750" t="str">
            <v>Messung HW Wärme NT</v>
          </cell>
          <cell r="K5750" t="str">
            <v>21.09.2016</v>
          </cell>
          <cell r="L5750" t="str">
            <v>W1 020256</v>
          </cell>
          <cell r="M5750"/>
          <cell r="N5750" t="str">
            <v>Ablesung</v>
          </cell>
          <cell r="O5750">
            <v>28.64</v>
          </cell>
          <cell r="P5750">
            <v>693.43</v>
          </cell>
          <cell r="Q5750"/>
          <cell r="R5750"/>
          <cell r="S5750"/>
          <cell r="T5750"/>
          <cell r="U5750"/>
          <cell r="V5750"/>
          <cell r="W5750"/>
          <cell r="X5750"/>
          <cell r="Y5750">
            <v>35.512999999999998</v>
          </cell>
          <cell r="Z5750">
            <v>286.39999999999998</v>
          </cell>
        </row>
        <row r="5751">
          <cell r="A5751" t="str">
            <v>N1198</v>
          </cell>
          <cell r="B5751" t="str">
            <v xml:space="preserve">Schaffhauserstrasse 455 </v>
          </cell>
          <cell r="C5751">
            <v>42752</v>
          </cell>
          <cell r="D5751">
            <v>9866607118</v>
          </cell>
          <cell r="E5751" t="str">
            <v>Verrechnet</v>
          </cell>
          <cell r="F5751">
            <v>0.1</v>
          </cell>
          <cell r="G5751">
            <v>1.35</v>
          </cell>
          <cell r="H5751"/>
          <cell r="I5751"/>
          <cell r="J5751" t="str">
            <v>Messung HW Wärme NT</v>
          </cell>
          <cell r="K5751" t="str">
            <v>14.12.2016</v>
          </cell>
          <cell r="L5751" t="str">
            <v>W1 020256</v>
          </cell>
          <cell r="M5751"/>
          <cell r="N5751" t="str">
            <v>Ablesung</v>
          </cell>
          <cell r="O5751">
            <v>62.136000000000003</v>
          </cell>
          <cell r="P5751">
            <v>1002.51</v>
          </cell>
          <cell r="Q5751"/>
          <cell r="R5751"/>
          <cell r="S5751"/>
          <cell r="T5751"/>
          <cell r="U5751"/>
          <cell r="V5751"/>
          <cell r="W5751"/>
          <cell r="X5751"/>
          <cell r="Y5751">
            <v>53.293999999999997</v>
          </cell>
          <cell r="Z5751">
            <v>621.36</v>
          </cell>
        </row>
        <row r="5752">
          <cell r="A5752" t="str">
            <v>N1199</v>
          </cell>
          <cell r="B5752" t="str">
            <v xml:space="preserve">Wehntalerstrasse 129 </v>
          </cell>
          <cell r="C5752">
            <v>42478</v>
          </cell>
          <cell r="D5752">
            <v>9866601455</v>
          </cell>
          <cell r="E5752" t="str">
            <v>Verrechnet</v>
          </cell>
          <cell r="F5752">
            <v>0.05</v>
          </cell>
          <cell r="G5752">
            <v>0.8</v>
          </cell>
          <cell r="H5752"/>
          <cell r="I5752"/>
          <cell r="J5752" t="str">
            <v>Messung HW Wärme NT</v>
          </cell>
          <cell r="K5752" t="str">
            <v>18.03.2016</v>
          </cell>
          <cell r="L5752" t="str">
            <v>W1 020171</v>
          </cell>
          <cell r="M5752"/>
          <cell r="N5752" t="str">
            <v>Ablesung</v>
          </cell>
          <cell r="O5752">
            <v>61.058999999999997</v>
          </cell>
          <cell r="P5752">
            <v>1007.18</v>
          </cell>
          <cell r="Q5752"/>
          <cell r="R5752"/>
          <cell r="S5752"/>
          <cell r="T5752"/>
          <cell r="U5752"/>
          <cell r="V5752"/>
          <cell r="W5752"/>
          <cell r="X5752"/>
          <cell r="Y5752">
            <v>52.127000000000002</v>
          </cell>
          <cell r="Z5752">
            <v>1221.18</v>
          </cell>
        </row>
        <row r="5753">
          <cell r="A5753" t="str">
            <v>N1199</v>
          </cell>
          <cell r="B5753" t="str">
            <v xml:space="preserve">Wehntalerstrasse 129 </v>
          </cell>
          <cell r="C5753">
            <v>42566</v>
          </cell>
          <cell r="D5753">
            <v>9866603549</v>
          </cell>
          <cell r="E5753" t="str">
            <v>Verrechnet</v>
          </cell>
          <cell r="F5753">
            <v>0.05</v>
          </cell>
          <cell r="G5753">
            <v>0.8</v>
          </cell>
          <cell r="H5753"/>
          <cell r="I5753"/>
          <cell r="J5753" t="str">
            <v>Messung HW Wärme NT</v>
          </cell>
          <cell r="K5753" t="str">
            <v>23.06.2016</v>
          </cell>
          <cell r="L5753" t="str">
            <v>W1 020171</v>
          </cell>
          <cell r="M5753"/>
          <cell r="N5753" t="str">
            <v>Ablesung</v>
          </cell>
          <cell r="O5753">
            <v>31.643999999999998</v>
          </cell>
          <cell r="P5753">
            <v>543.53</v>
          </cell>
          <cell r="Q5753"/>
          <cell r="R5753"/>
          <cell r="S5753"/>
          <cell r="T5753"/>
          <cell r="U5753"/>
          <cell r="V5753"/>
          <cell r="W5753"/>
          <cell r="X5753"/>
          <cell r="Y5753">
            <v>50.06</v>
          </cell>
          <cell r="Z5753">
            <v>632.88</v>
          </cell>
        </row>
        <row r="5754">
          <cell r="A5754" t="str">
            <v>N1199</v>
          </cell>
          <cell r="B5754" t="str">
            <v xml:space="preserve">Wehntalerstrasse 129 </v>
          </cell>
          <cell r="C5754">
            <v>42655</v>
          </cell>
          <cell r="D5754">
            <v>9866605743</v>
          </cell>
          <cell r="E5754" t="str">
            <v>Verrechnet</v>
          </cell>
          <cell r="F5754">
            <v>0.05</v>
          </cell>
          <cell r="G5754">
            <v>0.8</v>
          </cell>
          <cell r="H5754"/>
          <cell r="I5754"/>
          <cell r="J5754" t="str">
            <v>Messung HW Wärme NT</v>
          </cell>
          <cell r="K5754" t="str">
            <v>16.09.2016</v>
          </cell>
          <cell r="L5754" t="str">
            <v>W1 020171</v>
          </cell>
          <cell r="M5754"/>
          <cell r="N5754" t="str">
            <v>Ablesung</v>
          </cell>
          <cell r="O5754">
            <v>4.2409999999999997</v>
          </cell>
          <cell r="P5754">
            <v>84.61</v>
          </cell>
          <cell r="Q5754"/>
          <cell r="R5754"/>
          <cell r="S5754"/>
          <cell r="T5754"/>
          <cell r="U5754"/>
          <cell r="V5754"/>
          <cell r="W5754"/>
          <cell r="X5754"/>
          <cell r="Y5754">
            <v>43.098999999999997</v>
          </cell>
          <cell r="Z5754">
            <v>84.82</v>
          </cell>
        </row>
        <row r="5755">
          <cell r="A5755" t="str">
            <v>N1199</v>
          </cell>
          <cell r="B5755" t="str">
            <v xml:space="preserve">Wehntalerstrasse 129 </v>
          </cell>
          <cell r="C5755">
            <v>42752</v>
          </cell>
          <cell r="D5755">
            <v>9866607833</v>
          </cell>
          <cell r="E5755" t="str">
            <v>Verrechnet</v>
          </cell>
          <cell r="F5755">
            <v>0.05</v>
          </cell>
          <cell r="G5755">
            <v>0.8</v>
          </cell>
          <cell r="H5755"/>
          <cell r="I5755"/>
          <cell r="J5755" t="str">
            <v>Messung HW Wärme NT</v>
          </cell>
          <cell r="K5755" t="str">
            <v>16.12.2016</v>
          </cell>
          <cell r="L5755" t="str">
            <v>W1 020171</v>
          </cell>
          <cell r="M5755"/>
          <cell r="N5755" t="str">
            <v>Ablesung</v>
          </cell>
          <cell r="O5755">
            <v>46.866999999999997</v>
          </cell>
          <cell r="P5755">
            <v>802.13</v>
          </cell>
          <cell r="Q5755"/>
          <cell r="R5755"/>
          <cell r="S5755"/>
          <cell r="T5755"/>
          <cell r="U5755"/>
          <cell r="V5755"/>
          <cell r="W5755"/>
          <cell r="X5755"/>
          <cell r="Y5755">
            <v>50.238999999999997</v>
          </cell>
          <cell r="Z5755">
            <v>937.34</v>
          </cell>
        </row>
        <row r="5756">
          <cell r="A5756" t="str">
            <v>N1200</v>
          </cell>
          <cell r="B5756" t="str">
            <v xml:space="preserve">Ruedi-Walter-Strasse 2 </v>
          </cell>
          <cell r="C5756">
            <v>42478</v>
          </cell>
          <cell r="D5756">
            <v>9866600392</v>
          </cell>
          <cell r="E5756" t="str">
            <v>Verrechnet</v>
          </cell>
          <cell r="F5756">
            <v>0.88</v>
          </cell>
          <cell r="G5756">
            <v>13</v>
          </cell>
          <cell r="H5756"/>
          <cell r="I5756"/>
          <cell r="J5756" t="str">
            <v>Messung HW Wärme NT</v>
          </cell>
          <cell r="K5756" t="str">
            <v>18.03.2016</v>
          </cell>
          <cell r="L5756" t="str">
            <v>W1 065004</v>
          </cell>
          <cell r="M5756"/>
          <cell r="N5756" t="str">
            <v>Ablesung</v>
          </cell>
          <cell r="O5756">
            <v>955.96</v>
          </cell>
          <cell r="P5756">
            <v>15899.4</v>
          </cell>
          <cell r="Q5756"/>
          <cell r="R5756"/>
          <cell r="S5756"/>
          <cell r="T5756"/>
          <cell r="U5756"/>
          <cell r="V5756"/>
          <cell r="W5756"/>
          <cell r="X5756"/>
          <cell r="Y5756">
            <v>51.698999999999998</v>
          </cell>
          <cell r="Z5756">
            <v>1086.3181818181818</v>
          </cell>
        </row>
        <row r="5757">
          <cell r="A5757" t="str">
            <v>N1200</v>
          </cell>
          <cell r="B5757" t="str">
            <v xml:space="preserve">Ruedi-Walter-Strasse 2 </v>
          </cell>
          <cell r="C5757">
            <v>42566</v>
          </cell>
          <cell r="D5757">
            <v>9866602399</v>
          </cell>
          <cell r="E5757" t="str">
            <v>Verrechnet</v>
          </cell>
          <cell r="F5757">
            <v>0.88</v>
          </cell>
          <cell r="G5757">
            <v>13</v>
          </cell>
          <cell r="H5757"/>
          <cell r="I5757"/>
          <cell r="J5757" t="str">
            <v>Messung HW Wärme NT</v>
          </cell>
          <cell r="K5757" t="str">
            <v>21.06.2016</v>
          </cell>
          <cell r="L5757" t="str">
            <v>W1 065004</v>
          </cell>
          <cell r="M5757"/>
          <cell r="N5757" t="str">
            <v>Ablesung</v>
          </cell>
          <cell r="O5757">
            <v>484.94</v>
          </cell>
          <cell r="P5757">
            <v>8595.5</v>
          </cell>
          <cell r="Q5757"/>
          <cell r="R5757"/>
          <cell r="S5757"/>
          <cell r="T5757"/>
          <cell r="U5757"/>
          <cell r="V5757"/>
          <cell r="W5757"/>
          <cell r="X5757"/>
          <cell r="Y5757">
            <v>48.511000000000003</v>
          </cell>
          <cell r="Z5757">
            <v>551.06818181818187</v>
          </cell>
        </row>
        <row r="5758">
          <cell r="A5758" t="str">
            <v>N1200</v>
          </cell>
          <cell r="B5758" t="str">
            <v xml:space="preserve">Ruedi-Walter-Strasse 2 </v>
          </cell>
          <cell r="C5758">
            <v>42655</v>
          </cell>
          <cell r="D5758">
            <v>9866604348</v>
          </cell>
          <cell r="E5758" t="str">
            <v>Verrechnet</v>
          </cell>
          <cell r="F5758">
            <v>0.88</v>
          </cell>
          <cell r="G5758">
            <v>13</v>
          </cell>
          <cell r="H5758"/>
          <cell r="I5758"/>
          <cell r="J5758" t="str">
            <v>Messung HW Wärme NT</v>
          </cell>
          <cell r="K5758" t="str">
            <v>20.09.2016</v>
          </cell>
          <cell r="L5758" t="str">
            <v>W1 065004</v>
          </cell>
          <cell r="M5758"/>
          <cell r="N5758" t="str">
            <v>Ablesung</v>
          </cell>
          <cell r="O5758">
            <v>161.71</v>
          </cell>
          <cell r="P5758">
            <v>3174.4</v>
          </cell>
          <cell r="Q5758"/>
          <cell r="R5758"/>
          <cell r="S5758"/>
          <cell r="T5758"/>
          <cell r="U5758"/>
          <cell r="V5758"/>
          <cell r="W5758"/>
          <cell r="X5758"/>
          <cell r="Y5758">
            <v>43.802</v>
          </cell>
          <cell r="Z5758">
            <v>183.76136363636363</v>
          </cell>
        </row>
        <row r="5759">
          <cell r="A5759" t="str">
            <v>N1200</v>
          </cell>
          <cell r="B5759" t="str">
            <v xml:space="preserve">Ruedi-Walter-Strasse 2 </v>
          </cell>
          <cell r="C5759">
            <v>42752</v>
          </cell>
          <cell r="D5759">
            <v>9866606419</v>
          </cell>
          <cell r="E5759" t="str">
            <v>Verrechnet</v>
          </cell>
          <cell r="F5759">
            <v>0.88</v>
          </cell>
          <cell r="G5759">
            <v>13</v>
          </cell>
          <cell r="H5759"/>
          <cell r="I5759"/>
          <cell r="J5759" t="str">
            <v>Messung HW Wärme NT</v>
          </cell>
          <cell r="K5759" t="str">
            <v>13.12.2016</v>
          </cell>
          <cell r="L5759" t="str">
            <v>W1 065004</v>
          </cell>
          <cell r="M5759"/>
          <cell r="N5759" t="str">
            <v>Ablesung</v>
          </cell>
          <cell r="O5759">
            <v>683.25</v>
          </cell>
          <cell r="P5759">
            <v>12062.2</v>
          </cell>
          <cell r="Q5759"/>
          <cell r="R5759"/>
          <cell r="S5759"/>
          <cell r="T5759"/>
          <cell r="U5759"/>
          <cell r="V5759"/>
          <cell r="W5759"/>
          <cell r="X5759"/>
          <cell r="Y5759">
            <v>48.704999999999998</v>
          </cell>
          <cell r="Z5759">
            <v>776.4204545454545</v>
          </cell>
        </row>
        <row r="5760">
          <cell r="A5760" t="str">
            <v>N1201</v>
          </cell>
          <cell r="B5760" t="str">
            <v xml:space="preserve">Ausserdorfstrasse 19 </v>
          </cell>
          <cell r="C5760">
            <v>42478</v>
          </cell>
          <cell r="D5760">
            <v>9866601729</v>
          </cell>
          <cell r="E5760" t="str">
            <v>Verrechnet</v>
          </cell>
          <cell r="F5760">
            <v>0.03</v>
          </cell>
          <cell r="G5760">
            <v>0.52</v>
          </cell>
          <cell r="H5760"/>
          <cell r="I5760"/>
          <cell r="J5760" t="str">
            <v>Messung HW Wärme NT</v>
          </cell>
          <cell r="K5760" t="str">
            <v>15.03.2016</v>
          </cell>
          <cell r="L5760" t="str">
            <v>W1 020198</v>
          </cell>
          <cell r="M5760"/>
          <cell r="N5760" t="str">
            <v>Ablesung</v>
          </cell>
          <cell r="O5760">
            <v>23.280999999999999</v>
          </cell>
          <cell r="P5760">
            <v>339.14</v>
          </cell>
          <cell r="Q5760"/>
          <cell r="R5760"/>
          <cell r="S5760"/>
          <cell r="T5760"/>
          <cell r="U5760"/>
          <cell r="V5760"/>
          <cell r="W5760"/>
          <cell r="X5760"/>
          <cell r="Y5760">
            <v>59.026000000000003</v>
          </cell>
          <cell r="Z5760">
            <v>776.0333333333333</v>
          </cell>
        </row>
        <row r="5761">
          <cell r="A5761" t="str">
            <v>N1201</v>
          </cell>
          <cell r="B5761" t="str">
            <v xml:space="preserve">Ausserdorfstrasse 19 </v>
          </cell>
          <cell r="C5761">
            <v>42566</v>
          </cell>
          <cell r="D5761">
            <v>9866603985</v>
          </cell>
          <cell r="E5761" t="str">
            <v>Verrechnet</v>
          </cell>
          <cell r="F5761">
            <v>0.03</v>
          </cell>
          <cell r="G5761">
            <v>0.52</v>
          </cell>
          <cell r="H5761"/>
          <cell r="I5761"/>
          <cell r="J5761" t="str">
            <v>Messung HW Wärme NT</v>
          </cell>
          <cell r="K5761" t="str">
            <v>22.06.2016</v>
          </cell>
          <cell r="L5761" t="str">
            <v>W1 020198</v>
          </cell>
          <cell r="M5761"/>
          <cell r="N5761" t="str">
            <v>Ablesung</v>
          </cell>
          <cell r="O5761">
            <v>12.750999999999999</v>
          </cell>
          <cell r="P5761">
            <v>227.18</v>
          </cell>
          <cell r="Q5761"/>
          <cell r="R5761"/>
          <cell r="S5761"/>
          <cell r="T5761"/>
          <cell r="U5761"/>
          <cell r="V5761"/>
          <cell r="W5761"/>
          <cell r="X5761"/>
          <cell r="Y5761">
            <v>48.261000000000003</v>
          </cell>
          <cell r="Z5761">
            <v>425.03333333333336</v>
          </cell>
        </row>
        <row r="5762">
          <cell r="A5762" t="str">
            <v>N1201</v>
          </cell>
          <cell r="B5762" t="str">
            <v xml:space="preserve">Ausserdorfstrasse 19 </v>
          </cell>
          <cell r="C5762">
            <v>42655</v>
          </cell>
          <cell r="D5762">
            <v>9866605625</v>
          </cell>
          <cell r="E5762" t="str">
            <v>Gemahnt</v>
          </cell>
          <cell r="F5762">
            <v>0.03</v>
          </cell>
          <cell r="G5762">
            <v>0.52</v>
          </cell>
          <cell r="H5762"/>
          <cell r="I5762"/>
          <cell r="J5762" t="str">
            <v>Messung HW Wärme NT</v>
          </cell>
          <cell r="K5762" t="str">
            <v>27.09.2016</v>
          </cell>
          <cell r="L5762" t="str">
            <v>W1 020198</v>
          </cell>
          <cell r="M5762"/>
          <cell r="N5762" t="str">
            <v>Ablesung</v>
          </cell>
          <cell r="O5762">
            <v>4.05</v>
          </cell>
          <cell r="P5762">
            <v>99.48</v>
          </cell>
          <cell r="Q5762"/>
          <cell r="R5762"/>
          <cell r="S5762"/>
          <cell r="T5762"/>
          <cell r="U5762"/>
          <cell r="V5762"/>
          <cell r="W5762"/>
          <cell r="X5762"/>
          <cell r="Y5762">
            <v>35.006</v>
          </cell>
          <cell r="Z5762">
            <v>135</v>
          </cell>
        </row>
        <row r="5763">
          <cell r="A5763" t="str">
            <v>N1201</v>
          </cell>
          <cell r="B5763" t="str">
            <v xml:space="preserve">Ausserdorfstrasse 19 </v>
          </cell>
          <cell r="C5763">
            <v>42752</v>
          </cell>
          <cell r="D5763">
            <v>9866607875</v>
          </cell>
          <cell r="E5763" t="str">
            <v>Verrechnet</v>
          </cell>
          <cell r="F5763">
            <v>0.03</v>
          </cell>
          <cell r="G5763">
            <v>0.52</v>
          </cell>
          <cell r="H5763"/>
          <cell r="I5763"/>
          <cell r="J5763" t="str">
            <v>Messung HW Wärme NT</v>
          </cell>
          <cell r="K5763" t="str">
            <v>30.12.2016</v>
          </cell>
          <cell r="L5763" t="str">
            <v>W1 020198</v>
          </cell>
          <cell r="M5763"/>
          <cell r="N5763" t="str">
            <v>Ablesung</v>
          </cell>
          <cell r="O5763">
            <v>21.873999999999999</v>
          </cell>
          <cell r="P5763">
            <v>334.67</v>
          </cell>
          <cell r="Q5763"/>
          <cell r="R5763"/>
          <cell r="S5763"/>
          <cell r="T5763"/>
          <cell r="U5763"/>
          <cell r="V5763"/>
          <cell r="W5763"/>
          <cell r="X5763"/>
          <cell r="Y5763">
            <v>56.198999999999998</v>
          </cell>
          <cell r="Z5763">
            <v>729.13333333333333</v>
          </cell>
        </row>
        <row r="5764">
          <cell r="A5764" t="str">
            <v>N1202</v>
          </cell>
          <cell r="B5764" t="str">
            <v xml:space="preserve">Regensbergstrasse 130 </v>
          </cell>
          <cell r="C5764">
            <v>42478</v>
          </cell>
          <cell r="D5764">
            <v>9866601456</v>
          </cell>
          <cell r="E5764" t="str">
            <v>Verrechnet</v>
          </cell>
          <cell r="F5764">
            <v>5.5E-2</v>
          </cell>
          <cell r="G5764">
            <v>0.7</v>
          </cell>
          <cell r="H5764"/>
          <cell r="I5764"/>
          <cell r="J5764" t="str">
            <v>Messung HW Wärme NT</v>
          </cell>
          <cell r="K5764" t="str">
            <v>16.03.2016</v>
          </cell>
          <cell r="L5764">
            <v>20361</v>
          </cell>
          <cell r="M5764"/>
          <cell r="N5764" t="str">
            <v>Ablesung</v>
          </cell>
          <cell r="O5764">
            <v>67.506</v>
          </cell>
          <cell r="P5764">
            <v>910.25</v>
          </cell>
          <cell r="Q5764"/>
          <cell r="R5764"/>
          <cell r="S5764"/>
          <cell r="T5764"/>
          <cell r="U5764"/>
          <cell r="V5764"/>
          <cell r="W5764"/>
          <cell r="X5764"/>
          <cell r="Y5764">
            <v>63.768000000000001</v>
          </cell>
          <cell r="Z5764">
            <v>1227.3818181818183</v>
          </cell>
        </row>
        <row r="5765">
          <cell r="A5765" t="str">
            <v>N1202</v>
          </cell>
          <cell r="B5765" t="str">
            <v xml:space="preserve">Regensbergstrasse 130 </v>
          </cell>
          <cell r="C5765">
            <v>42566</v>
          </cell>
          <cell r="D5765">
            <v>9866603550</v>
          </cell>
          <cell r="E5765" t="str">
            <v>Verrechnet</v>
          </cell>
          <cell r="F5765">
            <v>5.5E-2</v>
          </cell>
          <cell r="G5765">
            <v>0.7</v>
          </cell>
          <cell r="H5765"/>
          <cell r="I5765"/>
          <cell r="J5765" t="str">
            <v>Messung HW Wärme NT</v>
          </cell>
          <cell r="K5765" t="str">
            <v>21.06.2016</v>
          </cell>
          <cell r="L5765">
            <v>20361</v>
          </cell>
          <cell r="M5765"/>
          <cell r="N5765" t="str">
            <v>Ablesung</v>
          </cell>
          <cell r="O5765">
            <v>35.911000000000001</v>
          </cell>
          <cell r="P5765">
            <v>533.59</v>
          </cell>
          <cell r="Q5765"/>
          <cell r="R5765"/>
          <cell r="S5765"/>
          <cell r="T5765"/>
          <cell r="U5765"/>
          <cell r="V5765"/>
          <cell r="W5765"/>
          <cell r="X5765"/>
          <cell r="Y5765">
            <v>57.868000000000002</v>
          </cell>
          <cell r="Z5765">
            <v>652.92727272727268</v>
          </cell>
        </row>
        <row r="5766">
          <cell r="A5766" t="str">
            <v>N1202</v>
          </cell>
          <cell r="B5766" t="str">
            <v xml:space="preserve">Regensbergstrasse 130 </v>
          </cell>
          <cell r="C5766">
            <v>42655</v>
          </cell>
          <cell r="D5766">
            <v>9866605423</v>
          </cell>
          <cell r="E5766" t="str">
            <v>Verrechnet</v>
          </cell>
          <cell r="F5766">
            <v>5.5E-2</v>
          </cell>
          <cell r="G5766">
            <v>0.7</v>
          </cell>
          <cell r="H5766"/>
          <cell r="I5766"/>
          <cell r="J5766" t="str">
            <v>Messung HW Wärme NT</v>
          </cell>
          <cell r="K5766" t="str">
            <v>19.09.2016</v>
          </cell>
          <cell r="L5766">
            <v>20361</v>
          </cell>
          <cell r="M5766"/>
          <cell r="N5766" t="str">
            <v>Ablesung</v>
          </cell>
          <cell r="O5766">
            <v>11.214</v>
          </cell>
          <cell r="P5766">
            <v>192.36</v>
          </cell>
          <cell r="Q5766"/>
          <cell r="R5766"/>
          <cell r="S5766"/>
          <cell r="T5766"/>
          <cell r="U5766"/>
          <cell r="V5766"/>
          <cell r="W5766"/>
          <cell r="X5766"/>
          <cell r="Y5766">
            <v>50.125999999999998</v>
          </cell>
          <cell r="Z5766">
            <v>203.89090909090908</v>
          </cell>
        </row>
        <row r="5767">
          <cell r="A5767" t="str">
            <v>N1202</v>
          </cell>
          <cell r="B5767" t="str">
            <v xml:space="preserve">Regensbergstrasse 130 </v>
          </cell>
          <cell r="C5767">
            <v>42752</v>
          </cell>
          <cell r="D5767">
            <v>9866607475</v>
          </cell>
          <cell r="E5767" t="str">
            <v>Verrechnet</v>
          </cell>
          <cell r="F5767">
            <v>5.5E-2</v>
          </cell>
          <cell r="G5767">
            <v>0.7</v>
          </cell>
          <cell r="H5767"/>
          <cell r="I5767"/>
          <cell r="J5767" t="str">
            <v>Messung HW Wärme NT</v>
          </cell>
          <cell r="K5767" t="str">
            <v>14.12.2016</v>
          </cell>
          <cell r="L5767">
            <v>20361</v>
          </cell>
          <cell r="M5767"/>
          <cell r="N5767" t="str">
            <v>Ablesung</v>
          </cell>
          <cell r="O5767">
            <v>49.73</v>
          </cell>
          <cell r="P5767">
            <v>720.6</v>
          </cell>
          <cell r="Q5767"/>
          <cell r="R5767"/>
          <cell r="S5767"/>
          <cell r="T5767"/>
          <cell r="U5767"/>
          <cell r="V5767"/>
          <cell r="W5767"/>
          <cell r="X5767"/>
          <cell r="Y5767">
            <v>59.34</v>
          </cell>
          <cell r="Z5767">
            <v>904.18181818181824</v>
          </cell>
        </row>
        <row r="5768">
          <cell r="A5768" t="str">
            <v>N1203</v>
          </cell>
          <cell r="B5768" t="str">
            <v xml:space="preserve">Hagenholzstrasse 102 </v>
          </cell>
          <cell r="C5768">
            <v>42478</v>
          </cell>
          <cell r="D5768">
            <v>9866601923</v>
          </cell>
          <cell r="E5768" t="str">
            <v>Verrechnet</v>
          </cell>
          <cell r="F5768">
            <v>0.52</v>
          </cell>
          <cell r="G5768">
            <v>8.6</v>
          </cell>
          <cell r="H5768"/>
          <cell r="I5768"/>
          <cell r="J5768" t="str">
            <v>Messung HW Wärme NT</v>
          </cell>
          <cell r="K5768" t="str">
            <v>15.03.2016</v>
          </cell>
          <cell r="L5768" t="str">
            <v>W1 050015</v>
          </cell>
          <cell r="M5768"/>
          <cell r="N5768" t="str">
            <v>Ablesung</v>
          </cell>
          <cell r="O5768">
            <v>759.53399999999999</v>
          </cell>
          <cell r="P5768">
            <v>16287.7</v>
          </cell>
          <cell r="Q5768"/>
          <cell r="R5768"/>
          <cell r="S5768"/>
          <cell r="T5768"/>
          <cell r="U5768"/>
          <cell r="V5768"/>
          <cell r="W5768"/>
          <cell r="X5768"/>
          <cell r="Y5768">
            <v>40.097000000000001</v>
          </cell>
          <cell r="Z5768">
            <v>1460.6423076923079</v>
          </cell>
        </row>
        <row r="5769">
          <cell r="A5769" t="str">
            <v>N1203</v>
          </cell>
          <cell r="B5769" t="str">
            <v xml:space="preserve">Hagenholzstrasse 102 </v>
          </cell>
          <cell r="C5769">
            <v>42566</v>
          </cell>
          <cell r="D5769">
            <v>9866603986</v>
          </cell>
          <cell r="E5769" t="str">
            <v>Verrechnet</v>
          </cell>
          <cell r="F5769">
            <v>0.52</v>
          </cell>
          <cell r="G5769">
            <v>8.6</v>
          </cell>
          <cell r="H5769"/>
          <cell r="I5769"/>
          <cell r="J5769" t="str">
            <v>Messung HW Wärme NT</v>
          </cell>
          <cell r="K5769" t="str">
            <v>20.06.2016</v>
          </cell>
          <cell r="L5769" t="str">
            <v>W1 050015</v>
          </cell>
          <cell r="M5769"/>
          <cell r="N5769" t="str">
            <v>Ablesung</v>
          </cell>
          <cell r="O5769">
            <v>440.46800000000002</v>
          </cell>
          <cell r="P5769">
            <v>11981.11</v>
          </cell>
          <cell r="Q5769"/>
          <cell r="R5769"/>
          <cell r="S5769"/>
          <cell r="T5769"/>
          <cell r="U5769"/>
          <cell r="V5769"/>
          <cell r="W5769"/>
          <cell r="X5769"/>
          <cell r="Y5769">
            <v>31.611000000000001</v>
          </cell>
          <cell r="Z5769">
            <v>847.05384615384605</v>
          </cell>
        </row>
        <row r="5770">
          <cell r="A5770" t="str">
            <v>N1203</v>
          </cell>
          <cell r="B5770" t="str">
            <v xml:space="preserve">Hagenholzstrasse 102 </v>
          </cell>
          <cell r="C5770">
            <v>42655</v>
          </cell>
          <cell r="D5770">
            <v>9866605921</v>
          </cell>
          <cell r="E5770" t="str">
            <v>Verrechnet</v>
          </cell>
          <cell r="F5770">
            <v>0.52</v>
          </cell>
          <cell r="G5770">
            <v>8.6</v>
          </cell>
          <cell r="H5770"/>
          <cell r="I5770"/>
          <cell r="J5770" t="str">
            <v>Messung HW Wärme NT</v>
          </cell>
          <cell r="K5770" t="str">
            <v>15.09.2016</v>
          </cell>
          <cell r="L5770" t="str">
            <v>W1 050015</v>
          </cell>
          <cell r="M5770"/>
          <cell r="N5770" t="str">
            <v>Ablesung</v>
          </cell>
          <cell r="O5770">
            <v>118.845</v>
          </cell>
          <cell r="P5770">
            <v>3277.51</v>
          </cell>
          <cell r="Q5770"/>
          <cell r="R5770"/>
          <cell r="S5770"/>
          <cell r="T5770"/>
          <cell r="U5770"/>
          <cell r="V5770"/>
          <cell r="W5770"/>
          <cell r="X5770"/>
          <cell r="Y5770">
            <v>31.178999999999998</v>
          </cell>
          <cell r="Z5770">
            <v>228.54807692307693</v>
          </cell>
        </row>
        <row r="5771">
          <cell r="A5771" t="str">
            <v>N1203</v>
          </cell>
          <cell r="B5771" t="str">
            <v xml:space="preserve">Hagenholzstrasse 102 </v>
          </cell>
          <cell r="C5771">
            <v>42752</v>
          </cell>
          <cell r="D5771">
            <v>9866608034</v>
          </cell>
          <cell r="E5771" t="str">
            <v>Verrechnet</v>
          </cell>
          <cell r="F5771">
            <v>0.52</v>
          </cell>
          <cell r="G5771">
            <v>8.6</v>
          </cell>
          <cell r="H5771"/>
          <cell r="I5771"/>
          <cell r="J5771" t="str">
            <v>Messung HW Wärme NT</v>
          </cell>
          <cell r="K5771" t="str">
            <v>13.12.2016</v>
          </cell>
          <cell r="L5771" t="str">
            <v>W1 050015</v>
          </cell>
          <cell r="M5771"/>
          <cell r="N5771" t="str">
            <v>Ablesung</v>
          </cell>
          <cell r="O5771">
            <v>569.80200000000002</v>
          </cell>
          <cell r="P5771">
            <v>13874.35</v>
          </cell>
          <cell r="Q5771"/>
          <cell r="R5771"/>
          <cell r="S5771"/>
          <cell r="T5771"/>
          <cell r="U5771"/>
          <cell r="V5771"/>
          <cell r="W5771"/>
          <cell r="X5771"/>
          <cell r="Y5771">
            <v>35.313000000000002</v>
          </cell>
          <cell r="Z5771">
            <v>1095.773076923077</v>
          </cell>
        </row>
        <row r="5772">
          <cell r="A5772" t="str">
            <v>N1204</v>
          </cell>
          <cell r="B5772" t="str">
            <v xml:space="preserve">Luegislandstrasse 593 </v>
          </cell>
          <cell r="C5772">
            <v>42478</v>
          </cell>
          <cell r="D5772">
            <v>9866600748</v>
          </cell>
          <cell r="E5772" t="str">
            <v>Verrechnet</v>
          </cell>
          <cell r="F5772">
            <v>0.5</v>
          </cell>
          <cell r="G5772">
            <v>6.4</v>
          </cell>
          <cell r="H5772"/>
          <cell r="I5772"/>
          <cell r="J5772" t="str">
            <v>Messung HW Wärme NT</v>
          </cell>
          <cell r="K5772" t="str">
            <v>18.03.2016</v>
          </cell>
          <cell r="L5772" t="str">
            <v>W1 040043</v>
          </cell>
          <cell r="M5772"/>
          <cell r="N5772" t="str">
            <v>Ablesung</v>
          </cell>
          <cell r="O5772">
            <v>299.512</v>
          </cell>
          <cell r="P5772">
            <v>4922.3500000000004</v>
          </cell>
          <cell r="Q5772"/>
          <cell r="R5772"/>
          <cell r="S5772"/>
          <cell r="T5772"/>
          <cell r="U5772"/>
          <cell r="V5772"/>
          <cell r="W5772"/>
          <cell r="X5772"/>
          <cell r="Y5772">
            <v>52.319000000000003</v>
          </cell>
          <cell r="Z5772">
            <v>599.024</v>
          </cell>
        </row>
        <row r="5773">
          <cell r="A5773" t="str">
            <v>N1204</v>
          </cell>
          <cell r="B5773" t="str">
            <v xml:space="preserve">Luegislandstrasse 593 </v>
          </cell>
          <cell r="C5773">
            <v>42566</v>
          </cell>
          <cell r="D5773">
            <v>9866602670</v>
          </cell>
          <cell r="E5773" t="str">
            <v>Verrechnet</v>
          </cell>
          <cell r="F5773">
            <v>0.5</v>
          </cell>
          <cell r="G5773">
            <v>6.4</v>
          </cell>
          <cell r="H5773"/>
          <cell r="I5773"/>
          <cell r="J5773" t="str">
            <v>Messung HW Wärme NT</v>
          </cell>
          <cell r="K5773" t="str">
            <v>21.06.2016</v>
          </cell>
          <cell r="L5773" t="str">
            <v>W1 040043</v>
          </cell>
          <cell r="M5773"/>
          <cell r="N5773" t="str">
            <v>Ablesung</v>
          </cell>
          <cell r="O5773">
            <v>144.821</v>
          </cell>
          <cell r="P5773">
            <v>2945.14</v>
          </cell>
          <cell r="Q5773"/>
          <cell r="R5773"/>
          <cell r="S5773"/>
          <cell r="T5773"/>
          <cell r="U5773"/>
          <cell r="V5773"/>
          <cell r="W5773"/>
          <cell r="X5773"/>
          <cell r="Y5773">
            <v>42.280999999999999</v>
          </cell>
          <cell r="Z5773">
            <v>289.642</v>
          </cell>
        </row>
        <row r="5774">
          <cell r="A5774" t="str">
            <v>N1204</v>
          </cell>
          <cell r="B5774" t="str">
            <v xml:space="preserve">Luegislandstrasse 593 </v>
          </cell>
          <cell r="C5774">
            <v>42655</v>
          </cell>
          <cell r="D5774">
            <v>9866604658</v>
          </cell>
          <cell r="E5774" t="str">
            <v>Verrechnet</v>
          </cell>
          <cell r="F5774">
            <v>0.5</v>
          </cell>
          <cell r="G5774">
            <v>6.4</v>
          </cell>
          <cell r="H5774"/>
          <cell r="I5774"/>
          <cell r="J5774" t="str">
            <v>Messung HW Wärme NT</v>
          </cell>
          <cell r="K5774" t="str">
            <v>20.09.2016</v>
          </cell>
          <cell r="L5774" t="str">
            <v>W1 040043</v>
          </cell>
          <cell r="M5774"/>
          <cell r="N5774" t="str">
            <v>Ablesung</v>
          </cell>
          <cell r="O5774">
            <v>59.878</v>
          </cell>
          <cell r="P5774">
            <v>1420.49</v>
          </cell>
          <cell r="Q5774"/>
          <cell r="R5774"/>
          <cell r="S5774"/>
          <cell r="T5774"/>
          <cell r="U5774"/>
          <cell r="V5774"/>
          <cell r="W5774"/>
          <cell r="X5774"/>
          <cell r="Y5774">
            <v>36.244999999999997</v>
          </cell>
          <cell r="Z5774">
            <v>119.756</v>
          </cell>
        </row>
        <row r="5775">
          <cell r="A5775" t="str">
            <v>N1204</v>
          </cell>
          <cell r="B5775" t="str">
            <v xml:space="preserve">Luegislandstrasse 593 </v>
          </cell>
          <cell r="C5775">
            <v>42752</v>
          </cell>
          <cell r="D5775">
            <v>9866606776</v>
          </cell>
          <cell r="E5775" t="str">
            <v>Verrechnet</v>
          </cell>
          <cell r="F5775">
            <v>0.5</v>
          </cell>
          <cell r="G5775">
            <v>6.4</v>
          </cell>
          <cell r="H5775"/>
          <cell r="I5775"/>
          <cell r="J5775" t="str">
            <v>Messung HW Wärme NT</v>
          </cell>
          <cell r="K5775" t="str">
            <v>15.12.2016</v>
          </cell>
          <cell r="L5775" t="str">
            <v>W1 040043</v>
          </cell>
          <cell r="M5775"/>
          <cell r="N5775" t="str">
            <v>Ablesung</v>
          </cell>
          <cell r="O5775">
            <v>205.65600000000001</v>
          </cell>
          <cell r="P5775">
            <v>3670.05</v>
          </cell>
          <cell r="Q5775"/>
          <cell r="R5775"/>
          <cell r="S5775"/>
          <cell r="T5775"/>
          <cell r="U5775"/>
          <cell r="V5775"/>
          <cell r="W5775"/>
          <cell r="X5775"/>
          <cell r="Y5775">
            <v>48.183</v>
          </cell>
          <cell r="Z5775">
            <v>411.31200000000001</v>
          </cell>
        </row>
        <row r="5776">
          <cell r="A5776" t="str">
            <v>N1205</v>
          </cell>
          <cell r="B5776" t="str">
            <v>Margrit-Rainer-Strasse 11b</v>
          </cell>
          <cell r="C5776">
            <v>42478</v>
          </cell>
          <cell r="D5776">
            <v>9866601116</v>
          </cell>
          <cell r="E5776" t="str">
            <v>Verrechnet</v>
          </cell>
          <cell r="F5776">
            <v>0.44</v>
          </cell>
          <cell r="G5776">
            <v>7.2</v>
          </cell>
          <cell r="H5776"/>
          <cell r="I5776"/>
          <cell r="J5776" t="str">
            <v>Messung HW Wärme NT</v>
          </cell>
          <cell r="K5776" t="str">
            <v>17.03.2016</v>
          </cell>
          <cell r="L5776" t="str">
            <v>W1 040059</v>
          </cell>
          <cell r="M5776"/>
          <cell r="N5776" t="str">
            <v>Ablesung</v>
          </cell>
          <cell r="O5776">
            <v>324.82</v>
          </cell>
          <cell r="P5776">
            <v>6503.4</v>
          </cell>
          <cell r="Q5776"/>
          <cell r="R5776">
            <v>6504</v>
          </cell>
          <cell r="S5776"/>
          <cell r="T5776"/>
          <cell r="U5776"/>
          <cell r="V5776"/>
          <cell r="W5776"/>
          <cell r="X5776"/>
          <cell r="Y5776">
            <v>42.945999999999998</v>
          </cell>
          <cell r="Z5776">
            <v>738.22727272727263</v>
          </cell>
        </row>
        <row r="5777">
          <cell r="A5777" t="str">
            <v>N1205</v>
          </cell>
          <cell r="B5777" t="str">
            <v>Margrit-Rainer-Strasse 11b</v>
          </cell>
          <cell r="C5777">
            <v>42566</v>
          </cell>
          <cell r="D5777">
            <v>9866602986</v>
          </cell>
          <cell r="E5777" t="str">
            <v>Verrechnet</v>
          </cell>
          <cell r="F5777">
            <v>0.44</v>
          </cell>
          <cell r="G5777">
            <v>7.2</v>
          </cell>
          <cell r="H5777"/>
          <cell r="I5777"/>
          <cell r="J5777" t="str">
            <v>Messung HW Wärme NT</v>
          </cell>
          <cell r="K5777" t="str">
            <v>13.04.2016</v>
          </cell>
          <cell r="L5777" t="str">
            <v>W1 040059</v>
          </cell>
          <cell r="M5777"/>
          <cell r="N5777" t="str">
            <v>Ausbau</v>
          </cell>
          <cell r="O5777">
            <v>66.83</v>
          </cell>
          <cell r="P5777">
            <v>1662.5</v>
          </cell>
          <cell r="Q5777"/>
          <cell r="R5777">
            <v>1662</v>
          </cell>
          <cell r="S5777"/>
          <cell r="T5777"/>
          <cell r="U5777"/>
          <cell r="V5777"/>
          <cell r="W5777"/>
          <cell r="X5777"/>
          <cell r="Y5777">
            <v>34.564</v>
          </cell>
          <cell r="Z5777">
            <v>151.88636363636363</v>
          </cell>
        </row>
        <row r="5778">
          <cell r="A5778" t="str">
            <v>N1205</v>
          </cell>
          <cell r="B5778"/>
          <cell r="C5778"/>
          <cell r="D5778"/>
          <cell r="E5778"/>
          <cell r="F5778"/>
          <cell r="G5778"/>
          <cell r="H5778"/>
          <cell r="I5778"/>
          <cell r="J5778" t="str">
            <v>Messung HW Wärme NT</v>
          </cell>
          <cell r="K5778" t="str">
            <v>13.04.2016</v>
          </cell>
          <cell r="L5778" t="str">
            <v>W1 040059</v>
          </cell>
          <cell r="M5778"/>
          <cell r="N5778" t="str">
            <v>Einbau</v>
          </cell>
          <cell r="O5778">
            <v>0</v>
          </cell>
          <cell r="P5778">
            <v>0</v>
          </cell>
          <cell r="Q5778"/>
          <cell r="R5778"/>
          <cell r="S5778"/>
          <cell r="T5778"/>
          <cell r="U5778"/>
          <cell r="V5778"/>
          <cell r="W5778"/>
          <cell r="X5778"/>
          <cell r="Y5778">
            <v>0</v>
          </cell>
          <cell r="Z5778">
            <v>0</v>
          </cell>
        </row>
        <row r="5779">
          <cell r="A5779" t="str">
            <v>N1205</v>
          </cell>
          <cell r="B5779"/>
          <cell r="C5779"/>
          <cell r="D5779"/>
          <cell r="E5779"/>
          <cell r="F5779"/>
          <cell r="G5779"/>
          <cell r="H5779"/>
          <cell r="I5779"/>
          <cell r="J5779" t="str">
            <v>Messung HW Wärme NT</v>
          </cell>
          <cell r="K5779" t="str">
            <v>21.06.2016</v>
          </cell>
          <cell r="L5779" t="str">
            <v>W1 040059</v>
          </cell>
          <cell r="M5779"/>
          <cell r="N5779" t="str">
            <v>Ablesung</v>
          </cell>
          <cell r="O5779">
            <v>109.384</v>
          </cell>
          <cell r="P5779">
            <v>2885.55</v>
          </cell>
          <cell r="Q5779"/>
          <cell r="R5779"/>
          <cell r="S5779"/>
          <cell r="T5779"/>
          <cell r="U5779"/>
          <cell r="V5779"/>
          <cell r="W5779"/>
          <cell r="X5779"/>
          <cell r="Y5779">
            <v>32.594999999999999</v>
          </cell>
          <cell r="Z5779">
            <v>248.6</v>
          </cell>
        </row>
        <row r="5780">
          <cell r="A5780" t="str">
            <v>N1205</v>
          </cell>
          <cell r="B5780" t="str">
            <v>Margrit-Rainer-Strasse 11b</v>
          </cell>
          <cell r="C5780">
            <v>42655</v>
          </cell>
          <cell r="D5780">
            <v>9866605159</v>
          </cell>
          <cell r="E5780" t="str">
            <v>Verrechnet</v>
          </cell>
          <cell r="F5780">
            <v>0.44</v>
          </cell>
          <cell r="G5780">
            <v>7.2</v>
          </cell>
          <cell r="H5780"/>
          <cell r="I5780"/>
          <cell r="J5780" t="str">
            <v>Messung HW Wärme NT</v>
          </cell>
          <cell r="K5780" t="str">
            <v>21.09.2016</v>
          </cell>
          <cell r="L5780" t="str">
            <v>W1 040059</v>
          </cell>
          <cell r="M5780"/>
          <cell r="N5780" t="str">
            <v>Ablesung</v>
          </cell>
          <cell r="O5780">
            <v>69.677999999999997</v>
          </cell>
          <cell r="P5780">
            <v>2214.44</v>
          </cell>
          <cell r="Q5780"/>
          <cell r="R5780"/>
          <cell r="S5780"/>
          <cell r="T5780"/>
          <cell r="U5780"/>
          <cell r="V5780"/>
          <cell r="W5780"/>
          <cell r="X5780"/>
          <cell r="Y5780">
            <v>27.055</v>
          </cell>
          <cell r="Z5780">
            <v>158.3590909090909</v>
          </cell>
        </row>
        <row r="5781">
          <cell r="A5781" t="str">
            <v>N1205</v>
          </cell>
          <cell r="B5781" t="str">
            <v>Margrit-Rainer-Strasse 11b</v>
          </cell>
          <cell r="C5781">
            <v>42752</v>
          </cell>
          <cell r="D5781">
            <v>9866607119</v>
          </cell>
          <cell r="E5781" t="str">
            <v>Verrechnet</v>
          </cell>
          <cell r="F5781">
            <v>0.44</v>
          </cell>
          <cell r="G5781">
            <v>7.2</v>
          </cell>
          <cell r="H5781"/>
          <cell r="I5781"/>
          <cell r="J5781" t="str">
            <v>Messung HW Wärme NT</v>
          </cell>
          <cell r="K5781" t="str">
            <v>19.12.2016</v>
          </cell>
          <cell r="L5781" t="str">
            <v>W1 040059</v>
          </cell>
          <cell r="M5781"/>
          <cell r="N5781" t="str">
            <v>Ablesung</v>
          </cell>
          <cell r="O5781">
            <v>258.51400000000001</v>
          </cell>
          <cell r="P5781">
            <v>5961.41</v>
          </cell>
          <cell r="Q5781"/>
          <cell r="R5781"/>
          <cell r="S5781"/>
          <cell r="T5781"/>
          <cell r="U5781"/>
          <cell r="V5781"/>
          <cell r="W5781"/>
          <cell r="X5781"/>
          <cell r="Y5781">
            <v>37.286999999999999</v>
          </cell>
          <cell r="Z5781">
            <v>587.53181818181815</v>
          </cell>
        </row>
        <row r="5782">
          <cell r="A5782" t="str">
            <v>N1206</v>
          </cell>
          <cell r="B5782" t="str">
            <v>Margrit-Rainer-Strasse 14b</v>
          </cell>
          <cell r="C5782">
            <v>42478</v>
          </cell>
          <cell r="D5782">
            <v>9866601457</v>
          </cell>
          <cell r="E5782" t="str">
            <v>Verrechnet</v>
          </cell>
          <cell r="F5782">
            <v>0.21</v>
          </cell>
          <cell r="G5782">
            <v>3.4</v>
          </cell>
          <cell r="H5782"/>
          <cell r="I5782"/>
          <cell r="J5782" t="str">
            <v>Messung HW Wärme NT</v>
          </cell>
          <cell r="K5782" t="str">
            <v>17.03.2016</v>
          </cell>
          <cell r="L5782" t="str">
            <v>W1 025031</v>
          </cell>
          <cell r="M5782"/>
          <cell r="N5782" t="str">
            <v>Ablesung</v>
          </cell>
          <cell r="O5782">
            <v>183.608</v>
          </cell>
          <cell r="P5782">
            <v>2717.49</v>
          </cell>
          <cell r="Q5782"/>
          <cell r="R5782"/>
          <cell r="S5782"/>
          <cell r="T5782"/>
          <cell r="U5782"/>
          <cell r="V5782"/>
          <cell r="W5782"/>
          <cell r="X5782"/>
          <cell r="Y5782">
            <v>58.095999999999997</v>
          </cell>
          <cell r="Z5782">
            <v>874.32380952380959</v>
          </cell>
        </row>
        <row r="5783">
          <cell r="A5783" t="str">
            <v>N1206</v>
          </cell>
          <cell r="B5783" t="str">
            <v>Margrit-Rainer-Strasse 14b</v>
          </cell>
          <cell r="C5783">
            <v>42566</v>
          </cell>
          <cell r="D5783">
            <v>9866603551</v>
          </cell>
          <cell r="E5783" t="str">
            <v>Verrechnet</v>
          </cell>
          <cell r="F5783">
            <v>0.21</v>
          </cell>
          <cell r="G5783">
            <v>3.4</v>
          </cell>
          <cell r="H5783"/>
          <cell r="I5783"/>
          <cell r="J5783" t="str">
            <v>Messung HW Wärme NT</v>
          </cell>
          <cell r="K5783" t="str">
            <v>21.06.2016</v>
          </cell>
          <cell r="L5783" t="str">
            <v>W1 025031</v>
          </cell>
          <cell r="M5783"/>
          <cell r="N5783" t="str">
            <v>Ablesung</v>
          </cell>
          <cell r="O5783">
            <v>95.713999999999999</v>
          </cell>
          <cell r="P5783">
            <v>1849.62</v>
          </cell>
          <cell r="Q5783"/>
          <cell r="R5783"/>
          <cell r="S5783"/>
          <cell r="T5783"/>
          <cell r="U5783"/>
          <cell r="V5783"/>
          <cell r="W5783"/>
          <cell r="X5783"/>
          <cell r="Y5783">
            <v>44.494999999999997</v>
          </cell>
          <cell r="Z5783">
            <v>455.78095238095239</v>
          </cell>
        </row>
        <row r="5784">
          <cell r="A5784" t="str">
            <v>N1206</v>
          </cell>
          <cell r="B5784" t="str">
            <v>Margrit-Rainer-Strasse 14b</v>
          </cell>
          <cell r="C5784">
            <v>42655</v>
          </cell>
          <cell r="D5784">
            <v>9866605626</v>
          </cell>
          <cell r="E5784" t="str">
            <v>Verrechnet</v>
          </cell>
          <cell r="F5784">
            <v>0.21</v>
          </cell>
          <cell r="G5784">
            <v>3.4</v>
          </cell>
          <cell r="H5784"/>
          <cell r="I5784"/>
          <cell r="J5784" t="str">
            <v>Messung HW Wärme NT</v>
          </cell>
          <cell r="K5784" t="str">
            <v>21.09.2016</v>
          </cell>
          <cell r="L5784" t="str">
            <v>W1 025031</v>
          </cell>
          <cell r="M5784"/>
          <cell r="N5784" t="str">
            <v>Ablesung</v>
          </cell>
          <cell r="O5784">
            <v>36.439</v>
          </cell>
          <cell r="P5784">
            <v>995.41</v>
          </cell>
          <cell r="Q5784"/>
          <cell r="R5784"/>
          <cell r="S5784"/>
          <cell r="T5784"/>
          <cell r="U5784"/>
          <cell r="V5784"/>
          <cell r="W5784"/>
          <cell r="X5784"/>
          <cell r="Y5784">
            <v>31.475999999999999</v>
          </cell>
          <cell r="Z5784">
            <v>173.5190476190476</v>
          </cell>
        </row>
        <row r="5785">
          <cell r="A5785" t="str">
            <v>N1206</v>
          </cell>
          <cell r="B5785" t="str">
            <v>Margrit-Rainer-Strasse 14b</v>
          </cell>
          <cell r="C5785">
            <v>42752</v>
          </cell>
          <cell r="D5785">
            <v>9866607626</v>
          </cell>
          <cell r="E5785" t="str">
            <v>Verrechnet</v>
          </cell>
          <cell r="F5785">
            <v>0.21</v>
          </cell>
          <cell r="G5785">
            <v>3.4</v>
          </cell>
          <cell r="H5785"/>
          <cell r="I5785"/>
          <cell r="J5785" t="str">
            <v>Messung HW Wärme NT</v>
          </cell>
          <cell r="K5785" t="str">
            <v>19.12.2016</v>
          </cell>
          <cell r="L5785" t="str">
            <v>W1 025031</v>
          </cell>
          <cell r="M5785"/>
          <cell r="N5785" t="str">
            <v>Ablesung</v>
          </cell>
          <cell r="O5785">
            <v>151.11199999999999</v>
          </cell>
          <cell r="P5785">
            <v>2381.75</v>
          </cell>
          <cell r="Q5785"/>
          <cell r="R5785"/>
          <cell r="S5785"/>
          <cell r="T5785"/>
          <cell r="U5785"/>
          <cell r="V5785"/>
          <cell r="W5785"/>
          <cell r="X5785"/>
          <cell r="Y5785">
            <v>54.554000000000002</v>
          </cell>
          <cell r="Z5785">
            <v>719.58095238095245</v>
          </cell>
        </row>
        <row r="5786">
          <cell r="A5786" t="str">
            <v>N1207</v>
          </cell>
          <cell r="B5786" t="str">
            <v xml:space="preserve">Sophie-Taeuber-Strasse 16 </v>
          </cell>
          <cell r="C5786">
            <v>42478</v>
          </cell>
          <cell r="D5786">
            <v>9866600393</v>
          </cell>
          <cell r="E5786" t="str">
            <v>Verrechnet</v>
          </cell>
          <cell r="F5786">
            <v>2.1</v>
          </cell>
          <cell r="G5786">
            <v>26.8</v>
          </cell>
          <cell r="H5786"/>
          <cell r="I5786"/>
          <cell r="J5786" t="str">
            <v>Messung HW Wärme NT</v>
          </cell>
          <cell r="K5786" t="str">
            <v>17.03.2016</v>
          </cell>
          <cell r="L5786" t="str">
            <v>W1 080005</v>
          </cell>
          <cell r="M5786"/>
          <cell r="N5786" t="str">
            <v>Ablesung</v>
          </cell>
          <cell r="O5786">
            <v>678.39</v>
          </cell>
          <cell r="P5786">
            <v>13110.9</v>
          </cell>
          <cell r="Q5786"/>
          <cell r="R5786"/>
          <cell r="S5786"/>
          <cell r="T5786"/>
          <cell r="U5786"/>
          <cell r="V5786"/>
          <cell r="W5786"/>
          <cell r="X5786"/>
          <cell r="Y5786">
            <v>44.49</v>
          </cell>
          <cell r="Z5786">
            <v>323.04285714285714</v>
          </cell>
        </row>
        <row r="5787">
          <cell r="A5787" t="str">
            <v>N1207</v>
          </cell>
          <cell r="B5787" t="str">
            <v xml:space="preserve">Sophie-Taeuber-Strasse 16 </v>
          </cell>
          <cell r="C5787">
            <v>42566</v>
          </cell>
          <cell r="D5787">
            <v>9866602400</v>
          </cell>
          <cell r="E5787" t="str">
            <v>Verrechnet</v>
          </cell>
          <cell r="F5787">
            <v>2.1</v>
          </cell>
          <cell r="G5787">
            <v>26.8</v>
          </cell>
          <cell r="H5787"/>
          <cell r="I5787"/>
          <cell r="J5787" t="str">
            <v>Messung HW Wärme NT</v>
          </cell>
          <cell r="K5787" t="str">
            <v>22.06.2016</v>
          </cell>
          <cell r="L5787" t="str">
            <v>W1 080005</v>
          </cell>
          <cell r="M5787"/>
          <cell r="N5787" t="str">
            <v>Ablesung</v>
          </cell>
          <cell r="O5787">
            <v>218.48</v>
          </cell>
          <cell r="P5787">
            <v>5373.1</v>
          </cell>
          <cell r="Q5787"/>
          <cell r="R5787"/>
          <cell r="S5787"/>
          <cell r="T5787"/>
          <cell r="U5787"/>
          <cell r="V5787"/>
          <cell r="W5787"/>
          <cell r="X5787"/>
          <cell r="Y5787">
            <v>34.963000000000001</v>
          </cell>
          <cell r="Z5787">
            <v>104.03809523809524</v>
          </cell>
        </row>
        <row r="5788">
          <cell r="A5788" t="str">
            <v>N1207</v>
          </cell>
          <cell r="B5788" t="str">
            <v xml:space="preserve">Sophie-Taeuber-Strasse 16 </v>
          </cell>
          <cell r="C5788">
            <v>42655</v>
          </cell>
          <cell r="D5788">
            <v>9866604349</v>
          </cell>
          <cell r="E5788" t="str">
            <v>Verrechnet</v>
          </cell>
          <cell r="F5788">
            <v>2.1</v>
          </cell>
          <cell r="G5788">
            <v>26.8</v>
          </cell>
          <cell r="H5788"/>
          <cell r="I5788"/>
          <cell r="J5788" t="str">
            <v>Messung HW Wärme NT</v>
          </cell>
          <cell r="K5788" t="str">
            <v>19.09.2016</v>
          </cell>
          <cell r="L5788" t="str">
            <v>W1 080005</v>
          </cell>
          <cell r="M5788"/>
          <cell r="N5788" t="str">
            <v>Ablesung</v>
          </cell>
          <cell r="O5788">
            <v>45.71</v>
          </cell>
          <cell r="P5788">
            <v>1888</v>
          </cell>
          <cell r="Q5788"/>
          <cell r="R5788"/>
          <cell r="S5788"/>
          <cell r="T5788"/>
          <cell r="U5788"/>
          <cell r="V5788"/>
          <cell r="W5788"/>
          <cell r="X5788"/>
          <cell r="Y5788">
            <v>20.818000000000001</v>
          </cell>
          <cell r="Z5788">
            <v>21.766666666666659</v>
          </cell>
        </row>
        <row r="5789">
          <cell r="A5789" t="str">
            <v>N1207</v>
          </cell>
          <cell r="B5789" t="str">
            <v xml:space="preserve">Sophie-Taeuber-Strasse 16 </v>
          </cell>
          <cell r="C5789">
            <v>42752</v>
          </cell>
          <cell r="D5789">
            <v>9866606420</v>
          </cell>
          <cell r="E5789" t="str">
            <v>Verrechnet</v>
          </cell>
          <cell r="F5789">
            <v>2.1</v>
          </cell>
          <cell r="G5789">
            <v>26.8</v>
          </cell>
          <cell r="H5789"/>
          <cell r="I5789"/>
          <cell r="J5789" t="str">
            <v>Messung HW Wärme NT</v>
          </cell>
          <cell r="K5789" t="str">
            <v>14.12.2016</v>
          </cell>
          <cell r="L5789" t="str">
            <v>W1 080005</v>
          </cell>
          <cell r="M5789"/>
          <cell r="N5789" t="str">
            <v>Ablesung</v>
          </cell>
          <cell r="O5789">
            <v>420.61</v>
          </cell>
          <cell r="P5789">
            <v>8986.5</v>
          </cell>
          <cell r="Q5789"/>
          <cell r="R5789"/>
          <cell r="S5789"/>
          <cell r="T5789"/>
          <cell r="U5789"/>
          <cell r="V5789"/>
          <cell r="W5789"/>
          <cell r="X5789"/>
          <cell r="Y5789">
            <v>40.244999999999997</v>
          </cell>
          <cell r="Z5789">
            <v>200.2904761904762</v>
          </cell>
        </row>
        <row r="5790">
          <cell r="A5790" t="str">
            <v>N1208</v>
          </cell>
          <cell r="B5790" t="str">
            <v xml:space="preserve">Sophie-Taeuber-Strasse 10 </v>
          </cell>
          <cell r="C5790">
            <v>42478</v>
          </cell>
          <cell r="D5790">
            <v>9866600394</v>
          </cell>
          <cell r="E5790" t="str">
            <v>Verrechnet</v>
          </cell>
          <cell r="F5790">
            <v>0.16</v>
          </cell>
          <cell r="G5790">
            <v>2.0499999999999998</v>
          </cell>
          <cell r="H5790"/>
          <cell r="I5790"/>
          <cell r="J5790" t="str">
            <v>Messung HW Wärme NT</v>
          </cell>
          <cell r="K5790" t="str">
            <v>17.03.2016</v>
          </cell>
          <cell r="L5790" t="str">
            <v>W1 025048</v>
          </cell>
          <cell r="M5790"/>
          <cell r="N5790" t="str">
            <v>Ablesung</v>
          </cell>
          <cell r="O5790">
            <v>145.62200000000001</v>
          </cell>
          <cell r="P5790">
            <v>2115.06</v>
          </cell>
          <cell r="Q5790"/>
          <cell r="R5790"/>
          <cell r="S5790"/>
          <cell r="T5790"/>
          <cell r="U5790"/>
          <cell r="V5790"/>
          <cell r="W5790"/>
          <cell r="X5790"/>
          <cell r="Y5790">
            <v>59.2</v>
          </cell>
          <cell r="Z5790">
            <v>910.13750000000005</v>
          </cell>
        </row>
        <row r="5791">
          <cell r="A5791" t="str">
            <v>N1208</v>
          </cell>
          <cell r="B5791" t="str">
            <v xml:space="preserve">Sophie-Taeuber-Strasse 10 </v>
          </cell>
          <cell r="C5791">
            <v>42566</v>
          </cell>
          <cell r="D5791">
            <v>9866602401</v>
          </cell>
          <cell r="E5791" t="str">
            <v>Verrechnet</v>
          </cell>
          <cell r="F5791">
            <v>0.16</v>
          </cell>
          <cell r="G5791">
            <v>2.0499999999999998</v>
          </cell>
          <cell r="H5791"/>
          <cell r="I5791"/>
          <cell r="J5791" t="str">
            <v>Messung HW Wärme NT</v>
          </cell>
          <cell r="K5791" t="str">
            <v>22.06.2016</v>
          </cell>
          <cell r="L5791" t="str">
            <v>W1 025048</v>
          </cell>
          <cell r="M5791"/>
          <cell r="N5791" t="str">
            <v>Ablesung</v>
          </cell>
          <cell r="O5791">
            <v>79.066999999999993</v>
          </cell>
          <cell r="P5791">
            <v>1295.3900000000001</v>
          </cell>
          <cell r="Q5791"/>
          <cell r="R5791"/>
          <cell r="S5791"/>
          <cell r="T5791"/>
          <cell r="U5791"/>
          <cell r="V5791"/>
          <cell r="W5791"/>
          <cell r="X5791"/>
          <cell r="Y5791">
            <v>52.482999999999997</v>
          </cell>
          <cell r="Z5791">
            <v>494.16874999999999</v>
          </cell>
        </row>
        <row r="5792">
          <cell r="A5792" t="str">
            <v>N1208</v>
          </cell>
          <cell r="B5792" t="str">
            <v xml:space="preserve">Sophie-Taeuber-Strasse 10 </v>
          </cell>
          <cell r="C5792">
            <v>42655</v>
          </cell>
          <cell r="D5792">
            <v>9866604350</v>
          </cell>
          <cell r="E5792" t="str">
            <v>Verrechnet</v>
          </cell>
          <cell r="F5792">
            <v>0.16</v>
          </cell>
          <cell r="G5792">
            <v>2.0499999999999998</v>
          </cell>
          <cell r="H5792"/>
          <cell r="I5792"/>
          <cell r="J5792" t="str">
            <v>Messung HW Wärme NT</v>
          </cell>
          <cell r="K5792" t="str">
            <v>19.09.2016</v>
          </cell>
          <cell r="L5792" t="str">
            <v>W1 025048</v>
          </cell>
          <cell r="M5792"/>
          <cell r="N5792" t="str">
            <v>Ablesung</v>
          </cell>
          <cell r="O5792">
            <v>30.024000000000001</v>
          </cell>
          <cell r="P5792">
            <v>568.80999999999995</v>
          </cell>
          <cell r="Q5792"/>
          <cell r="R5792"/>
          <cell r="S5792"/>
          <cell r="T5792"/>
          <cell r="U5792"/>
          <cell r="V5792"/>
          <cell r="W5792"/>
          <cell r="X5792"/>
          <cell r="Y5792">
            <v>45.386000000000003</v>
          </cell>
          <cell r="Z5792">
            <v>187.65</v>
          </cell>
        </row>
        <row r="5793">
          <cell r="A5793" t="str">
            <v>N1208</v>
          </cell>
          <cell r="B5793" t="str">
            <v xml:space="preserve">Sophie-Taeuber-Strasse 10 </v>
          </cell>
          <cell r="C5793">
            <v>42752</v>
          </cell>
          <cell r="D5793">
            <v>9866606421</v>
          </cell>
          <cell r="E5793" t="str">
            <v>Verrechnet</v>
          </cell>
          <cell r="F5793">
            <v>0.16</v>
          </cell>
          <cell r="G5793">
            <v>2.0499999999999998</v>
          </cell>
          <cell r="H5793"/>
          <cell r="I5793"/>
          <cell r="J5793" t="str">
            <v>Messung HW Wärme NT</v>
          </cell>
          <cell r="K5793" t="str">
            <v>14.12.2016</v>
          </cell>
          <cell r="L5793" t="str">
            <v>W1 025048</v>
          </cell>
          <cell r="M5793"/>
          <cell r="N5793" t="str">
            <v>Ablesung</v>
          </cell>
          <cell r="O5793">
            <v>110.60899999999999</v>
          </cell>
          <cell r="P5793">
            <v>1716.24</v>
          </cell>
          <cell r="Q5793"/>
          <cell r="R5793"/>
          <cell r="S5793"/>
          <cell r="T5793"/>
          <cell r="U5793"/>
          <cell r="V5793"/>
          <cell r="W5793"/>
          <cell r="X5793"/>
          <cell r="Y5793">
            <v>55.415999999999997</v>
          </cell>
          <cell r="Z5793">
            <v>691.30624999999998</v>
          </cell>
        </row>
        <row r="5794">
          <cell r="A5794" t="str">
            <v>N1209</v>
          </cell>
          <cell r="B5794" t="str">
            <v xml:space="preserve">Binzmühlestrasse 103 </v>
          </cell>
          <cell r="C5794">
            <v>42478</v>
          </cell>
          <cell r="D5794">
            <v>9866600395</v>
          </cell>
          <cell r="E5794" t="str">
            <v>Verrechnet</v>
          </cell>
          <cell r="F5794">
            <v>0.1</v>
          </cell>
          <cell r="G5794">
            <v>1.25</v>
          </cell>
          <cell r="H5794"/>
          <cell r="I5794"/>
          <cell r="J5794" t="str">
            <v>Messung HW Wärme NT</v>
          </cell>
          <cell r="K5794" t="str">
            <v>17.03.2016</v>
          </cell>
          <cell r="L5794" t="str">
            <v>W1 020576</v>
          </cell>
          <cell r="M5794"/>
          <cell r="N5794" t="str">
            <v>Ablesung</v>
          </cell>
          <cell r="O5794">
            <v>91.956999999999994</v>
          </cell>
          <cell r="P5794">
            <v>1384.05</v>
          </cell>
          <cell r="Q5794"/>
          <cell r="R5794"/>
          <cell r="S5794"/>
          <cell r="T5794"/>
          <cell r="U5794"/>
          <cell r="V5794"/>
          <cell r="W5794"/>
          <cell r="X5794"/>
          <cell r="Y5794">
            <v>57.128999999999998</v>
          </cell>
          <cell r="Z5794">
            <v>919.57</v>
          </cell>
        </row>
        <row r="5795">
          <cell r="A5795" t="str">
            <v>N1209</v>
          </cell>
          <cell r="B5795" t="str">
            <v xml:space="preserve">Binzmühlestrasse 103 </v>
          </cell>
          <cell r="C5795">
            <v>42566</v>
          </cell>
          <cell r="D5795">
            <v>9866602402</v>
          </cell>
          <cell r="E5795" t="str">
            <v>Verrechnet</v>
          </cell>
          <cell r="F5795">
            <v>0.1</v>
          </cell>
          <cell r="G5795">
            <v>1.25</v>
          </cell>
          <cell r="H5795"/>
          <cell r="I5795"/>
          <cell r="J5795" t="str">
            <v>Messung HW Wärme NT</v>
          </cell>
          <cell r="K5795" t="str">
            <v>22.06.2016</v>
          </cell>
          <cell r="L5795" t="str">
            <v>W1 020576</v>
          </cell>
          <cell r="M5795"/>
          <cell r="N5795" t="str">
            <v>Ablesung</v>
          </cell>
          <cell r="O5795">
            <v>47.283999999999999</v>
          </cell>
          <cell r="P5795">
            <v>826.56</v>
          </cell>
          <cell r="Q5795"/>
          <cell r="R5795"/>
          <cell r="S5795"/>
          <cell r="T5795"/>
          <cell r="U5795"/>
          <cell r="V5795"/>
          <cell r="W5795"/>
          <cell r="X5795"/>
          <cell r="Y5795">
            <v>49.188000000000002</v>
          </cell>
          <cell r="Z5795">
            <v>472.84</v>
          </cell>
        </row>
        <row r="5796">
          <cell r="A5796" t="str">
            <v>N1209</v>
          </cell>
          <cell r="B5796" t="str">
            <v xml:space="preserve">Binzmühlestrasse 103 </v>
          </cell>
          <cell r="C5796">
            <v>42655</v>
          </cell>
          <cell r="D5796">
            <v>9866604351</v>
          </cell>
          <cell r="E5796" t="str">
            <v>Verrechnet</v>
          </cell>
          <cell r="F5796">
            <v>0.1</v>
          </cell>
          <cell r="G5796">
            <v>1.25</v>
          </cell>
          <cell r="H5796"/>
          <cell r="I5796"/>
          <cell r="J5796" t="str">
            <v>Messung HW Wärme NT</v>
          </cell>
          <cell r="K5796" t="str">
            <v>19.09.2016</v>
          </cell>
          <cell r="L5796" t="str">
            <v>W1 020576</v>
          </cell>
          <cell r="M5796"/>
          <cell r="N5796" t="str">
            <v>Ablesung</v>
          </cell>
          <cell r="O5796">
            <v>12.426</v>
          </cell>
          <cell r="P5796">
            <v>296.35000000000002</v>
          </cell>
          <cell r="Q5796"/>
          <cell r="R5796"/>
          <cell r="S5796"/>
          <cell r="T5796"/>
          <cell r="U5796"/>
          <cell r="V5796"/>
          <cell r="W5796"/>
          <cell r="X5796"/>
          <cell r="Y5796">
            <v>36.052999999999997</v>
          </cell>
          <cell r="Z5796">
            <v>124.26</v>
          </cell>
        </row>
        <row r="5797">
          <cell r="A5797" t="str">
            <v>N1209</v>
          </cell>
          <cell r="B5797" t="str">
            <v xml:space="preserve">Binzmühlestrasse 103 </v>
          </cell>
          <cell r="C5797">
            <v>42752</v>
          </cell>
          <cell r="D5797">
            <v>9866606422</v>
          </cell>
          <cell r="E5797" t="str">
            <v>Verrechnet</v>
          </cell>
          <cell r="F5797">
            <v>0.1</v>
          </cell>
          <cell r="G5797">
            <v>1.25</v>
          </cell>
          <cell r="H5797"/>
          <cell r="I5797"/>
          <cell r="J5797" t="str">
            <v>Messung HW Wärme NT</v>
          </cell>
          <cell r="K5797" t="str">
            <v>14.12.2016</v>
          </cell>
          <cell r="L5797" t="str">
            <v>W1 020576</v>
          </cell>
          <cell r="M5797"/>
          <cell r="N5797" t="str">
            <v>Ablesung</v>
          </cell>
          <cell r="O5797">
            <v>74.557000000000002</v>
          </cell>
          <cell r="P5797">
            <v>1195.6099999999999</v>
          </cell>
          <cell r="Q5797"/>
          <cell r="R5797"/>
          <cell r="S5797"/>
          <cell r="T5797"/>
          <cell r="U5797"/>
          <cell r="V5797"/>
          <cell r="W5797"/>
          <cell r="X5797"/>
          <cell r="Y5797">
            <v>53.619</v>
          </cell>
          <cell r="Z5797">
            <v>745.57</v>
          </cell>
        </row>
        <row r="5798">
          <cell r="A5798" t="str">
            <v>N1210</v>
          </cell>
          <cell r="B5798" t="str">
            <v xml:space="preserve">Birchstrasse 180 </v>
          </cell>
          <cell r="C5798">
            <v>42478</v>
          </cell>
          <cell r="D5798">
            <v>9866601924</v>
          </cell>
          <cell r="E5798" t="str">
            <v>Verrechnet</v>
          </cell>
          <cell r="F5798">
            <v>0.63</v>
          </cell>
          <cell r="G5798">
            <v>8</v>
          </cell>
          <cell r="H5798"/>
          <cell r="I5798"/>
          <cell r="J5798" t="str">
            <v>Messung HW Wärme NT</v>
          </cell>
          <cell r="K5798" t="str">
            <v>17.03.2016</v>
          </cell>
          <cell r="L5798" t="str">
            <v>W1 065019</v>
          </cell>
          <cell r="M5798"/>
          <cell r="N5798" t="str">
            <v>Ablesung</v>
          </cell>
          <cell r="O5798">
            <v>735.13</v>
          </cell>
          <cell r="P5798">
            <v>12623.8</v>
          </cell>
          <cell r="Q5798"/>
          <cell r="R5798"/>
          <cell r="S5798"/>
          <cell r="T5798"/>
          <cell r="U5798"/>
          <cell r="V5798"/>
          <cell r="W5798"/>
          <cell r="X5798"/>
          <cell r="Y5798">
            <v>50.072000000000003</v>
          </cell>
          <cell r="Z5798">
            <v>1166.8730158730159</v>
          </cell>
        </row>
        <row r="5799">
          <cell r="A5799" t="str">
            <v>N1210</v>
          </cell>
          <cell r="B5799" t="str">
            <v xml:space="preserve">Birchstrasse 180 </v>
          </cell>
          <cell r="C5799">
            <v>42566</v>
          </cell>
          <cell r="D5799">
            <v>9866603868</v>
          </cell>
          <cell r="E5799" t="str">
            <v>Verrechnet</v>
          </cell>
          <cell r="F5799">
            <v>0.63</v>
          </cell>
          <cell r="G5799">
            <v>8</v>
          </cell>
          <cell r="H5799"/>
          <cell r="I5799"/>
          <cell r="J5799" t="str">
            <v>Messung HW Wärme NT</v>
          </cell>
          <cell r="K5799" t="str">
            <v>21.06.2016</v>
          </cell>
          <cell r="L5799" t="str">
            <v>W1 065019</v>
          </cell>
          <cell r="M5799"/>
          <cell r="N5799" t="str">
            <v>Ablesung</v>
          </cell>
          <cell r="O5799">
            <v>409.62</v>
          </cell>
          <cell r="P5799">
            <v>8717.6</v>
          </cell>
          <cell r="Q5799"/>
          <cell r="R5799"/>
          <cell r="S5799"/>
          <cell r="T5799"/>
          <cell r="U5799"/>
          <cell r="V5799"/>
          <cell r="W5799"/>
          <cell r="X5799"/>
          <cell r="Y5799">
            <v>40.402000000000001</v>
          </cell>
          <cell r="Z5799">
            <v>650.19047619047615</v>
          </cell>
        </row>
        <row r="5800">
          <cell r="A5800" t="str">
            <v>N1210</v>
          </cell>
          <cell r="B5800" t="str">
            <v xml:space="preserve">Birchstrasse 180 </v>
          </cell>
          <cell r="C5800">
            <v>42655</v>
          </cell>
          <cell r="D5800">
            <v>9866605922</v>
          </cell>
          <cell r="E5800" t="str">
            <v>Gemahnt</v>
          </cell>
          <cell r="F5800">
            <v>0.63</v>
          </cell>
          <cell r="G5800">
            <v>8</v>
          </cell>
          <cell r="H5800"/>
          <cell r="I5800"/>
          <cell r="J5800" t="str">
            <v>Messung HW Wärme NT</v>
          </cell>
          <cell r="K5800" t="str">
            <v>21.09.2016</v>
          </cell>
          <cell r="L5800" t="str">
            <v>W1 065019</v>
          </cell>
          <cell r="M5800"/>
          <cell r="N5800" t="str">
            <v>Ablesung</v>
          </cell>
          <cell r="O5800">
            <v>137.83000000000001</v>
          </cell>
          <cell r="P5800">
            <v>4019.4</v>
          </cell>
          <cell r="Q5800"/>
          <cell r="R5800"/>
          <cell r="S5800"/>
          <cell r="T5800"/>
          <cell r="U5800"/>
          <cell r="V5800"/>
          <cell r="W5800"/>
          <cell r="X5800"/>
          <cell r="Y5800">
            <v>29.484999999999999</v>
          </cell>
          <cell r="Z5800">
            <v>218.77777777777777</v>
          </cell>
        </row>
        <row r="5801">
          <cell r="A5801" t="str">
            <v>N1210</v>
          </cell>
          <cell r="B5801" t="str">
            <v xml:space="preserve">Birchstrasse 180 </v>
          </cell>
          <cell r="C5801">
            <v>42752</v>
          </cell>
          <cell r="D5801">
            <v>9866608035</v>
          </cell>
          <cell r="E5801" t="str">
            <v>Verrechnet</v>
          </cell>
          <cell r="F5801">
            <v>0.63</v>
          </cell>
          <cell r="G5801">
            <v>8</v>
          </cell>
          <cell r="H5801"/>
          <cell r="I5801"/>
          <cell r="J5801" t="str">
            <v>Messung HW Wärme NT</v>
          </cell>
          <cell r="K5801" t="str">
            <v>19.12.2016</v>
          </cell>
          <cell r="L5801" t="str">
            <v>W1 065019</v>
          </cell>
          <cell r="M5801"/>
          <cell r="N5801" t="str">
            <v>Ablesung</v>
          </cell>
          <cell r="O5801">
            <v>592.84</v>
          </cell>
          <cell r="P5801">
            <v>10606.2</v>
          </cell>
          <cell r="Q5801"/>
          <cell r="R5801"/>
          <cell r="S5801"/>
          <cell r="T5801"/>
          <cell r="U5801"/>
          <cell r="V5801"/>
          <cell r="W5801"/>
          <cell r="X5801"/>
          <cell r="Y5801">
            <v>48.061999999999998</v>
          </cell>
          <cell r="Z5801">
            <v>941.01587301587301</v>
          </cell>
        </row>
        <row r="5802">
          <cell r="A5802" t="str">
            <v>N1211</v>
          </cell>
          <cell r="B5802" t="str">
            <v xml:space="preserve">Stettbachstrasse 85 </v>
          </cell>
          <cell r="C5802">
            <v>42478</v>
          </cell>
          <cell r="D5802">
            <v>9866600749</v>
          </cell>
          <cell r="E5802" t="str">
            <v>Verrechnet</v>
          </cell>
          <cell r="F5802">
            <v>0.05</v>
          </cell>
          <cell r="G5802">
            <v>0.65</v>
          </cell>
          <cell r="H5802"/>
          <cell r="I5802"/>
          <cell r="J5802" t="str">
            <v>Messung HW Wärme NT</v>
          </cell>
          <cell r="K5802" t="str">
            <v>17.03.2016</v>
          </cell>
          <cell r="L5802">
            <v>20355</v>
          </cell>
          <cell r="M5802"/>
          <cell r="N5802" t="str">
            <v>Ablesung</v>
          </cell>
          <cell r="O5802">
            <v>21.927</v>
          </cell>
          <cell r="P5802">
            <v>320.63</v>
          </cell>
          <cell r="Q5802"/>
          <cell r="R5802"/>
          <cell r="S5802"/>
          <cell r="T5802"/>
          <cell r="U5802"/>
          <cell r="V5802"/>
          <cell r="W5802"/>
          <cell r="X5802"/>
          <cell r="Y5802">
            <v>58.802</v>
          </cell>
          <cell r="Z5802">
            <v>438.54</v>
          </cell>
        </row>
        <row r="5803">
          <cell r="A5803" t="str">
            <v>N1211</v>
          </cell>
          <cell r="B5803" t="str">
            <v xml:space="preserve">Stettbachstrasse 85 </v>
          </cell>
          <cell r="C5803">
            <v>42566</v>
          </cell>
          <cell r="D5803">
            <v>9866602671</v>
          </cell>
          <cell r="E5803" t="str">
            <v>Verrechnet</v>
          </cell>
          <cell r="F5803">
            <v>0.05</v>
          </cell>
          <cell r="G5803">
            <v>0.65</v>
          </cell>
          <cell r="H5803"/>
          <cell r="I5803"/>
          <cell r="J5803" t="str">
            <v>Messung HW Wärme NT</v>
          </cell>
          <cell r="K5803" t="str">
            <v>23.06.2016</v>
          </cell>
          <cell r="L5803">
            <v>20355</v>
          </cell>
          <cell r="M5803"/>
          <cell r="N5803" t="str">
            <v>Ablesung</v>
          </cell>
          <cell r="O5803">
            <v>9.9809999999999999</v>
          </cell>
          <cell r="P5803">
            <v>173.93</v>
          </cell>
          <cell r="Q5803"/>
          <cell r="R5803"/>
          <cell r="S5803"/>
          <cell r="T5803"/>
          <cell r="U5803"/>
          <cell r="V5803"/>
          <cell r="W5803"/>
          <cell r="X5803"/>
          <cell r="Y5803">
            <v>49.341999999999999</v>
          </cell>
          <cell r="Z5803">
            <v>199.62</v>
          </cell>
        </row>
        <row r="5804">
          <cell r="A5804" t="str">
            <v>N1211</v>
          </cell>
          <cell r="B5804" t="str">
            <v xml:space="preserve">Stettbachstrasse 85 </v>
          </cell>
          <cell r="C5804">
            <v>42655</v>
          </cell>
          <cell r="D5804">
            <v>9866604519</v>
          </cell>
          <cell r="E5804" t="str">
            <v>Verrechnet</v>
          </cell>
          <cell r="F5804">
            <v>0.05</v>
          </cell>
          <cell r="G5804">
            <v>0.65</v>
          </cell>
          <cell r="H5804"/>
          <cell r="I5804"/>
          <cell r="J5804" t="str">
            <v>Messung HW Wärme NT</v>
          </cell>
          <cell r="K5804" t="str">
            <v>19.09.2016</v>
          </cell>
          <cell r="L5804">
            <v>20355</v>
          </cell>
          <cell r="M5804"/>
          <cell r="N5804" t="str">
            <v>Ablesung</v>
          </cell>
          <cell r="O5804">
            <v>2.8450000000000002</v>
          </cell>
          <cell r="P5804">
            <v>62.12</v>
          </cell>
          <cell r="Q5804"/>
          <cell r="R5804"/>
          <cell r="S5804"/>
          <cell r="T5804"/>
          <cell r="U5804"/>
          <cell r="V5804"/>
          <cell r="W5804"/>
          <cell r="X5804"/>
          <cell r="Y5804">
            <v>39.380000000000003</v>
          </cell>
          <cell r="Z5804">
            <v>56.9</v>
          </cell>
        </row>
        <row r="5805">
          <cell r="A5805" t="str">
            <v>N1211</v>
          </cell>
          <cell r="B5805" t="str">
            <v xml:space="preserve">Stettbachstrasse 85 </v>
          </cell>
          <cell r="C5805">
            <v>42752</v>
          </cell>
          <cell r="D5805">
            <v>9866606777</v>
          </cell>
          <cell r="E5805" t="str">
            <v>Verrechnet</v>
          </cell>
          <cell r="F5805">
            <v>0.05</v>
          </cell>
          <cell r="G5805">
            <v>0.65</v>
          </cell>
          <cell r="H5805"/>
          <cell r="I5805"/>
          <cell r="J5805" t="str">
            <v>Messung HW Wärme NT</v>
          </cell>
          <cell r="K5805" t="str">
            <v>19.12.2016</v>
          </cell>
          <cell r="L5805">
            <v>20355</v>
          </cell>
          <cell r="M5805"/>
          <cell r="N5805" t="str">
            <v>Ablesung</v>
          </cell>
          <cell r="O5805">
            <v>16.145</v>
          </cell>
          <cell r="P5805">
            <v>252.09</v>
          </cell>
          <cell r="Q5805"/>
          <cell r="R5805"/>
          <cell r="S5805"/>
          <cell r="T5805"/>
          <cell r="U5805"/>
          <cell r="V5805"/>
          <cell r="W5805"/>
          <cell r="X5805"/>
          <cell r="Y5805">
            <v>55.067999999999998</v>
          </cell>
          <cell r="Z5805">
            <v>322.89999999999998</v>
          </cell>
        </row>
        <row r="5806">
          <cell r="A5806" t="str">
            <v>N1212</v>
          </cell>
          <cell r="B5806" t="str">
            <v>Ausserdorfstrasse 24a</v>
          </cell>
          <cell r="C5806">
            <v>42478</v>
          </cell>
          <cell r="D5806">
            <v>9866600396</v>
          </cell>
          <cell r="E5806" t="str">
            <v>Verrechnet</v>
          </cell>
          <cell r="F5806">
            <v>3.5000000000000003E-2</v>
          </cell>
          <cell r="G5806">
            <v>0.45</v>
          </cell>
          <cell r="H5806"/>
          <cell r="I5806"/>
          <cell r="J5806" t="str">
            <v>Messung HW Wärme NT</v>
          </cell>
          <cell r="K5806" t="str">
            <v>15.03.2016</v>
          </cell>
          <cell r="L5806">
            <v>20333</v>
          </cell>
          <cell r="M5806"/>
          <cell r="N5806" t="str">
            <v>Ablesung</v>
          </cell>
          <cell r="O5806">
            <v>35.97</v>
          </cell>
          <cell r="P5806">
            <v>516.28</v>
          </cell>
          <cell r="Q5806"/>
          <cell r="R5806"/>
          <cell r="S5806"/>
          <cell r="T5806"/>
          <cell r="U5806"/>
          <cell r="V5806"/>
          <cell r="W5806"/>
          <cell r="X5806"/>
          <cell r="Y5806">
            <v>59.906999999999996</v>
          </cell>
          <cell r="Z5806">
            <v>1027.7142857142858</v>
          </cell>
        </row>
        <row r="5807">
          <cell r="A5807" t="str">
            <v>N1212</v>
          </cell>
          <cell r="B5807" t="str">
            <v>Ausserdorfstrasse 24a</v>
          </cell>
          <cell r="C5807">
            <v>42566</v>
          </cell>
          <cell r="D5807">
            <v>9866602498</v>
          </cell>
          <cell r="E5807" t="str">
            <v>Verrechnet</v>
          </cell>
          <cell r="F5807">
            <v>3.5000000000000003E-2</v>
          </cell>
          <cell r="G5807">
            <v>0.45</v>
          </cell>
          <cell r="H5807"/>
          <cell r="I5807"/>
          <cell r="J5807" t="str">
            <v>Messung HW Wärme NT</v>
          </cell>
          <cell r="K5807" t="str">
            <v>22.06.2016</v>
          </cell>
          <cell r="L5807">
            <v>20333</v>
          </cell>
          <cell r="M5807"/>
          <cell r="N5807" t="str">
            <v>Ablesung</v>
          </cell>
          <cell r="O5807">
            <v>20.2</v>
          </cell>
          <cell r="P5807">
            <v>321.76</v>
          </cell>
          <cell r="Q5807"/>
          <cell r="R5807"/>
          <cell r="S5807"/>
          <cell r="T5807"/>
          <cell r="U5807"/>
          <cell r="V5807"/>
          <cell r="W5807"/>
          <cell r="X5807"/>
          <cell r="Y5807">
            <v>53.981000000000002</v>
          </cell>
          <cell r="Z5807">
            <v>577.14285714285711</v>
          </cell>
        </row>
        <row r="5808">
          <cell r="A5808" t="str">
            <v>N1212</v>
          </cell>
          <cell r="B5808" t="str">
            <v>Ausserdorfstrasse 24a</v>
          </cell>
          <cell r="C5808">
            <v>42655</v>
          </cell>
          <cell r="D5808">
            <v>9866604352</v>
          </cell>
          <cell r="E5808" t="str">
            <v>Verrechnet</v>
          </cell>
          <cell r="F5808">
            <v>3.5000000000000003E-2</v>
          </cell>
          <cell r="G5808">
            <v>0.45</v>
          </cell>
          <cell r="H5808"/>
          <cell r="I5808"/>
          <cell r="J5808" t="str">
            <v>Messung HW Wärme NT</v>
          </cell>
          <cell r="K5808" t="str">
            <v>16.09.2016</v>
          </cell>
          <cell r="L5808">
            <v>20333</v>
          </cell>
          <cell r="M5808"/>
          <cell r="N5808" t="str">
            <v>Ablesung</v>
          </cell>
          <cell r="O5808">
            <v>5.0359999999999996</v>
          </cell>
          <cell r="P5808">
            <v>97.27</v>
          </cell>
          <cell r="Q5808"/>
          <cell r="R5808"/>
          <cell r="S5808"/>
          <cell r="T5808"/>
          <cell r="U5808"/>
          <cell r="V5808"/>
          <cell r="W5808"/>
          <cell r="X5808"/>
          <cell r="Y5808">
            <v>44.517000000000003</v>
          </cell>
          <cell r="Z5808">
            <v>143.88571428571427</v>
          </cell>
        </row>
        <row r="5809">
          <cell r="A5809" t="str">
            <v>N1212</v>
          </cell>
          <cell r="B5809" t="str">
            <v>Ausserdorfstrasse 24a</v>
          </cell>
          <cell r="C5809">
            <v>42752</v>
          </cell>
          <cell r="D5809">
            <v>9866606423</v>
          </cell>
          <cell r="E5809" t="str">
            <v>Verrechnet</v>
          </cell>
          <cell r="F5809">
            <v>3.5000000000000003E-2</v>
          </cell>
          <cell r="G5809">
            <v>0.45</v>
          </cell>
          <cell r="H5809"/>
          <cell r="I5809"/>
          <cell r="J5809" t="str">
            <v>Messung HW Wärme NT</v>
          </cell>
          <cell r="K5809" t="str">
            <v>14.12.2016</v>
          </cell>
          <cell r="L5809">
            <v>20333</v>
          </cell>
          <cell r="M5809"/>
          <cell r="N5809" t="str">
            <v>Ablesung</v>
          </cell>
          <cell r="O5809">
            <v>26.178999999999998</v>
          </cell>
          <cell r="P5809">
            <v>382.98</v>
          </cell>
          <cell r="Q5809"/>
          <cell r="R5809"/>
          <cell r="S5809"/>
          <cell r="T5809"/>
          <cell r="U5809"/>
          <cell r="V5809"/>
          <cell r="W5809"/>
          <cell r="X5809"/>
          <cell r="Y5809">
            <v>58.776000000000003</v>
          </cell>
          <cell r="Z5809">
            <v>747.97142857142865</v>
          </cell>
        </row>
        <row r="5810">
          <cell r="A5810" t="str">
            <v>N1213</v>
          </cell>
          <cell r="B5810" t="str">
            <v xml:space="preserve">Altwiesenstrasse 181 </v>
          </cell>
          <cell r="C5810">
            <v>42478</v>
          </cell>
          <cell r="D5810">
            <v>9866601925</v>
          </cell>
          <cell r="E5810" t="str">
            <v>Verrechnet</v>
          </cell>
          <cell r="F5810">
            <v>0.23</v>
          </cell>
          <cell r="G5810">
            <v>2.85</v>
          </cell>
          <cell r="H5810"/>
          <cell r="I5810"/>
          <cell r="J5810" t="str">
            <v>Messung HW Wärme NT</v>
          </cell>
          <cell r="K5810" t="str">
            <v>21.03.2016</v>
          </cell>
          <cell r="L5810" t="str">
            <v>W1 025076</v>
          </cell>
          <cell r="M5810"/>
          <cell r="N5810" t="str">
            <v>Ablesung</v>
          </cell>
          <cell r="O5810">
            <v>222.779</v>
          </cell>
          <cell r="P5810">
            <v>3344.94</v>
          </cell>
          <cell r="Q5810"/>
          <cell r="R5810"/>
          <cell r="S5810"/>
          <cell r="T5810"/>
          <cell r="U5810"/>
          <cell r="V5810"/>
          <cell r="W5810"/>
          <cell r="X5810"/>
          <cell r="Y5810">
            <v>57.267000000000003</v>
          </cell>
          <cell r="Z5810">
            <v>968.60434782608684</v>
          </cell>
        </row>
        <row r="5811">
          <cell r="A5811" t="str">
            <v>N1213</v>
          </cell>
          <cell r="B5811" t="str">
            <v xml:space="preserve">Altwiesenstrasse 181 </v>
          </cell>
          <cell r="C5811">
            <v>42566</v>
          </cell>
          <cell r="D5811">
            <v>9866603869</v>
          </cell>
          <cell r="E5811" t="str">
            <v>Verrechnet</v>
          </cell>
          <cell r="F5811">
            <v>0.23</v>
          </cell>
          <cell r="G5811">
            <v>2.85</v>
          </cell>
          <cell r="H5811"/>
          <cell r="I5811"/>
          <cell r="J5811" t="str">
            <v>Messung HW Wärme NT</v>
          </cell>
          <cell r="K5811" t="str">
            <v>21.06.2016</v>
          </cell>
          <cell r="L5811" t="str">
            <v>W1 025076</v>
          </cell>
          <cell r="M5811"/>
          <cell r="N5811" t="str">
            <v>Ablesung</v>
          </cell>
          <cell r="O5811">
            <v>109.325</v>
          </cell>
          <cell r="P5811">
            <v>1747.84</v>
          </cell>
          <cell r="Q5811"/>
          <cell r="R5811"/>
          <cell r="S5811"/>
          <cell r="T5811"/>
          <cell r="U5811"/>
          <cell r="V5811"/>
          <cell r="W5811"/>
          <cell r="X5811"/>
          <cell r="Y5811">
            <v>53.781999999999996</v>
          </cell>
          <cell r="Z5811">
            <v>475.32608695652175</v>
          </cell>
        </row>
        <row r="5812">
          <cell r="A5812" t="str">
            <v>N1213</v>
          </cell>
          <cell r="B5812" t="str">
            <v xml:space="preserve">Altwiesenstrasse 181 </v>
          </cell>
          <cell r="C5812">
            <v>42655</v>
          </cell>
          <cell r="D5812">
            <v>9866605923</v>
          </cell>
          <cell r="E5812" t="str">
            <v>Verrechnet</v>
          </cell>
          <cell r="F5812">
            <v>0.23</v>
          </cell>
          <cell r="G5812">
            <v>2.85</v>
          </cell>
          <cell r="H5812"/>
          <cell r="I5812"/>
          <cell r="J5812" t="str">
            <v>Messung HW Wärme NT</v>
          </cell>
          <cell r="K5812" t="str">
            <v>16.09.2016</v>
          </cell>
          <cell r="L5812" t="str">
            <v>W1 025076</v>
          </cell>
          <cell r="M5812"/>
          <cell r="N5812" t="str">
            <v>Ablesung</v>
          </cell>
          <cell r="O5812">
            <v>41.295000000000002</v>
          </cell>
          <cell r="P5812">
            <v>781.5</v>
          </cell>
          <cell r="Q5812"/>
          <cell r="R5812"/>
          <cell r="S5812"/>
          <cell r="T5812"/>
          <cell r="U5812"/>
          <cell r="V5812"/>
          <cell r="W5812"/>
          <cell r="X5812"/>
          <cell r="Y5812">
            <v>45.435000000000002</v>
          </cell>
          <cell r="Z5812">
            <v>179.54347826086956</v>
          </cell>
        </row>
        <row r="5813">
          <cell r="A5813" t="str">
            <v>N1213</v>
          </cell>
          <cell r="B5813" t="str">
            <v xml:space="preserve">Altwiesenstrasse 181 </v>
          </cell>
          <cell r="C5813">
            <v>42752</v>
          </cell>
          <cell r="D5813">
            <v>9866608036</v>
          </cell>
          <cell r="E5813" t="str">
            <v>Verrechnet</v>
          </cell>
          <cell r="F5813">
            <v>0.23</v>
          </cell>
          <cell r="G5813">
            <v>2.85</v>
          </cell>
          <cell r="H5813"/>
          <cell r="I5813"/>
          <cell r="J5813" t="str">
            <v>Messung HW Wärme NT</v>
          </cell>
          <cell r="K5813" t="str">
            <v>14.12.2016</v>
          </cell>
          <cell r="L5813" t="str">
            <v>W1 025076</v>
          </cell>
          <cell r="M5813"/>
          <cell r="N5813" t="str">
            <v>Ablesung</v>
          </cell>
          <cell r="O5813">
            <v>171.607</v>
          </cell>
          <cell r="P5813">
            <v>3110.75</v>
          </cell>
          <cell r="Q5813"/>
          <cell r="R5813"/>
          <cell r="S5813"/>
          <cell r="T5813"/>
          <cell r="U5813"/>
          <cell r="V5813"/>
          <cell r="W5813"/>
          <cell r="X5813"/>
          <cell r="Y5813">
            <v>47.433999999999997</v>
          </cell>
          <cell r="Z5813">
            <v>746.11739130434785</v>
          </cell>
        </row>
        <row r="5814">
          <cell r="A5814" t="str">
            <v>N1214</v>
          </cell>
          <cell r="B5814" t="str">
            <v xml:space="preserve">Frohburgstrasse 321 </v>
          </cell>
          <cell r="C5814">
            <v>42478</v>
          </cell>
          <cell r="D5814">
            <v>9866601730</v>
          </cell>
          <cell r="E5814" t="str">
            <v>Verrechnet</v>
          </cell>
          <cell r="F5814">
            <v>0.04</v>
          </cell>
          <cell r="G5814">
            <v>0.5</v>
          </cell>
          <cell r="H5814"/>
          <cell r="I5814"/>
          <cell r="J5814" t="str">
            <v>Messung HW Wärme NT</v>
          </cell>
          <cell r="K5814" t="str">
            <v>16.03.2016</v>
          </cell>
          <cell r="L5814" t="str">
            <v>W1 020641</v>
          </cell>
          <cell r="M5814"/>
          <cell r="N5814" t="str">
            <v>Ablesung</v>
          </cell>
          <cell r="O5814">
            <v>30.419</v>
          </cell>
          <cell r="P5814">
            <v>442.84</v>
          </cell>
          <cell r="Q5814"/>
          <cell r="R5814"/>
          <cell r="S5814"/>
          <cell r="T5814"/>
          <cell r="U5814"/>
          <cell r="V5814"/>
          <cell r="W5814"/>
          <cell r="X5814"/>
          <cell r="Y5814">
            <v>59.063000000000002</v>
          </cell>
          <cell r="Z5814">
            <v>760.47500000000002</v>
          </cell>
        </row>
        <row r="5815">
          <cell r="A5815" t="str">
            <v>N1214</v>
          </cell>
          <cell r="B5815" t="str">
            <v xml:space="preserve">Frohburgstrasse 321 </v>
          </cell>
          <cell r="C5815">
            <v>42566</v>
          </cell>
          <cell r="D5815">
            <v>9866603870</v>
          </cell>
          <cell r="E5815" t="str">
            <v>Verrechnet</v>
          </cell>
          <cell r="F5815">
            <v>0.04</v>
          </cell>
          <cell r="G5815">
            <v>0.5</v>
          </cell>
          <cell r="H5815"/>
          <cell r="I5815"/>
          <cell r="J5815" t="str">
            <v>Messung HW Wärme NT</v>
          </cell>
          <cell r="K5815" t="str">
            <v>20.04.2016</v>
          </cell>
          <cell r="L5815" t="str">
            <v>W1 020641</v>
          </cell>
          <cell r="M5815"/>
          <cell r="N5815" t="str">
            <v>Ausbau</v>
          </cell>
          <cell r="O5815">
            <v>7.9450000000000003</v>
          </cell>
          <cell r="P5815">
            <v>131.66999999999999</v>
          </cell>
          <cell r="Q5815"/>
          <cell r="R5815"/>
          <cell r="S5815"/>
          <cell r="T5815"/>
          <cell r="U5815"/>
          <cell r="V5815"/>
          <cell r="W5815"/>
          <cell r="X5815"/>
          <cell r="Y5815">
            <v>51.883000000000003</v>
          </cell>
          <cell r="Z5815">
            <v>198.625</v>
          </cell>
        </row>
        <row r="5816">
          <cell r="A5816" t="str">
            <v>N1214</v>
          </cell>
          <cell r="B5816"/>
          <cell r="C5816"/>
          <cell r="D5816"/>
          <cell r="E5816"/>
          <cell r="F5816"/>
          <cell r="G5816"/>
          <cell r="H5816"/>
          <cell r="I5816"/>
          <cell r="J5816" t="str">
            <v>Messung HW Wärme NT</v>
          </cell>
          <cell r="K5816" t="str">
            <v>20.04.2016</v>
          </cell>
          <cell r="L5816" t="str">
            <v>W1 020641</v>
          </cell>
          <cell r="M5816"/>
          <cell r="N5816" t="str">
            <v>Einbau</v>
          </cell>
          <cell r="O5816">
            <v>0</v>
          </cell>
          <cell r="P5816">
            <v>0</v>
          </cell>
          <cell r="Q5816"/>
          <cell r="R5816"/>
          <cell r="S5816"/>
          <cell r="T5816"/>
          <cell r="U5816"/>
          <cell r="V5816"/>
          <cell r="W5816"/>
          <cell r="X5816"/>
          <cell r="Y5816">
            <v>0</v>
          </cell>
          <cell r="Z5816">
            <v>0</v>
          </cell>
        </row>
        <row r="5817">
          <cell r="A5817" t="str">
            <v>N1214</v>
          </cell>
          <cell r="B5817"/>
          <cell r="C5817"/>
          <cell r="D5817"/>
          <cell r="E5817"/>
          <cell r="F5817"/>
          <cell r="G5817"/>
          <cell r="H5817"/>
          <cell r="I5817"/>
          <cell r="J5817" t="str">
            <v>Messung HW Wärme NT</v>
          </cell>
          <cell r="K5817" t="str">
            <v>20.06.2016</v>
          </cell>
          <cell r="L5817" t="str">
            <v>W1 020641</v>
          </cell>
          <cell r="M5817"/>
          <cell r="N5817" t="str">
            <v>Ablesung</v>
          </cell>
          <cell r="O5817">
            <v>7.9240000000000004</v>
          </cell>
          <cell r="P5817">
            <v>140.47</v>
          </cell>
          <cell r="Q5817"/>
          <cell r="R5817"/>
          <cell r="S5817"/>
          <cell r="T5817"/>
          <cell r="U5817"/>
          <cell r="V5817"/>
          <cell r="W5817"/>
          <cell r="X5817"/>
          <cell r="Y5817">
            <v>48.503999999999998</v>
          </cell>
          <cell r="Z5817">
            <v>198.1</v>
          </cell>
        </row>
        <row r="5818">
          <cell r="A5818" t="str">
            <v>N1214</v>
          </cell>
          <cell r="B5818" t="str">
            <v xml:space="preserve">Frohburgstrasse 321 </v>
          </cell>
          <cell r="C5818">
            <v>42655</v>
          </cell>
          <cell r="D5818">
            <v>9866605627</v>
          </cell>
          <cell r="E5818" t="str">
            <v>Verrechnet</v>
          </cell>
          <cell r="F5818">
            <v>0.04</v>
          </cell>
          <cell r="G5818">
            <v>0.5</v>
          </cell>
          <cell r="H5818"/>
          <cell r="I5818"/>
          <cell r="J5818" t="str">
            <v>Messung HW Wärme NT</v>
          </cell>
          <cell r="K5818" t="str">
            <v>19.09.2016</v>
          </cell>
          <cell r="L5818" t="str">
            <v>W1 020641</v>
          </cell>
          <cell r="M5818"/>
          <cell r="N5818" t="str">
            <v>Ablesung</v>
          </cell>
          <cell r="O5818">
            <v>4.1479999999999997</v>
          </cell>
          <cell r="P5818">
            <v>97.77</v>
          </cell>
          <cell r="Q5818"/>
          <cell r="R5818"/>
          <cell r="S5818"/>
          <cell r="T5818"/>
          <cell r="U5818"/>
          <cell r="V5818"/>
          <cell r="W5818"/>
          <cell r="X5818"/>
          <cell r="Y5818">
            <v>36.479999999999997</v>
          </cell>
          <cell r="Z5818">
            <v>103.7</v>
          </cell>
        </row>
        <row r="5819">
          <cell r="A5819" t="str">
            <v>N1214</v>
          </cell>
          <cell r="B5819" t="str">
            <v xml:space="preserve">Frohburgstrasse 321 </v>
          </cell>
          <cell r="C5819">
            <v>42752</v>
          </cell>
          <cell r="D5819">
            <v>9866607834</v>
          </cell>
          <cell r="E5819" t="str">
            <v>Verrechnet</v>
          </cell>
          <cell r="F5819">
            <v>0.04</v>
          </cell>
          <cell r="G5819">
            <v>0.5</v>
          </cell>
          <cell r="H5819"/>
          <cell r="I5819"/>
          <cell r="J5819" t="str">
            <v>Messung HW Wärme NT</v>
          </cell>
          <cell r="K5819" t="str">
            <v>16.12.2016</v>
          </cell>
          <cell r="L5819" t="str">
            <v>W1 020641</v>
          </cell>
          <cell r="M5819"/>
          <cell r="N5819" t="str">
            <v>Ablesung</v>
          </cell>
          <cell r="O5819">
            <v>23.148</v>
          </cell>
          <cell r="P5819">
            <v>361.99</v>
          </cell>
          <cell r="Q5819"/>
          <cell r="R5819"/>
          <cell r="S5819"/>
          <cell r="T5819"/>
          <cell r="U5819"/>
          <cell r="V5819"/>
          <cell r="W5819"/>
          <cell r="X5819"/>
          <cell r="Y5819">
            <v>54.984000000000002</v>
          </cell>
          <cell r="Z5819">
            <v>578.70000000000005</v>
          </cell>
        </row>
        <row r="5820">
          <cell r="A5820" t="str">
            <v>N1215</v>
          </cell>
          <cell r="B5820" t="str">
            <v xml:space="preserve">Tramstrasse 73 </v>
          </cell>
          <cell r="C5820">
            <v>42478</v>
          </cell>
          <cell r="D5820">
            <v>9866601926</v>
          </cell>
          <cell r="E5820" t="str">
            <v>Gemahnt</v>
          </cell>
          <cell r="F5820">
            <v>1.4999999999999999E-2</v>
          </cell>
          <cell r="G5820">
            <v>0.19</v>
          </cell>
          <cell r="H5820"/>
          <cell r="I5820"/>
          <cell r="J5820" t="str">
            <v>Messung HW Wärme NT</v>
          </cell>
          <cell r="K5820" t="str">
            <v>17.03.2016</v>
          </cell>
          <cell r="L5820" t="str">
            <v>W1 020303</v>
          </cell>
          <cell r="M5820"/>
          <cell r="N5820" t="str">
            <v>Ablesung</v>
          </cell>
          <cell r="O5820">
            <v>11.843</v>
          </cell>
          <cell r="P5820">
            <v>202.54</v>
          </cell>
          <cell r="Q5820"/>
          <cell r="R5820"/>
          <cell r="S5820"/>
          <cell r="T5820"/>
          <cell r="U5820"/>
          <cell r="V5820"/>
          <cell r="W5820"/>
          <cell r="X5820"/>
          <cell r="Y5820">
            <v>50.277000000000001</v>
          </cell>
          <cell r="Z5820">
            <v>789.5333333333333</v>
          </cell>
        </row>
        <row r="5821">
          <cell r="A5821" t="str">
            <v>N1215</v>
          </cell>
          <cell r="B5821" t="str">
            <v xml:space="preserve">Tramstrasse 73 </v>
          </cell>
          <cell r="C5821">
            <v>42566</v>
          </cell>
          <cell r="D5821">
            <v>9866603871</v>
          </cell>
          <cell r="E5821" t="str">
            <v>Verrechnet</v>
          </cell>
          <cell r="F5821">
            <v>1.4999999999999999E-2</v>
          </cell>
          <cell r="G5821">
            <v>0.19</v>
          </cell>
          <cell r="H5821"/>
          <cell r="I5821"/>
          <cell r="J5821" t="str">
            <v>Messung HW Wärme NT</v>
          </cell>
          <cell r="K5821" t="str">
            <v>20.06.2016</v>
          </cell>
          <cell r="L5821" t="str">
            <v>W1 020303</v>
          </cell>
          <cell r="M5821"/>
          <cell r="N5821" t="str">
            <v>Ablesung</v>
          </cell>
          <cell r="O5821">
            <v>5.3310000000000004</v>
          </cell>
          <cell r="P5821">
            <v>108.46</v>
          </cell>
          <cell r="Q5821"/>
          <cell r="R5821"/>
          <cell r="S5821"/>
          <cell r="T5821"/>
          <cell r="U5821"/>
          <cell r="V5821"/>
          <cell r="W5821"/>
          <cell r="X5821"/>
          <cell r="Y5821">
            <v>42.262999999999998</v>
          </cell>
          <cell r="Z5821">
            <v>355.4</v>
          </cell>
        </row>
        <row r="5822">
          <cell r="A5822" t="str">
            <v>N1215</v>
          </cell>
          <cell r="B5822" t="str">
            <v xml:space="preserve">Tramstrasse 73 </v>
          </cell>
          <cell r="C5822">
            <v>42655</v>
          </cell>
          <cell r="D5822">
            <v>9866605985</v>
          </cell>
          <cell r="E5822" t="str">
            <v>Verrechnet</v>
          </cell>
          <cell r="F5822">
            <v>1.4999999999999999E-2</v>
          </cell>
          <cell r="G5822">
            <v>0.19</v>
          </cell>
          <cell r="H5822"/>
          <cell r="I5822"/>
          <cell r="J5822" t="str">
            <v>Messung HW Wärme NT</v>
          </cell>
          <cell r="K5822" t="str">
            <v>19.09.2016</v>
          </cell>
          <cell r="L5822" t="str">
            <v>W1 020303</v>
          </cell>
          <cell r="M5822"/>
          <cell r="N5822" t="str">
            <v>Ablesung</v>
          </cell>
          <cell r="O5822">
            <v>1.129</v>
          </cell>
          <cell r="P5822">
            <v>24.27</v>
          </cell>
          <cell r="Q5822"/>
          <cell r="R5822"/>
          <cell r="S5822"/>
          <cell r="T5822"/>
          <cell r="U5822"/>
          <cell r="V5822"/>
          <cell r="W5822"/>
          <cell r="X5822"/>
          <cell r="Y5822">
            <v>39.999000000000002</v>
          </cell>
          <cell r="Z5822">
            <v>75.266666666666666</v>
          </cell>
        </row>
        <row r="5823">
          <cell r="A5823" t="str">
            <v>N1215</v>
          </cell>
          <cell r="B5823" t="str">
            <v xml:space="preserve">Tramstrasse 73 </v>
          </cell>
          <cell r="C5823">
            <v>42752</v>
          </cell>
          <cell r="D5823">
            <v>9866608037</v>
          </cell>
          <cell r="E5823" t="str">
            <v>Verrechnet</v>
          </cell>
          <cell r="F5823">
            <v>1.4999999999999999E-2</v>
          </cell>
          <cell r="G5823">
            <v>0.19</v>
          </cell>
          <cell r="H5823"/>
          <cell r="I5823"/>
          <cell r="J5823" t="str">
            <v>Messung HW Wärme NT</v>
          </cell>
          <cell r="K5823" t="str">
            <v>12.12.2016</v>
          </cell>
          <cell r="L5823" t="str">
            <v>W1 020303</v>
          </cell>
          <cell r="M5823"/>
          <cell r="N5823" t="str">
            <v>Ablesung</v>
          </cell>
          <cell r="O5823">
            <v>7.7859999999999996</v>
          </cell>
          <cell r="P5823">
            <v>137.58000000000001</v>
          </cell>
          <cell r="Q5823"/>
          <cell r="R5823"/>
          <cell r="S5823"/>
          <cell r="T5823"/>
          <cell r="U5823"/>
          <cell r="V5823"/>
          <cell r="W5823"/>
          <cell r="X5823"/>
          <cell r="Y5823">
            <v>48.661000000000001</v>
          </cell>
          <cell r="Z5823">
            <v>519.06666666666661</v>
          </cell>
        </row>
        <row r="5824">
          <cell r="A5824" t="str">
            <v>N1216</v>
          </cell>
          <cell r="B5824" t="str">
            <v xml:space="preserve">Schwamendingenstrasse 62 </v>
          </cell>
          <cell r="C5824">
            <v>42478</v>
          </cell>
          <cell r="D5824">
            <v>9866601458</v>
          </cell>
          <cell r="E5824" t="str">
            <v>Verrechnet</v>
          </cell>
          <cell r="F5824">
            <v>0.04</v>
          </cell>
          <cell r="G5824">
            <v>0.6</v>
          </cell>
          <cell r="H5824"/>
          <cell r="I5824"/>
          <cell r="J5824" t="str">
            <v>Messung HW Wärme NT</v>
          </cell>
          <cell r="K5824" t="str">
            <v>18.03.2016</v>
          </cell>
          <cell r="L5824" t="str">
            <v>W1 020295</v>
          </cell>
          <cell r="M5824"/>
          <cell r="N5824" t="str">
            <v>Ablesung</v>
          </cell>
          <cell r="O5824">
            <v>24.417999999999999</v>
          </cell>
          <cell r="P5824">
            <v>375.33</v>
          </cell>
          <cell r="Q5824"/>
          <cell r="R5824"/>
          <cell r="S5824"/>
          <cell r="T5824"/>
          <cell r="U5824"/>
          <cell r="V5824"/>
          <cell r="W5824"/>
          <cell r="X5824"/>
          <cell r="Y5824">
            <v>55.939</v>
          </cell>
          <cell r="Z5824">
            <v>610.45000000000005</v>
          </cell>
        </row>
        <row r="5825">
          <cell r="A5825" t="str">
            <v>N1216</v>
          </cell>
          <cell r="B5825" t="str">
            <v xml:space="preserve">Schwamendingenstrasse 62 </v>
          </cell>
          <cell r="C5825">
            <v>42566</v>
          </cell>
          <cell r="D5825">
            <v>9866603268</v>
          </cell>
          <cell r="E5825" t="str">
            <v>Verrechnet</v>
          </cell>
          <cell r="F5825">
            <v>0.04</v>
          </cell>
          <cell r="G5825">
            <v>0.6</v>
          </cell>
          <cell r="H5825"/>
          <cell r="I5825"/>
          <cell r="J5825" t="str">
            <v>Messung HW Wärme NT</v>
          </cell>
          <cell r="K5825" t="str">
            <v>22.06.2016</v>
          </cell>
          <cell r="L5825" t="str">
            <v>W1 020295</v>
          </cell>
          <cell r="M5825"/>
          <cell r="N5825" t="str">
            <v>Ablesung</v>
          </cell>
          <cell r="O5825">
            <v>10.473000000000001</v>
          </cell>
          <cell r="P5825">
            <v>184.51</v>
          </cell>
          <cell r="Q5825"/>
          <cell r="R5825"/>
          <cell r="S5825"/>
          <cell r="T5825"/>
          <cell r="U5825"/>
          <cell r="V5825"/>
          <cell r="W5825"/>
          <cell r="X5825"/>
          <cell r="Y5825">
            <v>48.805999999999997</v>
          </cell>
          <cell r="Z5825">
            <v>261.82499999999999</v>
          </cell>
        </row>
        <row r="5826">
          <cell r="A5826" t="str">
            <v>N1216</v>
          </cell>
          <cell r="B5826" t="str">
            <v xml:space="preserve">Schwamendingenstrasse 62 </v>
          </cell>
          <cell r="C5826">
            <v>42662</v>
          </cell>
          <cell r="D5826">
            <v>9866606043</v>
          </cell>
          <cell r="E5826" t="str">
            <v>Verrechnet</v>
          </cell>
          <cell r="F5826">
            <v>0.04</v>
          </cell>
          <cell r="G5826">
            <v>0.6</v>
          </cell>
          <cell r="H5826"/>
          <cell r="I5826"/>
          <cell r="J5826" t="str">
            <v>Messung HW Wärme NT</v>
          </cell>
          <cell r="K5826" t="str">
            <v>19.09.2016</v>
          </cell>
          <cell r="L5826" t="str">
            <v>W1 020295</v>
          </cell>
          <cell r="M5826"/>
          <cell r="N5826" t="str">
            <v>Ablesung</v>
          </cell>
          <cell r="O5826">
            <v>3.4350000000000001</v>
          </cell>
          <cell r="P5826">
            <v>81.02</v>
          </cell>
          <cell r="Q5826"/>
          <cell r="R5826"/>
          <cell r="S5826"/>
          <cell r="T5826"/>
          <cell r="U5826"/>
          <cell r="V5826"/>
          <cell r="W5826"/>
          <cell r="X5826"/>
          <cell r="Y5826">
            <v>36.454999999999998</v>
          </cell>
          <cell r="Z5826">
            <v>85.875</v>
          </cell>
        </row>
        <row r="5827">
          <cell r="A5827" t="str">
            <v>N1216</v>
          </cell>
          <cell r="B5827" t="str">
            <v xml:space="preserve">Schwamendingenstrasse 62 </v>
          </cell>
          <cell r="C5827">
            <v>42752</v>
          </cell>
          <cell r="D5827">
            <v>9866607476</v>
          </cell>
          <cell r="E5827" t="str">
            <v>Verrechnet</v>
          </cell>
          <cell r="F5827">
            <v>0.04</v>
          </cell>
          <cell r="G5827">
            <v>0.6</v>
          </cell>
          <cell r="H5827"/>
          <cell r="I5827"/>
          <cell r="J5827" t="str">
            <v>Messung HW Wärme NT</v>
          </cell>
          <cell r="K5827" t="str">
            <v>13.12.2016</v>
          </cell>
          <cell r="L5827" t="str">
            <v>W1 020295</v>
          </cell>
          <cell r="M5827"/>
          <cell r="N5827" t="str">
            <v>Ablesung</v>
          </cell>
          <cell r="O5827">
            <v>16.948</v>
          </cell>
          <cell r="P5827">
            <v>276.68</v>
          </cell>
          <cell r="Q5827"/>
          <cell r="R5827"/>
          <cell r="S5827"/>
          <cell r="T5827"/>
          <cell r="U5827"/>
          <cell r="V5827"/>
          <cell r="W5827"/>
          <cell r="X5827"/>
          <cell r="Y5827">
            <v>52.67</v>
          </cell>
          <cell r="Z5827">
            <v>423.7</v>
          </cell>
        </row>
        <row r="5828">
          <cell r="A5828" t="str">
            <v>N1217</v>
          </cell>
          <cell r="B5828" t="str">
            <v xml:space="preserve">Leutschenbachstrasse 48 </v>
          </cell>
          <cell r="C5828">
            <v>42478</v>
          </cell>
          <cell r="D5828">
            <v>9866601117</v>
          </cell>
          <cell r="E5828" t="str">
            <v>Verrechnet</v>
          </cell>
          <cell r="F5828">
            <v>0.27</v>
          </cell>
          <cell r="G5828">
            <v>3.9980000000000002</v>
          </cell>
          <cell r="H5828"/>
          <cell r="I5828"/>
          <cell r="J5828" t="str">
            <v>Messung HW Wärme NT</v>
          </cell>
          <cell r="K5828" t="str">
            <v>15.03.2016</v>
          </cell>
          <cell r="L5828" t="str">
            <v>W1 025023</v>
          </cell>
          <cell r="M5828"/>
          <cell r="N5828" t="str">
            <v>Ablesung</v>
          </cell>
          <cell r="O5828">
            <v>397.69</v>
          </cell>
          <cell r="P5828">
            <v>6898.62</v>
          </cell>
          <cell r="Q5828"/>
          <cell r="R5828"/>
          <cell r="S5828"/>
          <cell r="T5828"/>
          <cell r="U5828"/>
          <cell r="V5828"/>
          <cell r="W5828"/>
          <cell r="X5828"/>
          <cell r="Y5828">
            <v>49.567999999999998</v>
          </cell>
          <cell r="Z5828">
            <v>1472.9259259259259</v>
          </cell>
        </row>
        <row r="5829">
          <cell r="A5829" t="str">
            <v>N1217</v>
          </cell>
          <cell r="B5829" t="str">
            <v xml:space="preserve">Leutschenbachstrasse 48 </v>
          </cell>
          <cell r="C5829">
            <v>42566</v>
          </cell>
          <cell r="D5829">
            <v>9866603095</v>
          </cell>
          <cell r="E5829" t="str">
            <v>Verrechnet</v>
          </cell>
          <cell r="F5829">
            <v>0.27</v>
          </cell>
          <cell r="G5829">
            <v>3.9980000000000002</v>
          </cell>
          <cell r="H5829"/>
          <cell r="I5829"/>
          <cell r="J5829" t="str">
            <v>Messung HW Wärme NT</v>
          </cell>
          <cell r="K5829" t="str">
            <v>20.06.2016</v>
          </cell>
          <cell r="L5829" t="str">
            <v>W1 025023</v>
          </cell>
          <cell r="M5829"/>
          <cell r="N5829" t="str">
            <v>Ablesung</v>
          </cell>
          <cell r="O5829">
            <v>210.33600000000001</v>
          </cell>
          <cell r="P5829">
            <v>5033.2299999999996</v>
          </cell>
          <cell r="Q5829"/>
          <cell r="R5829"/>
          <cell r="S5829"/>
          <cell r="T5829"/>
          <cell r="U5829"/>
          <cell r="V5829"/>
          <cell r="W5829"/>
          <cell r="X5829"/>
          <cell r="Y5829">
            <v>35.932000000000002</v>
          </cell>
          <cell r="Z5829">
            <v>779.02222222222224</v>
          </cell>
        </row>
        <row r="5830">
          <cell r="A5830" t="str">
            <v>N1217</v>
          </cell>
          <cell r="B5830" t="str">
            <v xml:space="preserve">Leutschenbachstrasse 48 </v>
          </cell>
          <cell r="C5830">
            <v>42668</v>
          </cell>
          <cell r="D5830">
            <v>9866606065</v>
          </cell>
          <cell r="E5830" t="str">
            <v>Verrechnet</v>
          </cell>
          <cell r="F5830">
            <v>0.27</v>
          </cell>
          <cell r="G5830">
            <v>3.9980000000000002</v>
          </cell>
          <cell r="H5830"/>
          <cell r="I5830"/>
          <cell r="J5830" t="str">
            <v>Messung HW Wärme NT</v>
          </cell>
          <cell r="K5830" t="str">
            <v>20.09.2016</v>
          </cell>
          <cell r="L5830" t="str">
            <v>W1 025023</v>
          </cell>
          <cell r="M5830"/>
          <cell r="N5830" t="str">
            <v>Ablesung</v>
          </cell>
          <cell r="O5830">
            <v>16.14</v>
          </cell>
          <cell r="P5830">
            <v>276.39999999999998</v>
          </cell>
          <cell r="Q5830"/>
          <cell r="R5830"/>
          <cell r="S5830"/>
          <cell r="T5830"/>
          <cell r="U5830"/>
          <cell r="V5830"/>
          <cell r="W5830"/>
          <cell r="X5830"/>
          <cell r="Y5830">
            <v>50.209000000000003</v>
          </cell>
          <cell r="Z5830">
            <v>59.777777777777771</v>
          </cell>
        </row>
        <row r="5831">
          <cell r="A5831" t="str">
            <v>N1217</v>
          </cell>
          <cell r="B5831" t="str">
            <v xml:space="preserve">Leutschenbachstrasse 48 </v>
          </cell>
          <cell r="C5831">
            <v>42752</v>
          </cell>
          <cell r="D5831">
            <v>9866607152</v>
          </cell>
          <cell r="E5831" t="str">
            <v>Verrechnet</v>
          </cell>
          <cell r="F5831">
            <v>0.27</v>
          </cell>
          <cell r="G5831">
            <v>3.9980000000000002</v>
          </cell>
          <cell r="H5831"/>
          <cell r="I5831"/>
          <cell r="J5831" t="str">
            <v>Messung HW Wärme NT</v>
          </cell>
          <cell r="K5831" t="str">
            <v>13.12.2016</v>
          </cell>
          <cell r="L5831" t="str">
            <v>W1 025023</v>
          </cell>
          <cell r="M5831"/>
          <cell r="N5831" t="str">
            <v>Ablesung</v>
          </cell>
          <cell r="O5831">
            <v>30.047999999999998</v>
          </cell>
          <cell r="P5831">
            <v>2391.41</v>
          </cell>
          <cell r="Q5831"/>
          <cell r="R5831"/>
          <cell r="S5831"/>
          <cell r="T5831"/>
          <cell r="U5831"/>
          <cell r="V5831"/>
          <cell r="W5831"/>
          <cell r="X5831"/>
          <cell r="Y5831">
            <v>10.804</v>
          </cell>
          <cell r="Z5831">
            <v>111.28888888888888</v>
          </cell>
        </row>
        <row r="5832">
          <cell r="A5832" t="str">
            <v>N1218</v>
          </cell>
          <cell r="B5832" t="str">
            <v xml:space="preserve">Allenmoosstrasse 64 </v>
          </cell>
          <cell r="C5832">
            <v>42478</v>
          </cell>
          <cell r="D5832">
            <v>9866600750</v>
          </cell>
          <cell r="E5832" t="str">
            <v>Verrechnet</v>
          </cell>
          <cell r="F5832">
            <v>7.0000000000000007E-2</v>
          </cell>
          <cell r="G5832">
            <v>0.95</v>
          </cell>
          <cell r="H5832"/>
          <cell r="I5832"/>
          <cell r="J5832" t="str">
            <v>Messung HW Wärme NT</v>
          </cell>
          <cell r="K5832" t="str">
            <v>17.03.2016</v>
          </cell>
          <cell r="L5832" t="str">
            <v>W1 020311</v>
          </cell>
          <cell r="M5832"/>
          <cell r="N5832" t="str">
            <v>Ablesung</v>
          </cell>
          <cell r="O5832">
            <v>39.835000000000001</v>
          </cell>
          <cell r="P5832">
            <v>630.02</v>
          </cell>
          <cell r="Q5832"/>
          <cell r="R5832"/>
          <cell r="S5832"/>
          <cell r="T5832"/>
          <cell r="U5832"/>
          <cell r="V5832"/>
          <cell r="W5832"/>
          <cell r="X5832"/>
          <cell r="Y5832">
            <v>54.366</v>
          </cell>
          <cell r="Z5832">
            <v>569.07142857142856</v>
          </cell>
        </row>
        <row r="5833">
          <cell r="A5833" t="str">
            <v>N1218</v>
          </cell>
          <cell r="B5833" t="str">
            <v xml:space="preserve">Allenmoosstrasse 64 </v>
          </cell>
          <cell r="C5833">
            <v>42566</v>
          </cell>
          <cell r="D5833">
            <v>9866602672</v>
          </cell>
          <cell r="E5833" t="str">
            <v>Verrechnet</v>
          </cell>
          <cell r="F5833">
            <v>7.0000000000000007E-2</v>
          </cell>
          <cell r="G5833">
            <v>0.95</v>
          </cell>
          <cell r="H5833"/>
          <cell r="I5833"/>
          <cell r="J5833" t="str">
            <v>Messung HW Wärme NT</v>
          </cell>
          <cell r="K5833" t="str">
            <v>21.06.2016</v>
          </cell>
          <cell r="L5833" t="str">
            <v>W1 020311</v>
          </cell>
          <cell r="M5833"/>
          <cell r="N5833" t="str">
            <v>Ablesung</v>
          </cell>
          <cell r="O5833">
            <v>20.859000000000002</v>
          </cell>
          <cell r="P5833">
            <v>402.5</v>
          </cell>
          <cell r="Q5833"/>
          <cell r="R5833"/>
          <cell r="S5833"/>
          <cell r="T5833"/>
          <cell r="U5833"/>
          <cell r="V5833"/>
          <cell r="W5833"/>
          <cell r="X5833"/>
          <cell r="Y5833">
            <v>44.56</v>
          </cell>
          <cell r="Z5833">
            <v>297.98571428571427</v>
          </cell>
        </row>
        <row r="5834">
          <cell r="A5834" t="str">
            <v>N1218</v>
          </cell>
          <cell r="B5834" t="str">
            <v xml:space="preserve">Allenmoosstrasse 64 </v>
          </cell>
          <cell r="C5834">
            <v>42655</v>
          </cell>
          <cell r="D5834">
            <v>9866604520</v>
          </cell>
          <cell r="E5834" t="str">
            <v>Verrechnet</v>
          </cell>
          <cell r="F5834">
            <v>7.0000000000000007E-2</v>
          </cell>
          <cell r="G5834">
            <v>0.95</v>
          </cell>
          <cell r="H5834"/>
          <cell r="I5834"/>
          <cell r="J5834" t="str">
            <v>Messung HW Wärme NT</v>
          </cell>
          <cell r="K5834" t="str">
            <v>20.09.2016</v>
          </cell>
          <cell r="L5834" t="str">
            <v>W1 020311</v>
          </cell>
          <cell r="M5834"/>
          <cell r="N5834" t="str">
            <v>Ablesung</v>
          </cell>
          <cell r="O5834">
            <v>6.8259999999999996</v>
          </cell>
          <cell r="P5834">
            <v>193.16</v>
          </cell>
          <cell r="Q5834"/>
          <cell r="R5834"/>
          <cell r="S5834"/>
          <cell r="T5834"/>
          <cell r="U5834"/>
          <cell r="V5834"/>
          <cell r="W5834"/>
          <cell r="X5834"/>
          <cell r="Y5834">
            <v>30.385999999999999</v>
          </cell>
          <cell r="Z5834">
            <v>97.51428571428572</v>
          </cell>
        </row>
        <row r="5835">
          <cell r="A5835" t="str">
            <v>N1218</v>
          </cell>
          <cell r="B5835" t="str">
            <v xml:space="preserve">Allenmoosstrasse 64 </v>
          </cell>
          <cell r="C5835">
            <v>42752</v>
          </cell>
          <cell r="D5835">
            <v>9866606778</v>
          </cell>
          <cell r="E5835" t="str">
            <v>Verrechnet</v>
          </cell>
          <cell r="F5835">
            <v>7.0000000000000007E-2</v>
          </cell>
          <cell r="G5835">
            <v>0.95</v>
          </cell>
          <cell r="H5835"/>
          <cell r="I5835"/>
          <cell r="J5835" t="str">
            <v>Messung HW Wärme NT</v>
          </cell>
          <cell r="K5835" t="str">
            <v>14.12.2016</v>
          </cell>
          <cell r="L5835" t="str">
            <v>W1 020311</v>
          </cell>
          <cell r="M5835"/>
          <cell r="N5835" t="str">
            <v>Ablesung</v>
          </cell>
          <cell r="O5835">
            <v>29.012</v>
          </cell>
          <cell r="P5835">
            <v>487.93</v>
          </cell>
          <cell r="Q5835"/>
          <cell r="R5835"/>
          <cell r="S5835"/>
          <cell r="T5835"/>
          <cell r="U5835"/>
          <cell r="V5835"/>
          <cell r="W5835"/>
          <cell r="X5835"/>
          <cell r="Y5835">
            <v>51.125999999999998</v>
          </cell>
          <cell r="Z5835">
            <v>414.45714285714286</v>
          </cell>
        </row>
        <row r="5836">
          <cell r="A5836" t="str">
            <v>N1219</v>
          </cell>
          <cell r="B5836" t="str">
            <v xml:space="preserve">Bachtelweg 2 </v>
          </cell>
          <cell r="C5836">
            <v>42478</v>
          </cell>
          <cell r="D5836">
            <v>9866601118</v>
          </cell>
          <cell r="E5836" t="str">
            <v>Verrechnet</v>
          </cell>
          <cell r="F5836">
            <v>2.5000000000000001E-2</v>
          </cell>
          <cell r="G5836">
            <v>0.4</v>
          </cell>
          <cell r="H5836"/>
          <cell r="I5836"/>
          <cell r="J5836" t="str">
            <v>Messung HW Wärme NT</v>
          </cell>
          <cell r="K5836" t="str">
            <v>22.03.2016</v>
          </cell>
          <cell r="L5836" t="str">
            <v>W1 020569</v>
          </cell>
          <cell r="M5836"/>
          <cell r="N5836" t="str">
            <v>Ablesung</v>
          </cell>
          <cell r="O5836">
            <v>17.29</v>
          </cell>
          <cell r="P5836">
            <v>291.37</v>
          </cell>
          <cell r="Q5836"/>
          <cell r="R5836"/>
          <cell r="S5836"/>
          <cell r="T5836"/>
          <cell r="U5836"/>
          <cell r="V5836"/>
          <cell r="W5836"/>
          <cell r="X5836"/>
          <cell r="Y5836">
            <v>51.024000000000001</v>
          </cell>
          <cell r="Z5836">
            <v>691.6</v>
          </cell>
        </row>
        <row r="5837">
          <cell r="A5837" t="str">
            <v>N1219</v>
          </cell>
          <cell r="B5837" t="str">
            <v xml:space="preserve">Bachtelweg 2 </v>
          </cell>
          <cell r="C5837">
            <v>42566</v>
          </cell>
          <cell r="D5837">
            <v>9866603269</v>
          </cell>
          <cell r="E5837" t="str">
            <v>Verrechnet</v>
          </cell>
          <cell r="F5837">
            <v>2.5000000000000001E-2</v>
          </cell>
          <cell r="G5837">
            <v>0.4</v>
          </cell>
          <cell r="H5837"/>
          <cell r="I5837"/>
          <cell r="J5837" t="str">
            <v>Messung HW Wärme NT</v>
          </cell>
          <cell r="K5837" t="str">
            <v>17.06.2016</v>
          </cell>
          <cell r="L5837" t="str">
            <v>W1 020569</v>
          </cell>
          <cell r="M5837"/>
          <cell r="N5837" t="str">
            <v>Ablesung</v>
          </cell>
          <cell r="O5837">
            <v>7.0049999999999999</v>
          </cell>
          <cell r="P5837">
            <v>123.52</v>
          </cell>
          <cell r="Q5837"/>
          <cell r="R5837"/>
          <cell r="S5837"/>
          <cell r="T5837"/>
          <cell r="U5837"/>
          <cell r="V5837"/>
          <cell r="W5837"/>
          <cell r="X5837"/>
          <cell r="Y5837">
            <v>48.762999999999998</v>
          </cell>
          <cell r="Z5837">
            <v>280.2</v>
          </cell>
        </row>
        <row r="5838">
          <cell r="A5838" t="str">
            <v>N1219</v>
          </cell>
          <cell r="B5838" t="str">
            <v xml:space="preserve">Bachtelweg 2 </v>
          </cell>
          <cell r="C5838">
            <v>42655</v>
          </cell>
          <cell r="D5838">
            <v>9866605160</v>
          </cell>
          <cell r="E5838" t="str">
            <v>Verrechnet</v>
          </cell>
          <cell r="F5838">
            <v>2.5000000000000001E-2</v>
          </cell>
          <cell r="G5838">
            <v>0.4</v>
          </cell>
          <cell r="H5838"/>
          <cell r="I5838"/>
          <cell r="J5838" t="str">
            <v>Messung HW Wärme NT</v>
          </cell>
          <cell r="K5838" t="str">
            <v>25.09.2016</v>
          </cell>
          <cell r="L5838" t="str">
            <v>W1 020569</v>
          </cell>
          <cell r="M5838"/>
          <cell r="N5838" t="str">
            <v>Ablesung</v>
          </cell>
          <cell r="O5838">
            <v>2.0059999999999998</v>
          </cell>
          <cell r="P5838">
            <v>44.55</v>
          </cell>
          <cell r="Q5838"/>
          <cell r="R5838"/>
          <cell r="S5838"/>
          <cell r="T5838"/>
          <cell r="U5838"/>
          <cell r="V5838"/>
          <cell r="W5838"/>
          <cell r="X5838"/>
          <cell r="Y5838">
            <v>38.716999999999999</v>
          </cell>
          <cell r="Z5838">
            <v>80.239999999999995</v>
          </cell>
        </row>
        <row r="5839">
          <cell r="A5839" t="str">
            <v>N1219</v>
          </cell>
          <cell r="B5839" t="str">
            <v xml:space="preserve">Bachtelweg 2 </v>
          </cell>
          <cell r="C5839">
            <v>42752</v>
          </cell>
          <cell r="D5839">
            <v>9866607277</v>
          </cell>
          <cell r="E5839" t="str">
            <v>Verrechnet</v>
          </cell>
          <cell r="F5839">
            <v>2.5000000000000001E-2</v>
          </cell>
          <cell r="G5839">
            <v>0.4</v>
          </cell>
          <cell r="H5839"/>
          <cell r="I5839"/>
          <cell r="J5839" t="str">
            <v>Messung HW Wärme NT</v>
          </cell>
          <cell r="K5839" t="str">
            <v>13.12.2016</v>
          </cell>
          <cell r="L5839" t="str">
            <v>W1 020569</v>
          </cell>
          <cell r="M5839"/>
          <cell r="N5839" t="str">
            <v>Ablesung</v>
          </cell>
          <cell r="O5839">
            <v>11.097</v>
          </cell>
          <cell r="P5839">
            <v>193.77</v>
          </cell>
          <cell r="Q5839"/>
          <cell r="R5839"/>
          <cell r="S5839"/>
          <cell r="T5839"/>
          <cell r="U5839"/>
          <cell r="V5839"/>
          <cell r="W5839"/>
          <cell r="X5839"/>
          <cell r="Y5839">
            <v>49.241999999999997</v>
          </cell>
          <cell r="Z5839">
            <v>443.88</v>
          </cell>
        </row>
        <row r="5840">
          <cell r="A5840" t="str">
            <v>N1220</v>
          </cell>
          <cell r="B5840" t="str">
            <v xml:space="preserve">Hagenholzstrasse 82 </v>
          </cell>
          <cell r="C5840">
            <v>42478</v>
          </cell>
          <cell r="D5840">
            <v>9866601459</v>
          </cell>
          <cell r="E5840" t="str">
            <v>Verrechnet</v>
          </cell>
          <cell r="F5840">
            <v>0.52</v>
          </cell>
          <cell r="G5840">
            <v>8.6</v>
          </cell>
          <cell r="H5840"/>
          <cell r="I5840"/>
          <cell r="J5840" t="str">
            <v>Messung HW Wärme NT</v>
          </cell>
          <cell r="K5840" t="str">
            <v>15.03.2016</v>
          </cell>
          <cell r="L5840" t="str">
            <v>W1 050019</v>
          </cell>
          <cell r="M5840"/>
          <cell r="N5840" t="str">
            <v>Ablesung</v>
          </cell>
          <cell r="O5840">
            <v>649.28700000000003</v>
          </cell>
          <cell r="P5840">
            <v>11045.98</v>
          </cell>
          <cell r="Q5840"/>
          <cell r="R5840"/>
          <cell r="S5840"/>
          <cell r="T5840"/>
          <cell r="U5840"/>
          <cell r="V5840"/>
          <cell r="W5840"/>
          <cell r="X5840"/>
          <cell r="Y5840">
            <v>50.542000000000002</v>
          </cell>
          <cell r="Z5840">
            <v>1248.6288461538461</v>
          </cell>
        </row>
        <row r="5841">
          <cell r="A5841" t="str">
            <v>N1220</v>
          </cell>
          <cell r="B5841" t="str">
            <v xml:space="preserve">Hagenholzstrasse 82 </v>
          </cell>
          <cell r="C5841">
            <v>42566</v>
          </cell>
          <cell r="D5841">
            <v>9866603270</v>
          </cell>
          <cell r="E5841" t="str">
            <v>Verrechnet</v>
          </cell>
          <cell r="F5841">
            <v>0.52</v>
          </cell>
          <cell r="G5841">
            <v>8.6</v>
          </cell>
          <cell r="H5841"/>
          <cell r="I5841"/>
          <cell r="J5841" t="str">
            <v>Messung HW Wärme NT</v>
          </cell>
          <cell r="K5841" t="str">
            <v>20.06.2016</v>
          </cell>
          <cell r="L5841" t="str">
            <v>W1 050019</v>
          </cell>
          <cell r="M5841"/>
          <cell r="N5841" t="str">
            <v>Ablesung</v>
          </cell>
          <cell r="O5841">
            <v>370.173</v>
          </cell>
          <cell r="P5841">
            <v>7439.14</v>
          </cell>
          <cell r="Q5841"/>
          <cell r="R5841"/>
          <cell r="S5841"/>
          <cell r="T5841"/>
          <cell r="U5841"/>
          <cell r="V5841"/>
          <cell r="W5841"/>
          <cell r="X5841"/>
          <cell r="Y5841">
            <v>42.786000000000001</v>
          </cell>
          <cell r="Z5841">
            <v>711.87115384615379</v>
          </cell>
        </row>
        <row r="5842">
          <cell r="A5842" t="str">
            <v>N1220</v>
          </cell>
          <cell r="B5842" t="str">
            <v xml:space="preserve">Hagenholzstrasse 82 </v>
          </cell>
          <cell r="C5842">
            <v>42655</v>
          </cell>
          <cell r="D5842">
            <v>9866605373</v>
          </cell>
          <cell r="E5842" t="str">
            <v>Verrechnet</v>
          </cell>
          <cell r="F5842">
            <v>0.52</v>
          </cell>
          <cell r="G5842">
            <v>8.6</v>
          </cell>
          <cell r="H5842"/>
          <cell r="I5842"/>
          <cell r="J5842" t="str">
            <v>Messung HW Wärme NT</v>
          </cell>
          <cell r="K5842" t="str">
            <v>15.09.2016</v>
          </cell>
          <cell r="L5842" t="str">
            <v>W1 050019</v>
          </cell>
          <cell r="M5842"/>
          <cell r="N5842" t="str">
            <v>Ablesung</v>
          </cell>
          <cell r="O5842">
            <v>119.068</v>
          </cell>
          <cell r="P5842">
            <v>2572.59</v>
          </cell>
          <cell r="Q5842"/>
          <cell r="R5842"/>
          <cell r="S5842"/>
          <cell r="T5842"/>
          <cell r="U5842"/>
          <cell r="V5842"/>
          <cell r="W5842"/>
          <cell r="X5842"/>
          <cell r="Y5842">
            <v>39.795999999999999</v>
          </cell>
          <cell r="Z5842">
            <v>228.97692307692307</v>
          </cell>
        </row>
        <row r="5843">
          <cell r="A5843" t="str">
            <v>N1220</v>
          </cell>
          <cell r="B5843" t="str">
            <v xml:space="preserve">Hagenholzstrasse 82 </v>
          </cell>
          <cell r="C5843">
            <v>42752</v>
          </cell>
          <cell r="D5843">
            <v>9866607477</v>
          </cell>
          <cell r="E5843" t="str">
            <v>Verrechnet</v>
          </cell>
          <cell r="F5843">
            <v>0.52</v>
          </cell>
          <cell r="G5843">
            <v>8.6</v>
          </cell>
          <cell r="H5843"/>
          <cell r="I5843"/>
          <cell r="J5843" t="str">
            <v>Messung HW Wärme NT</v>
          </cell>
          <cell r="K5843" t="str">
            <v>13.12.2016</v>
          </cell>
          <cell r="L5843" t="str">
            <v>W1 050019</v>
          </cell>
          <cell r="M5843"/>
          <cell r="N5843" t="str">
            <v>Ablesung</v>
          </cell>
          <cell r="O5843">
            <v>473.48</v>
          </cell>
          <cell r="P5843">
            <v>8870.36</v>
          </cell>
          <cell r="Q5843"/>
          <cell r="R5843"/>
          <cell r="S5843"/>
          <cell r="T5843"/>
          <cell r="U5843"/>
          <cell r="V5843"/>
          <cell r="W5843"/>
          <cell r="X5843"/>
          <cell r="Y5843">
            <v>45.896999999999998</v>
          </cell>
          <cell r="Z5843">
            <v>910.53846153846155</v>
          </cell>
        </row>
        <row r="5844">
          <cell r="A5844" t="str">
            <v>N1221</v>
          </cell>
          <cell r="B5844" t="str">
            <v xml:space="preserve">Buchfinkenstrasse 6 </v>
          </cell>
          <cell r="C5844">
            <v>42478</v>
          </cell>
          <cell r="D5844">
            <v>9866601927</v>
          </cell>
          <cell r="E5844" t="str">
            <v>Verrechnet</v>
          </cell>
          <cell r="F5844">
            <v>0.03</v>
          </cell>
          <cell r="G5844">
            <v>0.38</v>
          </cell>
          <cell r="H5844"/>
          <cell r="I5844"/>
          <cell r="J5844" t="str">
            <v>Messung HW Wärme NT</v>
          </cell>
          <cell r="K5844" t="str">
            <v>31.03.2016</v>
          </cell>
          <cell r="L5844" t="str">
            <v>W1 020552</v>
          </cell>
          <cell r="M5844"/>
          <cell r="N5844" t="str">
            <v>Ablesung</v>
          </cell>
          <cell r="O5844">
            <v>31.398</v>
          </cell>
          <cell r="P5844">
            <v>458.18</v>
          </cell>
          <cell r="Q5844"/>
          <cell r="R5844"/>
          <cell r="S5844"/>
          <cell r="T5844"/>
          <cell r="U5844"/>
          <cell r="V5844"/>
          <cell r="W5844"/>
          <cell r="X5844"/>
          <cell r="Y5844">
            <v>58.923000000000002</v>
          </cell>
          <cell r="Z5844">
            <v>1046.5999999999999</v>
          </cell>
        </row>
        <row r="5845">
          <cell r="A5845" t="str">
            <v>N1221</v>
          </cell>
          <cell r="B5845" t="str">
            <v xml:space="preserve">Buchfinkenstrasse 6 </v>
          </cell>
          <cell r="C5845">
            <v>42566</v>
          </cell>
          <cell r="D5845">
            <v>9866603872</v>
          </cell>
          <cell r="E5845" t="str">
            <v>Verrechnet</v>
          </cell>
          <cell r="F5845">
            <v>0.03</v>
          </cell>
          <cell r="G5845">
            <v>0.38</v>
          </cell>
          <cell r="H5845"/>
          <cell r="I5845"/>
          <cell r="J5845" t="str">
            <v>Messung HW Wärme NT</v>
          </cell>
          <cell r="K5845" t="str">
            <v>22.06.2016</v>
          </cell>
          <cell r="L5845" t="str">
            <v>W1 020552</v>
          </cell>
          <cell r="M5845"/>
          <cell r="N5845" t="str">
            <v>Ablesung</v>
          </cell>
          <cell r="O5845">
            <v>10.913</v>
          </cell>
          <cell r="P5845">
            <v>190.31</v>
          </cell>
          <cell r="Q5845"/>
          <cell r="R5845"/>
          <cell r="S5845"/>
          <cell r="T5845"/>
          <cell r="U5845"/>
          <cell r="V5845"/>
          <cell r="W5845"/>
          <cell r="X5845"/>
          <cell r="Y5845">
            <v>49.305999999999997</v>
          </cell>
          <cell r="Z5845">
            <v>363.76666666666665</v>
          </cell>
        </row>
        <row r="5846">
          <cell r="A5846" t="str">
            <v>N1221</v>
          </cell>
          <cell r="B5846" t="str">
            <v xml:space="preserve">Buchfinkenstrasse 6 </v>
          </cell>
          <cell r="C5846">
            <v>42655</v>
          </cell>
          <cell r="D5846">
            <v>9866605924</v>
          </cell>
          <cell r="E5846" t="str">
            <v>Verrechnet</v>
          </cell>
          <cell r="F5846">
            <v>0.03</v>
          </cell>
          <cell r="G5846">
            <v>0.38</v>
          </cell>
          <cell r="H5846"/>
          <cell r="I5846"/>
          <cell r="J5846" t="str">
            <v>Messung HW Wärme NT</v>
          </cell>
          <cell r="K5846" t="str">
            <v>21.09.2016</v>
          </cell>
          <cell r="L5846" t="str">
            <v>W1 020552</v>
          </cell>
          <cell r="M5846"/>
          <cell r="N5846" t="str">
            <v>Ablesung</v>
          </cell>
          <cell r="O5846">
            <v>4.7210000000000001</v>
          </cell>
          <cell r="P5846">
            <v>115.89</v>
          </cell>
          <cell r="Q5846"/>
          <cell r="R5846"/>
          <cell r="S5846"/>
          <cell r="T5846"/>
          <cell r="U5846"/>
          <cell r="V5846"/>
          <cell r="W5846"/>
          <cell r="X5846"/>
          <cell r="Y5846">
            <v>35.027000000000001</v>
          </cell>
          <cell r="Z5846">
            <v>157.36666666666665</v>
          </cell>
        </row>
        <row r="5847">
          <cell r="A5847" t="str">
            <v>N1221</v>
          </cell>
          <cell r="B5847" t="str">
            <v xml:space="preserve">Buchfinkenstrasse 6 </v>
          </cell>
          <cell r="C5847">
            <v>42752</v>
          </cell>
          <cell r="D5847">
            <v>9866608038</v>
          </cell>
          <cell r="E5847" t="str">
            <v>Verrechnet</v>
          </cell>
          <cell r="F5847">
            <v>0.03</v>
          </cell>
          <cell r="G5847">
            <v>0.38</v>
          </cell>
          <cell r="H5847"/>
          <cell r="I5847"/>
          <cell r="J5847" t="str">
            <v>Messung HW Wärme NT</v>
          </cell>
          <cell r="K5847" t="str">
            <v>14.12.2016</v>
          </cell>
          <cell r="L5847" t="str">
            <v>W1 020552</v>
          </cell>
          <cell r="M5847"/>
          <cell r="N5847" t="str">
            <v>Ablesung</v>
          </cell>
          <cell r="O5847">
            <v>19.826000000000001</v>
          </cell>
          <cell r="P5847">
            <v>308.74</v>
          </cell>
          <cell r="Q5847"/>
          <cell r="R5847"/>
          <cell r="S5847"/>
          <cell r="T5847"/>
          <cell r="U5847"/>
          <cell r="V5847"/>
          <cell r="W5847"/>
          <cell r="X5847"/>
          <cell r="Y5847">
            <v>55.216000000000001</v>
          </cell>
          <cell r="Z5847">
            <v>660.86666666666667</v>
          </cell>
        </row>
        <row r="5848">
          <cell r="A5848" t="str">
            <v>N1222</v>
          </cell>
          <cell r="B5848" t="str">
            <v xml:space="preserve">Sperletweg 50 </v>
          </cell>
          <cell r="C5848">
            <v>42478</v>
          </cell>
          <cell r="D5848">
            <v>9866601460</v>
          </cell>
          <cell r="E5848" t="str">
            <v>Verrechnet</v>
          </cell>
          <cell r="F5848">
            <v>3.5000000000000003E-2</v>
          </cell>
          <cell r="G5848">
            <v>0.45</v>
          </cell>
          <cell r="H5848"/>
          <cell r="I5848"/>
          <cell r="J5848" t="str">
            <v>Messung HW Wärme NT</v>
          </cell>
          <cell r="K5848" t="str">
            <v>16.03.2016</v>
          </cell>
          <cell r="L5848" t="str">
            <v>W1 020555</v>
          </cell>
          <cell r="M5848"/>
          <cell r="N5848" t="str">
            <v>Ablesung</v>
          </cell>
          <cell r="O5848">
            <v>31.521999999999998</v>
          </cell>
          <cell r="P5848">
            <v>460.9</v>
          </cell>
          <cell r="Q5848"/>
          <cell r="R5848"/>
          <cell r="S5848"/>
          <cell r="T5848"/>
          <cell r="U5848"/>
          <cell r="V5848"/>
          <cell r="W5848"/>
          <cell r="X5848"/>
          <cell r="Y5848">
            <v>58.807000000000002</v>
          </cell>
          <cell r="Z5848">
            <v>900.62857142857138</v>
          </cell>
        </row>
        <row r="5849">
          <cell r="A5849" t="str">
            <v>N1222</v>
          </cell>
          <cell r="B5849" t="str">
            <v xml:space="preserve">Sperletweg 50 </v>
          </cell>
          <cell r="C5849">
            <v>42566</v>
          </cell>
          <cell r="D5849">
            <v>9866603552</v>
          </cell>
          <cell r="E5849" t="str">
            <v>Verrechnet</v>
          </cell>
          <cell r="F5849">
            <v>3.5000000000000003E-2</v>
          </cell>
          <cell r="G5849">
            <v>0.45</v>
          </cell>
          <cell r="H5849"/>
          <cell r="I5849"/>
          <cell r="J5849" t="str">
            <v>Messung HW Wärme NT</v>
          </cell>
          <cell r="K5849" t="str">
            <v>22.06.2016</v>
          </cell>
          <cell r="L5849" t="str">
            <v>W1 020555</v>
          </cell>
          <cell r="M5849"/>
          <cell r="N5849" t="str">
            <v>Ablesung</v>
          </cell>
          <cell r="O5849">
            <v>16.047000000000001</v>
          </cell>
          <cell r="P5849">
            <v>288.11</v>
          </cell>
          <cell r="Q5849"/>
          <cell r="R5849"/>
          <cell r="S5849"/>
          <cell r="T5849"/>
          <cell r="U5849"/>
          <cell r="V5849"/>
          <cell r="W5849"/>
          <cell r="X5849"/>
          <cell r="Y5849">
            <v>47.890999999999998</v>
          </cell>
          <cell r="Z5849">
            <v>458.48571428571427</v>
          </cell>
        </row>
        <row r="5850">
          <cell r="A5850" t="str">
            <v>N1222</v>
          </cell>
          <cell r="B5850" t="str">
            <v xml:space="preserve">Sperletweg 50 </v>
          </cell>
          <cell r="C5850">
            <v>42655</v>
          </cell>
          <cell r="D5850">
            <v>9866605374</v>
          </cell>
          <cell r="E5850" t="str">
            <v>Verrechnet</v>
          </cell>
          <cell r="F5850">
            <v>3.5000000000000003E-2</v>
          </cell>
          <cell r="G5850">
            <v>0.45</v>
          </cell>
          <cell r="H5850"/>
          <cell r="I5850"/>
          <cell r="J5850" t="str">
            <v>Messung HW Wärme NT</v>
          </cell>
          <cell r="K5850" t="str">
            <v>16.09.2016</v>
          </cell>
          <cell r="L5850" t="str">
            <v>W1 020555</v>
          </cell>
          <cell r="M5850"/>
          <cell r="N5850" t="str">
            <v>Ablesung</v>
          </cell>
          <cell r="O5850">
            <v>5.0810000000000004</v>
          </cell>
          <cell r="P5850">
            <v>136.26</v>
          </cell>
          <cell r="Q5850"/>
          <cell r="R5850"/>
          <cell r="S5850"/>
          <cell r="T5850"/>
          <cell r="U5850"/>
          <cell r="V5850"/>
          <cell r="W5850"/>
          <cell r="X5850"/>
          <cell r="Y5850">
            <v>32.063000000000002</v>
          </cell>
          <cell r="Z5850">
            <v>145.17142857142855</v>
          </cell>
        </row>
        <row r="5851">
          <cell r="A5851" t="str">
            <v>N1222</v>
          </cell>
          <cell r="B5851" t="str">
            <v xml:space="preserve">Sperletweg 50 </v>
          </cell>
          <cell r="C5851">
            <v>42752</v>
          </cell>
          <cell r="D5851">
            <v>9866607478</v>
          </cell>
          <cell r="E5851" t="str">
            <v>Verrechnet</v>
          </cell>
          <cell r="F5851">
            <v>3.5000000000000003E-2</v>
          </cell>
          <cell r="G5851">
            <v>0.45</v>
          </cell>
          <cell r="H5851"/>
          <cell r="I5851"/>
          <cell r="J5851" t="str">
            <v>Messung HW Wärme NT</v>
          </cell>
          <cell r="K5851" t="str">
            <v>14.12.2016</v>
          </cell>
          <cell r="L5851" t="str">
            <v>W1 020555</v>
          </cell>
          <cell r="M5851"/>
          <cell r="N5851" t="str">
            <v>Ablesung</v>
          </cell>
          <cell r="O5851">
            <v>22.515999999999998</v>
          </cell>
          <cell r="P5851">
            <v>354.75</v>
          </cell>
          <cell r="Q5851"/>
          <cell r="R5851"/>
          <cell r="S5851"/>
          <cell r="T5851"/>
          <cell r="U5851"/>
          <cell r="V5851"/>
          <cell r="W5851"/>
          <cell r="X5851"/>
          <cell r="Y5851">
            <v>54.573999999999998</v>
          </cell>
          <cell r="Z5851">
            <v>643.31428571428569</v>
          </cell>
        </row>
        <row r="5852">
          <cell r="A5852" t="str">
            <v>N1223</v>
          </cell>
          <cell r="B5852" t="str">
            <v xml:space="preserve">Höhenring 63 </v>
          </cell>
          <cell r="C5852">
            <v>42478</v>
          </cell>
          <cell r="D5852">
            <v>9866601928</v>
          </cell>
          <cell r="E5852" t="str">
            <v>Verrechnet</v>
          </cell>
          <cell r="F5852">
            <v>5.5E-2</v>
          </cell>
          <cell r="G5852">
            <v>0.68</v>
          </cell>
          <cell r="H5852"/>
          <cell r="I5852"/>
          <cell r="J5852" t="str">
            <v>Messung HW Wärme NT</v>
          </cell>
          <cell r="K5852" t="str">
            <v>17.03.2016</v>
          </cell>
          <cell r="L5852" t="str">
            <v>W1 020562</v>
          </cell>
          <cell r="M5852"/>
          <cell r="N5852" t="str">
            <v>Ablesung</v>
          </cell>
          <cell r="O5852">
            <v>57.213999999999999</v>
          </cell>
          <cell r="P5852">
            <v>783.09</v>
          </cell>
          <cell r="Q5852"/>
          <cell r="R5852"/>
          <cell r="S5852"/>
          <cell r="T5852"/>
          <cell r="U5852"/>
          <cell r="V5852"/>
          <cell r="W5852"/>
          <cell r="X5852"/>
          <cell r="Y5852">
            <v>62.822000000000003</v>
          </cell>
          <cell r="Z5852">
            <v>1040.2545454545455</v>
          </cell>
        </row>
        <row r="5853">
          <cell r="A5853" t="str">
            <v>N1223</v>
          </cell>
          <cell r="B5853" t="str">
            <v xml:space="preserve">Höhenring 63 </v>
          </cell>
          <cell r="C5853">
            <v>42566</v>
          </cell>
          <cell r="D5853">
            <v>9866603873</v>
          </cell>
          <cell r="E5853" t="str">
            <v>Verrechnet</v>
          </cell>
          <cell r="F5853">
            <v>5.5E-2</v>
          </cell>
          <cell r="G5853">
            <v>0.68</v>
          </cell>
          <cell r="H5853"/>
          <cell r="I5853"/>
          <cell r="J5853" t="str">
            <v>Messung HW Wärme NT</v>
          </cell>
          <cell r="K5853" t="str">
            <v>17.06.2016</v>
          </cell>
          <cell r="L5853" t="str">
            <v>W1 020562</v>
          </cell>
          <cell r="M5853"/>
          <cell r="N5853" t="str">
            <v>Ablesung</v>
          </cell>
          <cell r="O5853">
            <v>32.514000000000003</v>
          </cell>
          <cell r="P5853">
            <v>496.47</v>
          </cell>
          <cell r="Q5853"/>
          <cell r="R5853"/>
          <cell r="S5853"/>
          <cell r="T5853"/>
          <cell r="U5853"/>
          <cell r="V5853"/>
          <cell r="W5853"/>
          <cell r="X5853"/>
          <cell r="Y5853">
            <v>56.311999999999998</v>
          </cell>
          <cell r="Z5853">
            <v>591.16363636363633</v>
          </cell>
        </row>
        <row r="5854">
          <cell r="A5854" t="str">
            <v>N1223</v>
          </cell>
          <cell r="B5854" t="str">
            <v xml:space="preserve">Höhenring 63 </v>
          </cell>
          <cell r="C5854">
            <v>42655</v>
          </cell>
          <cell r="D5854">
            <v>9866605986</v>
          </cell>
          <cell r="E5854" t="str">
            <v>Verrechnet</v>
          </cell>
          <cell r="F5854">
            <v>5.5E-2</v>
          </cell>
          <cell r="G5854">
            <v>0.68</v>
          </cell>
          <cell r="H5854"/>
          <cell r="I5854"/>
          <cell r="J5854" t="str">
            <v>Messung HW Wärme NT</v>
          </cell>
          <cell r="K5854" t="str">
            <v>19.09.2016</v>
          </cell>
          <cell r="L5854" t="str">
            <v>W1 020562</v>
          </cell>
          <cell r="M5854"/>
          <cell r="N5854" t="str">
            <v>Ablesung</v>
          </cell>
          <cell r="O5854">
            <v>1.3520000000000001</v>
          </cell>
          <cell r="P5854">
            <v>190.87</v>
          </cell>
          <cell r="Q5854"/>
          <cell r="R5854"/>
          <cell r="S5854"/>
          <cell r="T5854"/>
          <cell r="U5854"/>
          <cell r="V5854"/>
          <cell r="W5854"/>
          <cell r="X5854"/>
          <cell r="Y5854">
            <v>6.0910000000000002</v>
          </cell>
          <cell r="Z5854">
            <v>24.581818181818178</v>
          </cell>
        </row>
        <row r="5855">
          <cell r="A5855" t="str">
            <v>N1223</v>
          </cell>
          <cell r="B5855" t="str">
            <v xml:space="preserve">Höhenring 63 </v>
          </cell>
          <cell r="C5855">
            <v>42752</v>
          </cell>
          <cell r="D5855">
            <v>9866608039</v>
          </cell>
          <cell r="E5855" t="str">
            <v>Verrechnet</v>
          </cell>
          <cell r="F5855">
            <v>5.5E-2</v>
          </cell>
          <cell r="G5855">
            <v>0.68</v>
          </cell>
          <cell r="H5855"/>
          <cell r="I5855"/>
          <cell r="J5855" t="str">
            <v>Messung HW Wärme NT</v>
          </cell>
          <cell r="K5855" t="str">
            <v>13.12.2016</v>
          </cell>
          <cell r="L5855" t="str">
            <v>W1 020562</v>
          </cell>
          <cell r="M5855"/>
          <cell r="N5855" t="str">
            <v>Ablesung</v>
          </cell>
          <cell r="O5855">
            <v>51.170999999999999</v>
          </cell>
          <cell r="P5855">
            <v>609.49</v>
          </cell>
          <cell r="Q5855"/>
          <cell r="R5855"/>
          <cell r="S5855"/>
          <cell r="T5855"/>
          <cell r="U5855"/>
          <cell r="V5855"/>
          <cell r="W5855"/>
          <cell r="X5855"/>
          <cell r="Y5855">
            <v>72.19</v>
          </cell>
          <cell r="Z5855">
            <v>930.38181818181829</v>
          </cell>
        </row>
        <row r="5856">
          <cell r="A5856" t="str">
            <v>N1224</v>
          </cell>
          <cell r="B5856" t="str">
            <v xml:space="preserve">Siewerdtstrasse 10 </v>
          </cell>
          <cell r="C5856">
            <v>42478</v>
          </cell>
          <cell r="D5856">
            <v>9866601461</v>
          </cell>
          <cell r="E5856" t="str">
            <v>Verrechnet</v>
          </cell>
          <cell r="F5856">
            <v>0.14000000000000001</v>
          </cell>
          <cell r="G5856">
            <v>1.8</v>
          </cell>
          <cell r="H5856"/>
          <cell r="I5856"/>
          <cell r="J5856" t="str">
            <v>Messung HW Wärme NT</v>
          </cell>
          <cell r="K5856" t="str">
            <v>18.03.2016</v>
          </cell>
          <cell r="L5856" t="str">
            <v>W1 020458</v>
          </cell>
          <cell r="M5856"/>
          <cell r="N5856" t="str">
            <v>Ablesung</v>
          </cell>
          <cell r="O5856">
            <v>108.749</v>
          </cell>
          <cell r="P5856">
            <v>1869.22</v>
          </cell>
          <cell r="Q5856"/>
          <cell r="R5856"/>
          <cell r="S5856"/>
          <cell r="T5856"/>
          <cell r="U5856"/>
          <cell r="V5856"/>
          <cell r="W5856"/>
          <cell r="X5856"/>
          <cell r="Y5856">
            <v>50.024999999999999</v>
          </cell>
          <cell r="Z5856">
            <v>776.77857142857135</v>
          </cell>
        </row>
        <row r="5857">
          <cell r="A5857" t="str">
            <v>N1224</v>
          </cell>
          <cell r="B5857" t="str">
            <v xml:space="preserve">Siewerdtstrasse 10 </v>
          </cell>
          <cell r="C5857">
            <v>42566</v>
          </cell>
          <cell r="D5857">
            <v>9866603553</v>
          </cell>
          <cell r="E5857" t="str">
            <v>Verrechnet</v>
          </cell>
          <cell r="F5857">
            <v>0.14000000000000001</v>
          </cell>
          <cell r="G5857">
            <v>1.8</v>
          </cell>
          <cell r="H5857"/>
          <cell r="I5857"/>
          <cell r="J5857" t="str">
            <v>Messung HW Wärme NT</v>
          </cell>
          <cell r="K5857" t="str">
            <v>21.06.2016</v>
          </cell>
          <cell r="L5857" t="str">
            <v>W1 020458</v>
          </cell>
          <cell r="M5857"/>
          <cell r="N5857" t="str">
            <v>Ablesung</v>
          </cell>
          <cell r="O5857">
            <v>57.593000000000004</v>
          </cell>
          <cell r="P5857">
            <v>1214.6199999999999</v>
          </cell>
          <cell r="Q5857"/>
          <cell r="R5857"/>
          <cell r="S5857"/>
          <cell r="T5857"/>
          <cell r="U5857"/>
          <cell r="V5857"/>
          <cell r="W5857"/>
          <cell r="X5857"/>
          <cell r="Y5857">
            <v>40.771000000000001</v>
          </cell>
          <cell r="Z5857">
            <v>411.37857142857143</v>
          </cell>
        </row>
        <row r="5858">
          <cell r="A5858" t="str">
            <v>N1224</v>
          </cell>
          <cell r="B5858" t="str">
            <v xml:space="preserve">Siewerdtstrasse 10 </v>
          </cell>
          <cell r="C5858">
            <v>42655</v>
          </cell>
          <cell r="D5858">
            <v>9866605375</v>
          </cell>
          <cell r="E5858" t="str">
            <v>Verrechnet</v>
          </cell>
          <cell r="F5858">
            <v>0.14000000000000001</v>
          </cell>
          <cell r="G5858">
            <v>1.8</v>
          </cell>
          <cell r="H5858"/>
          <cell r="I5858"/>
          <cell r="J5858" t="str">
            <v>Messung HW Wärme NT</v>
          </cell>
          <cell r="K5858" t="str">
            <v>20.09.2016</v>
          </cell>
          <cell r="L5858" t="str">
            <v>W1 020458</v>
          </cell>
          <cell r="M5858"/>
          <cell r="N5858" t="str">
            <v>Ablesung</v>
          </cell>
          <cell r="O5858">
            <v>20.416</v>
          </cell>
          <cell r="P5858">
            <v>499.96</v>
          </cell>
          <cell r="Q5858"/>
          <cell r="R5858"/>
          <cell r="S5858"/>
          <cell r="T5858"/>
          <cell r="U5858"/>
          <cell r="V5858"/>
          <cell r="W5858"/>
          <cell r="X5858"/>
          <cell r="Y5858">
            <v>35.112000000000002</v>
          </cell>
          <cell r="Z5858">
            <v>145.82857142857142</v>
          </cell>
        </row>
        <row r="5859">
          <cell r="A5859" t="str">
            <v>N1224</v>
          </cell>
          <cell r="B5859" t="str">
            <v xml:space="preserve">Siewerdtstrasse 10 </v>
          </cell>
          <cell r="C5859">
            <v>42752</v>
          </cell>
          <cell r="D5859">
            <v>9866607479</v>
          </cell>
          <cell r="E5859" t="str">
            <v>Verrechnet</v>
          </cell>
          <cell r="F5859">
            <v>0.14000000000000001</v>
          </cell>
          <cell r="G5859">
            <v>1.8</v>
          </cell>
          <cell r="H5859"/>
          <cell r="I5859"/>
          <cell r="J5859" t="str">
            <v>Messung HW Wärme NT</v>
          </cell>
          <cell r="K5859" t="str">
            <v>13.12.2016</v>
          </cell>
          <cell r="L5859" t="str">
            <v>W1 020458</v>
          </cell>
          <cell r="M5859"/>
          <cell r="N5859" t="str">
            <v>Ablesung</v>
          </cell>
          <cell r="O5859">
            <v>78.426000000000002</v>
          </cell>
          <cell r="P5859">
            <v>1490.58</v>
          </cell>
          <cell r="Q5859"/>
          <cell r="R5859"/>
          <cell r="S5859"/>
          <cell r="T5859"/>
          <cell r="U5859"/>
          <cell r="V5859"/>
          <cell r="W5859"/>
          <cell r="X5859"/>
          <cell r="Y5859">
            <v>45.24</v>
          </cell>
          <cell r="Z5859">
            <v>560.1857142857142</v>
          </cell>
        </row>
        <row r="5860">
          <cell r="A5860" t="str">
            <v>N1225</v>
          </cell>
          <cell r="B5860" t="str">
            <v xml:space="preserve">Glatttalstrasse 31 </v>
          </cell>
          <cell r="C5860">
            <v>42478</v>
          </cell>
          <cell r="D5860">
            <v>9866601929</v>
          </cell>
          <cell r="E5860" t="str">
            <v>Verrechnet</v>
          </cell>
          <cell r="F5860">
            <v>0.14000000000000001</v>
          </cell>
          <cell r="G5860">
            <v>1.75</v>
          </cell>
          <cell r="H5860"/>
          <cell r="I5860"/>
          <cell r="J5860" t="str">
            <v>Messung HW Wärme NT</v>
          </cell>
          <cell r="K5860" t="str">
            <v>15.03.2016</v>
          </cell>
          <cell r="L5860" t="str">
            <v>W1 020469</v>
          </cell>
          <cell r="M5860"/>
          <cell r="N5860" t="str">
            <v>Ablesung</v>
          </cell>
          <cell r="O5860">
            <v>122.607</v>
          </cell>
          <cell r="P5860">
            <v>1756.86</v>
          </cell>
          <cell r="Q5860"/>
          <cell r="R5860"/>
          <cell r="S5860"/>
          <cell r="T5860"/>
          <cell r="U5860"/>
          <cell r="V5860"/>
          <cell r="W5860"/>
          <cell r="X5860"/>
          <cell r="Y5860">
            <v>60.006999999999998</v>
          </cell>
          <cell r="Z5860">
            <v>875.76428571428573</v>
          </cell>
        </row>
        <row r="5861">
          <cell r="A5861" t="str">
            <v>N1225</v>
          </cell>
          <cell r="B5861" t="str">
            <v xml:space="preserve">Glatttalstrasse 31 </v>
          </cell>
          <cell r="C5861">
            <v>42566</v>
          </cell>
          <cell r="D5861">
            <v>9866603874</v>
          </cell>
          <cell r="E5861" t="str">
            <v>Verrechnet</v>
          </cell>
          <cell r="F5861">
            <v>0.14000000000000001</v>
          </cell>
          <cell r="G5861">
            <v>1.75</v>
          </cell>
          <cell r="H5861"/>
          <cell r="I5861"/>
          <cell r="J5861" t="str">
            <v>Messung HW Wärme NT</v>
          </cell>
          <cell r="K5861" t="str">
            <v>22.06.2016</v>
          </cell>
          <cell r="L5861" t="str">
            <v>W1 020469</v>
          </cell>
          <cell r="M5861"/>
          <cell r="N5861" t="str">
            <v>Ablesung</v>
          </cell>
          <cell r="O5861">
            <v>67.971999999999994</v>
          </cell>
          <cell r="P5861">
            <v>1114.78</v>
          </cell>
          <cell r="Q5861"/>
          <cell r="R5861"/>
          <cell r="S5861"/>
          <cell r="T5861"/>
          <cell r="U5861"/>
          <cell r="V5861"/>
          <cell r="W5861"/>
          <cell r="X5861"/>
          <cell r="Y5861">
            <v>52.427999999999997</v>
          </cell>
          <cell r="Z5861">
            <v>485.51428571428568</v>
          </cell>
        </row>
        <row r="5862">
          <cell r="A5862" t="str">
            <v>N1225</v>
          </cell>
          <cell r="B5862" t="str">
            <v xml:space="preserve">Glatttalstrasse 31 </v>
          </cell>
          <cell r="C5862">
            <v>42655</v>
          </cell>
          <cell r="D5862">
            <v>9866605925</v>
          </cell>
          <cell r="E5862" t="str">
            <v>Verrechnet</v>
          </cell>
          <cell r="F5862">
            <v>0.14000000000000001</v>
          </cell>
          <cell r="G5862">
            <v>1.75</v>
          </cell>
          <cell r="H5862"/>
          <cell r="I5862"/>
          <cell r="J5862" t="str">
            <v>Messung HW Wärme NT</v>
          </cell>
          <cell r="K5862" t="str">
            <v>15.09.2016</v>
          </cell>
          <cell r="L5862" t="str">
            <v>W1 020469</v>
          </cell>
          <cell r="M5862"/>
          <cell r="N5862" t="str">
            <v>Ablesung</v>
          </cell>
          <cell r="O5862">
            <v>17.407</v>
          </cell>
          <cell r="P5862">
            <v>401.44</v>
          </cell>
          <cell r="Q5862"/>
          <cell r="R5862"/>
          <cell r="S5862"/>
          <cell r="T5862"/>
          <cell r="U5862"/>
          <cell r="V5862"/>
          <cell r="W5862"/>
          <cell r="X5862"/>
          <cell r="Y5862">
            <v>37.283999999999999</v>
          </cell>
          <cell r="Z5862">
            <v>124.33571428571427</v>
          </cell>
        </row>
        <row r="5863">
          <cell r="A5863" t="str">
            <v>N1225</v>
          </cell>
          <cell r="B5863" t="str">
            <v xml:space="preserve">Glatttalstrasse 31 </v>
          </cell>
          <cell r="C5863">
            <v>42752</v>
          </cell>
          <cell r="D5863">
            <v>9866608040</v>
          </cell>
          <cell r="E5863" t="str">
            <v>Verrechnet</v>
          </cell>
          <cell r="F5863">
            <v>0.14000000000000001</v>
          </cell>
          <cell r="G5863">
            <v>1.75</v>
          </cell>
          <cell r="H5863"/>
          <cell r="I5863"/>
          <cell r="J5863" t="str">
            <v>Messung HW Wärme NT</v>
          </cell>
          <cell r="K5863" t="str">
            <v>14.12.2016</v>
          </cell>
          <cell r="L5863" t="str">
            <v>W1 020469</v>
          </cell>
          <cell r="M5863"/>
          <cell r="N5863" t="str">
            <v>Ablesung</v>
          </cell>
          <cell r="O5863">
            <v>92.387</v>
          </cell>
          <cell r="P5863">
            <v>1428.55</v>
          </cell>
          <cell r="Q5863"/>
          <cell r="R5863"/>
          <cell r="S5863"/>
          <cell r="T5863"/>
          <cell r="U5863"/>
          <cell r="V5863"/>
          <cell r="W5863"/>
          <cell r="X5863"/>
          <cell r="Y5863">
            <v>55.607999999999997</v>
          </cell>
          <cell r="Z5863">
            <v>659.90714285714284</v>
          </cell>
        </row>
        <row r="5864">
          <cell r="A5864" t="str">
            <v>N1226</v>
          </cell>
          <cell r="B5864" t="str">
            <v xml:space="preserve">Bahnhaldenstrasse 12 </v>
          </cell>
          <cell r="C5864">
            <v>42478</v>
          </cell>
          <cell r="D5864">
            <v>9866600833</v>
          </cell>
          <cell r="E5864" t="str">
            <v>Verrechnet</v>
          </cell>
          <cell r="F5864">
            <v>0.44</v>
          </cell>
          <cell r="G5864">
            <v>5.55</v>
          </cell>
          <cell r="H5864"/>
          <cell r="I5864"/>
          <cell r="J5864" t="str">
            <v>Messung HW Wärme NT</v>
          </cell>
          <cell r="K5864" t="str">
            <v>18.03.2016</v>
          </cell>
          <cell r="L5864" t="str">
            <v>W1 040042</v>
          </cell>
          <cell r="M5864"/>
          <cell r="N5864" t="str">
            <v>Ablesung</v>
          </cell>
          <cell r="O5864">
            <v>380.40899999999999</v>
          </cell>
          <cell r="P5864">
            <v>6812.78</v>
          </cell>
          <cell r="Q5864"/>
          <cell r="R5864"/>
          <cell r="S5864"/>
          <cell r="T5864"/>
          <cell r="U5864"/>
          <cell r="V5864"/>
          <cell r="W5864"/>
          <cell r="X5864"/>
          <cell r="Y5864">
            <v>48.012</v>
          </cell>
          <cell r="Z5864">
            <v>864.56590909090914</v>
          </cell>
        </row>
        <row r="5865">
          <cell r="A5865" t="str">
            <v>N1226</v>
          </cell>
          <cell r="B5865" t="str">
            <v xml:space="preserve">Bahnhaldenstrasse 12 </v>
          </cell>
          <cell r="C5865">
            <v>42566</v>
          </cell>
          <cell r="D5865">
            <v>9866602753</v>
          </cell>
          <cell r="E5865" t="str">
            <v>Verrechnet</v>
          </cell>
          <cell r="F5865">
            <v>0.44</v>
          </cell>
          <cell r="G5865">
            <v>5.55</v>
          </cell>
          <cell r="H5865"/>
          <cell r="I5865"/>
          <cell r="J5865" t="str">
            <v>Messung HW Wärme NT</v>
          </cell>
          <cell r="K5865" t="str">
            <v>17.06.2016</v>
          </cell>
          <cell r="L5865" t="str">
            <v>W1 040042</v>
          </cell>
          <cell r="M5865"/>
          <cell r="N5865" t="str">
            <v>Ablesung</v>
          </cell>
          <cell r="O5865">
            <v>191.33500000000001</v>
          </cell>
          <cell r="P5865">
            <v>4493.72</v>
          </cell>
          <cell r="Q5865"/>
          <cell r="R5865"/>
          <cell r="S5865"/>
          <cell r="T5865"/>
          <cell r="U5865"/>
          <cell r="V5865"/>
          <cell r="W5865"/>
          <cell r="X5865"/>
          <cell r="Y5865">
            <v>36.610999999999997</v>
          </cell>
          <cell r="Z5865">
            <v>434.85227272727275</v>
          </cell>
        </row>
        <row r="5866">
          <cell r="A5866" t="str">
            <v>N1226</v>
          </cell>
          <cell r="B5866" t="str">
            <v xml:space="preserve">Bahnhaldenstrasse 12 </v>
          </cell>
          <cell r="C5866">
            <v>42655</v>
          </cell>
          <cell r="D5866">
            <v>9866604712</v>
          </cell>
          <cell r="E5866" t="str">
            <v>Verrechnet</v>
          </cell>
          <cell r="F5866">
            <v>0.44</v>
          </cell>
          <cell r="G5866">
            <v>5.55</v>
          </cell>
          <cell r="H5866"/>
          <cell r="I5866"/>
          <cell r="J5866" t="str">
            <v>Messung HW Wärme NT</v>
          </cell>
          <cell r="K5866" t="str">
            <v>19.09.2016</v>
          </cell>
          <cell r="L5866" t="str">
            <v>W1 040042</v>
          </cell>
          <cell r="M5866"/>
          <cell r="N5866" t="str">
            <v>Ablesung</v>
          </cell>
          <cell r="O5866">
            <v>69.263000000000005</v>
          </cell>
          <cell r="P5866">
            <v>2859.98</v>
          </cell>
          <cell r="Q5866"/>
          <cell r="R5866"/>
          <cell r="S5866"/>
          <cell r="T5866"/>
          <cell r="U5866"/>
          <cell r="V5866"/>
          <cell r="W5866"/>
          <cell r="X5866"/>
          <cell r="Y5866">
            <v>20.824000000000002</v>
          </cell>
          <cell r="Z5866">
            <v>157.41590909090908</v>
          </cell>
        </row>
        <row r="5867">
          <cell r="A5867" t="str">
            <v>N1226</v>
          </cell>
          <cell r="B5867" t="str">
            <v xml:space="preserve">Bahnhaldenstrasse 12 </v>
          </cell>
          <cell r="C5867">
            <v>42752</v>
          </cell>
          <cell r="D5867">
            <v>9866606779</v>
          </cell>
          <cell r="E5867" t="str">
            <v>Verrechnet</v>
          </cell>
          <cell r="F5867">
            <v>0.44</v>
          </cell>
          <cell r="G5867">
            <v>5.55</v>
          </cell>
          <cell r="H5867"/>
          <cell r="I5867"/>
          <cell r="J5867" t="str">
            <v>Messung HW Wärme NT</v>
          </cell>
          <cell r="K5867" t="str">
            <v>14.12.2016</v>
          </cell>
          <cell r="L5867" t="str">
            <v>W1 040042</v>
          </cell>
          <cell r="M5867"/>
          <cell r="N5867" t="str">
            <v>Ablesung</v>
          </cell>
          <cell r="O5867">
            <v>274.20299999999997</v>
          </cell>
          <cell r="P5867">
            <v>5701.44</v>
          </cell>
          <cell r="Q5867"/>
          <cell r="R5867"/>
          <cell r="S5867"/>
          <cell r="T5867"/>
          <cell r="U5867"/>
          <cell r="V5867"/>
          <cell r="W5867"/>
          <cell r="X5867"/>
          <cell r="Y5867">
            <v>41.353000000000002</v>
          </cell>
          <cell r="Z5867">
            <v>623.18863636363631</v>
          </cell>
        </row>
        <row r="5868">
          <cell r="A5868" t="str">
            <v>N1227</v>
          </cell>
          <cell r="B5868" t="str">
            <v xml:space="preserve">Brunnenhofstrasse 6 </v>
          </cell>
          <cell r="C5868">
            <v>42478</v>
          </cell>
          <cell r="D5868">
            <v>9866601462</v>
          </cell>
          <cell r="E5868" t="str">
            <v>Verrechnet</v>
          </cell>
          <cell r="F5868">
            <v>0.3</v>
          </cell>
          <cell r="G5868">
            <v>3.71</v>
          </cell>
          <cell r="H5868"/>
          <cell r="I5868"/>
          <cell r="J5868" t="str">
            <v>Messung HW Wärme NT</v>
          </cell>
          <cell r="K5868" t="str">
            <v>24.02.2016</v>
          </cell>
          <cell r="L5868" t="str">
            <v>R3 1334</v>
          </cell>
          <cell r="M5868"/>
          <cell r="N5868" t="str">
            <v>Ausbau</v>
          </cell>
          <cell r="O5868">
            <v>298.2</v>
          </cell>
          <cell r="P5868">
            <v>4798</v>
          </cell>
          <cell r="Q5868"/>
          <cell r="R5868">
            <v>4792</v>
          </cell>
          <cell r="S5868"/>
          <cell r="T5868"/>
          <cell r="U5868"/>
          <cell r="V5868"/>
          <cell r="W5868"/>
          <cell r="X5868"/>
          <cell r="Y5868">
            <v>53.44</v>
          </cell>
          <cell r="Z5868">
            <v>994</v>
          </cell>
        </row>
        <row r="5869">
          <cell r="A5869" t="str">
            <v>N1227</v>
          </cell>
          <cell r="B5869"/>
          <cell r="C5869"/>
          <cell r="D5869"/>
          <cell r="E5869"/>
          <cell r="F5869"/>
          <cell r="G5869"/>
          <cell r="H5869"/>
          <cell r="I5869"/>
          <cell r="J5869" t="str">
            <v>Messung HW Wärme NT</v>
          </cell>
          <cell r="K5869" t="str">
            <v>24.02.2016</v>
          </cell>
          <cell r="L5869" t="str">
            <v>R3 1334</v>
          </cell>
          <cell r="M5869"/>
          <cell r="N5869" t="str">
            <v>Einbau</v>
          </cell>
          <cell r="O5869">
            <v>0</v>
          </cell>
          <cell r="P5869">
            <v>0</v>
          </cell>
          <cell r="Q5869"/>
          <cell r="R5869"/>
          <cell r="S5869"/>
          <cell r="T5869"/>
          <cell r="U5869"/>
          <cell r="V5869"/>
          <cell r="W5869"/>
          <cell r="X5869"/>
          <cell r="Y5869">
            <v>0</v>
          </cell>
          <cell r="Z5869">
            <v>0</v>
          </cell>
        </row>
        <row r="5870">
          <cell r="A5870" t="str">
            <v>N1227</v>
          </cell>
          <cell r="B5870"/>
          <cell r="C5870"/>
          <cell r="D5870"/>
          <cell r="E5870"/>
          <cell r="F5870"/>
          <cell r="G5870"/>
          <cell r="H5870"/>
          <cell r="I5870"/>
          <cell r="J5870" t="str">
            <v>Messung HW Wärme NT</v>
          </cell>
          <cell r="K5870" t="str">
            <v>18.03.2016</v>
          </cell>
          <cell r="L5870" t="str">
            <v>R3 1334</v>
          </cell>
          <cell r="M5870"/>
          <cell r="N5870" t="str">
            <v>Ablesung</v>
          </cell>
          <cell r="O5870">
            <v>117.004</v>
          </cell>
          <cell r="P5870">
            <v>1812.6</v>
          </cell>
          <cell r="Q5870"/>
          <cell r="R5870"/>
          <cell r="S5870"/>
          <cell r="T5870"/>
          <cell r="U5870"/>
          <cell r="V5870"/>
          <cell r="W5870"/>
          <cell r="X5870"/>
          <cell r="Y5870">
            <v>55.503</v>
          </cell>
          <cell r="Z5870">
            <v>390.01333333333338</v>
          </cell>
        </row>
        <row r="5871">
          <cell r="A5871" t="str">
            <v>N1227</v>
          </cell>
          <cell r="B5871" t="str">
            <v xml:space="preserve">Brunnenhofstrasse 6 </v>
          </cell>
          <cell r="C5871">
            <v>42566</v>
          </cell>
          <cell r="D5871">
            <v>9866603554</v>
          </cell>
          <cell r="E5871" t="str">
            <v>Verrechnet</v>
          </cell>
          <cell r="F5871">
            <v>0.3</v>
          </cell>
          <cell r="G5871">
            <v>3.71</v>
          </cell>
          <cell r="H5871"/>
          <cell r="I5871"/>
          <cell r="J5871" t="str">
            <v>Messung HW Wärme NT</v>
          </cell>
          <cell r="K5871" t="str">
            <v>23.06.2016</v>
          </cell>
          <cell r="L5871" t="str">
            <v>R3 1334</v>
          </cell>
          <cell r="M5871"/>
          <cell r="N5871" t="str">
            <v>Ablesung</v>
          </cell>
          <cell r="O5871">
            <v>253.06800000000001</v>
          </cell>
          <cell r="P5871">
            <v>5176.5</v>
          </cell>
          <cell r="Q5871"/>
          <cell r="R5871"/>
          <cell r="S5871"/>
          <cell r="T5871"/>
          <cell r="U5871"/>
          <cell r="V5871"/>
          <cell r="W5871"/>
          <cell r="X5871"/>
          <cell r="Y5871">
            <v>42.036000000000001</v>
          </cell>
          <cell r="Z5871">
            <v>843.56</v>
          </cell>
        </row>
        <row r="5872">
          <cell r="A5872" t="str">
            <v>N1227</v>
          </cell>
          <cell r="B5872" t="str">
            <v xml:space="preserve">Brunnenhofstrasse 6 </v>
          </cell>
          <cell r="C5872">
            <v>42655</v>
          </cell>
          <cell r="D5872">
            <v>9866605628</v>
          </cell>
          <cell r="E5872" t="str">
            <v>Verrechnet</v>
          </cell>
          <cell r="F5872">
            <v>0.3</v>
          </cell>
          <cell r="G5872">
            <v>3.71</v>
          </cell>
          <cell r="H5872"/>
          <cell r="I5872"/>
          <cell r="J5872" t="str">
            <v>Messung HW Wärme NT</v>
          </cell>
          <cell r="K5872" t="str">
            <v>16.09.2016</v>
          </cell>
          <cell r="L5872" t="str">
            <v>R3 1334</v>
          </cell>
          <cell r="M5872"/>
          <cell r="N5872" t="str">
            <v>Ablesung</v>
          </cell>
          <cell r="O5872">
            <v>91.739000000000004</v>
          </cell>
          <cell r="P5872">
            <v>3046.4</v>
          </cell>
          <cell r="Q5872"/>
          <cell r="R5872"/>
          <cell r="S5872"/>
          <cell r="T5872"/>
          <cell r="U5872"/>
          <cell r="V5872"/>
          <cell r="W5872"/>
          <cell r="X5872"/>
          <cell r="Y5872">
            <v>25.893000000000001</v>
          </cell>
          <cell r="Z5872">
            <v>305.79666666666662</v>
          </cell>
        </row>
        <row r="5873">
          <cell r="A5873" t="str">
            <v>N1227</v>
          </cell>
          <cell r="B5873" t="str">
            <v xml:space="preserve">Brunnenhofstrasse 6 </v>
          </cell>
          <cell r="C5873">
            <v>42752</v>
          </cell>
          <cell r="D5873">
            <v>9866607835</v>
          </cell>
          <cell r="E5873" t="str">
            <v>Verrechnet</v>
          </cell>
          <cell r="F5873">
            <v>0.3</v>
          </cell>
          <cell r="G5873">
            <v>3.71</v>
          </cell>
          <cell r="H5873"/>
          <cell r="I5873"/>
          <cell r="J5873" t="str">
            <v>Messung HW Wärme NT</v>
          </cell>
          <cell r="K5873" t="str">
            <v>16.12.2016</v>
          </cell>
          <cell r="L5873" t="str">
            <v>R3 1334</v>
          </cell>
          <cell r="M5873"/>
          <cell r="N5873" t="str">
            <v>Ablesung</v>
          </cell>
          <cell r="O5873">
            <v>346.90899999999999</v>
          </cell>
          <cell r="P5873">
            <v>6163.1</v>
          </cell>
          <cell r="Q5873"/>
          <cell r="R5873"/>
          <cell r="S5873"/>
          <cell r="T5873"/>
          <cell r="U5873"/>
          <cell r="V5873"/>
          <cell r="W5873"/>
          <cell r="X5873"/>
          <cell r="Y5873">
            <v>48.399000000000001</v>
          </cell>
          <cell r="Z5873">
            <v>1156.3633333333332</v>
          </cell>
        </row>
        <row r="5874">
          <cell r="A5874" t="str">
            <v>N1228</v>
          </cell>
          <cell r="B5874" t="str">
            <v xml:space="preserve">Seebacherstrasse 58 </v>
          </cell>
          <cell r="C5874">
            <v>42478</v>
          </cell>
          <cell r="D5874">
            <v>9866601463</v>
          </cell>
          <cell r="E5874" t="str">
            <v>Verrechnet</v>
          </cell>
          <cell r="F5874">
            <v>7.4999999999999997E-2</v>
          </cell>
          <cell r="G5874">
            <v>1</v>
          </cell>
          <cell r="H5874"/>
          <cell r="I5874"/>
          <cell r="J5874" t="str">
            <v>Messung HW Wärme NT</v>
          </cell>
          <cell r="K5874" t="str">
            <v>17.03.2016</v>
          </cell>
          <cell r="L5874" t="str">
            <v>W1 020566</v>
          </cell>
          <cell r="M5874"/>
          <cell r="N5874" t="str">
            <v>Ablesung</v>
          </cell>
          <cell r="O5874">
            <v>41.168999999999997</v>
          </cell>
          <cell r="P5874">
            <v>641.5</v>
          </cell>
          <cell r="Q5874"/>
          <cell r="R5874"/>
          <cell r="S5874"/>
          <cell r="T5874"/>
          <cell r="U5874"/>
          <cell r="V5874"/>
          <cell r="W5874"/>
          <cell r="X5874"/>
          <cell r="Y5874">
            <v>55.182000000000002</v>
          </cell>
          <cell r="Z5874">
            <v>548.91999999999996</v>
          </cell>
        </row>
        <row r="5875">
          <cell r="A5875" t="str">
            <v>N1228</v>
          </cell>
          <cell r="B5875" t="str">
            <v xml:space="preserve">Seebacherstrasse 58 </v>
          </cell>
          <cell r="C5875">
            <v>42566</v>
          </cell>
          <cell r="D5875">
            <v>9866603681</v>
          </cell>
          <cell r="E5875" t="str">
            <v>Verrechnet</v>
          </cell>
          <cell r="F5875">
            <v>7.4999999999999997E-2</v>
          </cell>
          <cell r="G5875">
            <v>1</v>
          </cell>
          <cell r="H5875"/>
          <cell r="I5875"/>
          <cell r="J5875" t="str">
            <v>Messung HW Wärme NT</v>
          </cell>
          <cell r="K5875" t="str">
            <v>20.06.2016</v>
          </cell>
          <cell r="L5875" t="str">
            <v>W1 020566</v>
          </cell>
          <cell r="M5875"/>
          <cell r="N5875" t="str">
            <v>Ablesung</v>
          </cell>
          <cell r="O5875">
            <v>20.678999999999998</v>
          </cell>
          <cell r="P5875">
            <v>362.55</v>
          </cell>
          <cell r="Q5875"/>
          <cell r="R5875"/>
          <cell r="S5875"/>
          <cell r="T5875"/>
          <cell r="U5875"/>
          <cell r="V5875"/>
          <cell r="W5875"/>
          <cell r="X5875"/>
          <cell r="Y5875">
            <v>49.043999999999997</v>
          </cell>
          <cell r="Z5875">
            <v>275.72000000000003</v>
          </cell>
        </row>
        <row r="5876">
          <cell r="A5876" t="str">
            <v>N1228</v>
          </cell>
          <cell r="B5876" t="str">
            <v xml:space="preserve">Seebacherstrasse 58 </v>
          </cell>
          <cell r="C5876">
            <v>42655</v>
          </cell>
          <cell r="D5876">
            <v>9866605629</v>
          </cell>
          <cell r="E5876" t="str">
            <v>Verrechnet</v>
          </cell>
          <cell r="F5876">
            <v>7.4999999999999997E-2</v>
          </cell>
          <cell r="G5876">
            <v>1</v>
          </cell>
          <cell r="H5876"/>
          <cell r="I5876"/>
          <cell r="J5876" t="str">
            <v>Messung HW Wärme NT</v>
          </cell>
          <cell r="K5876" t="str">
            <v>19.09.2016</v>
          </cell>
          <cell r="L5876" t="str">
            <v>W1 020566</v>
          </cell>
          <cell r="M5876"/>
          <cell r="N5876" t="str">
            <v>Ablesung</v>
          </cell>
          <cell r="O5876">
            <v>4.3159999999999998</v>
          </cell>
          <cell r="P5876">
            <v>107.24</v>
          </cell>
          <cell r="Q5876"/>
          <cell r="R5876"/>
          <cell r="S5876"/>
          <cell r="T5876"/>
          <cell r="U5876"/>
          <cell r="V5876"/>
          <cell r="W5876"/>
          <cell r="X5876"/>
          <cell r="Y5876">
            <v>34.604999999999997</v>
          </cell>
          <cell r="Z5876">
            <v>57.54666666666666</v>
          </cell>
        </row>
        <row r="5877">
          <cell r="A5877" t="str">
            <v>N1228</v>
          </cell>
          <cell r="B5877" t="str">
            <v xml:space="preserve">Seebacherstrasse 58 </v>
          </cell>
          <cell r="C5877">
            <v>42752</v>
          </cell>
          <cell r="D5877">
            <v>9866607627</v>
          </cell>
          <cell r="E5877" t="str">
            <v>Verrechnet</v>
          </cell>
          <cell r="F5877">
            <v>7.4999999999999997E-2</v>
          </cell>
          <cell r="G5877">
            <v>1</v>
          </cell>
          <cell r="H5877"/>
          <cell r="I5877"/>
          <cell r="J5877" t="str">
            <v>Messung HW Wärme NT</v>
          </cell>
          <cell r="K5877" t="str">
            <v>14.12.2016</v>
          </cell>
          <cell r="L5877" t="str">
            <v>W1 020566</v>
          </cell>
          <cell r="M5877"/>
          <cell r="N5877" t="str">
            <v>Ablesung</v>
          </cell>
          <cell r="O5877">
            <v>28.411000000000001</v>
          </cell>
          <cell r="P5877">
            <v>467.82</v>
          </cell>
          <cell r="Q5877"/>
          <cell r="R5877"/>
          <cell r="S5877"/>
          <cell r="T5877"/>
          <cell r="U5877"/>
          <cell r="V5877"/>
          <cell r="W5877"/>
          <cell r="X5877"/>
          <cell r="Y5877">
            <v>52.219000000000001</v>
          </cell>
          <cell r="Z5877">
            <v>378.81333333333333</v>
          </cell>
        </row>
        <row r="5878">
          <cell r="A5878" t="str">
            <v>N1229</v>
          </cell>
          <cell r="B5878" t="str">
            <v xml:space="preserve">Funkackerstrasse 19 </v>
          </cell>
          <cell r="C5878">
            <v>42478</v>
          </cell>
          <cell r="D5878">
            <v>9866600397</v>
          </cell>
          <cell r="E5878" t="str">
            <v>Gemahnt</v>
          </cell>
          <cell r="F5878">
            <v>0.02</v>
          </cell>
          <cell r="G5878">
            <v>0.28000000000000003</v>
          </cell>
          <cell r="H5878"/>
          <cell r="I5878"/>
          <cell r="J5878" t="str">
            <v>Messung HW Wärme NT</v>
          </cell>
          <cell r="K5878" t="str">
            <v>20.03.2016</v>
          </cell>
          <cell r="L5878" t="str">
            <v>W1 020568</v>
          </cell>
          <cell r="M5878"/>
          <cell r="N5878" t="str">
            <v>Ablesung</v>
          </cell>
          <cell r="O5878">
            <v>16.042999999999999</v>
          </cell>
          <cell r="P5878">
            <v>267.45999999999998</v>
          </cell>
          <cell r="Q5878"/>
          <cell r="R5878"/>
          <cell r="S5878"/>
          <cell r="T5878"/>
          <cell r="U5878"/>
          <cell r="V5878"/>
          <cell r="W5878"/>
          <cell r="X5878"/>
          <cell r="Y5878">
            <v>51.576000000000001</v>
          </cell>
          <cell r="Z5878">
            <v>802.15</v>
          </cell>
        </row>
        <row r="5879">
          <cell r="A5879" t="str">
            <v>N1229</v>
          </cell>
          <cell r="B5879" t="str">
            <v xml:space="preserve">Funkackerstrasse 19 </v>
          </cell>
          <cell r="C5879">
            <v>42566</v>
          </cell>
          <cell r="D5879">
            <v>9866602403</v>
          </cell>
          <cell r="E5879" t="str">
            <v>Verrechnet</v>
          </cell>
          <cell r="F5879">
            <v>0.02</v>
          </cell>
          <cell r="G5879">
            <v>0.28000000000000003</v>
          </cell>
          <cell r="H5879"/>
          <cell r="I5879"/>
          <cell r="J5879" t="str">
            <v>Messung HW Wärme NT</v>
          </cell>
          <cell r="K5879" t="str">
            <v>20.06.2016</v>
          </cell>
          <cell r="L5879" t="str">
            <v>W1 020568</v>
          </cell>
          <cell r="M5879"/>
          <cell r="N5879" t="str">
            <v>Ablesung</v>
          </cell>
          <cell r="O5879">
            <v>7.1859999999999999</v>
          </cell>
          <cell r="P5879">
            <v>141.44999999999999</v>
          </cell>
          <cell r="Q5879"/>
          <cell r="R5879"/>
          <cell r="S5879"/>
          <cell r="T5879"/>
          <cell r="U5879"/>
          <cell r="V5879"/>
          <cell r="W5879"/>
          <cell r="X5879"/>
          <cell r="Y5879">
            <v>43.682000000000002</v>
          </cell>
          <cell r="Z5879">
            <v>359.3</v>
          </cell>
        </row>
        <row r="5880">
          <cell r="A5880" t="str">
            <v>N1229</v>
          </cell>
          <cell r="B5880" t="str">
            <v xml:space="preserve">Funkackerstrasse 19 </v>
          </cell>
          <cell r="C5880">
            <v>42655</v>
          </cell>
          <cell r="D5880">
            <v>9866604353</v>
          </cell>
          <cell r="E5880" t="str">
            <v>Gemahnt</v>
          </cell>
          <cell r="F5880">
            <v>0.02</v>
          </cell>
          <cell r="G5880">
            <v>0.28000000000000003</v>
          </cell>
          <cell r="H5880"/>
          <cell r="I5880"/>
          <cell r="J5880" t="str">
            <v>Messung HW Wärme NT</v>
          </cell>
          <cell r="K5880" t="str">
            <v>19.09.2016</v>
          </cell>
          <cell r="L5880" t="str">
            <v>W1 020568</v>
          </cell>
          <cell r="M5880"/>
          <cell r="N5880" t="str">
            <v>Ablesung</v>
          </cell>
          <cell r="O5880">
            <v>1.383</v>
          </cell>
          <cell r="P5880">
            <v>36.4</v>
          </cell>
          <cell r="Q5880"/>
          <cell r="R5880"/>
          <cell r="S5880"/>
          <cell r="T5880"/>
          <cell r="U5880"/>
          <cell r="V5880"/>
          <cell r="W5880"/>
          <cell r="X5880"/>
          <cell r="Y5880">
            <v>32.668999999999997</v>
          </cell>
          <cell r="Z5880">
            <v>69.150000000000006</v>
          </cell>
        </row>
        <row r="5881">
          <cell r="A5881" t="str">
            <v>N1229</v>
          </cell>
          <cell r="B5881" t="str">
            <v xml:space="preserve">Funkackerstrasse 19 </v>
          </cell>
          <cell r="C5881">
            <v>42752</v>
          </cell>
          <cell r="D5881">
            <v>9866606424</v>
          </cell>
          <cell r="E5881" t="str">
            <v>Verrechnet</v>
          </cell>
          <cell r="F5881">
            <v>0.02</v>
          </cell>
          <cell r="G5881">
            <v>0.28000000000000003</v>
          </cell>
          <cell r="H5881"/>
          <cell r="I5881"/>
          <cell r="J5881" t="str">
            <v>Messung HW Wärme NT</v>
          </cell>
          <cell r="K5881" t="str">
            <v>15.12.2016</v>
          </cell>
          <cell r="L5881" t="str">
            <v>W1 020568</v>
          </cell>
          <cell r="M5881"/>
          <cell r="N5881" t="str">
            <v>Ablesung</v>
          </cell>
          <cell r="O5881">
            <v>12.823</v>
          </cell>
          <cell r="P5881">
            <v>238.9</v>
          </cell>
          <cell r="Q5881"/>
          <cell r="R5881"/>
          <cell r="S5881"/>
          <cell r="T5881"/>
          <cell r="U5881"/>
          <cell r="V5881"/>
          <cell r="W5881"/>
          <cell r="X5881"/>
          <cell r="Y5881">
            <v>46.152000000000001</v>
          </cell>
          <cell r="Z5881">
            <v>641.15</v>
          </cell>
        </row>
        <row r="5882">
          <cell r="A5882" t="str">
            <v>N1230</v>
          </cell>
          <cell r="B5882" t="str">
            <v xml:space="preserve">Gubelstrasse 44 </v>
          </cell>
          <cell r="C5882">
            <v>42478</v>
          </cell>
          <cell r="D5882">
            <v>9866601930</v>
          </cell>
          <cell r="E5882" t="str">
            <v>Verrechnet</v>
          </cell>
          <cell r="F5882">
            <v>0.04</v>
          </cell>
          <cell r="G5882">
            <v>0.57999999999999996</v>
          </cell>
          <cell r="H5882"/>
          <cell r="I5882"/>
          <cell r="J5882" t="str">
            <v>Messung HW Wärme NT</v>
          </cell>
          <cell r="K5882" t="str">
            <v>18.03.2016</v>
          </cell>
          <cell r="L5882" t="str">
            <v>W1 020442</v>
          </cell>
          <cell r="M5882"/>
          <cell r="N5882" t="str">
            <v>Ablesung</v>
          </cell>
          <cell r="O5882">
            <v>21.623000000000001</v>
          </cell>
          <cell r="P5882">
            <v>378.57</v>
          </cell>
          <cell r="Q5882"/>
          <cell r="R5882"/>
          <cell r="S5882"/>
          <cell r="T5882"/>
          <cell r="U5882"/>
          <cell r="V5882"/>
          <cell r="W5882"/>
          <cell r="X5882"/>
          <cell r="Y5882">
            <v>49.112000000000002</v>
          </cell>
          <cell r="Z5882">
            <v>540.57500000000005</v>
          </cell>
        </row>
        <row r="5883">
          <cell r="A5883" t="str">
            <v>N1230</v>
          </cell>
          <cell r="B5883" t="str">
            <v xml:space="preserve">Gubelstrasse 44 </v>
          </cell>
          <cell r="C5883">
            <v>42566</v>
          </cell>
          <cell r="D5883">
            <v>9866603875</v>
          </cell>
          <cell r="E5883" t="str">
            <v>Verrechnet</v>
          </cell>
          <cell r="F5883">
            <v>0.04</v>
          </cell>
          <cell r="G5883">
            <v>0.57999999999999996</v>
          </cell>
          <cell r="H5883"/>
          <cell r="I5883"/>
          <cell r="J5883" t="str">
            <v>Messung HW Wärme NT</v>
          </cell>
          <cell r="K5883" t="str">
            <v>22.06.2016</v>
          </cell>
          <cell r="L5883" t="str">
            <v>W1 020442</v>
          </cell>
          <cell r="M5883"/>
          <cell r="N5883" t="str">
            <v>Ablesung</v>
          </cell>
          <cell r="O5883">
            <v>11.573</v>
          </cell>
          <cell r="P5883">
            <v>217.89</v>
          </cell>
          <cell r="Q5883"/>
          <cell r="R5883"/>
          <cell r="S5883"/>
          <cell r="T5883"/>
          <cell r="U5883"/>
          <cell r="V5883"/>
          <cell r="W5883"/>
          <cell r="X5883"/>
          <cell r="Y5883">
            <v>45.67</v>
          </cell>
          <cell r="Z5883">
            <v>289.32499999999999</v>
          </cell>
        </row>
        <row r="5884">
          <cell r="A5884" t="str">
            <v>N1230</v>
          </cell>
          <cell r="B5884" t="str">
            <v xml:space="preserve">Gubelstrasse 44 </v>
          </cell>
          <cell r="C5884">
            <v>42655</v>
          </cell>
          <cell r="D5884">
            <v>9866605926</v>
          </cell>
          <cell r="E5884" t="str">
            <v>Verrechnet</v>
          </cell>
          <cell r="F5884">
            <v>0.04</v>
          </cell>
          <cell r="G5884">
            <v>0.57999999999999996</v>
          </cell>
          <cell r="H5884"/>
          <cell r="I5884"/>
          <cell r="J5884" t="str">
            <v>Messung HW Wärme NT</v>
          </cell>
          <cell r="K5884" t="str">
            <v>20.09.2016</v>
          </cell>
          <cell r="L5884" t="str">
            <v>W1 020442</v>
          </cell>
          <cell r="M5884"/>
          <cell r="N5884" t="str">
            <v>Ablesung</v>
          </cell>
          <cell r="O5884">
            <v>2.899</v>
          </cell>
          <cell r="P5884">
            <v>65.97</v>
          </cell>
          <cell r="Q5884"/>
          <cell r="R5884"/>
          <cell r="S5884"/>
          <cell r="T5884"/>
          <cell r="U5884"/>
          <cell r="V5884"/>
          <cell r="W5884"/>
          <cell r="X5884"/>
          <cell r="Y5884">
            <v>37.784999999999997</v>
          </cell>
          <cell r="Z5884">
            <v>72.474999999999994</v>
          </cell>
        </row>
        <row r="5885">
          <cell r="A5885" t="str">
            <v>N1230</v>
          </cell>
          <cell r="B5885" t="str">
            <v xml:space="preserve">Gubelstrasse 44 </v>
          </cell>
          <cell r="C5885">
            <v>42752</v>
          </cell>
          <cell r="D5885">
            <v>9866608041</v>
          </cell>
          <cell r="E5885" t="str">
            <v>Verrechnet</v>
          </cell>
          <cell r="F5885">
            <v>0.04</v>
          </cell>
          <cell r="G5885">
            <v>0.57999999999999996</v>
          </cell>
          <cell r="H5885"/>
          <cell r="I5885"/>
          <cell r="J5885" t="str">
            <v>Messung HW Wärme NT</v>
          </cell>
          <cell r="K5885" t="str">
            <v>15.12.2016</v>
          </cell>
          <cell r="L5885" t="str">
            <v>W1 020442</v>
          </cell>
          <cell r="M5885"/>
          <cell r="N5885" t="str">
            <v>Ablesung</v>
          </cell>
          <cell r="O5885">
            <v>16.151</v>
          </cell>
          <cell r="P5885">
            <v>294.61</v>
          </cell>
          <cell r="Q5885"/>
          <cell r="R5885"/>
          <cell r="S5885"/>
          <cell r="T5885"/>
          <cell r="U5885"/>
          <cell r="V5885"/>
          <cell r="W5885"/>
          <cell r="X5885"/>
          <cell r="Y5885">
            <v>47.137999999999998</v>
          </cell>
          <cell r="Z5885">
            <v>403.77499999999998</v>
          </cell>
        </row>
        <row r="5886">
          <cell r="A5886" t="str">
            <v>N1231</v>
          </cell>
          <cell r="B5886" t="str">
            <v xml:space="preserve">Hagenholzstrasse 65 </v>
          </cell>
          <cell r="C5886">
            <v>42478</v>
          </cell>
          <cell r="D5886">
            <v>9866601119</v>
          </cell>
          <cell r="E5886" t="str">
            <v>Verrechnet</v>
          </cell>
          <cell r="F5886">
            <v>0.17</v>
          </cell>
          <cell r="G5886">
            <v>2.17</v>
          </cell>
          <cell r="H5886"/>
          <cell r="I5886"/>
          <cell r="J5886" t="str">
            <v>Messung HW Wärme NT</v>
          </cell>
          <cell r="K5886" t="str">
            <v>15.03.2016</v>
          </cell>
          <cell r="L5886" t="str">
            <v>W1 020656</v>
          </cell>
          <cell r="M5886"/>
          <cell r="N5886" t="str">
            <v>Ablesung</v>
          </cell>
          <cell r="O5886">
            <v>213.83</v>
          </cell>
          <cell r="P5886">
            <v>3080.3</v>
          </cell>
          <cell r="Q5886"/>
          <cell r="R5886">
            <v>3081</v>
          </cell>
          <cell r="S5886"/>
          <cell r="T5886"/>
          <cell r="U5886"/>
          <cell r="V5886"/>
          <cell r="W5886"/>
          <cell r="X5886"/>
          <cell r="Y5886">
            <v>59.689</v>
          </cell>
          <cell r="Z5886">
            <v>1257.8235294117646</v>
          </cell>
        </row>
        <row r="5887">
          <cell r="A5887" t="str">
            <v>N1231</v>
          </cell>
          <cell r="B5887" t="str">
            <v xml:space="preserve">Hagenholzstrasse 65 </v>
          </cell>
          <cell r="C5887">
            <v>42566</v>
          </cell>
          <cell r="D5887">
            <v>9866603096</v>
          </cell>
          <cell r="E5887" t="str">
            <v>Verrechnet</v>
          </cell>
          <cell r="F5887">
            <v>0.17</v>
          </cell>
          <cell r="G5887">
            <v>2.17</v>
          </cell>
          <cell r="H5887"/>
          <cell r="I5887"/>
          <cell r="J5887" t="str">
            <v>Messung HW Wärme NT</v>
          </cell>
          <cell r="K5887" t="str">
            <v>04.05.2016</v>
          </cell>
          <cell r="L5887" t="str">
            <v>W1 020656</v>
          </cell>
          <cell r="M5887"/>
          <cell r="N5887" t="str">
            <v>Ausbau</v>
          </cell>
          <cell r="O5887">
            <v>70.77</v>
          </cell>
          <cell r="P5887">
            <v>1109</v>
          </cell>
          <cell r="Q5887"/>
          <cell r="R5887">
            <v>1109</v>
          </cell>
          <cell r="S5887"/>
          <cell r="T5887"/>
          <cell r="U5887"/>
          <cell r="V5887"/>
          <cell r="W5887"/>
          <cell r="X5887"/>
          <cell r="Y5887">
            <v>54.87</v>
          </cell>
          <cell r="Z5887">
            <v>416.29411764705878</v>
          </cell>
        </row>
        <row r="5888">
          <cell r="A5888" t="str">
            <v>N1231</v>
          </cell>
          <cell r="B5888"/>
          <cell r="C5888"/>
          <cell r="D5888"/>
          <cell r="E5888"/>
          <cell r="F5888"/>
          <cell r="G5888"/>
          <cell r="H5888"/>
          <cell r="I5888"/>
          <cell r="J5888" t="str">
            <v>Messung HW Wärme NT</v>
          </cell>
          <cell r="K5888" t="str">
            <v>04.05.2016</v>
          </cell>
          <cell r="L5888" t="str">
            <v>W1 020656</v>
          </cell>
          <cell r="M5888"/>
          <cell r="N5888" t="str">
            <v>Einbau</v>
          </cell>
          <cell r="O5888">
            <v>0</v>
          </cell>
          <cell r="P5888">
            <v>0</v>
          </cell>
          <cell r="Q5888"/>
          <cell r="R5888"/>
          <cell r="S5888"/>
          <cell r="T5888"/>
          <cell r="U5888"/>
          <cell r="V5888"/>
          <cell r="W5888"/>
          <cell r="X5888"/>
          <cell r="Y5888">
            <v>0</v>
          </cell>
          <cell r="Z5888">
            <v>0</v>
          </cell>
        </row>
        <row r="5889">
          <cell r="A5889" t="str">
            <v>N1231</v>
          </cell>
          <cell r="B5889"/>
          <cell r="C5889"/>
          <cell r="D5889"/>
          <cell r="E5889"/>
          <cell r="F5889"/>
          <cell r="G5889"/>
          <cell r="H5889"/>
          <cell r="I5889"/>
          <cell r="J5889" t="str">
            <v>Messung HW Wärme NT</v>
          </cell>
          <cell r="K5889" t="str">
            <v>20.06.2016</v>
          </cell>
          <cell r="L5889" t="str">
            <v>W1 020656</v>
          </cell>
          <cell r="M5889"/>
          <cell r="N5889" t="str">
            <v>Ablesung</v>
          </cell>
          <cell r="O5889">
            <v>24.722999999999999</v>
          </cell>
          <cell r="P5889">
            <v>412.93</v>
          </cell>
          <cell r="Q5889"/>
          <cell r="R5889"/>
          <cell r="S5889"/>
          <cell r="T5889"/>
          <cell r="U5889"/>
          <cell r="V5889"/>
          <cell r="W5889"/>
          <cell r="X5889"/>
          <cell r="Y5889">
            <v>51.481000000000002</v>
          </cell>
          <cell r="Z5889">
            <v>145.42941176470589</v>
          </cell>
        </row>
        <row r="5890">
          <cell r="A5890" t="str">
            <v>N1231</v>
          </cell>
          <cell r="B5890" t="str">
            <v xml:space="preserve">Hagenholzstrasse 65 </v>
          </cell>
          <cell r="C5890">
            <v>42655</v>
          </cell>
          <cell r="D5890">
            <v>9866604898</v>
          </cell>
          <cell r="E5890" t="str">
            <v>Verrechnet</v>
          </cell>
          <cell r="F5890">
            <v>0.17</v>
          </cell>
          <cell r="G5890">
            <v>2.17</v>
          </cell>
          <cell r="H5890"/>
          <cell r="I5890"/>
          <cell r="J5890" t="str">
            <v>Messung HW Wärme NT</v>
          </cell>
          <cell r="K5890" t="str">
            <v>15.09.2016</v>
          </cell>
          <cell r="L5890" t="str">
            <v>W1 020656</v>
          </cell>
          <cell r="M5890"/>
          <cell r="N5890" t="str">
            <v>Ablesung</v>
          </cell>
          <cell r="O5890">
            <v>17.044</v>
          </cell>
          <cell r="P5890">
            <v>325.56</v>
          </cell>
          <cell r="Q5890"/>
          <cell r="R5890"/>
          <cell r="S5890"/>
          <cell r="T5890"/>
          <cell r="U5890"/>
          <cell r="V5890"/>
          <cell r="W5890"/>
          <cell r="X5890"/>
          <cell r="Y5890">
            <v>45.015000000000001</v>
          </cell>
          <cell r="Z5890">
            <v>100.25882352941176</v>
          </cell>
        </row>
        <row r="5891">
          <cell r="A5891" t="str">
            <v>N1231</v>
          </cell>
          <cell r="B5891" t="str">
            <v xml:space="preserve">Hagenholzstrasse 65 </v>
          </cell>
          <cell r="C5891">
            <v>42752</v>
          </cell>
          <cell r="D5891">
            <v>9866607120</v>
          </cell>
          <cell r="E5891" t="str">
            <v>Verrechnet</v>
          </cell>
          <cell r="F5891">
            <v>0.17</v>
          </cell>
          <cell r="G5891">
            <v>2.17</v>
          </cell>
          <cell r="H5891"/>
          <cell r="I5891"/>
          <cell r="J5891" t="str">
            <v>Messung HW Wärme NT</v>
          </cell>
          <cell r="K5891" t="str">
            <v>13.12.2016</v>
          </cell>
          <cell r="L5891" t="str">
            <v>W1 020656</v>
          </cell>
          <cell r="M5891"/>
          <cell r="N5891" t="str">
            <v>Ablesung</v>
          </cell>
          <cell r="O5891">
            <v>124.35299999999999</v>
          </cell>
          <cell r="P5891">
            <v>1934.26</v>
          </cell>
          <cell r="Q5891"/>
          <cell r="R5891"/>
          <cell r="S5891"/>
          <cell r="T5891"/>
          <cell r="U5891"/>
          <cell r="V5891"/>
          <cell r="W5891"/>
          <cell r="X5891"/>
          <cell r="Y5891">
            <v>55.279000000000003</v>
          </cell>
          <cell r="Z5891">
            <v>731.48823529411754</v>
          </cell>
        </row>
        <row r="5892">
          <cell r="A5892" t="str">
            <v>N1232</v>
          </cell>
          <cell r="B5892" t="str">
            <v>Rümlangstrasse 55a</v>
          </cell>
          <cell r="C5892">
            <v>42478</v>
          </cell>
          <cell r="D5892">
            <v>9866601464</v>
          </cell>
          <cell r="E5892" t="str">
            <v>Verrechnet</v>
          </cell>
          <cell r="F5892">
            <v>0.2</v>
          </cell>
          <cell r="G5892">
            <v>2.84</v>
          </cell>
          <cell r="H5892"/>
          <cell r="I5892"/>
          <cell r="J5892" t="str">
            <v>Messung HW Wärme NT</v>
          </cell>
          <cell r="K5892" t="str">
            <v>18.03.2016</v>
          </cell>
          <cell r="L5892" t="str">
            <v>W1 025083</v>
          </cell>
          <cell r="M5892"/>
          <cell r="N5892" t="str">
            <v>Ablesung</v>
          </cell>
          <cell r="O5892">
            <v>126.758</v>
          </cell>
          <cell r="P5892">
            <v>4429.2700000000004</v>
          </cell>
          <cell r="Q5892"/>
          <cell r="R5892"/>
          <cell r="S5892"/>
          <cell r="T5892"/>
          <cell r="U5892"/>
          <cell r="V5892"/>
          <cell r="W5892"/>
          <cell r="X5892"/>
          <cell r="Y5892">
            <v>24.606999999999999</v>
          </cell>
          <cell r="Z5892">
            <v>633.79</v>
          </cell>
        </row>
        <row r="5893">
          <cell r="A5893" t="str">
            <v>N1232</v>
          </cell>
          <cell r="B5893" t="str">
            <v>Rümlangstrasse 55a</v>
          </cell>
          <cell r="C5893">
            <v>42566</v>
          </cell>
          <cell r="D5893">
            <v>9866603682</v>
          </cell>
          <cell r="E5893" t="str">
            <v>Verrechnet</v>
          </cell>
          <cell r="F5893">
            <v>0.2</v>
          </cell>
          <cell r="G5893">
            <v>2.84</v>
          </cell>
          <cell r="H5893"/>
          <cell r="I5893"/>
          <cell r="J5893" t="str">
            <v>Messung HW Wärme NT</v>
          </cell>
          <cell r="K5893" t="str">
            <v>22.06.2016</v>
          </cell>
          <cell r="L5893" t="str">
            <v>W1 025083</v>
          </cell>
          <cell r="M5893"/>
          <cell r="N5893" t="str">
            <v>Ablesung</v>
          </cell>
          <cell r="O5893">
            <v>78.546999999999997</v>
          </cell>
          <cell r="P5893">
            <v>4859.2</v>
          </cell>
          <cell r="Q5893"/>
          <cell r="R5893"/>
          <cell r="S5893"/>
          <cell r="T5893"/>
          <cell r="U5893"/>
          <cell r="V5893"/>
          <cell r="W5893"/>
          <cell r="X5893"/>
          <cell r="Y5893">
            <v>13.898999999999999</v>
          </cell>
          <cell r="Z5893">
            <v>392.73500000000001</v>
          </cell>
        </row>
        <row r="5894">
          <cell r="A5894" t="str">
            <v>N1232</v>
          </cell>
          <cell r="B5894" t="str">
            <v>Rümlangstrasse 55a</v>
          </cell>
          <cell r="C5894">
            <v>42655</v>
          </cell>
          <cell r="D5894">
            <v>9866605630</v>
          </cell>
          <cell r="E5894" t="str">
            <v>Verrechnet</v>
          </cell>
          <cell r="F5894">
            <v>0.2</v>
          </cell>
          <cell r="G5894">
            <v>2.84</v>
          </cell>
          <cell r="H5894"/>
          <cell r="I5894"/>
          <cell r="J5894" t="str">
            <v>Messung HW Wärme NT</v>
          </cell>
          <cell r="K5894" t="str">
            <v>21.09.2016</v>
          </cell>
          <cell r="L5894" t="str">
            <v>W1 025083</v>
          </cell>
          <cell r="M5894"/>
          <cell r="N5894" t="str">
            <v>Ablesung</v>
          </cell>
          <cell r="O5894">
            <v>23.87</v>
          </cell>
          <cell r="P5894">
            <v>1522.74</v>
          </cell>
          <cell r="Q5894"/>
          <cell r="R5894"/>
          <cell r="S5894"/>
          <cell r="T5894"/>
          <cell r="U5894"/>
          <cell r="V5894"/>
          <cell r="W5894"/>
          <cell r="X5894"/>
          <cell r="Y5894">
            <v>13.478999999999999</v>
          </cell>
          <cell r="Z5894">
            <v>119.35</v>
          </cell>
        </row>
        <row r="5895">
          <cell r="A5895" t="str">
            <v>N1232</v>
          </cell>
          <cell r="B5895" t="str">
            <v>Rümlangstrasse 55a</v>
          </cell>
          <cell r="C5895">
            <v>42752</v>
          </cell>
          <cell r="D5895">
            <v>9866607628</v>
          </cell>
          <cell r="E5895" t="str">
            <v>Verrechnet</v>
          </cell>
          <cell r="F5895">
            <v>0.2</v>
          </cell>
          <cell r="G5895">
            <v>2.84</v>
          </cell>
          <cell r="H5895"/>
          <cell r="I5895"/>
          <cell r="J5895" t="str">
            <v>Messung HW Wärme NT</v>
          </cell>
          <cell r="K5895" t="str">
            <v>20.12.2016</v>
          </cell>
          <cell r="L5895" t="str">
            <v>W1 025083</v>
          </cell>
          <cell r="M5895"/>
          <cell r="N5895" t="str">
            <v>Ablesung</v>
          </cell>
          <cell r="O5895">
            <v>110.15600000000001</v>
          </cell>
          <cell r="P5895">
            <v>5042.7700000000004</v>
          </cell>
          <cell r="Q5895"/>
          <cell r="R5895"/>
          <cell r="S5895"/>
          <cell r="T5895"/>
          <cell r="U5895"/>
          <cell r="V5895"/>
          <cell r="W5895"/>
          <cell r="X5895"/>
          <cell r="Y5895">
            <v>18.783000000000001</v>
          </cell>
          <cell r="Z5895">
            <v>550.78</v>
          </cell>
        </row>
        <row r="5896">
          <cell r="A5896" t="str">
            <v>N1233</v>
          </cell>
          <cell r="B5896" t="str">
            <v xml:space="preserve">Ruedi-Walter-Strasse 3 </v>
          </cell>
          <cell r="C5896">
            <v>42478</v>
          </cell>
          <cell r="D5896">
            <v>9866601931</v>
          </cell>
          <cell r="E5896" t="str">
            <v>Verrechnet</v>
          </cell>
          <cell r="F5896">
            <v>1.05</v>
          </cell>
          <cell r="G5896">
            <v>13.3</v>
          </cell>
          <cell r="H5896"/>
          <cell r="I5896"/>
          <cell r="J5896" t="str">
            <v>Messung HW Wärme NT</v>
          </cell>
          <cell r="K5896" t="str">
            <v>18.03.2016</v>
          </cell>
          <cell r="L5896" t="str">
            <v>W1 065005</v>
          </cell>
          <cell r="M5896" t="str">
            <v>U1 65041</v>
          </cell>
          <cell r="N5896" t="str">
            <v>Ablesung</v>
          </cell>
          <cell r="O5896">
            <v>1050.99</v>
          </cell>
          <cell r="P5896">
            <v>18539.7</v>
          </cell>
          <cell r="Q5896"/>
          <cell r="R5896"/>
          <cell r="S5896"/>
          <cell r="T5896"/>
          <cell r="U5896"/>
          <cell r="V5896"/>
          <cell r="W5896"/>
          <cell r="X5896"/>
          <cell r="Y5896">
            <v>48.743000000000002</v>
          </cell>
          <cell r="Z5896">
            <v>1000.9428571428571</v>
          </cell>
        </row>
        <row r="5897">
          <cell r="A5897" t="str">
            <v>N1233</v>
          </cell>
          <cell r="B5897" t="str">
            <v xml:space="preserve">Ruedi-Walter-Strasse 3 </v>
          </cell>
          <cell r="C5897">
            <v>42566</v>
          </cell>
          <cell r="D5897">
            <v>9866603876</v>
          </cell>
          <cell r="E5897" t="str">
            <v>Verrechnet</v>
          </cell>
          <cell r="F5897">
            <v>1.05</v>
          </cell>
          <cell r="G5897">
            <v>13.3</v>
          </cell>
          <cell r="H5897"/>
          <cell r="I5897"/>
          <cell r="J5897" t="str">
            <v>Messung HW Wärme NT</v>
          </cell>
          <cell r="K5897" t="str">
            <v>21.06.2016</v>
          </cell>
          <cell r="L5897" t="str">
            <v>W1 065005</v>
          </cell>
          <cell r="M5897" t="str">
            <v>U1 65041</v>
          </cell>
          <cell r="N5897" t="str">
            <v>Ablesung</v>
          </cell>
          <cell r="O5897">
            <v>557.41</v>
          </cell>
          <cell r="P5897">
            <v>14958.3</v>
          </cell>
          <cell r="Q5897"/>
          <cell r="R5897"/>
          <cell r="S5897"/>
          <cell r="T5897"/>
          <cell r="U5897"/>
          <cell r="V5897"/>
          <cell r="W5897"/>
          <cell r="X5897"/>
          <cell r="Y5897">
            <v>32.040999999999997</v>
          </cell>
          <cell r="Z5897">
            <v>530.86666666666667</v>
          </cell>
        </row>
        <row r="5898">
          <cell r="A5898" t="str">
            <v>N1233</v>
          </cell>
          <cell r="B5898" t="str">
            <v xml:space="preserve">Ruedi-Walter-Strasse 3 </v>
          </cell>
          <cell r="C5898">
            <v>42655</v>
          </cell>
          <cell r="D5898">
            <v>9866605927</v>
          </cell>
          <cell r="E5898" t="str">
            <v>Verrechnet</v>
          </cell>
          <cell r="F5898">
            <v>1.05</v>
          </cell>
          <cell r="G5898">
            <v>13.3</v>
          </cell>
          <cell r="H5898"/>
          <cell r="I5898"/>
          <cell r="J5898" t="str">
            <v>Messung HW Wärme NT</v>
          </cell>
          <cell r="K5898" t="str">
            <v>20.09.2016</v>
          </cell>
          <cell r="L5898" t="str">
            <v>W1 065005</v>
          </cell>
          <cell r="M5898" t="str">
            <v>U1 65041</v>
          </cell>
          <cell r="N5898" t="str">
            <v>Ablesung</v>
          </cell>
          <cell r="O5898">
            <v>172.18</v>
          </cell>
          <cell r="P5898">
            <v>7539.8</v>
          </cell>
          <cell r="Q5898"/>
          <cell r="R5898"/>
          <cell r="S5898"/>
          <cell r="T5898"/>
          <cell r="U5898"/>
          <cell r="V5898"/>
          <cell r="W5898"/>
          <cell r="X5898"/>
          <cell r="Y5898">
            <v>19.635999999999999</v>
          </cell>
          <cell r="Z5898">
            <v>163.98095238095237</v>
          </cell>
        </row>
        <row r="5899">
          <cell r="A5899" t="str">
            <v>N1233</v>
          </cell>
          <cell r="B5899" t="str">
            <v xml:space="preserve">Ruedi-Walter-Strasse 3 </v>
          </cell>
          <cell r="C5899">
            <v>42752</v>
          </cell>
          <cell r="D5899">
            <v>9866608042</v>
          </cell>
          <cell r="E5899" t="str">
            <v>Verrechnet</v>
          </cell>
          <cell r="F5899">
            <v>1.05</v>
          </cell>
          <cell r="G5899">
            <v>13.3</v>
          </cell>
          <cell r="H5899"/>
          <cell r="I5899"/>
          <cell r="J5899" t="str">
            <v>Messung HW Wärme NT</v>
          </cell>
          <cell r="K5899" t="str">
            <v>13.12.2016</v>
          </cell>
          <cell r="L5899" t="str">
            <v>W1 065005</v>
          </cell>
          <cell r="M5899" t="str">
            <v>U1 65041</v>
          </cell>
          <cell r="N5899" t="str">
            <v>Ablesung</v>
          </cell>
          <cell r="O5899">
            <v>737.36</v>
          </cell>
          <cell r="P5899">
            <v>11874.3</v>
          </cell>
          <cell r="Q5899"/>
          <cell r="R5899"/>
          <cell r="S5899"/>
          <cell r="T5899"/>
          <cell r="U5899"/>
          <cell r="V5899"/>
          <cell r="W5899"/>
          <cell r="X5899"/>
          <cell r="Y5899">
            <v>53.393999999999998</v>
          </cell>
          <cell r="Z5899">
            <v>702.24761904761908</v>
          </cell>
        </row>
        <row r="5900">
          <cell r="A5900" t="str">
            <v>N1234</v>
          </cell>
          <cell r="B5900" t="str">
            <v xml:space="preserve">Leimgrübelstrasse 24 </v>
          </cell>
          <cell r="C5900">
            <v>42478</v>
          </cell>
          <cell r="D5900">
            <v>9866601465</v>
          </cell>
          <cell r="E5900" t="str">
            <v>Verrechnet</v>
          </cell>
          <cell r="F5900">
            <v>1.4999999999999999E-2</v>
          </cell>
          <cell r="G5900">
            <v>0.21</v>
          </cell>
          <cell r="H5900"/>
          <cell r="I5900"/>
          <cell r="J5900" t="str">
            <v>Messung HW Wärme NT</v>
          </cell>
          <cell r="K5900" t="str">
            <v>18.03.2016</v>
          </cell>
          <cell r="L5900" t="str">
            <v>R1 922</v>
          </cell>
          <cell r="M5900" t="str">
            <v>U1 20377</v>
          </cell>
          <cell r="N5900" t="str">
            <v>Ablesung</v>
          </cell>
          <cell r="O5900">
            <v>27.88</v>
          </cell>
          <cell r="P5900">
            <v>364.9</v>
          </cell>
          <cell r="Q5900"/>
          <cell r="R5900">
            <v>365</v>
          </cell>
          <cell r="S5900"/>
          <cell r="T5900"/>
          <cell r="U5900"/>
          <cell r="V5900"/>
          <cell r="W5900"/>
          <cell r="X5900"/>
          <cell r="Y5900">
            <v>65.695999999999998</v>
          </cell>
          <cell r="Z5900">
            <v>1858.6666666666665</v>
          </cell>
        </row>
        <row r="5901">
          <cell r="A5901" t="str">
            <v>N1234</v>
          </cell>
          <cell r="B5901" t="str">
            <v xml:space="preserve">Leimgrübelstrasse 24 </v>
          </cell>
          <cell r="C5901">
            <v>42566</v>
          </cell>
          <cell r="D5901">
            <v>9866603555</v>
          </cell>
          <cell r="E5901" t="str">
            <v>Verrechnet</v>
          </cell>
          <cell r="F5901">
            <v>1.4999999999999999E-2</v>
          </cell>
          <cell r="G5901">
            <v>0.21</v>
          </cell>
          <cell r="H5901"/>
          <cell r="I5901"/>
          <cell r="J5901" t="str">
            <v>Messung HW Wärme NT</v>
          </cell>
          <cell r="K5901" t="str">
            <v>22.06.2016</v>
          </cell>
          <cell r="L5901" t="str">
            <v>R1 922</v>
          </cell>
          <cell r="M5901" t="str">
            <v>U1 20377</v>
          </cell>
          <cell r="N5901" t="str">
            <v>Ablesung</v>
          </cell>
          <cell r="O5901">
            <v>16.37</v>
          </cell>
          <cell r="P5901">
            <v>252.3</v>
          </cell>
          <cell r="Q5901"/>
          <cell r="R5901">
            <v>252</v>
          </cell>
          <cell r="S5901"/>
          <cell r="T5901"/>
          <cell r="U5901"/>
          <cell r="V5901"/>
          <cell r="W5901"/>
          <cell r="X5901"/>
          <cell r="Y5901">
            <v>55.789000000000001</v>
          </cell>
          <cell r="Z5901">
            <v>1091.3333333333333</v>
          </cell>
        </row>
        <row r="5902">
          <cell r="A5902" t="str">
            <v>N1234</v>
          </cell>
          <cell r="B5902" t="str">
            <v xml:space="preserve">Leimgrübelstrasse 24 </v>
          </cell>
          <cell r="C5902">
            <v>42655</v>
          </cell>
          <cell r="D5902">
            <v>9866605631</v>
          </cell>
          <cell r="E5902" t="str">
            <v>Verrechnet</v>
          </cell>
          <cell r="F5902">
            <v>1.4999999999999999E-2</v>
          </cell>
          <cell r="G5902">
            <v>0.21</v>
          </cell>
          <cell r="H5902"/>
          <cell r="I5902"/>
          <cell r="J5902" t="str">
            <v>Messung HW Wärme NT</v>
          </cell>
          <cell r="K5902" t="str">
            <v>21.09.2016</v>
          </cell>
          <cell r="L5902" t="str">
            <v>R1 922</v>
          </cell>
          <cell r="M5902" t="str">
            <v>U1 20377</v>
          </cell>
          <cell r="N5902" t="str">
            <v>Ablesung</v>
          </cell>
          <cell r="O5902">
            <v>5.54</v>
          </cell>
          <cell r="P5902">
            <v>101.2</v>
          </cell>
          <cell r="Q5902"/>
          <cell r="R5902">
            <v>101</v>
          </cell>
          <cell r="S5902"/>
          <cell r="T5902"/>
          <cell r="U5902"/>
          <cell r="V5902"/>
          <cell r="W5902"/>
          <cell r="X5902"/>
          <cell r="Y5902">
            <v>47.070999999999998</v>
          </cell>
          <cell r="Z5902">
            <v>369.33333333333337</v>
          </cell>
        </row>
        <row r="5903">
          <cell r="A5903" t="str">
            <v>N1234</v>
          </cell>
          <cell r="B5903" t="str">
            <v xml:space="preserve">Leimgrübelstrasse 24 </v>
          </cell>
          <cell r="C5903">
            <v>42752</v>
          </cell>
          <cell r="D5903">
            <v>9866607629</v>
          </cell>
          <cell r="E5903" t="str">
            <v>Verrechnet</v>
          </cell>
          <cell r="F5903">
            <v>1.4999999999999999E-2</v>
          </cell>
          <cell r="G5903">
            <v>0.21</v>
          </cell>
          <cell r="H5903"/>
          <cell r="I5903"/>
          <cell r="J5903" t="str">
            <v>Messung HW Wärme NT</v>
          </cell>
          <cell r="K5903" t="str">
            <v>20.12.2016</v>
          </cell>
          <cell r="L5903" t="str">
            <v>R1 922</v>
          </cell>
          <cell r="M5903" t="str">
            <v>U1 20377</v>
          </cell>
          <cell r="N5903" t="str">
            <v>Ablesung</v>
          </cell>
          <cell r="O5903">
            <v>22.2</v>
          </cell>
          <cell r="P5903">
            <v>321</v>
          </cell>
          <cell r="Q5903"/>
          <cell r="R5903">
            <v>321</v>
          </cell>
          <cell r="S5903"/>
          <cell r="T5903"/>
          <cell r="U5903"/>
          <cell r="V5903"/>
          <cell r="W5903"/>
          <cell r="X5903"/>
          <cell r="Y5903">
            <v>59.466000000000001</v>
          </cell>
          <cell r="Z5903">
            <v>1480</v>
          </cell>
        </row>
        <row r="5904">
          <cell r="A5904" t="str">
            <v>N1235</v>
          </cell>
          <cell r="B5904" t="str">
            <v xml:space="preserve">Funkwiesenstrasse 88 </v>
          </cell>
          <cell r="C5904">
            <v>42478</v>
          </cell>
          <cell r="D5904">
            <v>9866600398</v>
          </cell>
          <cell r="E5904" t="str">
            <v>Verrechnet</v>
          </cell>
          <cell r="F5904">
            <v>1.4999999999999999E-2</v>
          </cell>
          <cell r="G5904">
            <v>0.22</v>
          </cell>
          <cell r="H5904"/>
          <cell r="I5904"/>
          <cell r="J5904" t="str">
            <v>Messung HW Wärme NT</v>
          </cell>
          <cell r="K5904" t="str">
            <v>17.03.2016</v>
          </cell>
          <cell r="L5904" t="str">
            <v>W1 020674</v>
          </cell>
          <cell r="M5904"/>
          <cell r="N5904" t="str">
            <v>Ablesung</v>
          </cell>
          <cell r="O5904">
            <v>11.46</v>
          </cell>
          <cell r="P5904">
            <v>185.9</v>
          </cell>
          <cell r="Q5904"/>
          <cell r="R5904">
            <v>186</v>
          </cell>
          <cell r="S5904"/>
          <cell r="T5904"/>
          <cell r="U5904"/>
          <cell r="V5904"/>
          <cell r="W5904"/>
          <cell r="X5904"/>
          <cell r="Y5904">
            <v>53.006</v>
          </cell>
          <cell r="Z5904">
            <v>764</v>
          </cell>
        </row>
        <row r="5905">
          <cell r="A5905" t="str">
            <v>N1235</v>
          </cell>
          <cell r="B5905" t="str">
            <v xml:space="preserve">Funkwiesenstrasse 88 </v>
          </cell>
          <cell r="C5905">
            <v>42566</v>
          </cell>
          <cell r="D5905">
            <v>9866602499</v>
          </cell>
          <cell r="E5905" t="str">
            <v>Verrechnet</v>
          </cell>
          <cell r="F5905">
            <v>1.4999999999999999E-2</v>
          </cell>
          <cell r="G5905">
            <v>0.22</v>
          </cell>
          <cell r="H5905"/>
          <cell r="I5905"/>
          <cell r="J5905" t="str">
            <v>Messung HW Wärme NT</v>
          </cell>
          <cell r="K5905" t="str">
            <v>17.05.2016</v>
          </cell>
          <cell r="L5905" t="str">
            <v>W1 020674</v>
          </cell>
          <cell r="M5905"/>
          <cell r="N5905" t="str">
            <v>Ausbau</v>
          </cell>
          <cell r="O5905">
            <v>3.93</v>
          </cell>
          <cell r="P5905">
            <v>63.9</v>
          </cell>
          <cell r="Q5905"/>
          <cell r="R5905">
            <v>64</v>
          </cell>
          <cell r="S5905"/>
          <cell r="T5905"/>
          <cell r="U5905"/>
          <cell r="V5905"/>
          <cell r="W5905"/>
          <cell r="X5905"/>
          <cell r="Y5905">
            <v>52.881999999999998</v>
          </cell>
          <cell r="Z5905">
            <v>262</v>
          </cell>
        </row>
        <row r="5906">
          <cell r="A5906" t="str">
            <v>N1235</v>
          </cell>
          <cell r="B5906"/>
          <cell r="C5906"/>
          <cell r="D5906"/>
          <cell r="E5906"/>
          <cell r="F5906"/>
          <cell r="G5906"/>
          <cell r="H5906"/>
          <cell r="I5906"/>
          <cell r="J5906" t="str">
            <v>Messung HW Wärme NT</v>
          </cell>
          <cell r="K5906" t="str">
            <v>17.05.2016</v>
          </cell>
          <cell r="L5906" t="str">
            <v>W1 020674</v>
          </cell>
          <cell r="M5906"/>
          <cell r="N5906" t="str">
            <v>Einbau</v>
          </cell>
          <cell r="O5906">
            <v>0</v>
          </cell>
          <cell r="P5906">
            <v>0</v>
          </cell>
          <cell r="Q5906"/>
          <cell r="R5906"/>
          <cell r="S5906"/>
          <cell r="T5906"/>
          <cell r="U5906"/>
          <cell r="V5906"/>
          <cell r="W5906"/>
          <cell r="X5906"/>
          <cell r="Y5906">
            <v>0</v>
          </cell>
          <cell r="Z5906">
            <v>0</v>
          </cell>
        </row>
        <row r="5907">
          <cell r="A5907" t="str">
            <v>N1235</v>
          </cell>
          <cell r="B5907"/>
          <cell r="C5907"/>
          <cell r="D5907"/>
          <cell r="E5907"/>
          <cell r="F5907"/>
          <cell r="G5907"/>
          <cell r="H5907"/>
          <cell r="I5907"/>
          <cell r="J5907" t="str">
            <v>Messung HW Wärme NT</v>
          </cell>
          <cell r="K5907" t="str">
            <v>21.06.2016</v>
          </cell>
          <cell r="L5907" t="str">
            <v>W1 020674</v>
          </cell>
          <cell r="M5907"/>
          <cell r="N5907" t="str">
            <v>Ablesung</v>
          </cell>
          <cell r="O5907">
            <v>2.1110000000000002</v>
          </cell>
          <cell r="P5907">
            <v>44.3</v>
          </cell>
          <cell r="Q5907"/>
          <cell r="R5907"/>
          <cell r="S5907"/>
          <cell r="T5907"/>
          <cell r="U5907"/>
          <cell r="V5907"/>
          <cell r="W5907"/>
          <cell r="X5907"/>
          <cell r="Y5907">
            <v>40.973999999999997</v>
          </cell>
          <cell r="Z5907">
            <v>140.73333333333332</v>
          </cell>
        </row>
        <row r="5908">
          <cell r="A5908" t="str">
            <v>N1235</v>
          </cell>
          <cell r="B5908" t="str">
            <v xml:space="preserve">Funkwiesenstrasse 88 </v>
          </cell>
          <cell r="C5908">
            <v>42655</v>
          </cell>
          <cell r="D5908">
            <v>9866604434</v>
          </cell>
          <cell r="E5908" t="str">
            <v>Verrechnet</v>
          </cell>
          <cell r="F5908">
            <v>1.4999999999999999E-2</v>
          </cell>
          <cell r="G5908">
            <v>0.22</v>
          </cell>
          <cell r="H5908"/>
          <cell r="I5908"/>
          <cell r="J5908" t="str">
            <v>Messung HW Wärme NT</v>
          </cell>
          <cell r="K5908" t="str">
            <v>20.09.2016</v>
          </cell>
          <cell r="L5908" t="str">
            <v>W1 020674</v>
          </cell>
          <cell r="M5908"/>
          <cell r="N5908" t="str">
            <v>Ablesung</v>
          </cell>
          <cell r="O5908">
            <v>0.68799999999999994</v>
          </cell>
          <cell r="P5908">
            <v>15.15</v>
          </cell>
          <cell r="Q5908"/>
          <cell r="R5908"/>
          <cell r="S5908"/>
          <cell r="T5908"/>
          <cell r="U5908"/>
          <cell r="V5908"/>
          <cell r="W5908"/>
          <cell r="X5908"/>
          <cell r="Y5908">
            <v>39.048000000000002</v>
          </cell>
          <cell r="Z5908">
            <v>45.86666666666666</v>
          </cell>
        </row>
        <row r="5909">
          <cell r="A5909" t="str">
            <v>N1235</v>
          </cell>
          <cell r="B5909" t="str">
            <v xml:space="preserve">Funkwiesenstrasse 88 </v>
          </cell>
          <cell r="C5909">
            <v>42752</v>
          </cell>
          <cell r="D5909">
            <v>9866606893</v>
          </cell>
          <cell r="E5909" t="str">
            <v>Verrechnet</v>
          </cell>
          <cell r="F5909">
            <v>1.4999999999999999E-2</v>
          </cell>
          <cell r="G5909">
            <v>0.22</v>
          </cell>
          <cell r="H5909"/>
          <cell r="I5909"/>
          <cell r="J5909" t="str">
            <v>Messung HW Wärme NT</v>
          </cell>
          <cell r="K5909" t="str">
            <v>20.12.2016</v>
          </cell>
          <cell r="L5909" t="str">
            <v>W1 020674</v>
          </cell>
          <cell r="M5909"/>
          <cell r="N5909" t="str">
            <v>Ablesung</v>
          </cell>
          <cell r="O5909">
            <v>10.558</v>
          </cell>
          <cell r="P5909">
            <v>209.31</v>
          </cell>
          <cell r="Q5909"/>
          <cell r="R5909"/>
          <cell r="S5909"/>
          <cell r="T5909"/>
          <cell r="U5909"/>
          <cell r="V5909"/>
          <cell r="W5909"/>
          <cell r="X5909"/>
          <cell r="Y5909">
            <v>43.372</v>
          </cell>
          <cell r="Z5909">
            <v>703.86666666666667</v>
          </cell>
        </row>
        <row r="5910">
          <cell r="A5910" t="str">
            <v>N1236</v>
          </cell>
          <cell r="B5910" t="str">
            <v xml:space="preserve">Schärenfeld 16 </v>
          </cell>
          <cell r="C5910">
            <v>42478</v>
          </cell>
          <cell r="D5910">
            <v>9866600751</v>
          </cell>
          <cell r="E5910" t="str">
            <v>Verrechnet</v>
          </cell>
          <cell r="F5910">
            <v>2.5000000000000001E-2</v>
          </cell>
          <cell r="G5910">
            <v>0.28999999999999998</v>
          </cell>
          <cell r="H5910"/>
          <cell r="I5910"/>
          <cell r="J5910" t="str">
            <v>Messung HW Wärme NT</v>
          </cell>
          <cell r="K5910" t="str">
            <v>17.03.2016</v>
          </cell>
          <cell r="L5910" t="str">
            <v>W1 020753</v>
          </cell>
          <cell r="M5910"/>
          <cell r="N5910" t="str">
            <v>Ablesung</v>
          </cell>
          <cell r="O5910">
            <v>4.67</v>
          </cell>
          <cell r="P5910">
            <v>69.5</v>
          </cell>
          <cell r="Q5910"/>
          <cell r="R5910">
            <v>69</v>
          </cell>
          <cell r="S5910"/>
          <cell r="T5910"/>
          <cell r="U5910"/>
          <cell r="V5910"/>
          <cell r="W5910"/>
          <cell r="X5910"/>
          <cell r="Y5910">
            <v>57.777000000000001</v>
          </cell>
          <cell r="Z5910">
            <v>186.8</v>
          </cell>
        </row>
        <row r="5911">
          <cell r="A5911" t="str">
            <v>N1236</v>
          </cell>
          <cell r="B5911" t="str">
            <v xml:space="preserve">Schärenfeld 16 </v>
          </cell>
          <cell r="C5911">
            <v>42530</v>
          </cell>
          <cell r="D5911">
            <v>9866602162</v>
          </cell>
          <cell r="E5911" t="str">
            <v>Verrechnet</v>
          </cell>
          <cell r="F5911">
            <v>2.5000000000000001E-2</v>
          </cell>
          <cell r="G5911">
            <v>0.28999999999999998</v>
          </cell>
          <cell r="H5911"/>
          <cell r="I5911"/>
          <cell r="J5911" t="str">
            <v>Messung HW Wärme NT</v>
          </cell>
          <cell r="K5911" t="str">
            <v>31.05.2016</v>
          </cell>
          <cell r="L5911" t="str">
            <v>W1 020753</v>
          </cell>
          <cell r="M5911"/>
          <cell r="N5911" t="str">
            <v>Ablesung</v>
          </cell>
          <cell r="O5911">
            <v>2.09</v>
          </cell>
          <cell r="P5911">
            <v>37.9</v>
          </cell>
          <cell r="Q5911"/>
          <cell r="R5911">
            <v>38</v>
          </cell>
          <cell r="S5911"/>
          <cell r="T5911"/>
          <cell r="U5911"/>
          <cell r="V5911"/>
          <cell r="W5911"/>
          <cell r="X5911"/>
          <cell r="Y5911">
            <v>47.415999999999997</v>
          </cell>
          <cell r="Z5911">
            <v>83.6</v>
          </cell>
        </row>
        <row r="5912">
          <cell r="A5912" t="str">
            <v>N1236</v>
          </cell>
          <cell r="B5912" t="str">
            <v xml:space="preserve">Schärenfeld 16 </v>
          </cell>
          <cell r="C5912">
            <v>42591</v>
          </cell>
          <cell r="D5912">
            <v>9866604067</v>
          </cell>
          <cell r="E5912" t="str">
            <v>Verrechnet</v>
          </cell>
          <cell r="F5912">
            <v>2.5000000000000001E-2</v>
          </cell>
          <cell r="G5912">
            <v>0.28999999999999998</v>
          </cell>
          <cell r="H5912"/>
          <cell r="I5912"/>
          <cell r="J5912" t="str">
            <v>Messung HW Wärme NT</v>
          </cell>
          <cell r="K5912" t="str">
            <v>30.06.2016</v>
          </cell>
          <cell r="L5912" t="str">
            <v>W1 020753</v>
          </cell>
          <cell r="M5912"/>
          <cell r="N5912" t="str">
            <v>Ablesung</v>
          </cell>
          <cell r="O5912">
            <v>0.28000000000000003</v>
          </cell>
          <cell r="P5912">
            <v>10.9</v>
          </cell>
          <cell r="Q5912"/>
          <cell r="R5912">
            <v>11</v>
          </cell>
          <cell r="S5912"/>
          <cell r="T5912"/>
          <cell r="U5912"/>
          <cell r="V5912"/>
          <cell r="W5912"/>
          <cell r="X5912"/>
          <cell r="Y5912">
            <v>22.088000000000001</v>
          </cell>
          <cell r="Z5912">
            <v>11.2</v>
          </cell>
        </row>
        <row r="5913">
          <cell r="A5913" t="str">
            <v>N1236</v>
          </cell>
          <cell r="B5913" t="str">
            <v xml:space="preserve">Schärenfeld 16 </v>
          </cell>
          <cell r="C5913">
            <v>42655</v>
          </cell>
          <cell r="D5913">
            <v>9866604354</v>
          </cell>
          <cell r="E5913" t="str">
            <v>Verrechnet</v>
          </cell>
          <cell r="F5913">
            <v>2.5000000000000001E-2</v>
          </cell>
          <cell r="G5913">
            <v>0.28999999999999998</v>
          </cell>
          <cell r="H5913"/>
          <cell r="I5913"/>
          <cell r="J5913" t="str">
            <v>Messung HW Wärme NT</v>
          </cell>
          <cell r="K5913" t="str">
            <v>15.09.2016</v>
          </cell>
          <cell r="L5913" t="str">
            <v>W1 020753</v>
          </cell>
          <cell r="M5913"/>
          <cell r="N5913" t="str">
            <v>Ablesung</v>
          </cell>
          <cell r="O5913">
            <v>0.6</v>
          </cell>
          <cell r="P5913">
            <v>29.8</v>
          </cell>
          <cell r="Q5913"/>
          <cell r="R5913">
            <v>30</v>
          </cell>
          <cell r="S5913"/>
          <cell r="T5913"/>
          <cell r="U5913"/>
          <cell r="V5913"/>
          <cell r="W5913"/>
          <cell r="X5913"/>
          <cell r="Y5913">
            <v>17.312000000000001</v>
          </cell>
          <cell r="Z5913">
            <v>24</v>
          </cell>
        </row>
        <row r="5914">
          <cell r="A5914" t="str">
            <v>N1236</v>
          </cell>
          <cell r="B5914" t="str">
            <v xml:space="preserve">Schärenfeld 16 </v>
          </cell>
          <cell r="C5914">
            <v>42752</v>
          </cell>
          <cell r="D5914">
            <v>9866606493</v>
          </cell>
          <cell r="E5914" t="str">
            <v>Verrechnet</v>
          </cell>
          <cell r="F5914">
            <v>2.5000000000000001E-2</v>
          </cell>
          <cell r="G5914">
            <v>0.28999999999999998</v>
          </cell>
          <cell r="H5914"/>
          <cell r="I5914"/>
          <cell r="J5914" t="str">
            <v>Messung HW Wärme NT</v>
          </cell>
          <cell r="K5914" t="str">
            <v>20.09.2016</v>
          </cell>
          <cell r="L5914" t="str">
            <v>W1 020753</v>
          </cell>
          <cell r="M5914"/>
          <cell r="N5914" t="str">
            <v>Ausbau</v>
          </cell>
          <cell r="O5914">
            <v>7.0000000000000007E-2</v>
          </cell>
          <cell r="P5914">
            <v>2.1</v>
          </cell>
          <cell r="Q5914"/>
          <cell r="R5914">
            <v>2</v>
          </cell>
          <cell r="S5914"/>
          <cell r="T5914"/>
          <cell r="U5914"/>
          <cell r="V5914"/>
          <cell r="W5914"/>
          <cell r="X5914"/>
          <cell r="Y5914">
            <v>28.661999999999999</v>
          </cell>
          <cell r="Z5914">
            <v>2.8</v>
          </cell>
        </row>
        <row r="5915">
          <cell r="A5915" t="str">
            <v>N1236</v>
          </cell>
          <cell r="B5915"/>
          <cell r="C5915"/>
          <cell r="D5915"/>
          <cell r="E5915"/>
          <cell r="F5915"/>
          <cell r="G5915"/>
          <cell r="H5915"/>
          <cell r="I5915"/>
          <cell r="J5915" t="str">
            <v>Messung HW Wärme NT</v>
          </cell>
          <cell r="K5915" t="str">
            <v>20.09.2016</v>
          </cell>
          <cell r="L5915" t="str">
            <v>W1 020753</v>
          </cell>
          <cell r="M5915"/>
          <cell r="N5915" t="str">
            <v>Einbau</v>
          </cell>
          <cell r="O5915">
            <v>0</v>
          </cell>
          <cell r="P5915">
            <v>0</v>
          </cell>
          <cell r="Q5915"/>
          <cell r="R5915"/>
          <cell r="S5915"/>
          <cell r="T5915"/>
          <cell r="U5915"/>
          <cell r="V5915"/>
          <cell r="W5915"/>
          <cell r="X5915"/>
          <cell r="Y5915">
            <v>0</v>
          </cell>
          <cell r="Z5915">
            <v>0</v>
          </cell>
        </row>
        <row r="5916">
          <cell r="A5916" t="str">
            <v>N1236</v>
          </cell>
          <cell r="B5916"/>
          <cell r="C5916"/>
          <cell r="D5916"/>
          <cell r="E5916"/>
          <cell r="F5916"/>
          <cell r="G5916"/>
          <cell r="H5916"/>
          <cell r="I5916"/>
          <cell r="J5916" t="str">
            <v>Messung HW Wärme NT</v>
          </cell>
          <cell r="K5916" t="str">
            <v>09.01.2017</v>
          </cell>
          <cell r="L5916" t="str">
            <v>W1 020753</v>
          </cell>
          <cell r="M5916"/>
          <cell r="N5916" t="str">
            <v>Ablesung</v>
          </cell>
          <cell r="O5916">
            <v>6.19</v>
          </cell>
          <cell r="P5916">
            <v>98.68</v>
          </cell>
          <cell r="Q5916"/>
          <cell r="R5916"/>
          <cell r="S5916"/>
          <cell r="T5916"/>
          <cell r="U5916"/>
          <cell r="V5916"/>
          <cell r="W5916"/>
          <cell r="X5916"/>
          <cell r="Y5916">
            <v>53.936</v>
          </cell>
          <cell r="Z5916">
            <v>247.6</v>
          </cell>
        </row>
        <row r="5917">
          <cell r="A5917" t="str">
            <v>N1237</v>
          </cell>
          <cell r="B5917" t="str">
            <v xml:space="preserve">Seebacherstrasse 22 </v>
          </cell>
          <cell r="C5917">
            <v>42478</v>
          </cell>
          <cell r="D5917">
            <v>9866601466</v>
          </cell>
          <cell r="E5917" t="str">
            <v>Verrechnet</v>
          </cell>
          <cell r="F5917">
            <v>2.5000000000000001E-2</v>
          </cell>
          <cell r="G5917">
            <v>0.28000000000000003</v>
          </cell>
          <cell r="H5917"/>
          <cell r="I5917"/>
          <cell r="J5917" t="str">
            <v>Messung HW Wärme NT</v>
          </cell>
          <cell r="K5917" t="str">
            <v>17.03.2016</v>
          </cell>
          <cell r="L5917" t="str">
            <v>R1 959</v>
          </cell>
          <cell r="M5917" t="str">
            <v>U1 20196</v>
          </cell>
          <cell r="N5917" t="str">
            <v>Ablesung</v>
          </cell>
          <cell r="O5917">
            <v>19.440999999999999</v>
          </cell>
          <cell r="P5917">
            <v>373.22</v>
          </cell>
          <cell r="Q5917"/>
          <cell r="R5917">
            <v>373</v>
          </cell>
          <cell r="S5917"/>
          <cell r="T5917"/>
          <cell r="U5917"/>
          <cell r="V5917"/>
          <cell r="W5917"/>
          <cell r="X5917"/>
          <cell r="Y5917">
            <v>44.789000000000001</v>
          </cell>
          <cell r="Z5917">
            <v>777.64</v>
          </cell>
        </row>
        <row r="5918">
          <cell r="A5918" t="str">
            <v>N1237</v>
          </cell>
          <cell r="B5918" t="str">
            <v xml:space="preserve">Seebacherstrasse 22 </v>
          </cell>
          <cell r="C5918">
            <v>42566</v>
          </cell>
          <cell r="D5918">
            <v>9866603556</v>
          </cell>
          <cell r="E5918" t="str">
            <v>Verrechnet</v>
          </cell>
          <cell r="F5918">
            <v>2.5000000000000001E-2</v>
          </cell>
          <cell r="G5918">
            <v>0.28000000000000003</v>
          </cell>
          <cell r="H5918"/>
          <cell r="I5918"/>
          <cell r="J5918" t="str">
            <v>Messung HW Wärme NT</v>
          </cell>
          <cell r="K5918" t="str">
            <v>20.06.2016</v>
          </cell>
          <cell r="L5918" t="str">
            <v>R1 959</v>
          </cell>
          <cell r="M5918" t="str">
            <v>U1 20196</v>
          </cell>
          <cell r="N5918" t="str">
            <v>Ablesung</v>
          </cell>
          <cell r="O5918">
            <v>13.105</v>
          </cell>
          <cell r="P5918">
            <v>312.61</v>
          </cell>
          <cell r="Q5918"/>
          <cell r="R5918">
            <v>312</v>
          </cell>
          <cell r="S5918"/>
          <cell r="T5918"/>
          <cell r="U5918"/>
          <cell r="V5918"/>
          <cell r="W5918"/>
          <cell r="X5918"/>
          <cell r="Y5918">
            <v>36.045999999999999</v>
          </cell>
          <cell r="Z5918">
            <v>524.20000000000005</v>
          </cell>
        </row>
        <row r="5919">
          <cell r="A5919" t="str">
            <v>N1237</v>
          </cell>
          <cell r="B5919" t="str">
            <v xml:space="preserve">Seebacherstrasse 22 </v>
          </cell>
          <cell r="C5919">
            <v>42655</v>
          </cell>
          <cell r="D5919">
            <v>9866605376</v>
          </cell>
          <cell r="E5919" t="str">
            <v>Verrechnet</v>
          </cell>
          <cell r="F5919">
            <v>2.5000000000000001E-2</v>
          </cell>
          <cell r="G5919">
            <v>0.28000000000000003</v>
          </cell>
          <cell r="H5919"/>
          <cell r="I5919"/>
          <cell r="J5919" t="str">
            <v>Messung HW Wärme NT</v>
          </cell>
          <cell r="K5919" t="str">
            <v>19.09.2016</v>
          </cell>
          <cell r="L5919" t="str">
            <v>R1 959</v>
          </cell>
          <cell r="M5919" t="str">
            <v>U1 20196</v>
          </cell>
          <cell r="N5919" t="str">
            <v>Ablesung</v>
          </cell>
          <cell r="O5919">
            <v>4.5170000000000003</v>
          </cell>
          <cell r="P5919">
            <v>170.1</v>
          </cell>
          <cell r="Q5919"/>
          <cell r="R5919">
            <v>171</v>
          </cell>
          <cell r="S5919"/>
          <cell r="T5919"/>
          <cell r="U5919"/>
          <cell r="V5919"/>
          <cell r="W5919"/>
          <cell r="X5919"/>
          <cell r="Y5919">
            <v>22.832999999999998</v>
          </cell>
          <cell r="Z5919">
            <v>180.68</v>
          </cell>
        </row>
        <row r="5920">
          <cell r="A5920" t="str">
            <v>N1237</v>
          </cell>
          <cell r="B5920" t="str">
            <v xml:space="preserve">Seebacherstrasse 22 </v>
          </cell>
          <cell r="C5920">
            <v>42752</v>
          </cell>
          <cell r="D5920">
            <v>9866607524</v>
          </cell>
          <cell r="E5920" t="str">
            <v>Verrechnet</v>
          </cell>
          <cell r="F5920">
            <v>2.5000000000000001E-2</v>
          </cell>
          <cell r="G5920">
            <v>0.28000000000000003</v>
          </cell>
          <cell r="H5920"/>
          <cell r="I5920"/>
          <cell r="J5920" t="str">
            <v>Messung HW Wärme NT</v>
          </cell>
          <cell r="K5920" t="str">
            <v>14.12.2016</v>
          </cell>
          <cell r="L5920" t="str">
            <v>R1 959</v>
          </cell>
          <cell r="M5920" t="str">
            <v>U1 20196</v>
          </cell>
          <cell r="N5920" t="str">
            <v>Ablesung</v>
          </cell>
          <cell r="O5920">
            <v>16.053000000000001</v>
          </cell>
          <cell r="P5920">
            <v>351.63</v>
          </cell>
          <cell r="Q5920"/>
          <cell r="R5920">
            <v>351</v>
          </cell>
          <cell r="S5920"/>
          <cell r="T5920"/>
          <cell r="U5920"/>
          <cell r="V5920"/>
          <cell r="W5920"/>
          <cell r="X5920"/>
          <cell r="Y5920">
            <v>39.255000000000003</v>
          </cell>
          <cell r="Z5920">
            <v>642.12</v>
          </cell>
        </row>
        <row r="5921">
          <cell r="A5921" t="str">
            <v>N1238</v>
          </cell>
          <cell r="B5921" t="str">
            <v xml:space="preserve">Emil-Oprecht-Strasse 1 </v>
          </cell>
          <cell r="C5921">
            <v>42478</v>
          </cell>
          <cell r="D5921">
            <v>9866601467</v>
          </cell>
          <cell r="E5921" t="str">
            <v>Verrechnet</v>
          </cell>
          <cell r="F5921">
            <v>0.39</v>
          </cell>
          <cell r="G5921">
            <v>4.93</v>
          </cell>
          <cell r="H5921"/>
          <cell r="I5921"/>
          <cell r="J5921" t="str">
            <v>Messung HW Wärme NT</v>
          </cell>
          <cell r="K5921" t="str">
            <v>24.02.2016</v>
          </cell>
          <cell r="L5921" t="str">
            <v>R3 1335</v>
          </cell>
          <cell r="M5921"/>
          <cell r="N5921" t="str">
            <v>Ausbau</v>
          </cell>
          <cell r="O5921">
            <v>195.95</v>
          </cell>
          <cell r="P5921">
            <v>3501.6</v>
          </cell>
          <cell r="Q5921"/>
          <cell r="R5921">
            <v>3502</v>
          </cell>
          <cell r="S5921"/>
          <cell r="T5921"/>
          <cell r="U5921"/>
          <cell r="V5921"/>
          <cell r="W5921"/>
          <cell r="X5921"/>
          <cell r="Y5921">
            <v>48.116999999999997</v>
          </cell>
          <cell r="Z5921">
            <v>502.43589743589746</v>
          </cell>
        </row>
        <row r="5922">
          <cell r="A5922" t="str">
            <v>N1238</v>
          </cell>
          <cell r="B5922"/>
          <cell r="C5922"/>
          <cell r="D5922"/>
          <cell r="E5922"/>
          <cell r="F5922"/>
          <cell r="G5922"/>
          <cell r="H5922"/>
          <cell r="I5922"/>
          <cell r="J5922" t="str">
            <v>Messung HW Wärme NT</v>
          </cell>
          <cell r="K5922" t="str">
            <v>24.02.2016</v>
          </cell>
          <cell r="L5922" t="str">
            <v>R3 1335</v>
          </cell>
          <cell r="M5922"/>
          <cell r="N5922" t="str">
            <v>Einbau</v>
          </cell>
          <cell r="O5922">
            <v>0</v>
          </cell>
          <cell r="P5922">
            <v>0</v>
          </cell>
          <cell r="Q5922"/>
          <cell r="R5922"/>
          <cell r="S5922"/>
          <cell r="T5922"/>
          <cell r="U5922"/>
          <cell r="V5922"/>
          <cell r="W5922"/>
          <cell r="X5922"/>
          <cell r="Y5922">
            <v>0</v>
          </cell>
          <cell r="Z5922">
            <v>0</v>
          </cell>
        </row>
        <row r="5923">
          <cell r="A5923" t="str">
            <v>N1238</v>
          </cell>
          <cell r="B5923"/>
          <cell r="C5923"/>
          <cell r="D5923"/>
          <cell r="E5923"/>
          <cell r="F5923"/>
          <cell r="G5923"/>
          <cell r="H5923"/>
          <cell r="I5923"/>
          <cell r="J5923" t="str">
            <v>Messung HW Wärme NT</v>
          </cell>
          <cell r="K5923" t="str">
            <v>31.03.2016</v>
          </cell>
          <cell r="L5923" t="str">
            <v>R3 1335</v>
          </cell>
          <cell r="M5923"/>
          <cell r="N5923" t="str">
            <v>Ablesung</v>
          </cell>
          <cell r="O5923">
            <v>91.593999999999994</v>
          </cell>
          <cell r="P5923">
            <v>1600.1</v>
          </cell>
          <cell r="Q5923"/>
          <cell r="R5923"/>
          <cell r="S5923"/>
          <cell r="T5923"/>
          <cell r="U5923"/>
          <cell r="V5923"/>
          <cell r="W5923"/>
          <cell r="X5923"/>
          <cell r="Y5923">
            <v>49.22</v>
          </cell>
          <cell r="Z5923">
            <v>234.85641025641024</v>
          </cell>
        </row>
        <row r="5924">
          <cell r="A5924" t="str">
            <v>N1238</v>
          </cell>
          <cell r="B5924" t="str">
            <v xml:space="preserve">Emil-Oprecht-Strasse 1 </v>
          </cell>
          <cell r="C5924">
            <v>42566</v>
          </cell>
          <cell r="D5924">
            <v>9866603557</v>
          </cell>
          <cell r="E5924" t="str">
            <v>Verrechnet</v>
          </cell>
          <cell r="F5924">
            <v>0.39</v>
          </cell>
          <cell r="G5924">
            <v>4.93</v>
          </cell>
          <cell r="H5924"/>
          <cell r="I5924"/>
          <cell r="J5924" t="str">
            <v>Messung HW Wärme NT</v>
          </cell>
          <cell r="K5924" t="str">
            <v>22.06.2016</v>
          </cell>
          <cell r="L5924" t="str">
            <v>R3 1335</v>
          </cell>
          <cell r="M5924"/>
          <cell r="N5924" t="str">
            <v>Ablesung</v>
          </cell>
          <cell r="O5924">
            <v>115.301</v>
          </cell>
          <cell r="P5924">
            <v>2143.6999999999998</v>
          </cell>
          <cell r="Q5924"/>
          <cell r="R5924"/>
          <cell r="S5924"/>
          <cell r="T5924"/>
          <cell r="U5924"/>
          <cell r="V5924"/>
          <cell r="W5924"/>
          <cell r="X5924"/>
          <cell r="Y5924">
            <v>46.247999999999998</v>
          </cell>
          <cell r="Z5924">
            <v>295.64358974358976</v>
          </cell>
        </row>
        <row r="5925">
          <cell r="A5925" t="str">
            <v>N1238</v>
          </cell>
          <cell r="B5925" t="str">
            <v xml:space="preserve">Emil-Oprecht-Strasse 1 </v>
          </cell>
          <cell r="C5925">
            <v>42655</v>
          </cell>
          <cell r="D5925">
            <v>9866605377</v>
          </cell>
          <cell r="E5925" t="str">
            <v>Verrechnet</v>
          </cell>
          <cell r="F5925">
            <v>0.39</v>
          </cell>
          <cell r="G5925">
            <v>4.93</v>
          </cell>
          <cell r="H5925"/>
          <cell r="I5925"/>
          <cell r="J5925" t="str">
            <v>Messung HW Wärme NT</v>
          </cell>
          <cell r="K5925" t="str">
            <v>19.09.2016</v>
          </cell>
          <cell r="L5925" t="str">
            <v>R3 1335</v>
          </cell>
          <cell r="M5925"/>
          <cell r="N5925" t="str">
            <v>Ablesung</v>
          </cell>
          <cell r="O5925">
            <v>40.22</v>
          </cell>
          <cell r="P5925">
            <v>940.6</v>
          </cell>
          <cell r="Q5925"/>
          <cell r="R5925"/>
          <cell r="S5925"/>
          <cell r="T5925"/>
          <cell r="U5925"/>
          <cell r="V5925"/>
          <cell r="W5925"/>
          <cell r="X5925"/>
          <cell r="Y5925">
            <v>36.767000000000003</v>
          </cell>
          <cell r="Z5925">
            <v>103.12820512820512</v>
          </cell>
        </row>
        <row r="5926">
          <cell r="A5926" t="str">
            <v>N1238</v>
          </cell>
          <cell r="B5926" t="str">
            <v xml:space="preserve">Emil-Oprecht-Strasse 1 </v>
          </cell>
          <cell r="C5926">
            <v>42752</v>
          </cell>
          <cell r="D5926">
            <v>9866607480</v>
          </cell>
          <cell r="E5926" t="str">
            <v>Verrechnet</v>
          </cell>
          <cell r="F5926">
            <v>0.39</v>
          </cell>
          <cell r="G5926">
            <v>4.93</v>
          </cell>
          <cell r="H5926"/>
          <cell r="I5926"/>
          <cell r="J5926" t="str">
            <v>Messung HW Wärme NT</v>
          </cell>
          <cell r="K5926" t="str">
            <v>14.12.2016</v>
          </cell>
          <cell r="L5926" t="str">
            <v>R3 1335</v>
          </cell>
          <cell r="M5926"/>
          <cell r="N5926" t="str">
            <v>Ablesung</v>
          </cell>
          <cell r="O5926">
            <v>207.16300000000001</v>
          </cell>
          <cell r="P5926">
            <v>3604.8</v>
          </cell>
          <cell r="Q5926"/>
          <cell r="R5926"/>
          <cell r="S5926"/>
          <cell r="T5926"/>
          <cell r="U5926"/>
          <cell r="V5926"/>
          <cell r="W5926"/>
          <cell r="X5926"/>
          <cell r="Y5926">
            <v>49.414000000000001</v>
          </cell>
          <cell r="Z5926">
            <v>531.18717948717949</v>
          </cell>
        </row>
        <row r="5927">
          <cell r="A5927" t="str">
            <v>N1239</v>
          </cell>
          <cell r="B5927" t="str">
            <v xml:space="preserve">Schaffhauserstrasse 560 </v>
          </cell>
          <cell r="C5927">
            <v>42478</v>
          </cell>
          <cell r="D5927">
            <v>9866601120</v>
          </cell>
          <cell r="E5927" t="str">
            <v>Verrechnet</v>
          </cell>
          <cell r="F5927">
            <v>0.105</v>
          </cell>
          <cell r="G5927">
            <v>1.5349999999999999</v>
          </cell>
          <cell r="H5927"/>
          <cell r="I5927"/>
          <cell r="J5927" t="str">
            <v>Messung HW Wärme NT</v>
          </cell>
          <cell r="K5927" t="str">
            <v>18.03.2016</v>
          </cell>
          <cell r="L5927" t="str">
            <v>W1 020654</v>
          </cell>
          <cell r="M5927"/>
          <cell r="N5927" t="str">
            <v>Ablesung</v>
          </cell>
          <cell r="O5927">
            <v>127.9</v>
          </cell>
          <cell r="P5927">
            <v>1988.7</v>
          </cell>
          <cell r="Q5927"/>
          <cell r="R5927">
            <v>1989</v>
          </cell>
          <cell r="S5927"/>
          <cell r="T5927"/>
          <cell r="U5927"/>
          <cell r="V5927"/>
          <cell r="W5927"/>
          <cell r="X5927"/>
          <cell r="Y5927">
            <v>55.3</v>
          </cell>
          <cell r="Z5927">
            <v>1218.0952380952381</v>
          </cell>
        </row>
        <row r="5928">
          <cell r="A5928" t="str">
            <v>N1239</v>
          </cell>
          <cell r="B5928" t="str">
            <v xml:space="preserve">Schaffhauserstrasse 560 </v>
          </cell>
          <cell r="C5928">
            <v>42566</v>
          </cell>
          <cell r="D5928">
            <v>9866603271</v>
          </cell>
          <cell r="E5928" t="str">
            <v>Verrechnet</v>
          </cell>
          <cell r="F5928">
            <v>0.105</v>
          </cell>
          <cell r="G5928">
            <v>1.5349999999999999</v>
          </cell>
          <cell r="H5928"/>
          <cell r="I5928"/>
          <cell r="J5928" t="str">
            <v>Messung HW Wärme NT</v>
          </cell>
          <cell r="K5928" t="str">
            <v>02.05.2016</v>
          </cell>
          <cell r="L5928" t="str">
            <v>W1 020654</v>
          </cell>
          <cell r="M5928"/>
          <cell r="N5928" t="str">
            <v>Ausbau</v>
          </cell>
          <cell r="O5928">
            <v>35.770000000000003</v>
          </cell>
          <cell r="P5928">
            <v>684</v>
          </cell>
          <cell r="Q5928"/>
          <cell r="R5928">
            <v>684</v>
          </cell>
          <cell r="S5928"/>
          <cell r="T5928"/>
          <cell r="U5928"/>
          <cell r="V5928"/>
          <cell r="W5928"/>
          <cell r="X5928"/>
          <cell r="Y5928">
            <v>44.966000000000001</v>
          </cell>
          <cell r="Z5928">
            <v>340.66666666666663</v>
          </cell>
        </row>
        <row r="5929">
          <cell r="A5929" t="str">
            <v>N1239</v>
          </cell>
          <cell r="B5929"/>
          <cell r="C5929"/>
          <cell r="D5929"/>
          <cell r="E5929"/>
          <cell r="F5929"/>
          <cell r="G5929"/>
          <cell r="H5929"/>
          <cell r="I5929"/>
          <cell r="J5929" t="str">
            <v>Messung HW Wärme NT</v>
          </cell>
          <cell r="K5929" t="str">
            <v>02.05.2016</v>
          </cell>
          <cell r="L5929" t="str">
            <v>W1 020654</v>
          </cell>
          <cell r="M5929"/>
          <cell r="N5929" t="str">
            <v>Einbau</v>
          </cell>
          <cell r="O5929">
            <v>0</v>
          </cell>
          <cell r="P5929">
            <v>0</v>
          </cell>
          <cell r="Q5929"/>
          <cell r="R5929"/>
          <cell r="S5929"/>
          <cell r="T5929"/>
          <cell r="U5929"/>
          <cell r="V5929"/>
          <cell r="W5929"/>
          <cell r="X5929"/>
          <cell r="Y5929">
            <v>0</v>
          </cell>
          <cell r="Z5929">
            <v>0</v>
          </cell>
        </row>
        <row r="5930">
          <cell r="A5930" t="str">
            <v>N1239</v>
          </cell>
          <cell r="B5930"/>
          <cell r="C5930"/>
          <cell r="D5930"/>
          <cell r="E5930"/>
          <cell r="F5930"/>
          <cell r="G5930"/>
          <cell r="H5930"/>
          <cell r="I5930"/>
          <cell r="J5930" t="str">
            <v>Messung HW Wärme NT</v>
          </cell>
          <cell r="K5930" t="str">
            <v>22.06.2016</v>
          </cell>
          <cell r="L5930" t="str">
            <v>W1 020654</v>
          </cell>
          <cell r="M5930"/>
          <cell r="N5930" t="str">
            <v>Ablesung</v>
          </cell>
          <cell r="O5930">
            <v>13.911</v>
          </cell>
          <cell r="P5930">
            <v>389.92</v>
          </cell>
          <cell r="Q5930"/>
          <cell r="R5930"/>
          <cell r="S5930"/>
          <cell r="T5930"/>
          <cell r="U5930"/>
          <cell r="V5930"/>
          <cell r="W5930"/>
          <cell r="X5930"/>
          <cell r="Y5930">
            <v>30.675999999999998</v>
          </cell>
          <cell r="Z5930">
            <v>132.48571428571427</v>
          </cell>
        </row>
        <row r="5931">
          <cell r="A5931" t="str">
            <v>N1239</v>
          </cell>
          <cell r="B5931" t="str">
            <v xml:space="preserve">Schaffhauserstrasse 560 </v>
          </cell>
          <cell r="C5931">
            <v>42655</v>
          </cell>
          <cell r="D5931">
            <v>9866605230</v>
          </cell>
          <cell r="E5931" t="str">
            <v>Verrechnet</v>
          </cell>
          <cell r="F5931">
            <v>0.105</v>
          </cell>
          <cell r="G5931">
            <v>1.5349999999999999</v>
          </cell>
          <cell r="H5931"/>
          <cell r="I5931"/>
          <cell r="J5931" t="str">
            <v>Messung HW Wärme NT</v>
          </cell>
          <cell r="K5931" t="str">
            <v>22.09.2016</v>
          </cell>
          <cell r="L5931" t="str">
            <v>W1 020654</v>
          </cell>
          <cell r="M5931"/>
          <cell r="N5931" t="str">
            <v>Ablesung</v>
          </cell>
          <cell r="O5931">
            <v>4.1420000000000003</v>
          </cell>
          <cell r="P5931">
            <v>309.97000000000003</v>
          </cell>
          <cell r="Q5931"/>
          <cell r="R5931"/>
          <cell r="S5931"/>
          <cell r="T5931"/>
          <cell r="U5931"/>
          <cell r="V5931"/>
          <cell r="W5931"/>
          <cell r="X5931"/>
          <cell r="Y5931">
            <v>11.49</v>
          </cell>
          <cell r="Z5931">
            <v>39.447619047619042</v>
          </cell>
        </row>
        <row r="5932">
          <cell r="A5932" t="str">
            <v>N1239</v>
          </cell>
          <cell r="B5932" t="str">
            <v xml:space="preserve">Schaffhauserstrasse 560 </v>
          </cell>
          <cell r="C5932">
            <v>42752</v>
          </cell>
          <cell r="D5932">
            <v>9866607278</v>
          </cell>
          <cell r="E5932" t="str">
            <v>Verrechnet</v>
          </cell>
          <cell r="F5932">
            <v>0.105</v>
          </cell>
          <cell r="G5932">
            <v>1.5349999999999999</v>
          </cell>
          <cell r="H5932"/>
          <cell r="I5932"/>
          <cell r="J5932" t="str">
            <v>Messung HW Wärme NT</v>
          </cell>
          <cell r="K5932" t="str">
            <v>20.12.2016</v>
          </cell>
          <cell r="L5932" t="str">
            <v>W1 020654</v>
          </cell>
          <cell r="M5932"/>
          <cell r="N5932" t="str">
            <v>Ablesung</v>
          </cell>
          <cell r="O5932">
            <v>98.111999999999995</v>
          </cell>
          <cell r="P5932">
            <v>1682.39</v>
          </cell>
          <cell r="Q5932"/>
          <cell r="R5932"/>
          <cell r="S5932"/>
          <cell r="T5932"/>
          <cell r="U5932"/>
          <cell r="V5932"/>
          <cell r="W5932"/>
          <cell r="X5932"/>
          <cell r="Y5932">
            <v>50.143999999999998</v>
          </cell>
          <cell r="Z5932">
            <v>934.4</v>
          </cell>
        </row>
        <row r="5933">
          <cell r="A5933" t="str">
            <v>N1240</v>
          </cell>
          <cell r="B5933" t="str">
            <v xml:space="preserve">Winterthurerstrasse 336 </v>
          </cell>
          <cell r="C5933">
            <v>42478</v>
          </cell>
          <cell r="D5933">
            <v>9866601932</v>
          </cell>
          <cell r="E5933" t="str">
            <v>Verrechnet</v>
          </cell>
          <cell r="F5933">
            <v>3.5000000000000003E-2</v>
          </cell>
          <cell r="G5933">
            <v>0.45</v>
          </cell>
          <cell r="H5933"/>
          <cell r="I5933"/>
          <cell r="J5933" t="str">
            <v>Messung HW Wärme NT</v>
          </cell>
          <cell r="K5933" t="str">
            <v>16.03.2016</v>
          </cell>
          <cell r="L5933" t="str">
            <v>W1 020775</v>
          </cell>
          <cell r="M5933"/>
          <cell r="N5933" t="str">
            <v>Ablesung</v>
          </cell>
          <cell r="O5933">
            <v>38.78</v>
          </cell>
          <cell r="P5933">
            <v>683.4</v>
          </cell>
          <cell r="Q5933"/>
          <cell r="R5933">
            <v>683</v>
          </cell>
          <cell r="S5933"/>
          <cell r="T5933"/>
          <cell r="U5933"/>
          <cell r="V5933"/>
          <cell r="W5933"/>
          <cell r="X5933"/>
          <cell r="Y5933">
            <v>48.792999999999999</v>
          </cell>
          <cell r="Z5933">
            <v>1108</v>
          </cell>
        </row>
        <row r="5934">
          <cell r="A5934" t="str">
            <v>N1240</v>
          </cell>
          <cell r="B5934" t="str">
            <v xml:space="preserve">Winterthurerstrasse 336 </v>
          </cell>
          <cell r="C5934">
            <v>42566</v>
          </cell>
          <cell r="D5934">
            <v>9866603877</v>
          </cell>
          <cell r="E5934" t="str">
            <v>Verrechnet</v>
          </cell>
          <cell r="F5934">
            <v>3.5000000000000003E-2</v>
          </cell>
          <cell r="G5934">
            <v>0.45</v>
          </cell>
          <cell r="H5934"/>
          <cell r="I5934"/>
          <cell r="J5934" t="str">
            <v>Messung HW Wärme NT</v>
          </cell>
          <cell r="K5934" t="str">
            <v>20.06.2016</v>
          </cell>
          <cell r="L5934" t="str">
            <v>W1 020775</v>
          </cell>
          <cell r="M5934"/>
          <cell r="N5934" t="str">
            <v>Ablesung</v>
          </cell>
          <cell r="O5934">
            <v>22.91</v>
          </cell>
          <cell r="P5934">
            <v>566.79999999999995</v>
          </cell>
          <cell r="Q5934"/>
          <cell r="R5934">
            <v>567</v>
          </cell>
          <cell r="S5934"/>
          <cell r="T5934"/>
          <cell r="U5934"/>
          <cell r="V5934"/>
          <cell r="W5934"/>
          <cell r="X5934"/>
          <cell r="Y5934">
            <v>34.755000000000003</v>
          </cell>
          <cell r="Z5934">
            <v>654.57142857142856</v>
          </cell>
        </row>
        <row r="5935">
          <cell r="A5935" t="str">
            <v>N1240</v>
          </cell>
          <cell r="B5935" t="str">
            <v xml:space="preserve">Winterthurerstrasse 336 </v>
          </cell>
          <cell r="C5935">
            <v>42655</v>
          </cell>
          <cell r="D5935">
            <v>9866605928</v>
          </cell>
          <cell r="E5935" t="str">
            <v>Verrechnet</v>
          </cell>
          <cell r="F5935">
            <v>3.5000000000000003E-2</v>
          </cell>
          <cell r="G5935">
            <v>0.45</v>
          </cell>
          <cell r="H5935"/>
          <cell r="I5935"/>
          <cell r="J5935" t="str">
            <v>Messung HW Wärme NT</v>
          </cell>
          <cell r="K5935" t="str">
            <v>19.09.2016</v>
          </cell>
          <cell r="L5935" t="str">
            <v>W1 020775</v>
          </cell>
          <cell r="M5935"/>
          <cell r="N5935" t="str">
            <v>Ablesung</v>
          </cell>
          <cell r="O5935">
            <v>7.2</v>
          </cell>
          <cell r="P5935">
            <v>357.4</v>
          </cell>
          <cell r="Q5935"/>
          <cell r="R5935">
            <v>357</v>
          </cell>
          <cell r="S5935"/>
          <cell r="T5935"/>
          <cell r="U5935"/>
          <cell r="V5935"/>
          <cell r="W5935"/>
          <cell r="X5935"/>
          <cell r="Y5935">
            <v>17.321999999999999</v>
          </cell>
          <cell r="Z5935">
            <v>205.71428571428572</v>
          </cell>
        </row>
        <row r="5936">
          <cell r="A5936" t="str">
            <v>N1240</v>
          </cell>
          <cell r="B5936" t="str">
            <v xml:space="preserve">Winterthurerstrasse 336 </v>
          </cell>
          <cell r="C5936">
            <v>42752</v>
          </cell>
          <cell r="D5936">
            <v>9866608043</v>
          </cell>
          <cell r="E5936" t="str">
            <v>Verrechnet</v>
          </cell>
          <cell r="F5936">
            <v>3.5000000000000003E-2</v>
          </cell>
          <cell r="G5936">
            <v>0.45</v>
          </cell>
          <cell r="H5936"/>
          <cell r="I5936"/>
          <cell r="J5936" t="str">
            <v>Messung HW Wärme NT</v>
          </cell>
          <cell r="K5936" t="str">
            <v>29.10.2016</v>
          </cell>
          <cell r="L5936" t="str">
            <v>W1 020775</v>
          </cell>
          <cell r="M5936"/>
          <cell r="N5936" t="str">
            <v>Ausbau</v>
          </cell>
          <cell r="O5936">
            <v>22.75</v>
          </cell>
          <cell r="P5936">
            <v>478.6</v>
          </cell>
          <cell r="Q5936"/>
          <cell r="R5936">
            <v>479</v>
          </cell>
          <cell r="S5936"/>
          <cell r="T5936"/>
          <cell r="U5936"/>
          <cell r="V5936"/>
          <cell r="W5936"/>
          <cell r="X5936"/>
          <cell r="Y5936">
            <v>40.872</v>
          </cell>
          <cell r="Z5936">
            <v>650</v>
          </cell>
        </row>
        <row r="5937">
          <cell r="A5937" t="str">
            <v>N1240</v>
          </cell>
          <cell r="B5937"/>
          <cell r="C5937"/>
          <cell r="D5937"/>
          <cell r="E5937"/>
          <cell r="F5937"/>
          <cell r="G5937"/>
          <cell r="H5937"/>
          <cell r="I5937"/>
          <cell r="J5937" t="str">
            <v>Messung HW Wärme NT</v>
          </cell>
          <cell r="K5937" t="str">
            <v>29.10.2016</v>
          </cell>
          <cell r="L5937" t="str">
            <v>W1 020775</v>
          </cell>
          <cell r="M5937"/>
          <cell r="N5937" t="str">
            <v>Einbau</v>
          </cell>
          <cell r="O5937">
            <v>0</v>
          </cell>
          <cell r="P5937">
            <v>0</v>
          </cell>
          <cell r="Q5937"/>
          <cell r="R5937"/>
          <cell r="S5937"/>
          <cell r="T5937"/>
          <cell r="U5937"/>
          <cell r="V5937"/>
          <cell r="W5937"/>
          <cell r="X5937"/>
          <cell r="Y5937">
            <v>0</v>
          </cell>
          <cell r="Z5937">
            <v>0</v>
          </cell>
        </row>
        <row r="5938">
          <cell r="A5938" t="str">
            <v>N1240</v>
          </cell>
          <cell r="B5938"/>
          <cell r="C5938"/>
          <cell r="D5938"/>
          <cell r="E5938"/>
          <cell r="F5938"/>
          <cell r="G5938"/>
          <cell r="H5938"/>
          <cell r="I5938"/>
          <cell r="J5938" t="str">
            <v>Messung HW Wärme NT</v>
          </cell>
          <cell r="K5938" t="str">
            <v>16.12.2016</v>
          </cell>
          <cell r="L5938" t="str">
            <v>W1 020775</v>
          </cell>
          <cell r="M5938"/>
          <cell r="N5938" t="str">
            <v>Ablesung</v>
          </cell>
          <cell r="O5938">
            <v>8.8520000000000003</v>
          </cell>
          <cell r="P5938">
            <v>146.05000000000001</v>
          </cell>
          <cell r="Q5938"/>
          <cell r="R5938"/>
          <cell r="S5938"/>
          <cell r="T5938"/>
          <cell r="U5938"/>
          <cell r="V5938"/>
          <cell r="W5938"/>
          <cell r="X5938"/>
          <cell r="Y5938">
            <v>52.115000000000002</v>
          </cell>
          <cell r="Z5938">
            <v>252.91428571428571</v>
          </cell>
        </row>
        <row r="5939">
          <cell r="A5939" t="str">
            <v>N1241</v>
          </cell>
          <cell r="B5939" t="str">
            <v xml:space="preserve">Am Luchsgraben 47 </v>
          </cell>
          <cell r="C5939">
            <v>42478</v>
          </cell>
          <cell r="D5939">
            <v>9866600752</v>
          </cell>
          <cell r="E5939" t="str">
            <v>Verrechnet</v>
          </cell>
          <cell r="F5939">
            <v>0.01</v>
          </cell>
          <cell r="G5939">
            <v>0.13500000000000001</v>
          </cell>
          <cell r="H5939"/>
          <cell r="I5939"/>
          <cell r="J5939" t="str">
            <v>Messung HW Wärme NT</v>
          </cell>
          <cell r="K5939" t="str">
            <v>23.03.2016</v>
          </cell>
          <cell r="L5939" t="str">
            <v>W1 020635</v>
          </cell>
          <cell r="M5939"/>
          <cell r="N5939" t="str">
            <v>Ausbau</v>
          </cell>
          <cell r="O5939">
            <v>5.867</v>
          </cell>
          <cell r="P5939">
            <v>114.18</v>
          </cell>
          <cell r="Q5939"/>
          <cell r="R5939"/>
          <cell r="S5939"/>
          <cell r="T5939"/>
          <cell r="U5939"/>
          <cell r="V5939"/>
          <cell r="W5939"/>
          <cell r="X5939"/>
          <cell r="Y5939">
            <v>44.182000000000002</v>
          </cell>
          <cell r="Z5939">
            <v>586.70000000000005</v>
          </cell>
        </row>
        <row r="5940">
          <cell r="A5940" t="str">
            <v>N1241</v>
          </cell>
          <cell r="B5940"/>
          <cell r="C5940"/>
          <cell r="D5940"/>
          <cell r="E5940"/>
          <cell r="F5940"/>
          <cell r="G5940"/>
          <cell r="H5940"/>
          <cell r="I5940"/>
          <cell r="J5940" t="str">
            <v>Messung HW Wärme NT</v>
          </cell>
          <cell r="K5940" t="str">
            <v>23.03.2016</v>
          </cell>
          <cell r="L5940" t="str">
            <v>W1 020635</v>
          </cell>
          <cell r="M5940"/>
          <cell r="N5940" t="str">
            <v>Einbau</v>
          </cell>
          <cell r="O5940">
            <v>0</v>
          </cell>
          <cell r="P5940">
            <v>0</v>
          </cell>
          <cell r="Q5940"/>
          <cell r="R5940"/>
          <cell r="S5940"/>
          <cell r="T5940"/>
          <cell r="U5940"/>
          <cell r="V5940"/>
          <cell r="W5940"/>
          <cell r="X5940"/>
          <cell r="Y5940">
            <v>0</v>
          </cell>
          <cell r="Z5940">
            <v>0</v>
          </cell>
        </row>
        <row r="5941">
          <cell r="A5941" t="str">
            <v>N1241</v>
          </cell>
          <cell r="B5941" t="str">
            <v xml:space="preserve">Am Luchsgraben 47 </v>
          </cell>
          <cell r="C5941">
            <v>42566</v>
          </cell>
          <cell r="D5941">
            <v>9866602754</v>
          </cell>
          <cell r="E5941" t="str">
            <v>Verrechnet</v>
          </cell>
          <cell r="F5941">
            <v>0.01</v>
          </cell>
          <cell r="G5941">
            <v>0.13500000000000001</v>
          </cell>
          <cell r="H5941"/>
          <cell r="I5941"/>
          <cell r="J5941" t="str">
            <v>Messung HW Wärme NT</v>
          </cell>
          <cell r="K5941" t="str">
            <v>20.06.2016</v>
          </cell>
          <cell r="L5941" t="str">
            <v>W1 020635</v>
          </cell>
          <cell r="M5941"/>
          <cell r="N5941" t="str">
            <v>Ablesung</v>
          </cell>
          <cell r="O5941">
            <v>1.024</v>
          </cell>
          <cell r="P5941">
            <v>26.86</v>
          </cell>
          <cell r="Q5941"/>
          <cell r="R5941"/>
          <cell r="S5941"/>
          <cell r="T5941"/>
          <cell r="U5941"/>
          <cell r="V5941"/>
          <cell r="W5941"/>
          <cell r="X5941"/>
          <cell r="Y5941">
            <v>32.78</v>
          </cell>
          <cell r="Z5941">
            <v>102.4</v>
          </cell>
        </row>
        <row r="5942">
          <cell r="A5942" t="str">
            <v>N1241</v>
          </cell>
          <cell r="B5942" t="str">
            <v xml:space="preserve">Am Luchsgraben 47 </v>
          </cell>
          <cell r="C5942">
            <v>42655</v>
          </cell>
          <cell r="D5942">
            <v>9866604744</v>
          </cell>
          <cell r="E5942" t="str">
            <v>Verrechnet</v>
          </cell>
          <cell r="F5942">
            <v>0.01</v>
          </cell>
          <cell r="G5942">
            <v>0.13500000000000001</v>
          </cell>
          <cell r="H5942"/>
          <cell r="I5942"/>
          <cell r="J5942" t="str">
            <v>Messung HW Wärme NT</v>
          </cell>
          <cell r="K5942" t="str">
            <v>19.09.2016</v>
          </cell>
          <cell r="L5942" t="str">
            <v>W1 020635</v>
          </cell>
          <cell r="M5942"/>
          <cell r="N5942" t="str">
            <v>Ablesung</v>
          </cell>
          <cell r="O5942">
            <v>0</v>
          </cell>
          <cell r="P5942">
            <v>0</v>
          </cell>
          <cell r="Q5942"/>
          <cell r="R5942"/>
          <cell r="S5942"/>
          <cell r="T5942"/>
          <cell r="U5942"/>
          <cell r="V5942"/>
          <cell r="W5942"/>
          <cell r="X5942"/>
          <cell r="Y5942"/>
          <cell r="Z5942">
            <v>0</v>
          </cell>
        </row>
        <row r="5943">
          <cell r="A5943" t="str">
            <v>N1241</v>
          </cell>
          <cell r="B5943" t="str">
            <v xml:space="preserve">Am Luchsgraben 47 </v>
          </cell>
          <cell r="C5943">
            <v>42752</v>
          </cell>
          <cell r="D5943">
            <v>9866606780</v>
          </cell>
          <cell r="E5943" t="str">
            <v>Verrechnet</v>
          </cell>
          <cell r="F5943">
            <v>0.01</v>
          </cell>
          <cell r="G5943">
            <v>0.13500000000000001</v>
          </cell>
          <cell r="H5943"/>
          <cell r="I5943"/>
          <cell r="J5943" t="str">
            <v>Messung HW Wärme NT</v>
          </cell>
          <cell r="K5943" t="str">
            <v>18.12.2016</v>
          </cell>
          <cell r="L5943" t="str">
            <v>W1 020635</v>
          </cell>
          <cell r="M5943"/>
          <cell r="N5943" t="str">
            <v>Ablesung</v>
          </cell>
          <cell r="O5943">
            <v>3.1789999999999998</v>
          </cell>
          <cell r="P5943">
            <v>59.87</v>
          </cell>
          <cell r="Q5943"/>
          <cell r="R5943"/>
          <cell r="S5943"/>
          <cell r="T5943"/>
          <cell r="U5943"/>
          <cell r="V5943"/>
          <cell r="W5943"/>
          <cell r="X5943"/>
          <cell r="Y5943">
            <v>45.655999999999999</v>
          </cell>
          <cell r="Z5943">
            <v>317.89999999999998</v>
          </cell>
        </row>
        <row r="5944">
          <cell r="A5944" t="str">
            <v>N1242</v>
          </cell>
          <cell r="B5944" t="str">
            <v xml:space="preserve">Ueberlandstrasse 60 </v>
          </cell>
          <cell r="C5944">
            <v>42478</v>
          </cell>
          <cell r="D5944">
            <v>9866600399</v>
          </cell>
          <cell r="E5944" t="str">
            <v>Verrechnet</v>
          </cell>
          <cell r="F5944">
            <v>0.2</v>
          </cell>
          <cell r="G5944">
            <v>3.12</v>
          </cell>
          <cell r="H5944"/>
          <cell r="I5944"/>
          <cell r="J5944" t="str">
            <v>Messung HW Wärme NT</v>
          </cell>
          <cell r="K5944" t="str">
            <v>16.03.2016</v>
          </cell>
          <cell r="L5944" t="str">
            <v>W1 025117</v>
          </cell>
          <cell r="M5944"/>
          <cell r="N5944" t="str">
            <v>Ablesung</v>
          </cell>
          <cell r="O5944">
            <v>166.44</v>
          </cell>
          <cell r="P5944">
            <v>3532.8</v>
          </cell>
          <cell r="Q5944"/>
          <cell r="R5944">
            <v>3532</v>
          </cell>
          <cell r="S5944"/>
          <cell r="T5944"/>
          <cell r="U5944"/>
          <cell r="V5944"/>
          <cell r="W5944"/>
          <cell r="X5944"/>
          <cell r="Y5944">
            <v>40.51</v>
          </cell>
          <cell r="Z5944">
            <v>832.2</v>
          </cell>
        </row>
        <row r="5945">
          <cell r="A5945" t="str">
            <v>N1242</v>
          </cell>
          <cell r="B5945" t="str">
            <v xml:space="preserve">Ueberlandstrasse 60 </v>
          </cell>
          <cell r="C5945">
            <v>42566</v>
          </cell>
          <cell r="D5945">
            <v>9866602404</v>
          </cell>
          <cell r="E5945" t="str">
            <v>Verrechnet</v>
          </cell>
          <cell r="F5945">
            <v>0.2</v>
          </cell>
          <cell r="G5945">
            <v>3.12</v>
          </cell>
          <cell r="H5945"/>
          <cell r="I5945"/>
          <cell r="J5945" t="str">
            <v>Messung HW Wärme NT</v>
          </cell>
          <cell r="K5945" t="str">
            <v>21.04.2016</v>
          </cell>
          <cell r="L5945" t="str">
            <v>W1 025117</v>
          </cell>
          <cell r="M5945"/>
          <cell r="N5945" t="str">
            <v>Ausbau</v>
          </cell>
          <cell r="O5945">
            <v>47.86</v>
          </cell>
          <cell r="P5945">
            <v>1177.9000000000001</v>
          </cell>
          <cell r="Q5945"/>
          <cell r="R5945">
            <v>1178</v>
          </cell>
          <cell r="S5945"/>
          <cell r="T5945"/>
          <cell r="U5945"/>
          <cell r="V5945"/>
          <cell r="W5945"/>
          <cell r="X5945"/>
          <cell r="Y5945">
            <v>34.936999999999998</v>
          </cell>
          <cell r="Z5945">
            <v>239.3</v>
          </cell>
        </row>
        <row r="5946">
          <cell r="A5946" t="str">
            <v>N1242</v>
          </cell>
          <cell r="B5946"/>
          <cell r="C5946"/>
          <cell r="D5946"/>
          <cell r="E5946"/>
          <cell r="F5946"/>
          <cell r="G5946"/>
          <cell r="H5946"/>
          <cell r="I5946"/>
          <cell r="J5946" t="str">
            <v>Messung HW Wärme NT</v>
          </cell>
          <cell r="K5946" t="str">
            <v>21.04.2016</v>
          </cell>
          <cell r="L5946" t="str">
            <v>W1 025117</v>
          </cell>
          <cell r="M5946"/>
          <cell r="N5946" t="str">
            <v>Einbau</v>
          </cell>
          <cell r="O5946">
            <v>0</v>
          </cell>
          <cell r="P5946">
            <v>0</v>
          </cell>
          <cell r="Q5946"/>
          <cell r="R5946"/>
          <cell r="S5946"/>
          <cell r="T5946"/>
          <cell r="U5946"/>
          <cell r="V5946"/>
          <cell r="W5946"/>
          <cell r="X5946"/>
          <cell r="Y5946">
            <v>0</v>
          </cell>
          <cell r="Z5946">
            <v>0</v>
          </cell>
        </row>
        <row r="5947">
          <cell r="A5947" t="str">
            <v>N1242</v>
          </cell>
          <cell r="B5947"/>
          <cell r="C5947"/>
          <cell r="D5947"/>
          <cell r="E5947"/>
          <cell r="F5947"/>
          <cell r="G5947"/>
          <cell r="H5947"/>
          <cell r="I5947"/>
          <cell r="J5947" t="str">
            <v>Messung HW Wärme NT</v>
          </cell>
          <cell r="K5947" t="str">
            <v>27.06.2016</v>
          </cell>
          <cell r="L5947" t="str">
            <v>W1 025117</v>
          </cell>
          <cell r="M5947"/>
          <cell r="N5947" t="str">
            <v>Ablesung</v>
          </cell>
          <cell r="O5947">
            <v>55.5</v>
          </cell>
          <cell r="P5947">
            <v>1428.9</v>
          </cell>
          <cell r="Q5947"/>
          <cell r="R5947"/>
          <cell r="S5947"/>
          <cell r="T5947"/>
          <cell r="U5947"/>
          <cell r="V5947"/>
          <cell r="W5947"/>
          <cell r="X5947"/>
          <cell r="Y5947">
            <v>33.396999999999998</v>
          </cell>
          <cell r="Z5947">
            <v>277.5</v>
          </cell>
        </row>
        <row r="5948">
          <cell r="A5948" t="str">
            <v>N1242</v>
          </cell>
          <cell r="B5948" t="str">
            <v xml:space="preserve">Ueberlandstrasse 60 </v>
          </cell>
          <cell r="C5948">
            <v>42655</v>
          </cell>
          <cell r="D5948">
            <v>9866604355</v>
          </cell>
          <cell r="E5948" t="str">
            <v>Verrechnet</v>
          </cell>
          <cell r="F5948">
            <v>0.2</v>
          </cell>
          <cell r="G5948">
            <v>3.12</v>
          </cell>
          <cell r="H5948"/>
          <cell r="I5948"/>
          <cell r="J5948" t="str">
            <v>Messung HW Wärme NT</v>
          </cell>
          <cell r="K5948" t="str">
            <v>19.09.2016</v>
          </cell>
          <cell r="L5948" t="str">
            <v>W1 025117</v>
          </cell>
          <cell r="M5948"/>
          <cell r="N5948" t="str">
            <v>Ablesung</v>
          </cell>
          <cell r="O5948">
            <v>37.472999999999999</v>
          </cell>
          <cell r="P5948">
            <v>1156.3900000000001</v>
          </cell>
          <cell r="Q5948"/>
          <cell r="R5948"/>
          <cell r="S5948"/>
          <cell r="T5948"/>
          <cell r="U5948"/>
          <cell r="V5948"/>
          <cell r="W5948"/>
          <cell r="X5948"/>
          <cell r="Y5948">
            <v>27.863</v>
          </cell>
          <cell r="Z5948">
            <v>187.36500000000001</v>
          </cell>
        </row>
        <row r="5949">
          <cell r="A5949" t="str">
            <v>N1242</v>
          </cell>
          <cell r="B5949" t="str">
            <v xml:space="preserve">Ueberlandstrasse 60 </v>
          </cell>
          <cell r="C5949">
            <v>42752</v>
          </cell>
          <cell r="D5949">
            <v>9866606425</v>
          </cell>
          <cell r="E5949" t="str">
            <v>Verrechnet</v>
          </cell>
          <cell r="F5949">
            <v>0.2</v>
          </cell>
          <cell r="G5949">
            <v>3.12</v>
          </cell>
          <cell r="H5949"/>
          <cell r="I5949"/>
          <cell r="J5949" t="str">
            <v>Messung HW Wärme NT</v>
          </cell>
          <cell r="K5949" t="str">
            <v>14.12.2016</v>
          </cell>
          <cell r="L5949" t="str">
            <v>W1 025117</v>
          </cell>
          <cell r="M5949"/>
          <cell r="N5949" t="str">
            <v>Ablesung</v>
          </cell>
          <cell r="O5949">
            <v>125.61</v>
          </cell>
          <cell r="P5949">
            <v>2934.29</v>
          </cell>
          <cell r="Q5949"/>
          <cell r="R5949"/>
          <cell r="S5949"/>
          <cell r="T5949"/>
          <cell r="U5949"/>
          <cell r="V5949"/>
          <cell r="W5949"/>
          <cell r="X5949"/>
          <cell r="Y5949">
            <v>36.808</v>
          </cell>
          <cell r="Z5949">
            <v>628.04999999999995</v>
          </cell>
        </row>
        <row r="5950">
          <cell r="A5950" t="str">
            <v>N1243</v>
          </cell>
          <cell r="B5950" t="str">
            <v xml:space="preserve">Ringstrasse 29 </v>
          </cell>
          <cell r="C5950">
            <v>42478</v>
          </cell>
          <cell r="D5950">
            <v>9866601731</v>
          </cell>
          <cell r="E5950" t="str">
            <v>Verrechnet</v>
          </cell>
          <cell r="F5950">
            <v>7.0000000000000007E-2</v>
          </cell>
          <cell r="G5950">
            <v>0.77</v>
          </cell>
          <cell r="H5950"/>
          <cell r="I5950"/>
          <cell r="J5950" t="str">
            <v>Messung HW Wärme NT</v>
          </cell>
          <cell r="K5950" t="str">
            <v>15.03.2016</v>
          </cell>
          <cell r="L5950" t="str">
            <v>W1 020707</v>
          </cell>
          <cell r="M5950"/>
          <cell r="N5950" t="str">
            <v>Ablesung</v>
          </cell>
          <cell r="O5950">
            <v>61.67</v>
          </cell>
          <cell r="P5950">
            <v>1283.5</v>
          </cell>
          <cell r="Q5950"/>
          <cell r="R5950">
            <v>1283</v>
          </cell>
          <cell r="S5950"/>
          <cell r="T5950"/>
          <cell r="U5950"/>
          <cell r="V5950"/>
          <cell r="W5950"/>
          <cell r="X5950"/>
          <cell r="Y5950">
            <v>41.314</v>
          </cell>
          <cell r="Z5950">
            <v>881</v>
          </cell>
        </row>
        <row r="5951">
          <cell r="A5951" t="str">
            <v>N1243</v>
          </cell>
          <cell r="B5951" t="str">
            <v xml:space="preserve">Ringstrasse 29 </v>
          </cell>
          <cell r="C5951">
            <v>42566</v>
          </cell>
          <cell r="D5951">
            <v>9866603878</v>
          </cell>
          <cell r="E5951" t="str">
            <v>Verrechnet</v>
          </cell>
          <cell r="F5951">
            <v>7.0000000000000007E-2</v>
          </cell>
          <cell r="G5951">
            <v>0.77</v>
          </cell>
          <cell r="H5951"/>
          <cell r="I5951"/>
          <cell r="J5951" t="str">
            <v>Messung HW Wärme NT</v>
          </cell>
          <cell r="K5951" t="str">
            <v>22.06.2016</v>
          </cell>
          <cell r="L5951" t="str">
            <v>W1 020707</v>
          </cell>
          <cell r="M5951"/>
          <cell r="N5951" t="str">
            <v>Ausbau</v>
          </cell>
          <cell r="O5951">
            <v>30.66</v>
          </cell>
          <cell r="P5951">
            <v>663.3</v>
          </cell>
          <cell r="Q5951"/>
          <cell r="R5951">
            <v>663</v>
          </cell>
          <cell r="S5951"/>
          <cell r="T5951"/>
          <cell r="U5951"/>
          <cell r="V5951"/>
          <cell r="W5951"/>
          <cell r="X5951"/>
          <cell r="Y5951">
            <v>39.744999999999997</v>
          </cell>
          <cell r="Z5951">
            <v>438</v>
          </cell>
        </row>
        <row r="5952">
          <cell r="A5952" t="str">
            <v>N1243</v>
          </cell>
          <cell r="B5952"/>
          <cell r="C5952"/>
          <cell r="D5952"/>
          <cell r="E5952"/>
          <cell r="F5952"/>
          <cell r="G5952"/>
          <cell r="H5952"/>
          <cell r="I5952"/>
          <cell r="J5952" t="str">
            <v>Messung HW Wärme NT</v>
          </cell>
          <cell r="K5952" t="str">
            <v>22.06.2016</v>
          </cell>
          <cell r="L5952" t="str">
            <v>W1 020707</v>
          </cell>
          <cell r="M5952"/>
          <cell r="N5952" t="str">
            <v>Einbau</v>
          </cell>
          <cell r="O5952">
            <v>0</v>
          </cell>
          <cell r="P5952">
            <v>0</v>
          </cell>
          <cell r="Q5952"/>
          <cell r="R5952"/>
          <cell r="S5952"/>
          <cell r="T5952"/>
          <cell r="U5952"/>
          <cell r="V5952"/>
          <cell r="W5952"/>
          <cell r="X5952"/>
          <cell r="Y5952">
            <v>0</v>
          </cell>
          <cell r="Z5952">
            <v>0</v>
          </cell>
        </row>
        <row r="5953">
          <cell r="A5953" t="str">
            <v>N1243</v>
          </cell>
          <cell r="B5953" t="str">
            <v xml:space="preserve">Ringstrasse 29 </v>
          </cell>
          <cell r="C5953">
            <v>42655</v>
          </cell>
          <cell r="D5953">
            <v>9866605632</v>
          </cell>
          <cell r="E5953" t="str">
            <v>Verrechnet</v>
          </cell>
          <cell r="F5953">
            <v>7.0000000000000007E-2</v>
          </cell>
          <cell r="G5953">
            <v>0.77</v>
          </cell>
          <cell r="H5953"/>
          <cell r="I5953"/>
          <cell r="J5953" t="str">
            <v>Messung HW Wärme NT</v>
          </cell>
          <cell r="K5953" t="str">
            <v>20.09.2016</v>
          </cell>
          <cell r="L5953" t="str">
            <v>W1 020707</v>
          </cell>
          <cell r="M5953"/>
          <cell r="N5953" t="str">
            <v>Ablesung</v>
          </cell>
          <cell r="O5953">
            <v>6.8890000000000002</v>
          </cell>
          <cell r="P5953">
            <v>208.03</v>
          </cell>
          <cell r="Q5953"/>
          <cell r="R5953"/>
          <cell r="S5953"/>
          <cell r="T5953"/>
          <cell r="U5953"/>
          <cell r="V5953"/>
          <cell r="W5953"/>
          <cell r="X5953"/>
          <cell r="Y5953">
            <v>28.474</v>
          </cell>
          <cell r="Z5953">
            <v>98.414285714285725</v>
          </cell>
        </row>
        <row r="5954">
          <cell r="A5954" t="str">
            <v>N1243</v>
          </cell>
          <cell r="B5954" t="str">
            <v xml:space="preserve">Ringstrasse 29 </v>
          </cell>
          <cell r="C5954">
            <v>42752</v>
          </cell>
          <cell r="D5954">
            <v>9866607836</v>
          </cell>
          <cell r="E5954" t="str">
            <v>Verrechnet</v>
          </cell>
          <cell r="F5954">
            <v>7.0000000000000007E-2</v>
          </cell>
          <cell r="G5954">
            <v>0.77</v>
          </cell>
          <cell r="H5954"/>
          <cell r="I5954"/>
          <cell r="J5954" t="str">
            <v>Messung HW Wärme NT</v>
          </cell>
          <cell r="K5954" t="str">
            <v>14.12.2016</v>
          </cell>
          <cell r="L5954" t="str">
            <v>W1 020707</v>
          </cell>
          <cell r="M5954"/>
          <cell r="N5954" t="str">
            <v>Ablesung</v>
          </cell>
          <cell r="O5954">
            <v>42.472000000000001</v>
          </cell>
          <cell r="P5954">
            <v>920.09</v>
          </cell>
          <cell r="Q5954"/>
          <cell r="R5954"/>
          <cell r="S5954"/>
          <cell r="T5954"/>
          <cell r="U5954"/>
          <cell r="V5954"/>
          <cell r="W5954"/>
          <cell r="X5954"/>
          <cell r="Y5954">
            <v>39.691000000000003</v>
          </cell>
          <cell r="Z5954">
            <v>606.74285714285713</v>
          </cell>
        </row>
        <row r="5955">
          <cell r="A5955" t="str">
            <v>N1244</v>
          </cell>
          <cell r="B5955" t="str">
            <v xml:space="preserve">Hirzenbachstrasse 85 </v>
          </cell>
          <cell r="C5955">
            <v>42478</v>
          </cell>
          <cell r="D5955">
            <v>9866601732</v>
          </cell>
          <cell r="E5955" t="str">
            <v>Verrechnet</v>
          </cell>
          <cell r="F5955">
            <v>0.18</v>
          </cell>
          <cell r="G5955">
            <v>2</v>
          </cell>
          <cell r="H5955"/>
          <cell r="I5955"/>
          <cell r="J5955" t="str">
            <v>Messung HW Wärme NT</v>
          </cell>
          <cell r="K5955" t="str">
            <v>17.03.2016</v>
          </cell>
          <cell r="L5955" t="str">
            <v>R3 20114</v>
          </cell>
          <cell r="M5955"/>
          <cell r="N5955" t="str">
            <v>Ablesung</v>
          </cell>
          <cell r="O5955">
            <v>212.286</v>
          </cell>
          <cell r="P5955">
            <v>2896.9119999999998</v>
          </cell>
          <cell r="Q5955"/>
          <cell r="R5955"/>
          <cell r="S5955"/>
          <cell r="T5955"/>
          <cell r="U5955"/>
          <cell r="V5955"/>
          <cell r="W5955"/>
          <cell r="X5955"/>
          <cell r="Y5955">
            <v>63.01</v>
          </cell>
          <cell r="Z5955">
            <v>1179.3666666666668</v>
          </cell>
        </row>
        <row r="5956">
          <cell r="A5956" t="str">
            <v>N1244</v>
          </cell>
          <cell r="B5956" t="str">
            <v xml:space="preserve">Hirzenbachstrasse 85 </v>
          </cell>
          <cell r="C5956">
            <v>42566</v>
          </cell>
          <cell r="D5956">
            <v>9866603879</v>
          </cell>
          <cell r="E5956" t="str">
            <v>Verrechnet</v>
          </cell>
          <cell r="F5956">
            <v>0.18</v>
          </cell>
          <cell r="G5956">
            <v>2</v>
          </cell>
          <cell r="H5956"/>
          <cell r="I5956"/>
          <cell r="J5956" t="str">
            <v>Messung HW Wärme NT</v>
          </cell>
          <cell r="K5956" t="str">
            <v>20.06.2016</v>
          </cell>
          <cell r="L5956" t="str">
            <v>R3 20114</v>
          </cell>
          <cell r="M5956"/>
          <cell r="N5956" t="str">
            <v>Ablesung</v>
          </cell>
          <cell r="O5956">
            <v>90.953000000000003</v>
          </cell>
          <cell r="P5956">
            <v>1434.8679999999999</v>
          </cell>
          <cell r="Q5956"/>
          <cell r="R5956"/>
          <cell r="S5956"/>
          <cell r="T5956"/>
          <cell r="U5956"/>
          <cell r="V5956"/>
          <cell r="W5956"/>
          <cell r="X5956"/>
          <cell r="Y5956">
            <v>54.503999999999998</v>
          </cell>
          <cell r="Z5956">
            <v>505.29444444444448</v>
          </cell>
        </row>
        <row r="5957">
          <cell r="A5957" t="str">
            <v>N1244</v>
          </cell>
          <cell r="B5957" t="str">
            <v xml:space="preserve">Hirzenbachstrasse 85 </v>
          </cell>
          <cell r="C5957">
            <v>42655</v>
          </cell>
          <cell r="D5957">
            <v>9866605633</v>
          </cell>
          <cell r="E5957" t="str">
            <v>Verrechnet</v>
          </cell>
          <cell r="F5957">
            <v>0.18</v>
          </cell>
          <cell r="G5957">
            <v>2</v>
          </cell>
          <cell r="H5957"/>
          <cell r="I5957"/>
          <cell r="J5957" t="str">
            <v>Messung HW Wärme NT</v>
          </cell>
          <cell r="K5957" t="str">
            <v>19.09.2016</v>
          </cell>
          <cell r="L5957" t="str">
            <v>R3 20114</v>
          </cell>
          <cell r="M5957"/>
          <cell r="N5957" t="str">
            <v>Ablesung</v>
          </cell>
          <cell r="O5957">
            <v>21.227</v>
          </cell>
          <cell r="P5957">
            <v>519.54999999999995</v>
          </cell>
          <cell r="Q5957"/>
          <cell r="R5957"/>
          <cell r="S5957"/>
          <cell r="T5957"/>
          <cell r="U5957"/>
          <cell r="V5957"/>
          <cell r="W5957"/>
          <cell r="X5957"/>
          <cell r="Y5957">
            <v>35.130000000000003</v>
          </cell>
          <cell r="Z5957">
            <v>117.92777777777776</v>
          </cell>
        </row>
        <row r="5958">
          <cell r="A5958" t="str">
            <v>N1244</v>
          </cell>
          <cell r="B5958" t="str">
            <v xml:space="preserve">Hirzenbachstrasse 85 </v>
          </cell>
          <cell r="C5958">
            <v>42752</v>
          </cell>
          <cell r="D5958">
            <v>9866607837</v>
          </cell>
          <cell r="E5958" t="str">
            <v>Verrechnet</v>
          </cell>
          <cell r="F5958">
            <v>0.18</v>
          </cell>
          <cell r="G5958">
            <v>2</v>
          </cell>
          <cell r="H5958"/>
          <cell r="I5958"/>
          <cell r="J5958" t="str">
            <v>Messung HW Wärme NT</v>
          </cell>
          <cell r="K5958" t="str">
            <v>14.12.2016</v>
          </cell>
          <cell r="L5958" t="str">
            <v>R3 20114</v>
          </cell>
          <cell r="M5958"/>
          <cell r="N5958" t="str">
            <v>Ablesung</v>
          </cell>
          <cell r="O5958">
            <v>131.43</v>
          </cell>
          <cell r="P5958">
            <v>2014.1769999999999</v>
          </cell>
          <cell r="Q5958"/>
          <cell r="R5958"/>
          <cell r="S5958"/>
          <cell r="T5958"/>
          <cell r="U5958"/>
          <cell r="V5958"/>
          <cell r="W5958"/>
          <cell r="X5958"/>
          <cell r="Y5958">
            <v>56.106999999999999</v>
          </cell>
          <cell r="Z5958">
            <v>730.16666666666674</v>
          </cell>
        </row>
        <row r="5959">
          <cell r="A5959" t="str">
            <v>N1245</v>
          </cell>
          <cell r="B5959" t="str">
            <v xml:space="preserve">Wehntalerstrasse 70 </v>
          </cell>
          <cell r="C5959">
            <v>42478</v>
          </cell>
          <cell r="D5959">
            <v>9866600400</v>
          </cell>
          <cell r="E5959" t="str">
            <v>Verrechnet</v>
          </cell>
          <cell r="F5959">
            <v>3.5000000000000003E-2</v>
          </cell>
          <cell r="G5959">
            <v>0.41</v>
          </cell>
          <cell r="H5959"/>
          <cell r="I5959"/>
          <cell r="J5959" t="str">
            <v>Messung HW Wärme NT</v>
          </cell>
          <cell r="K5959" t="str">
            <v>18.03.2016</v>
          </cell>
          <cell r="L5959" t="str">
            <v>R1 884</v>
          </cell>
          <cell r="M5959" t="str">
            <v>U1 20124</v>
          </cell>
          <cell r="N5959" t="str">
            <v>Ablesung</v>
          </cell>
          <cell r="O5959">
            <v>32.22</v>
          </cell>
          <cell r="P5959">
            <v>434.9</v>
          </cell>
          <cell r="Q5959"/>
          <cell r="R5959">
            <v>435</v>
          </cell>
          <cell r="S5959"/>
          <cell r="T5959"/>
          <cell r="U5959"/>
          <cell r="V5959"/>
          <cell r="W5959"/>
          <cell r="X5959"/>
          <cell r="Y5959">
            <v>63.701999999999998</v>
          </cell>
          <cell r="Z5959">
            <v>920.57142857142867</v>
          </cell>
        </row>
        <row r="5960">
          <cell r="A5960" t="str">
            <v>N1245</v>
          </cell>
          <cell r="B5960" t="str">
            <v xml:space="preserve">Wehntalerstrasse 70 </v>
          </cell>
          <cell r="C5960">
            <v>42566</v>
          </cell>
          <cell r="D5960">
            <v>9866602405</v>
          </cell>
          <cell r="E5960" t="str">
            <v>Verrechnet</v>
          </cell>
          <cell r="F5960">
            <v>3.5000000000000003E-2</v>
          </cell>
          <cell r="G5960">
            <v>0.41</v>
          </cell>
          <cell r="H5960"/>
          <cell r="I5960"/>
          <cell r="J5960" t="str">
            <v>Messung HW Wärme NT</v>
          </cell>
          <cell r="K5960" t="str">
            <v>23.06.2016</v>
          </cell>
          <cell r="L5960" t="str">
            <v>R1 884</v>
          </cell>
          <cell r="M5960" t="str">
            <v>U1 20124</v>
          </cell>
          <cell r="N5960" t="str">
            <v>Ablesung</v>
          </cell>
          <cell r="O5960">
            <v>15.39</v>
          </cell>
          <cell r="P5960">
            <v>241.5</v>
          </cell>
          <cell r="Q5960"/>
          <cell r="R5960">
            <v>241</v>
          </cell>
          <cell r="S5960"/>
          <cell r="T5960"/>
          <cell r="U5960"/>
          <cell r="V5960"/>
          <cell r="W5960"/>
          <cell r="X5960"/>
          <cell r="Y5960">
            <v>54.795000000000002</v>
          </cell>
          <cell r="Z5960">
            <v>439.71428571428567</v>
          </cell>
        </row>
        <row r="5961">
          <cell r="A5961" t="str">
            <v>N1245</v>
          </cell>
          <cell r="B5961" t="str">
            <v xml:space="preserve">Wehntalerstrasse 70 </v>
          </cell>
          <cell r="C5961">
            <v>42655</v>
          </cell>
          <cell r="D5961">
            <v>9866604356</v>
          </cell>
          <cell r="E5961" t="str">
            <v>Verrechnet</v>
          </cell>
          <cell r="F5961">
            <v>3.5000000000000003E-2</v>
          </cell>
          <cell r="G5961">
            <v>0.41</v>
          </cell>
          <cell r="H5961"/>
          <cell r="I5961"/>
          <cell r="J5961" t="str">
            <v>Messung HW Wärme NT</v>
          </cell>
          <cell r="K5961" t="str">
            <v>16.09.2016</v>
          </cell>
          <cell r="L5961" t="str">
            <v>R1 884</v>
          </cell>
          <cell r="M5961" t="str">
            <v>U1 20124</v>
          </cell>
          <cell r="N5961" t="str">
            <v>Ablesung</v>
          </cell>
          <cell r="O5961">
            <v>5.23</v>
          </cell>
          <cell r="P5961">
            <v>102</v>
          </cell>
          <cell r="Q5961"/>
          <cell r="R5961">
            <v>102</v>
          </cell>
          <cell r="S5961"/>
          <cell r="T5961"/>
          <cell r="U5961"/>
          <cell r="V5961"/>
          <cell r="W5961"/>
          <cell r="X5961"/>
          <cell r="Y5961">
            <v>44.088000000000001</v>
          </cell>
          <cell r="Z5961">
            <v>149.42857142857142</v>
          </cell>
        </row>
        <row r="5962">
          <cell r="A5962" t="str">
            <v>N1245</v>
          </cell>
          <cell r="B5962" t="str">
            <v xml:space="preserve">Wehntalerstrasse 70 </v>
          </cell>
          <cell r="C5962">
            <v>42752</v>
          </cell>
          <cell r="D5962">
            <v>9866606426</v>
          </cell>
          <cell r="E5962" t="str">
            <v>Verrechnet</v>
          </cell>
          <cell r="F5962">
            <v>3.5000000000000003E-2</v>
          </cell>
          <cell r="G5962">
            <v>0.41</v>
          </cell>
          <cell r="H5962"/>
          <cell r="I5962"/>
          <cell r="J5962" t="str">
            <v>Messung HW Wärme NT</v>
          </cell>
          <cell r="K5962" t="str">
            <v>16.12.2016</v>
          </cell>
          <cell r="L5962" t="str">
            <v>R1 884</v>
          </cell>
          <cell r="M5962" t="str">
            <v>U1 20124</v>
          </cell>
          <cell r="N5962" t="str">
            <v>Ablesung</v>
          </cell>
          <cell r="O5962">
            <v>24.18</v>
          </cell>
          <cell r="P5962">
            <v>350.7</v>
          </cell>
          <cell r="Q5962"/>
          <cell r="R5962">
            <v>351</v>
          </cell>
          <cell r="S5962"/>
          <cell r="T5962"/>
          <cell r="U5962"/>
          <cell r="V5962"/>
          <cell r="W5962"/>
          <cell r="X5962"/>
          <cell r="Y5962">
            <v>59.283999999999999</v>
          </cell>
          <cell r="Z5962">
            <v>690.85714285714289</v>
          </cell>
        </row>
        <row r="5963">
          <cell r="A5963" t="str">
            <v>N1246</v>
          </cell>
          <cell r="B5963" t="str">
            <v xml:space="preserve">Schwamendingenstrasse 60 </v>
          </cell>
          <cell r="C5963">
            <v>42478</v>
          </cell>
          <cell r="D5963">
            <v>9866601468</v>
          </cell>
          <cell r="E5963" t="str">
            <v>Verrechnet</v>
          </cell>
          <cell r="F5963">
            <v>0.04</v>
          </cell>
          <cell r="G5963">
            <v>0.48</v>
          </cell>
          <cell r="H5963"/>
          <cell r="I5963"/>
          <cell r="J5963" t="str">
            <v>Messung HW Wärme NT</v>
          </cell>
          <cell r="K5963" t="str">
            <v>18.03.2016</v>
          </cell>
          <cell r="L5963" t="str">
            <v>W1 020 589</v>
          </cell>
          <cell r="M5963"/>
          <cell r="N5963" t="str">
            <v>Ablesung</v>
          </cell>
          <cell r="O5963">
            <v>32.36</v>
          </cell>
          <cell r="P5963">
            <v>511.92</v>
          </cell>
          <cell r="Q5963"/>
          <cell r="R5963"/>
          <cell r="S5963"/>
          <cell r="T5963"/>
          <cell r="U5963"/>
          <cell r="V5963"/>
          <cell r="W5963"/>
          <cell r="X5963"/>
          <cell r="Y5963">
            <v>54.353000000000002</v>
          </cell>
          <cell r="Z5963">
            <v>809</v>
          </cell>
        </row>
        <row r="5964">
          <cell r="A5964" t="str">
            <v>N1246</v>
          </cell>
          <cell r="B5964" t="str">
            <v xml:space="preserve">Schwamendingenstrasse 60 </v>
          </cell>
          <cell r="C5964">
            <v>42566</v>
          </cell>
          <cell r="D5964">
            <v>9866603272</v>
          </cell>
          <cell r="E5964" t="str">
            <v>Verrechnet</v>
          </cell>
          <cell r="F5964">
            <v>0.04</v>
          </cell>
          <cell r="G5964">
            <v>0.48</v>
          </cell>
          <cell r="H5964"/>
          <cell r="I5964"/>
          <cell r="J5964" t="str">
            <v>Messung HW Wärme NT</v>
          </cell>
          <cell r="K5964" t="str">
            <v>22.06.2016</v>
          </cell>
          <cell r="L5964" t="str">
            <v>W1 020 589</v>
          </cell>
          <cell r="M5964"/>
          <cell r="N5964" t="str">
            <v>Ablesung</v>
          </cell>
          <cell r="O5964">
            <v>14.846</v>
          </cell>
          <cell r="P5964">
            <v>258.64999999999998</v>
          </cell>
          <cell r="Q5964"/>
          <cell r="R5964"/>
          <cell r="S5964"/>
          <cell r="T5964"/>
          <cell r="U5964"/>
          <cell r="V5964"/>
          <cell r="W5964"/>
          <cell r="X5964"/>
          <cell r="Y5964">
            <v>49.353000000000002</v>
          </cell>
          <cell r="Z5964">
            <v>371.15</v>
          </cell>
        </row>
        <row r="5965">
          <cell r="A5965" t="str">
            <v>N1246</v>
          </cell>
          <cell r="B5965" t="str">
            <v xml:space="preserve">Schwamendingenstrasse 60 </v>
          </cell>
          <cell r="C5965">
            <v>42662</v>
          </cell>
          <cell r="D5965">
            <v>9866606047</v>
          </cell>
          <cell r="E5965" t="str">
            <v>Verrechnet</v>
          </cell>
          <cell r="F5965">
            <v>0.04</v>
          </cell>
          <cell r="G5965">
            <v>0.48</v>
          </cell>
          <cell r="H5965"/>
          <cell r="I5965"/>
          <cell r="J5965" t="str">
            <v>Messung HW Wärme NT</v>
          </cell>
          <cell r="K5965" t="str">
            <v>19.09.2016</v>
          </cell>
          <cell r="L5965" t="str">
            <v>W1 020 589</v>
          </cell>
          <cell r="M5965"/>
          <cell r="N5965" t="str">
            <v>Ablesung</v>
          </cell>
          <cell r="O5965">
            <v>3.2519999999999998</v>
          </cell>
          <cell r="P5965">
            <v>81.12</v>
          </cell>
          <cell r="Q5965"/>
          <cell r="R5965"/>
          <cell r="S5965"/>
          <cell r="T5965"/>
          <cell r="U5965"/>
          <cell r="V5965"/>
          <cell r="W5965"/>
          <cell r="X5965"/>
          <cell r="Y5965">
            <v>34.47</v>
          </cell>
          <cell r="Z5965">
            <v>81.3</v>
          </cell>
        </row>
        <row r="5966">
          <cell r="A5966" t="str">
            <v>N1246</v>
          </cell>
          <cell r="B5966" t="str">
            <v xml:space="preserve">Schwamendingenstrasse 60 </v>
          </cell>
          <cell r="C5966">
            <v>42752</v>
          </cell>
          <cell r="D5966">
            <v>9866607481</v>
          </cell>
          <cell r="E5966" t="str">
            <v>Verrechnet</v>
          </cell>
          <cell r="F5966">
            <v>0.04</v>
          </cell>
          <cell r="G5966">
            <v>0.48</v>
          </cell>
          <cell r="H5966"/>
          <cell r="I5966"/>
          <cell r="J5966" t="str">
            <v>Messung HW Wärme NT</v>
          </cell>
          <cell r="K5966" t="str">
            <v>13.12.2016</v>
          </cell>
          <cell r="L5966" t="str">
            <v>W1 020 589</v>
          </cell>
          <cell r="M5966"/>
          <cell r="N5966" t="str">
            <v>Ablesung</v>
          </cell>
          <cell r="O5966">
            <v>20.882000000000001</v>
          </cell>
          <cell r="P5966">
            <v>346.75</v>
          </cell>
          <cell r="Q5966"/>
          <cell r="R5966"/>
          <cell r="S5966"/>
          <cell r="T5966"/>
          <cell r="U5966"/>
          <cell r="V5966"/>
          <cell r="W5966"/>
          <cell r="X5966"/>
          <cell r="Y5966">
            <v>51.781999999999996</v>
          </cell>
          <cell r="Z5966">
            <v>522.04999999999995</v>
          </cell>
        </row>
        <row r="5967">
          <cell r="A5967" t="str">
            <v>N1247</v>
          </cell>
          <cell r="B5967" t="str">
            <v xml:space="preserve">Greifenseestrasse 4 </v>
          </cell>
          <cell r="C5967">
            <v>42478</v>
          </cell>
          <cell r="D5967">
            <v>9866601733</v>
          </cell>
          <cell r="E5967" t="str">
            <v>Verrechnet</v>
          </cell>
          <cell r="F5967">
            <v>6.5000000000000002E-2</v>
          </cell>
          <cell r="G5967">
            <v>0.81</v>
          </cell>
          <cell r="H5967"/>
          <cell r="I5967"/>
          <cell r="J5967" t="str">
            <v>Messung HW Wärme NT</v>
          </cell>
          <cell r="K5967" t="str">
            <v>17.03.2016</v>
          </cell>
          <cell r="L5967" t="str">
            <v>W1 020646</v>
          </cell>
          <cell r="M5967"/>
          <cell r="N5967" t="str">
            <v>Ablesung</v>
          </cell>
          <cell r="O5967">
            <v>88.9</v>
          </cell>
          <cell r="P5967">
            <v>1368.1</v>
          </cell>
          <cell r="Q5967"/>
          <cell r="R5967">
            <v>1368</v>
          </cell>
          <cell r="S5967"/>
          <cell r="T5967"/>
          <cell r="U5967"/>
          <cell r="V5967"/>
          <cell r="W5967"/>
          <cell r="X5967"/>
          <cell r="Y5967">
            <v>55.872999999999998</v>
          </cell>
          <cell r="Z5967">
            <v>1367.6923076923076</v>
          </cell>
        </row>
        <row r="5968">
          <cell r="A5968" t="str">
            <v>N1247</v>
          </cell>
          <cell r="B5968" t="str">
            <v xml:space="preserve">Greifenseestrasse 4 </v>
          </cell>
          <cell r="C5968">
            <v>42566</v>
          </cell>
          <cell r="D5968">
            <v>9866603880</v>
          </cell>
          <cell r="E5968" t="str">
            <v>Verrechnet</v>
          </cell>
          <cell r="F5968">
            <v>6.5000000000000002E-2</v>
          </cell>
          <cell r="G5968">
            <v>0.81</v>
          </cell>
          <cell r="H5968"/>
          <cell r="I5968"/>
          <cell r="J5968" t="str">
            <v>Messung HW Wärme NT</v>
          </cell>
          <cell r="K5968" t="str">
            <v>11.04.2016</v>
          </cell>
          <cell r="L5968" t="str">
            <v>W1 020646</v>
          </cell>
          <cell r="M5968"/>
          <cell r="N5968" t="str">
            <v>Ausbau</v>
          </cell>
          <cell r="O5968">
            <v>16.48</v>
          </cell>
          <cell r="P5968">
            <v>316.60000000000002</v>
          </cell>
          <cell r="Q5968"/>
          <cell r="R5968">
            <v>317</v>
          </cell>
          <cell r="S5968"/>
          <cell r="T5968"/>
          <cell r="U5968"/>
          <cell r="V5968"/>
          <cell r="W5968"/>
          <cell r="X5968"/>
          <cell r="Y5968">
            <v>44.758000000000003</v>
          </cell>
          <cell r="Z5968">
            <v>253.53846153846152</v>
          </cell>
        </row>
        <row r="5969">
          <cell r="A5969" t="str">
            <v>N1247</v>
          </cell>
          <cell r="B5969"/>
          <cell r="C5969"/>
          <cell r="D5969"/>
          <cell r="E5969"/>
          <cell r="F5969"/>
          <cell r="G5969"/>
          <cell r="H5969"/>
          <cell r="I5969"/>
          <cell r="J5969" t="str">
            <v>Messung HW Wärme NT</v>
          </cell>
          <cell r="K5969" t="str">
            <v>11.04.2016</v>
          </cell>
          <cell r="L5969" t="str">
            <v>W1 020646</v>
          </cell>
          <cell r="M5969"/>
          <cell r="N5969" t="str">
            <v>Einbau</v>
          </cell>
          <cell r="O5969">
            <v>0</v>
          </cell>
          <cell r="P5969">
            <v>0</v>
          </cell>
          <cell r="Q5969"/>
          <cell r="R5969"/>
          <cell r="S5969"/>
          <cell r="T5969"/>
          <cell r="U5969"/>
          <cell r="V5969"/>
          <cell r="W5969"/>
          <cell r="X5969"/>
          <cell r="Y5969">
            <v>0</v>
          </cell>
          <cell r="Z5969">
            <v>0</v>
          </cell>
        </row>
        <row r="5970">
          <cell r="A5970" t="str">
            <v>N1247</v>
          </cell>
          <cell r="B5970"/>
          <cell r="C5970"/>
          <cell r="D5970"/>
          <cell r="E5970"/>
          <cell r="F5970"/>
          <cell r="G5970"/>
          <cell r="H5970"/>
          <cell r="I5970"/>
          <cell r="J5970" t="str">
            <v>Messung HW Wärme NT</v>
          </cell>
          <cell r="K5970" t="str">
            <v>24.06.2016</v>
          </cell>
          <cell r="L5970" t="str">
            <v>W1 020646</v>
          </cell>
          <cell r="M5970"/>
          <cell r="N5970" t="str">
            <v>Ablesung</v>
          </cell>
          <cell r="O5970">
            <v>28.204000000000001</v>
          </cell>
          <cell r="P5970">
            <v>548.36</v>
          </cell>
          <cell r="Q5970"/>
          <cell r="R5970"/>
          <cell r="S5970"/>
          <cell r="T5970"/>
          <cell r="U5970"/>
          <cell r="V5970"/>
          <cell r="W5970"/>
          <cell r="X5970"/>
          <cell r="Y5970">
            <v>44.225000000000001</v>
          </cell>
          <cell r="Z5970">
            <v>433.90769230769234</v>
          </cell>
        </row>
        <row r="5971">
          <cell r="A5971" t="str">
            <v>N1247</v>
          </cell>
          <cell r="B5971" t="str">
            <v xml:space="preserve">Greifenseestrasse 4 </v>
          </cell>
          <cell r="C5971">
            <v>42655</v>
          </cell>
          <cell r="D5971">
            <v>9866605744</v>
          </cell>
          <cell r="E5971" t="str">
            <v>Verrechnet</v>
          </cell>
          <cell r="F5971">
            <v>6.5000000000000002E-2</v>
          </cell>
          <cell r="G5971">
            <v>0.81</v>
          </cell>
          <cell r="H5971"/>
          <cell r="I5971"/>
          <cell r="J5971" t="str">
            <v>Messung HW Wärme NT</v>
          </cell>
          <cell r="K5971" t="str">
            <v>19.09.2016</v>
          </cell>
          <cell r="L5971" t="str">
            <v>W1 020646</v>
          </cell>
          <cell r="M5971"/>
          <cell r="N5971" t="str">
            <v>Ablesung</v>
          </cell>
          <cell r="O5971">
            <v>12.363</v>
          </cell>
          <cell r="P5971">
            <v>254.35</v>
          </cell>
          <cell r="Q5971"/>
          <cell r="R5971"/>
          <cell r="S5971"/>
          <cell r="T5971"/>
          <cell r="U5971"/>
          <cell r="V5971"/>
          <cell r="W5971"/>
          <cell r="X5971"/>
          <cell r="Y5971">
            <v>41.793999999999997</v>
          </cell>
          <cell r="Z5971">
            <v>190.2</v>
          </cell>
        </row>
        <row r="5972">
          <cell r="A5972" t="str">
            <v>N1247</v>
          </cell>
          <cell r="B5972" t="str">
            <v xml:space="preserve">Greifenseestrasse 4 </v>
          </cell>
          <cell r="C5972">
            <v>42752</v>
          </cell>
          <cell r="D5972">
            <v>9866607838</v>
          </cell>
          <cell r="E5972" t="str">
            <v>Verrechnet</v>
          </cell>
          <cell r="F5972">
            <v>6.5000000000000002E-2</v>
          </cell>
          <cell r="G5972">
            <v>0.81</v>
          </cell>
          <cell r="H5972"/>
          <cell r="I5972"/>
          <cell r="J5972" t="str">
            <v>Messung HW Wärme NT</v>
          </cell>
          <cell r="K5972" t="str">
            <v>12.12.2016</v>
          </cell>
          <cell r="L5972" t="str">
            <v>W1 020646</v>
          </cell>
          <cell r="M5972"/>
          <cell r="N5972" t="str">
            <v>Ablesung</v>
          </cell>
          <cell r="O5972">
            <v>61.415999999999997</v>
          </cell>
          <cell r="P5972">
            <v>1029.6099999999999</v>
          </cell>
          <cell r="Q5972"/>
          <cell r="R5972"/>
          <cell r="S5972"/>
          <cell r="T5972"/>
          <cell r="U5972"/>
          <cell r="V5972"/>
          <cell r="W5972"/>
          <cell r="X5972"/>
          <cell r="Y5972">
            <v>51.29</v>
          </cell>
          <cell r="Z5972">
            <v>944.86153846153843</v>
          </cell>
        </row>
        <row r="5973">
          <cell r="A5973" t="str">
            <v>N1248</v>
          </cell>
          <cell r="B5973" t="str">
            <v xml:space="preserve">Funkackerstrasse 12 </v>
          </cell>
          <cell r="C5973">
            <v>42478</v>
          </cell>
          <cell r="D5973">
            <v>9866601933</v>
          </cell>
          <cell r="E5973" t="str">
            <v>Verrechnet</v>
          </cell>
          <cell r="F5973">
            <v>0.03</v>
          </cell>
          <cell r="G5973">
            <v>0.39</v>
          </cell>
          <cell r="H5973"/>
          <cell r="I5973"/>
          <cell r="J5973" t="str">
            <v>Messung HW Wärme NT</v>
          </cell>
          <cell r="K5973" t="str">
            <v>16.03.2016</v>
          </cell>
          <cell r="L5973" t="str">
            <v>W1 020671</v>
          </cell>
          <cell r="M5973"/>
          <cell r="N5973" t="str">
            <v>Ablesung</v>
          </cell>
          <cell r="O5973">
            <v>24.16</v>
          </cell>
          <cell r="P5973">
            <v>432.2</v>
          </cell>
          <cell r="Q5973"/>
          <cell r="R5973">
            <v>433</v>
          </cell>
          <cell r="S5973"/>
          <cell r="T5973"/>
          <cell r="U5973"/>
          <cell r="V5973"/>
          <cell r="W5973"/>
          <cell r="X5973"/>
          <cell r="Y5973">
            <v>48.064999999999998</v>
          </cell>
          <cell r="Z5973">
            <v>805.33333333333326</v>
          </cell>
        </row>
        <row r="5974">
          <cell r="A5974" t="str">
            <v>N1248</v>
          </cell>
          <cell r="B5974" t="str">
            <v xml:space="preserve">Funkackerstrasse 12 </v>
          </cell>
          <cell r="C5974">
            <v>42566</v>
          </cell>
          <cell r="D5974">
            <v>9866603881</v>
          </cell>
          <cell r="E5974" t="str">
            <v>Verrechnet</v>
          </cell>
          <cell r="F5974">
            <v>0.03</v>
          </cell>
          <cell r="G5974">
            <v>0.39</v>
          </cell>
          <cell r="H5974"/>
          <cell r="I5974"/>
          <cell r="J5974" t="str">
            <v>Messung HW Wärme NT</v>
          </cell>
          <cell r="K5974" t="str">
            <v>09.05.2016</v>
          </cell>
          <cell r="L5974" t="str">
            <v>W1 020671</v>
          </cell>
          <cell r="M5974"/>
          <cell r="N5974" t="str">
            <v>Ausbau</v>
          </cell>
          <cell r="O5974">
            <v>9.5299999999999994</v>
          </cell>
          <cell r="P5974">
            <v>173.9</v>
          </cell>
          <cell r="Q5974"/>
          <cell r="R5974">
            <v>174</v>
          </cell>
          <cell r="S5974"/>
          <cell r="T5974"/>
          <cell r="U5974"/>
          <cell r="V5974"/>
          <cell r="W5974"/>
          <cell r="X5974"/>
          <cell r="Y5974">
            <v>47.121000000000002</v>
          </cell>
          <cell r="Z5974">
            <v>317.66666666666663</v>
          </cell>
        </row>
        <row r="5975">
          <cell r="A5975" t="str">
            <v>N1248</v>
          </cell>
          <cell r="B5975"/>
          <cell r="C5975"/>
          <cell r="D5975"/>
          <cell r="E5975"/>
          <cell r="F5975"/>
          <cell r="G5975"/>
          <cell r="H5975"/>
          <cell r="I5975"/>
          <cell r="J5975" t="str">
            <v>Messung HW Wärme NT</v>
          </cell>
          <cell r="K5975" t="str">
            <v>09.05.2016</v>
          </cell>
          <cell r="L5975" t="str">
            <v>W1 020671</v>
          </cell>
          <cell r="M5975"/>
          <cell r="N5975" t="str">
            <v>Einbau</v>
          </cell>
          <cell r="O5975">
            <v>0</v>
          </cell>
          <cell r="P5975">
            <v>0</v>
          </cell>
          <cell r="Q5975"/>
          <cell r="R5975"/>
          <cell r="S5975"/>
          <cell r="T5975"/>
          <cell r="U5975"/>
          <cell r="V5975"/>
          <cell r="W5975"/>
          <cell r="X5975"/>
          <cell r="Y5975">
            <v>0</v>
          </cell>
          <cell r="Z5975">
            <v>0</v>
          </cell>
        </row>
        <row r="5976">
          <cell r="A5976" t="str">
            <v>N1248</v>
          </cell>
          <cell r="B5976"/>
          <cell r="C5976"/>
          <cell r="D5976"/>
          <cell r="E5976"/>
          <cell r="F5976"/>
          <cell r="G5976"/>
          <cell r="H5976"/>
          <cell r="I5976"/>
          <cell r="J5976" t="str">
            <v>Messung HW Wärme NT</v>
          </cell>
          <cell r="K5976" t="str">
            <v>27.06.2016</v>
          </cell>
          <cell r="L5976" t="str">
            <v>W1 020671</v>
          </cell>
          <cell r="M5976"/>
          <cell r="N5976" t="str">
            <v>Ablesung</v>
          </cell>
          <cell r="O5976">
            <v>5.4720000000000004</v>
          </cell>
          <cell r="P5976">
            <v>99.64</v>
          </cell>
          <cell r="Q5976"/>
          <cell r="R5976"/>
          <cell r="S5976"/>
          <cell r="T5976"/>
          <cell r="U5976"/>
          <cell r="V5976"/>
          <cell r="W5976"/>
          <cell r="X5976"/>
          <cell r="Y5976">
            <v>47.220999999999997</v>
          </cell>
          <cell r="Z5976">
            <v>182.4</v>
          </cell>
        </row>
        <row r="5977">
          <cell r="A5977" t="str">
            <v>N1248</v>
          </cell>
          <cell r="B5977" t="str">
            <v xml:space="preserve">Funkackerstrasse 12 </v>
          </cell>
          <cell r="C5977">
            <v>42655</v>
          </cell>
          <cell r="D5977">
            <v>9866605929</v>
          </cell>
          <cell r="E5977" t="str">
            <v>Gemahnt</v>
          </cell>
          <cell r="F5977">
            <v>0.03</v>
          </cell>
          <cell r="G5977">
            <v>0.39</v>
          </cell>
          <cell r="H5977"/>
          <cell r="I5977"/>
          <cell r="J5977" t="str">
            <v>Messung HW Wärme NT</v>
          </cell>
          <cell r="K5977" t="str">
            <v>19.09.2016</v>
          </cell>
          <cell r="L5977" t="str">
            <v>W1 020671</v>
          </cell>
          <cell r="M5977"/>
          <cell r="N5977" t="str">
            <v>Ablesung</v>
          </cell>
          <cell r="O5977">
            <v>4.032</v>
          </cell>
          <cell r="P5977">
            <v>81.44</v>
          </cell>
          <cell r="Q5977"/>
          <cell r="R5977"/>
          <cell r="S5977"/>
          <cell r="T5977"/>
          <cell r="U5977"/>
          <cell r="V5977"/>
          <cell r="W5977"/>
          <cell r="X5977"/>
          <cell r="Y5977">
            <v>42.57</v>
          </cell>
          <cell r="Z5977">
            <v>134.4</v>
          </cell>
        </row>
        <row r="5978">
          <cell r="A5978" t="str">
            <v>N1248</v>
          </cell>
          <cell r="B5978" t="str">
            <v xml:space="preserve">Funkackerstrasse 12 </v>
          </cell>
          <cell r="C5978">
            <v>42752</v>
          </cell>
          <cell r="D5978">
            <v>9866608044</v>
          </cell>
          <cell r="E5978" t="str">
            <v>Verrechnet</v>
          </cell>
          <cell r="F5978">
            <v>0.03</v>
          </cell>
          <cell r="G5978">
            <v>0.39</v>
          </cell>
          <cell r="H5978"/>
          <cell r="I5978"/>
          <cell r="J5978" t="str">
            <v>Messung HW Wärme NT</v>
          </cell>
          <cell r="K5978" t="str">
            <v>15.12.2016</v>
          </cell>
          <cell r="L5978" t="str">
            <v>W1 020671</v>
          </cell>
          <cell r="M5978"/>
          <cell r="N5978" t="str">
            <v>Ablesung</v>
          </cell>
          <cell r="O5978">
            <v>21.745000000000001</v>
          </cell>
          <cell r="P5978">
            <v>394.26</v>
          </cell>
          <cell r="Q5978"/>
          <cell r="R5978"/>
          <cell r="S5978"/>
          <cell r="T5978"/>
          <cell r="U5978"/>
          <cell r="V5978"/>
          <cell r="W5978"/>
          <cell r="X5978"/>
          <cell r="Y5978">
            <v>47.423999999999999</v>
          </cell>
          <cell r="Z5978">
            <v>724.83333333333326</v>
          </cell>
        </row>
        <row r="5979">
          <cell r="A5979" t="str">
            <v>N1249</v>
          </cell>
          <cell r="B5979" t="str">
            <v xml:space="preserve">Altwiesenstrasse 378 </v>
          </cell>
          <cell r="C5979">
            <v>42478</v>
          </cell>
          <cell r="D5979">
            <v>9866600834</v>
          </cell>
          <cell r="E5979" t="str">
            <v>Verrechnet</v>
          </cell>
          <cell r="F5979">
            <v>0.01</v>
          </cell>
          <cell r="G5979">
            <v>0.15</v>
          </cell>
          <cell r="H5979"/>
          <cell r="I5979"/>
          <cell r="J5979" t="str">
            <v>Messung HW Wärme NT</v>
          </cell>
          <cell r="K5979" t="str">
            <v>03.02.2016</v>
          </cell>
          <cell r="L5979" t="str">
            <v>W1 020620</v>
          </cell>
          <cell r="M5979"/>
          <cell r="N5979" t="str">
            <v>Ausbau</v>
          </cell>
          <cell r="O5979">
            <v>4.1680000000000001</v>
          </cell>
          <cell r="P5979">
            <v>57.98</v>
          </cell>
          <cell r="Q5979"/>
          <cell r="R5979"/>
          <cell r="S5979"/>
          <cell r="T5979"/>
          <cell r="U5979"/>
          <cell r="V5979"/>
          <cell r="W5979"/>
          <cell r="X5979"/>
          <cell r="Y5979">
            <v>61.811999999999998</v>
          </cell>
          <cell r="Z5979">
            <v>416.8</v>
          </cell>
        </row>
        <row r="5980">
          <cell r="A5980" t="str">
            <v>N1249</v>
          </cell>
          <cell r="B5980"/>
          <cell r="C5980"/>
          <cell r="D5980"/>
          <cell r="E5980"/>
          <cell r="F5980"/>
          <cell r="G5980"/>
          <cell r="H5980"/>
          <cell r="I5980"/>
          <cell r="J5980" t="str">
            <v>Messung HW Wärme NT</v>
          </cell>
          <cell r="K5980" t="str">
            <v>03.02.2016</v>
          </cell>
          <cell r="L5980" t="str">
            <v>W1 020620</v>
          </cell>
          <cell r="M5980"/>
          <cell r="N5980" t="str">
            <v>Einbau</v>
          </cell>
          <cell r="O5980">
            <v>0</v>
          </cell>
          <cell r="P5980">
            <v>0</v>
          </cell>
          <cell r="Q5980"/>
          <cell r="R5980"/>
          <cell r="S5980"/>
          <cell r="T5980"/>
          <cell r="U5980"/>
          <cell r="V5980"/>
          <cell r="W5980"/>
          <cell r="X5980"/>
          <cell r="Y5980">
            <v>0</v>
          </cell>
          <cell r="Z5980">
            <v>0</v>
          </cell>
        </row>
        <row r="5981">
          <cell r="A5981" t="str">
            <v>N1249</v>
          </cell>
          <cell r="B5981"/>
          <cell r="C5981"/>
          <cell r="D5981"/>
          <cell r="E5981"/>
          <cell r="F5981"/>
          <cell r="G5981"/>
          <cell r="H5981"/>
          <cell r="I5981"/>
          <cell r="J5981" t="str">
            <v>Messung HW Wärme NT</v>
          </cell>
          <cell r="K5981" t="str">
            <v>21.03.2016</v>
          </cell>
          <cell r="L5981" t="str">
            <v>W1 020620</v>
          </cell>
          <cell r="M5981"/>
          <cell r="N5981" t="str">
            <v>Ablesung</v>
          </cell>
          <cell r="O5981">
            <v>0.67800000000000005</v>
          </cell>
          <cell r="P5981">
            <v>11.06</v>
          </cell>
          <cell r="Q5981"/>
          <cell r="R5981"/>
          <cell r="S5981"/>
          <cell r="T5981"/>
          <cell r="U5981"/>
          <cell r="V5981"/>
          <cell r="W5981"/>
          <cell r="X5981"/>
          <cell r="Y5981">
            <v>52.71</v>
          </cell>
          <cell r="Z5981">
            <v>67.8</v>
          </cell>
        </row>
        <row r="5982">
          <cell r="A5982" t="str">
            <v>N1249</v>
          </cell>
          <cell r="B5982" t="str">
            <v xml:space="preserve">Altwiesenstrasse 378 </v>
          </cell>
          <cell r="C5982">
            <v>42566</v>
          </cell>
          <cell r="D5982">
            <v>9866602755</v>
          </cell>
          <cell r="E5982" t="str">
            <v>Verrechnet</v>
          </cell>
          <cell r="F5982">
            <v>0.01</v>
          </cell>
          <cell r="G5982">
            <v>0.15</v>
          </cell>
          <cell r="H5982"/>
          <cell r="I5982"/>
          <cell r="J5982" t="str">
            <v>Messung HW Wärme NT</v>
          </cell>
          <cell r="K5982" t="str">
            <v>21.06.2016</v>
          </cell>
          <cell r="L5982" t="str">
            <v>W1 020620</v>
          </cell>
          <cell r="M5982"/>
          <cell r="N5982" t="str">
            <v>Ablesung</v>
          </cell>
          <cell r="O5982">
            <v>6.1890000000000001</v>
          </cell>
          <cell r="P5982">
            <v>110.54</v>
          </cell>
          <cell r="Q5982"/>
          <cell r="R5982"/>
          <cell r="S5982"/>
          <cell r="T5982"/>
          <cell r="U5982"/>
          <cell r="V5982"/>
          <cell r="W5982"/>
          <cell r="X5982"/>
          <cell r="Y5982">
            <v>48.142000000000003</v>
          </cell>
          <cell r="Z5982">
            <v>618.9</v>
          </cell>
        </row>
        <row r="5983">
          <cell r="A5983" t="str">
            <v>N1249</v>
          </cell>
          <cell r="B5983" t="str">
            <v xml:space="preserve">Altwiesenstrasse 378 </v>
          </cell>
          <cell r="C5983">
            <v>42655</v>
          </cell>
          <cell r="D5983">
            <v>9866604722</v>
          </cell>
          <cell r="E5983" t="str">
            <v>Verrechnet</v>
          </cell>
          <cell r="F5983">
            <v>0.01</v>
          </cell>
          <cell r="G5983">
            <v>0.15</v>
          </cell>
          <cell r="H5983"/>
          <cell r="I5983"/>
          <cell r="J5983" t="str">
            <v>Messung HW Wärme NT</v>
          </cell>
          <cell r="K5983" t="str">
            <v>15.09.2016</v>
          </cell>
          <cell r="L5983" t="str">
            <v>W1 020620</v>
          </cell>
          <cell r="M5983"/>
          <cell r="N5983" t="str">
            <v>Ablesung</v>
          </cell>
          <cell r="O5983">
            <v>0.109</v>
          </cell>
          <cell r="P5983">
            <v>2.2400000000000002</v>
          </cell>
          <cell r="Q5983"/>
          <cell r="R5983"/>
          <cell r="S5983"/>
          <cell r="T5983"/>
          <cell r="U5983"/>
          <cell r="V5983"/>
          <cell r="W5983"/>
          <cell r="X5983"/>
          <cell r="Y5983">
            <v>41.841000000000001</v>
          </cell>
          <cell r="Z5983">
            <v>10.9</v>
          </cell>
        </row>
        <row r="5984">
          <cell r="A5984" t="str">
            <v>N1249</v>
          </cell>
          <cell r="B5984" t="str">
            <v xml:space="preserve">Altwiesenstrasse 378 </v>
          </cell>
          <cell r="C5984">
            <v>42752</v>
          </cell>
          <cell r="D5984">
            <v>9866606781</v>
          </cell>
          <cell r="E5984" t="str">
            <v>Verrechnet</v>
          </cell>
          <cell r="F5984">
            <v>0.01</v>
          </cell>
          <cell r="G5984">
            <v>0.15</v>
          </cell>
          <cell r="H5984"/>
          <cell r="I5984"/>
          <cell r="J5984" t="str">
            <v>Messung HW Wärme NT</v>
          </cell>
          <cell r="K5984" t="str">
            <v>15.12.2016</v>
          </cell>
          <cell r="L5984" t="str">
            <v>W1 020620</v>
          </cell>
          <cell r="M5984"/>
          <cell r="N5984" t="str">
            <v>Ablesung</v>
          </cell>
          <cell r="O5984">
            <v>5.2619999999999996</v>
          </cell>
          <cell r="P5984">
            <v>94.04</v>
          </cell>
          <cell r="Q5984"/>
          <cell r="R5984"/>
          <cell r="S5984"/>
          <cell r="T5984"/>
          <cell r="U5984"/>
          <cell r="V5984"/>
          <cell r="W5984"/>
          <cell r="X5984"/>
          <cell r="Y5984">
            <v>48.113</v>
          </cell>
          <cell r="Z5984">
            <v>526.20000000000005</v>
          </cell>
        </row>
        <row r="5985">
          <cell r="A5985" t="str">
            <v>N1250</v>
          </cell>
          <cell r="B5985" t="str">
            <v xml:space="preserve">Ringstrasse 21 </v>
          </cell>
          <cell r="C5985">
            <v>42478</v>
          </cell>
          <cell r="D5985">
            <v>9866601121</v>
          </cell>
          <cell r="E5985" t="str">
            <v>Verrechnet</v>
          </cell>
          <cell r="F5985">
            <v>0.125</v>
          </cell>
          <cell r="G5985">
            <v>1.58</v>
          </cell>
          <cell r="H5985"/>
          <cell r="I5985"/>
          <cell r="J5985" t="str">
            <v>Messung HW Wärme NT</v>
          </cell>
          <cell r="K5985" t="str">
            <v>16.03.2016</v>
          </cell>
          <cell r="L5985" t="str">
            <v>W1 020653</v>
          </cell>
          <cell r="M5985"/>
          <cell r="N5985" t="str">
            <v>Ablesung</v>
          </cell>
          <cell r="O5985">
            <v>116.54</v>
          </cell>
          <cell r="P5985">
            <v>1597.1</v>
          </cell>
          <cell r="Q5985"/>
          <cell r="R5985">
            <v>1597</v>
          </cell>
          <cell r="S5985"/>
          <cell r="T5985"/>
          <cell r="U5985"/>
          <cell r="V5985"/>
          <cell r="W5985"/>
          <cell r="X5985"/>
          <cell r="Y5985">
            <v>62.743000000000002</v>
          </cell>
          <cell r="Z5985">
            <v>932.32</v>
          </cell>
        </row>
        <row r="5986">
          <cell r="A5986" t="str">
            <v>N1250</v>
          </cell>
          <cell r="B5986" t="str">
            <v xml:space="preserve">Ringstrasse 21 </v>
          </cell>
          <cell r="C5986">
            <v>42566</v>
          </cell>
          <cell r="D5986">
            <v>9866602987</v>
          </cell>
          <cell r="E5986" t="str">
            <v>Verrechnet</v>
          </cell>
          <cell r="F5986">
            <v>0.125</v>
          </cell>
          <cell r="G5986">
            <v>1.58</v>
          </cell>
          <cell r="H5986"/>
          <cell r="I5986"/>
          <cell r="J5986" t="str">
            <v>Messung HW Wärme NT</v>
          </cell>
          <cell r="K5986" t="str">
            <v>28.04.2016</v>
          </cell>
          <cell r="L5986" t="str">
            <v>W1 020653</v>
          </cell>
          <cell r="M5986"/>
          <cell r="N5986" t="str">
            <v>Ausbau</v>
          </cell>
          <cell r="O5986">
            <v>37</v>
          </cell>
          <cell r="P5986">
            <v>551.29999999999995</v>
          </cell>
          <cell r="Q5986"/>
          <cell r="R5986">
            <v>551</v>
          </cell>
          <cell r="S5986"/>
          <cell r="T5986"/>
          <cell r="U5986"/>
          <cell r="V5986"/>
          <cell r="W5986"/>
          <cell r="X5986"/>
          <cell r="Y5986">
            <v>57.707999999999998</v>
          </cell>
          <cell r="Z5986">
            <v>296</v>
          </cell>
        </row>
        <row r="5987">
          <cell r="A5987" t="str">
            <v>N1250</v>
          </cell>
          <cell r="B5987"/>
          <cell r="C5987"/>
          <cell r="D5987"/>
          <cell r="E5987"/>
          <cell r="F5987"/>
          <cell r="G5987"/>
          <cell r="H5987"/>
          <cell r="I5987"/>
          <cell r="J5987" t="str">
            <v>Messung HW Wärme NT</v>
          </cell>
          <cell r="K5987" t="str">
            <v>28.04.2016</v>
          </cell>
          <cell r="L5987" t="str">
            <v>W1 020653</v>
          </cell>
          <cell r="M5987"/>
          <cell r="N5987" t="str">
            <v>Einbau</v>
          </cell>
          <cell r="O5987">
            <v>0</v>
          </cell>
          <cell r="P5987">
            <v>0</v>
          </cell>
          <cell r="Q5987"/>
          <cell r="R5987"/>
          <cell r="S5987"/>
          <cell r="T5987"/>
          <cell r="U5987"/>
          <cell r="V5987"/>
          <cell r="W5987"/>
          <cell r="X5987"/>
          <cell r="Y5987">
            <v>0</v>
          </cell>
          <cell r="Z5987">
            <v>0</v>
          </cell>
        </row>
        <row r="5988">
          <cell r="A5988" t="str">
            <v>N1250</v>
          </cell>
          <cell r="B5988"/>
          <cell r="C5988"/>
          <cell r="D5988"/>
          <cell r="E5988"/>
          <cell r="F5988"/>
          <cell r="G5988"/>
          <cell r="H5988"/>
          <cell r="I5988"/>
          <cell r="J5988" t="str">
            <v>Messung HW Wärme NT</v>
          </cell>
          <cell r="K5988" t="str">
            <v>22.06.2016</v>
          </cell>
          <cell r="L5988" t="str">
            <v>W1 020653</v>
          </cell>
          <cell r="M5988"/>
          <cell r="N5988" t="str">
            <v>Ablesung</v>
          </cell>
          <cell r="O5988">
            <v>22.425999999999998</v>
          </cell>
          <cell r="P5988">
            <v>384.39</v>
          </cell>
          <cell r="Q5988"/>
          <cell r="R5988"/>
          <cell r="S5988"/>
          <cell r="T5988"/>
          <cell r="U5988"/>
          <cell r="V5988"/>
          <cell r="W5988"/>
          <cell r="X5988"/>
          <cell r="Y5988">
            <v>50.164999999999999</v>
          </cell>
          <cell r="Z5988">
            <v>179.40799999999999</v>
          </cell>
        </row>
        <row r="5989">
          <cell r="A5989" t="str">
            <v>N1250</v>
          </cell>
          <cell r="B5989" t="str">
            <v xml:space="preserve">Ringstrasse 21 </v>
          </cell>
          <cell r="C5989">
            <v>42655</v>
          </cell>
          <cell r="D5989">
            <v>9866605161</v>
          </cell>
          <cell r="E5989" t="str">
            <v>Verrechnet</v>
          </cell>
          <cell r="F5989">
            <v>0.125</v>
          </cell>
          <cell r="G5989">
            <v>1.58</v>
          </cell>
          <cell r="H5989"/>
          <cell r="I5989"/>
          <cell r="J5989" t="str">
            <v>Messung HW Wärme NT</v>
          </cell>
          <cell r="K5989" t="str">
            <v>20.09.2016</v>
          </cell>
          <cell r="L5989" t="str">
            <v>W1 020653</v>
          </cell>
          <cell r="M5989"/>
          <cell r="N5989" t="str">
            <v>Ablesung</v>
          </cell>
          <cell r="O5989">
            <v>16.663</v>
          </cell>
          <cell r="P5989">
            <v>368.35</v>
          </cell>
          <cell r="Q5989"/>
          <cell r="R5989"/>
          <cell r="S5989"/>
          <cell r="T5989"/>
          <cell r="U5989"/>
          <cell r="V5989"/>
          <cell r="W5989"/>
          <cell r="X5989"/>
          <cell r="Y5989">
            <v>38.896999999999998</v>
          </cell>
          <cell r="Z5989">
            <v>133.304</v>
          </cell>
        </row>
        <row r="5990">
          <cell r="A5990" t="str">
            <v>N1250</v>
          </cell>
          <cell r="B5990" t="str">
            <v xml:space="preserve">Ringstrasse 21 </v>
          </cell>
          <cell r="C5990">
            <v>42752</v>
          </cell>
          <cell r="D5990">
            <v>9866607121</v>
          </cell>
          <cell r="E5990" t="str">
            <v>Verrechnet</v>
          </cell>
          <cell r="F5990">
            <v>0.125</v>
          </cell>
          <cell r="G5990">
            <v>1.58</v>
          </cell>
          <cell r="H5990"/>
          <cell r="I5990"/>
          <cell r="J5990" t="str">
            <v>Messung HW Wärme NT</v>
          </cell>
          <cell r="K5990" t="str">
            <v>14.12.2016</v>
          </cell>
          <cell r="L5990" t="str">
            <v>W1 020653</v>
          </cell>
          <cell r="M5990"/>
          <cell r="N5990" t="str">
            <v>Ablesung</v>
          </cell>
          <cell r="O5990">
            <v>80.456000000000003</v>
          </cell>
          <cell r="P5990">
            <v>1172.25</v>
          </cell>
          <cell r="Q5990"/>
          <cell r="R5990"/>
          <cell r="S5990"/>
          <cell r="T5990"/>
          <cell r="U5990"/>
          <cell r="V5990"/>
          <cell r="W5990"/>
          <cell r="X5990"/>
          <cell r="Y5990">
            <v>59.014000000000003</v>
          </cell>
          <cell r="Z5990">
            <v>643.64800000000002</v>
          </cell>
        </row>
        <row r="5991">
          <cell r="A5991" t="str">
            <v>N1251</v>
          </cell>
          <cell r="B5991" t="str">
            <v>Ausserdorfstrasse 12e</v>
          </cell>
          <cell r="C5991">
            <v>42478</v>
          </cell>
          <cell r="D5991">
            <v>9866600753</v>
          </cell>
          <cell r="E5991" t="str">
            <v>Verrechnet</v>
          </cell>
          <cell r="F5991">
            <v>9.5000000000000001E-2</v>
          </cell>
          <cell r="G5991">
            <v>1.175</v>
          </cell>
          <cell r="H5991"/>
          <cell r="I5991"/>
          <cell r="J5991" t="str">
            <v>Messung HW Wärme NT</v>
          </cell>
          <cell r="K5991" t="str">
            <v>01.02.2016</v>
          </cell>
          <cell r="L5991" t="str">
            <v>W1 020617</v>
          </cell>
          <cell r="M5991"/>
          <cell r="N5991" t="str">
            <v>Ausbau</v>
          </cell>
          <cell r="O5991">
            <v>44.37</v>
          </cell>
          <cell r="P5991">
            <v>671.8</v>
          </cell>
          <cell r="Q5991"/>
          <cell r="R5991">
            <v>672</v>
          </cell>
          <cell r="S5991"/>
          <cell r="T5991"/>
          <cell r="U5991"/>
          <cell r="V5991"/>
          <cell r="W5991"/>
          <cell r="X5991"/>
          <cell r="Y5991">
            <v>56.79</v>
          </cell>
          <cell r="Z5991">
            <v>467.05263157894734</v>
          </cell>
        </row>
        <row r="5992">
          <cell r="A5992" t="str">
            <v>N1251</v>
          </cell>
          <cell r="B5992"/>
          <cell r="C5992"/>
          <cell r="D5992"/>
          <cell r="E5992"/>
          <cell r="F5992"/>
          <cell r="G5992"/>
          <cell r="H5992"/>
          <cell r="I5992"/>
          <cell r="J5992" t="str">
            <v>Messung HW Wärme NT</v>
          </cell>
          <cell r="K5992" t="str">
            <v>01.02.2016</v>
          </cell>
          <cell r="L5992" t="str">
            <v>W1 020617</v>
          </cell>
          <cell r="M5992"/>
          <cell r="N5992" t="str">
            <v>Einbau</v>
          </cell>
          <cell r="O5992">
            <v>0</v>
          </cell>
          <cell r="P5992">
            <v>0</v>
          </cell>
          <cell r="Q5992"/>
          <cell r="R5992"/>
          <cell r="S5992"/>
          <cell r="T5992"/>
          <cell r="U5992"/>
          <cell r="V5992"/>
          <cell r="W5992"/>
          <cell r="X5992"/>
          <cell r="Y5992">
            <v>0</v>
          </cell>
          <cell r="Z5992">
            <v>0</v>
          </cell>
        </row>
        <row r="5993">
          <cell r="A5993" t="str">
            <v>N1251</v>
          </cell>
          <cell r="B5993"/>
          <cell r="C5993"/>
          <cell r="D5993"/>
          <cell r="E5993"/>
          <cell r="F5993"/>
          <cell r="G5993"/>
          <cell r="H5993"/>
          <cell r="I5993"/>
          <cell r="J5993" t="str">
            <v>Messung HW Wärme NT</v>
          </cell>
          <cell r="K5993" t="str">
            <v>15.03.2016</v>
          </cell>
          <cell r="L5993" t="str">
            <v>W1 020617</v>
          </cell>
          <cell r="M5993"/>
          <cell r="N5993" t="str">
            <v>Ablesung</v>
          </cell>
          <cell r="O5993">
            <v>42.52</v>
          </cell>
          <cell r="P5993">
            <v>634.70000000000005</v>
          </cell>
          <cell r="Q5993"/>
          <cell r="R5993"/>
          <cell r="S5993"/>
          <cell r="T5993"/>
          <cell r="U5993"/>
          <cell r="V5993"/>
          <cell r="W5993"/>
          <cell r="X5993"/>
          <cell r="Y5993">
            <v>57.603000000000002</v>
          </cell>
          <cell r="Z5993">
            <v>447.57894736842104</v>
          </cell>
        </row>
        <row r="5994">
          <cell r="A5994" t="str">
            <v>N1251</v>
          </cell>
          <cell r="B5994" t="str">
            <v>Ausserdorfstrasse 12e</v>
          </cell>
          <cell r="C5994">
            <v>42566</v>
          </cell>
          <cell r="D5994">
            <v>9866602673</v>
          </cell>
          <cell r="E5994" t="str">
            <v>Verrechnet</v>
          </cell>
          <cell r="F5994">
            <v>9.5000000000000001E-2</v>
          </cell>
          <cell r="G5994">
            <v>1.175</v>
          </cell>
          <cell r="H5994"/>
          <cell r="I5994"/>
          <cell r="J5994" t="str">
            <v>Messung HW Wärme NT</v>
          </cell>
          <cell r="K5994" t="str">
            <v>22.06.2016</v>
          </cell>
          <cell r="L5994" t="str">
            <v>W1 020617</v>
          </cell>
          <cell r="M5994"/>
          <cell r="N5994" t="str">
            <v>Ablesung</v>
          </cell>
          <cell r="O5994">
            <v>48.112000000000002</v>
          </cell>
          <cell r="P5994">
            <v>808.58</v>
          </cell>
          <cell r="Q5994"/>
          <cell r="R5994"/>
          <cell r="S5994"/>
          <cell r="T5994"/>
          <cell r="U5994"/>
          <cell r="V5994"/>
          <cell r="W5994"/>
          <cell r="X5994"/>
          <cell r="Y5994">
            <v>51.161999999999999</v>
          </cell>
          <cell r="Z5994">
            <v>506.44210526315794</v>
          </cell>
        </row>
        <row r="5995">
          <cell r="A5995" t="str">
            <v>N1251</v>
          </cell>
          <cell r="B5995" t="str">
            <v>Ausserdorfstrasse 12e</v>
          </cell>
          <cell r="C5995">
            <v>42655</v>
          </cell>
          <cell r="D5995">
            <v>9866604659</v>
          </cell>
          <cell r="E5995" t="str">
            <v>Verrechnet</v>
          </cell>
          <cell r="F5995">
            <v>9.5000000000000001E-2</v>
          </cell>
          <cell r="G5995">
            <v>1.175</v>
          </cell>
          <cell r="H5995"/>
          <cell r="I5995"/>
          <cell r="J5995" t="str">
            <v>Messung HW Wärme NT</v>
          </cell>
          <cell r="K5995" t="str">
            <v>16.09.2016</v>
          </cell>
          <cell r="L5995" t="str">
            <v>W1 020617</v>
          </cell>
          <cell r="M5995"/>
          <cell r="N5995" t="str">
            <v>Ablesung</v>
          </cell>
          <cell r="O5995">
            <v>10.25</v>
          </cell>
          <cell r="P5995">
            <v>216.79</v>
          </cell>
          <cell r="Q5995"/>
          <cell r="R5995"/>
          <cell r="S5995"/>
          <cell r="T5995"/>
          <cell r="U5995"/>
          <cell r="V5995"/>
          <cell r="W5995"/>
          <cell r="X5995"/>
          <cell r="Y5995">
            <v>40.654000000000003</v>
          </cell>
          <cell r="Z5995">
            <v>107.89473684210526</v>
          </cell>
        </row>
        <row r="5996">
          <cell r="A5996" t="str">
            <v>N1251</v>
          </cell>
          <cell r="B5996" t="str">
            <v>Ausserdorfstrasse 12e</v>
          </cell>
          <cell r="C5996">
            <v>42752</v>
          </cell>
          <cell r="D5996">
            <v>9866606782</v>
          </cell>
          <cell r="E5996" t="str">
            <v>Verrechnet</v>
          </cell>
          <cell r="F5996">
            <v>9.5000000000000001E-2</v>
          </cell>
          <cell r="G5996">
            <v>1.175</v>
          </cell>
          <cell r="H5996"/>
          <cell r="I5996"/>
          <cell r="J5996" t="str">
            <v>Messung HW Wärme NT</v>
          </cell>
          <cell r="K5996" t="str">
            <v>14.12.2016</v>
          </cell>
          <cell r="L5996" t="str">
            <v>W1 020617</v>
          </cell>
          <cell r="M5996"/>
          <cell r="N5996" t="str">
            <v>Ablesung</v>
          </cell>
          <cell r="O5996">
            <v>64.549000000000007</v>
          </cell>
          <cell r="P5996">
            <v>1028.4000000000001</v>
          </cell>
          <cell r="Q5996"/>
          <cell r="R5996"/>
          <cell r="S5996"/>
          <cell r="T5996"/>
          <cell r="U5996"/>
          <cell r="V5996"/>
          <cell r="W5996"/>
          <cell r="X5996"/>
          <cell r="Y5996">
            <v>53.969000000000001</v>
          </cell>
          <cell r="Z5996">
            <v>679.46315789473681</v>
          </cell>
        </row>
        <row r="5997">
          <cell r="A5997" t="str">
            <v>N1252</v>
          </cell>
          <cell r="B5997" t="str">
            <v xml:space="preserve">Katzenbachstrasse 71 </v>
          </cell>
          <cell r="C5997">
            <v>42478</v>
          </cell>
          <cell r="D5997">
            <v>9866600401</v>
          </cell>
          <cell r="E5997" t="str">
            <v>Verrechnet</v>
          </cell>
          <cell r="F5997">
            <v>0.35</v>
          </cell>
          <cell r="G5997">
            <v>4.43</v>
          </cell>
          <cell r="H5997"/>
          <cell r="I5997"/>
          <cell r="J5997" t="str">
            <v>Messung HW Wärme NT</v>
          </cell>
          <cell r="K5997" t="str">
            <v>29.02.2016</v>
          </cell>
          <cell r="L5997" t="str">
            <v>R3 1338</v>
          </cell>
          <cell r="M5997"/>
          <cell r="N5997" t="str">
            <v>Ausbau</v>
          </cell>
          <cell r="O5997">
            <v>342.38</v>
          </cell>
          <cell r="P5997">
            <v>5784.5</v>
          </cell>
          <cell r="Q5997"/>
          <cell r="R5997">
            <v>5785</v>
          </cell>
          <cell r="S5997"/>
          <cell r="T5997"/>
          <cell r="U5997"/>
          <cell r="V5997"/>
          <cell r="W5997"/>
          <cell r="X5997"/>
          <cell r="Y5997">
            <v>50.893999999999998</v>
          </cell>
          <cell r="Z5997">
            <v>978.2285714285714</v>
          </cell>
        </row>
        <row r="5998">
          <cell r="A5998" t="str">
            <v>N1252</v>
          </cell>
          <cell r="B5998"/>
          <cell r="C5998"/>
          <cell r="D5998"/>
          <cell r="E5998"/>
          <cell r="F5998"/>
          <cell r="G5998"/>
          <cell r="H5998"/>
          <cell r="I5998"/>
          <cell r="J5998" t="str">
            <v>Messung HW Wärme NT</v>
          </cell>
          <cell r="K5998" t="str">
            <v>29.02.2016</v>
          </cell>
          <cell r="L5998" t="str">
            <v>R3 1338</v>
          </cell>
          <cell r="M5998"/>
          <cell r="N5998" t="str">
            <v>Einbau</v>
          </cell>
          <cell r="O5998">
            <v>0</v>
          </cell>
          <cell r="P5998">
            <v>0</v>
          </cell>
          <cell r="Q5998"/>
          <cell r="R5998"/>
          <cell r="S5998"/>
          <cell r="T5998"/>
          <cell r="U5998"/>
          <cell r="V5998"/>
          <cell r="W5998"/>
          <cell r="X5998"/>
          <cell r="Y5998">
            <v>0</v>
          </cell>
          <cell r="Z5998">
            <v>0</v>
          </cell>
        </row>
        <row r="5999">
          <cell r="A5999" t="str">
            <v>N1252</v>
          </cell>
          <cell r="B5999"/>
          <cell r="C5999"/>
          <cell r="D5999"/>
          <cell r="E5999"/>
          <cell r="F5999"/>
          <cell r="G5999"/>
          <cell r="H5999"/>
          <cell r="I5999"/>
          <cell r="J5999" t="str">
            <v>Messung HW Wärme NT</v>
          </cell>
          <cell r="K5999" t="str">
            <v>16.03.2016</v>
          </cell>
          <cell r="L5999" t="str">
            <v>R3 1338</v>
          </cell>
          <cell r="M5999"/>
          <cell r="N5999" t="str">
            <v>Ablesung</v>
          </cell>
          <cell r="O5999">
            <v>78.807000000000002</v>
          </cell>
          <cell r="P5999">
            <v>1270.2</v>
          </cell>
          <cell r="Q5999"/>
          <cell r="R5999"/>
          <cell r="S5999"/>
          <cell r="T5999"/>
          <cell r="U5999"/>
          <cell r="V5999"/>
          <cell r="W5999"/>
          <cell r="X5999"/>
          <cell r="Y5999">
            <v>53.347000000000001</v>
          </cell>
          <cell r="Z5999">
            <v>225.16285714285712</v>
          </cell>
        </row>
        <row r="6000">
          <cell r="A6000" t="str">
            <v>N1252</v>
          </cell>
          <cell r="B6000" t="str">
            <v xml:space="preserve">Katzenbachstrasse 71 </v>
          </cell>
          <cell r="C6000">
            <v>42566</v>
          </cell>
          <cell r="D6000">
            <v>9866602406</v>
          </cell>
          <cell r="E6000" t="str">
            <v>Verrechnet</v>
          </cell>
          <cell r="F6000">
            <v>0.35</v>
          </cell>
          <cell r="G6000">
            <v>4.43</v>
          </cell>
          <cell r="H6000"/>
          <cell r="I6000"/>
          <cell r="J6000" t="str">
            <v>Messung HW Wärme NT</v>
          </cell>
          <cell r="K6000" t="str">
            <v>21.06.2016</v>
          </cell>
          <cell r="L6000" t="str">
            <v>R3 1338</v>
          </cell>
          <cell r="M6000"/>
          <cell r="N6000" t="str">
            <v>Ablesung</v>
          </cell>
          <cell r="O6000">
            <v>238.435</v>
          </cell>
          <cell r="P6000">
            <v>5211.3</v>
          </cell>
          <cell r="Q6000"/>
          <cell r="R6000"/>
          <cell r="S6000"/>
          <cell r="T6000"/>
          <cell r="U6000"/>
          <cell r="V6000"/>
          <cell r="W6000"/>
          <cell r="X6000"/>
          <cell r="Y6000">
            <v>39.341000000000001</v>
          </cell>
          <cell r="Z6000">
            <v>681.24285714285713</v>
          </cell>
        </row>
        <row r="6001">
          <cell r="A6001" t="str">
            <v>N1252</v>
          </cell>
          <cell r="B6001" t="str">
            <v xml:space="preserve">Katzenbachstrasse 71 </v>
          </cell>
          <cell r="C6001">
            <v>42655</v>
          </cell>
          <cell r="D6001">
            <v>9866604357</v>
          </cell>
          <cell r="E6001" t="str">
            <v>Verrechnet</v>
          </cell>
          <cell r="F6001">
            <v>0.35</v>
          </cell>
          <cell r="G6001">
            <v>4.43</v>
          </cell>
          <cell r="H6001"/>
          <cell r="I6001"/>
          <cell r="J6001" t="str">
            <v>Messung HW Wärme NT</v>
          </cell>
          <cell r="K6001" t="str">
            <v>16.09.2016</v>
          </cell>
          <cell r="L6001" t="str">
            <v>R3 1338</v>
          </cell>
          <cell r="M6001"/>
          <cell r="N6001" t="str">
            <v>Ablesung</v>
          </cell>
          <cell r="O6001">
            <v>81.596000000000004</v>
          </cell>
          <cell r="P6001">
            <v>2329.9</v>
          </cell>
          <cell r="Q6001"/>
          <cell r="R6001"/>
          <cell r="S6001"/>
          <cell r="T6001"/>
          <cell r="U6001"/>
          <cell r="V6001"/>
          <cell r="W6001"/>
          <cell r="X6001"/>
          <cell r="Y6001">
            <v>30.113</v>
          </cell>
          <cell r="Z6001">
            <v>233.13142857142856</v>
          </cell>
        </row>
        <row r="6002">
          <cell r="A6002" t="str">
            <v>N1252</v>
          </cell>
          <cell r="B6002" t="str">
            <v xml:space="preserve">Katzenbachstrasse 71 </v>
          </cell>
          <cell r="C6002">
            <v>42752</v>
          </cell>
          <cell r="D6002">
            <v>9866606427</v>
          </cell>
          <cell r="E6002" t="str">
            <v>Verrechnet</v>
          </cell>
          <cell r="F6002">
            <v>0.35</v>
          </cell>
          <cell r="G6002">
            <v>4.43</v>
          </cell>
          <cell r="H6002"/>
          <cell r="I6002"/>
          <cell r="J6002" t="str">
            <v>Messung HW Wärme NT</v>
          </cell>
          <cell r="K6002" t="str">
            <v>13.12.2016</v>
          </cell>
          <cell r="L6002" t="str">
            <v>R3 1338</v>
          </cell>
          <cell r="M6002"/>
          <cell r="N6002" t="str">
            <v>Ablesung</v>
          </cell>
          <cell r="O6002">
            <v>329.13099999999997</v>
          </cell>
          <cell r="P6002">
            <v>6233.2</v>
          </cell>
          <cell r="Q6002"/>
          <cell r="R6002"/>
          <cell r="S6002"/>
          <cell r="T6002"/>
          <cell r="U6002"/>
          <cell r="V6002"/>
          <cell r="W6002"/>
          <cell r="X6002"/>
          <cell r="Y6002">
            <v>45.402000000000001</v>
          </cell>
          <cell r="Z6002">
            <v>940.37428571428575</v>
          </cell>
        </row>
        <row r="6003">
          <cell r="A6003" t="str">
            <v>N1253</v>
          </cell>
          <cell r="B6003" t="str">
            <v xml:space="preserve">Hürstholzstrasse 10 </v>
          </cell>
          <cell r="C6003">
            <v>42478</v>
          </cell>
          <cell r="D6003">
            <v>9866601122</v>
          </cell>
          <cell r="E6003" t="str">
            <v>Verrechnet</v>
          </cell>
          <cell r="F6003">
            <v>1.2999999999999999E-2</v>
          </cell>
          <cell r="G6003">
            <v>0.19</v>
          </cell>
          <cell r="H6003"/>
          <cell r="I6003"/>
          <cell r="J6003" t="str">
            <v>Messung HW Wärme NT</v>
          </cell>
          <cell r="K6003" t="str">
            <v>17.03.2016</v>
          </cell>
          <cell r="L6003" t="str">
            <v>W1 020689</v>
          </cell>
          <cell r="M6003"/>
          <cell r="N6003" t="str">
            <v>Ablesung</v>
          </cell>
          <cell r="O6003">
            <v>7.59</v>
          </cell>
          <cell r="P6003">
            <v>138.69999999999999</v>
          </cell>
          <cell r="Q6003"/>
          <cell r="R6003">
            <v>138</v>
          </cell>
          <cell r="S6003"/>
          <cell r="T6003"/>
          <cell r="U6003"/>
          <cell r="V6003"/>
          <cell r="W6003"/>
          <cell r="X6003"/>
          <cell r="Y6003">
            <v>47.052999999999997</v>
          </cell>
          <cell r="Z6003">
            <v>583.84615384615381</v>
          </cell>
        </row>
        <row r="6004">
          <cell r="A6004" t="str">
            <v>N1253</v>
          </cell>
          <cell r="B6004" t="str">
            <v xml:space="preserve">Hürstholzstrasse 10 </v>
          </cell>
          <cell r="C6004">
            <v>42566</v>
          </cell>
          <cell r="D6004">
            <v>9866602988</v>
          </cell>
          <cell r="E6004" t="str">
            <v>Verrechnet</v>
          </cell>
          <cell r="F6004">
            <v>1.2999999999999999E-2</v>
          </cell>
          <cell r="G6004">
            <v>0.19</v>
          </cell>
          <cell r="H6004"/>
          <cell r="I6004"/>
          <cell r="J6004" t="str">
            <v>Messung HW Wärme NT</v>
          </cell>
          <cell r="K6004" t="str">
            <v>30.05.2016</v>
          </cell>
          <cell r="L6004" t="str">
            <v>W1 020689</v>
          </cell>
          <cell r="M6004"/>
          <cell r="N6004" t="str">
            <v>Ausbau</v>
          </cell>
          <cell r="O6004">
            <v>3.53</v>
          </cell>
          <cell r="P6004">
            <v>80.599999999999994</v>
          </cell>
          <cell r="Q6004"/>
          <cell r="R6004">
            <v>81</v>
          </cell>
          <cell r="S6004"/>
          <cell r="T6004"/>
          <cell r="U6004"/>
          <cell r="V6004"/>
          <cell r="W6004"/>
          <cell r="X6004"/>
          <cell r="Y6004">
            <v>37.658000000000001</v>
          </cell>
          <cell r="Z6004">
            <v>271.53846153846155</v>
          </cell>
        </row>
        <row r="6005">
          <cell r="A6005" t="str">
            <v>N1253</v>
          </cell>
          <cell r="B6005"/>
          <cell r="C6005"/>
          <cell r="D6005"/>
          <cell r="E6005"/>
          <cell r="F6005"/>
          <cell r="G6005"/>
          <cell r="H6005"/>
          <cell r="I6005"/>
          <cell r="J6005" t="str">
            <v>Messung HW Wärme NT</v>
          </cell>
          <cell r="K6005" t="str">
            <v>30.05.2016</v>
          </cell>
          <cell r="L6005" t="str">
            <v>W1 020689</v>
          </cell>
          <cell r="M6005"/>
          <cell r="N6005" t="str">
            <v>Einbau</v>
          </cell>
          <cell r="O6005">
            <v>0</v>
          </cell>
          <cell r="P6005">
            <v>0</v>
          </cell>
          <cell r="Q6005"/>
          <cell r="R6005"/>
          <cell r="S6005"/>
          <cell r="T6005"/>
          <cell r="U6005"/>
          <cell r="V6005"/>
          <cell r="W6005"/>
          <cell r="X6005"/>
          <cell r="Y6005">
            <v>0</v>
          </cell>
          <cell r="Z6005">
            <v>0</v>
          </cell>
        </row>
        <row r="6006">
          <cell r="A6006" t="str">
            <v>N1253</v>
          </cell>
          <cell r="B6006"/>
          <cell r="C6006"/>
          <cell r="D6006"/>
          <cell r="E6006"/>
          <cell r="F6006"/>
          <cell r="G6006"/>
          <cell r="H6006"/>
          <cell r="I6006"/>
          <cell r="J6006" t="str">
            <v>Messung HW Wärme NT</v>
          </cell>
          <cell r="K6006" t="str">
            <v>21.06.2016</v>
          </cell>
          <cell r="L6006" t="str">
            <v>W1 020689</v>
          </cell>
          <cell r="M6006"/>
          <cell r="N6006" t="str">
            <v>Ablesung</v>
          </cell>
          <cell r="O6006">
            <v>0.44400000000000001</v>
          </cell>
          <cell r="P6006">
            <v>15.06</v>
          </cell>
          <cell r="Q6006"/>
          <cell r="R6006"/>
          <cell r="S6006"/>
          <cell r="T6006"/>
          <cell r="U6006"/>
          <cell r="V6006"/>
          <cell r="W6006"/>
          <cell r="X6006"/>
          <cell r="Y6006">
            <v>25.35</v>
          </cell>
          <cell r="Z6006">
            <v>34.153846153846153</v>
          </cell>
        </row>
        <row r="6007">
          <cell r="A6007" t="str">
            <v>N1253</v>
          </cell>
          <cell r="B6007" t="str">
            <v xml:space="preserve">Hürstholzstrasse 10 </v>
          </cell>
          <cell r="C6007">
            <v>42655</v>
          </cell>
          <cell r="D6007">
            <v>9866604899</v>
          </cell>
          <cell r="E6007" t="str">
            <v>Verrechnet</v>
          </cell>
          <cell r="F6007">
            <v>1.2999999999999999E-2</v>
          </cell>
          <cell r="G6007">
            <v>0.19</v>
          </cell>
          <cell r="H6007"/>
          <cell r="I6007"/>
          <cell r="J6007" t="str">
            <v>Messung HW Wärme NT</v>
          </cell>
          <cell r="K6007" t="str">
            <v>20.09.2016</v>
          </cell>
          <cell r="L6007" t="str">
            <v>W1 020689</v>
          </cell>
          <cell r="M6007"/>
          <cell r="N6007" t="str">
            <v>Ablesung</v>
          </cell>
          <cell r="O6007">
            <v>0.94799999999999995</v>
          </cell>
          <cell r="P6007">
            <v>52.12</v>
          </cell>
          <cell r="Q6007"/>
          <cell r="R6007"/>
          <cell r="S6007"/>
          <cell r="T6007"/>
          <cell r="U6007"/>
          <cell r="V6007"/>
          <cell r="W6007"/>
          <cell r="X6007"/>
          <cell r="Y6007">
            <v>15.64</v>
          </cell>
          <cell r="Z6007">
            <v>72.92307692307692</v>
          </cell>
        </row>
        <row r="6008">
          <cell r="A6008" t="str">
            <v>N1253</v>
          </cell>
          <cell r="B6008" t="str">
            <v xml:space="preserve">Hürstholzstrasse 10 </v>
          </cell>
          <cell r="C6008">
            <v>42752</v>
          </cell>
          <cell r="D6008">
            <v>9866607122</v>
          </cell>
          <cell r="E6008" t="str">
            <v>Verrechnet</v>
          </cell>
          <cell r="F6008">
            <v>1.2999999999999999E-2</v>
          </cell>
          <cell r="G6008">
            <v>0.19</v>
          </cell>
          <cell r="H6008"/>
          <cell r="I6008"/>
          <cell r="J6008" t="str">
            <v>Messung HW Wärme NT</v>
          </cell>
          <cell r="K6008" t="str">
            <v>16.12.2016</v>
          </cell>
          <cell r="L6008" t="str">
            <v>W1 020689</v>
          </cell>
          <cell r="M6008"/>
          <cell r="N6008" t="str">
            <v>Ablesung</v>
          </cell>
          <cell r="O6008">
            <v>6.024</v>
          </cell>
          <cell r="P6008">
            <v>119.57</v>
          </cell>
          <cell r="Q6008"/>
          <cell r="R6008"/>
          <cell r="S6008"/>
          <cell r="T6008"/>
          <cell r="U6008"/>
          <cell r="V6008"/>
          <cell r="W6008"/>
          <cell r="X6008"/>
          <cell r="Y6008">
            <v>43.319000000000003</v>
          </cell>
          <cell r="Z6008">
            <v>463.38461538461536</v>
          </cell>
        </row>
        <row r="6009">
          <cell r="A6009" t="str">
            <v>N1254</v>
          </cell>
          <cell r="B6009" t="str">
            <v xml:space="preserve">Kosakenweg 4 </v>
          </cell>
          <cell r="C6009">
            <v>42478</v>
          </cell>
          <cell r="D6009">
            <v>9866601734</v>
          </cell>
          <cell r="E6009" t="str">
            <v>Verrechnet</v>
          </cell>
          <cell r="F6009">
            <v>0.105</v>
          </cell>
          <cell r="G6009">
            <v>1.325</v>
          </cell>
          <cell r="H6009"/>
          <cell r="I6009"/>
          <cell r="J6009" t="str">
            <v>Messung HW Wärme NT</v>
          </cell>
          <cell r="K6009" t="str">
            <v>21.03.2016</v>
          </cell>
          <cell r="L6009" t="str">
            <v>W1 020675</v>
          </cell>
          <cell r="M6009"/>
          <cell r="N6009" t="str">
            <v>Ablesung</v>
          </cell>
          <cell r="O6009">
            <v>111.33</v>
          </cell>
          <cell r="P6009">
            <v>1780.7</v>
          </cell>
          <cell r="Q6009"/>
          <cell r="R6009">
            <v>1781</v>
          </cell>
          <cell r="S6009"/>
          <cell r="T6009"/>
          <cell r="U6009"/>
          <cell r="V6009"/>
          <cell r="W6009"/>
          <cell r="X6009"/>
          <cell r="Y6009">
            <v>53.758000000000003</v>
          </cell>
          <cell r="Z6009">
            <v>1060.2857142857142</v>
          </cell>
        </row>
        <row r="6010">
          <cell r="A6010" t="str">
            <v>N1254</v>
          </cell>
          <cell r="B6010" t="str">
            <v xml:space="preserve">Kosakenweg 4 </v>
          </cell>
          <cell r="C6010">
            <v>42566</v>
          </cell>
          <cell r="D6010">
            <v>9866603882</v>
          </cell>
          <cell r="E6010" t="str">
            <v>Verrechnet</v>
          </cell>
          <cell r="F6010">
            <v>0.105</v>
          </cell>
          <cell r="G6010">
            <v>1.325</v>
          </cell>
          <cell r="H6010"/>
          <cell r="I6010"/>
          <cell r="J6010" t="str">
            <v>Messung HW Wärme NT</v>
          </cell>
          <cell r="K6010" t="str">
            <v>17.05.2016</v>
          </cell>
          <cell r="L6010" t="str">
            <v>W1 020675</v>
          </cell>
          <cell r="M6010"/>
          <cell r="N6010" t="str">
            <v>Ausbau</v>
          </cell>
          <cell r="O6010">
            <v>40.86</v>
          </cell>
          <cell r="P6010">
            <v>672.1</v>
          </cell>
          <cell r="Q6010"/>
          <cell r="R6010">
            <v>672</v>
          </cell>
          <cell r="S6010"/>
          <cell r="T6010"/>
          <cell r="U6010"/>
          <cell r="V6010"/>
          <cell r="W6010"/>
          <cell r="X6010"/>
          <cell r="Y6010">
            <v>52.274000000000001</v>
          </cell>
          <cell r="Z6010">
            <v>389.14285714285711</v>
          </cell>
        </row>
        <row r="6011">
          <cell r="A6011" t="str">
            <v>N1254</v>
          </cell>
          <cell r="B6011"/>
          <cell r="C6011"/>
          <cell r="D6011"/>
          <cell r="E6011"/>
          <cell r="F6011"/>
          <cell r="G6011"/>
          <cell r="H6011"/>
          <cell r="I6011"/>
          <cell r="J6011" t="str">
            <v>Messung HW Wärme NT</v>
          </cell>
          <cell r="K6011" t="str">
            <v>17.05.2016</v>
          </cell>
          <cell r="L6011" t="str">
            <v>W1 020675</v>
          </cell>
          <cell r="M6011"/>
          <cell r="N6011" t="str">
            <v>Einbau</v>
          </cell>
          <cell r="O6011">
            <v>0</v>
          </cell>
          <cell r="P6011">
            <v>0</v>
          </cell>
          <cell r="Q6011"/>
          <cell r="R6011"/>
          <cell r="S6011"/>
          <cell r="T6011"/>
          <cell r="U6011"/>
          <cell r="V6011"/>
          <cell r="W6011"/>
          <cell r="X6011"/>
          <cell r="Y6011">
            <v>0</v>
          </cell>
          <cell r="Z6011">
            <v>0</v>
          </cell>
        </row>
        <row r="6012">
          <cell r="A6012" t="str">
            <v>N1254</v>
          </cell>
          <cell r="B6012"/>
          <cell r="C6012"/>
          <cell r="D6012"/>
          <cell r="E6012"/>
          <cell r="F6012"/>
          <cell r="G6012"/>
          <cell r="H6012"/>
          <cell r="I6012"/>
          <cell r="J6012" t="str">
            <v>Messung HW Wärme NT</v>
          </cell>
          <cell r="K6012" t="str">
            <v>24.06.2016</v>
          </cell>
          <cell r="L6012" t="str">
            <v>W1 020675</v>
          </cell>
          <cell r="M6012"/>
          <cell r="N6012" t="str">
            <v>Ablesung</v>
          </cell>
          <cell r="O6012">
            <v>11.308999999999999</v>
          </cell>
          <cell r="P6012">
            <v>193.33</v>
          </cell>
          <cell r="Q6012"/>
          <cell r="R6012"/>
          <cell r="S6012"/>
          <cell r="T6012"/>
          <cell r="U6012"/>
          <cell r="V6012"/>
          <cell r="W6012"/>
          <cell r="X6012"/>
          <cell r="Y6012">
            <v>50.296999999999997</v>
          </cell>
          <cell r="Z6012">
            <v>107.7047619047619</v>
          </cell>
        </row>
        <row r="6013">
          <cell r="A6013" t="str">
            <v>N1254</v>
          </cell>
          <cell r="B6013" t="str">
            <v xml:space="preserve">Kosakenweg 4 </v>
          </cell>
          <cell r="C6013">
            <v>42655</v>
          </cell>
          <cell r="D6013">
            <v>9866605766</v>
          </cell>
          <cell r="E6013" t="str">
            <v>Verrechnet</v>
          </cell>
          <cell r="F6013">
            <v>0.105</v>
          </cell>
          <cell r="G6013">
            <v>1.325</v>
          </cell>
          <cell r="H6013"/>
          <cell r="I6013"/>
          <cell r="J6013" t="str">
            <v>Messung HW Wärme NT</v>
          </cell>
          <cell r="K6013" t="str">
            <v>21.09.2016</v>
          </cell>
          <cell r="L6013" t="str">
            <v>W1 020675</v>
          </cell>
          <cell r="M6013"/>
          <cell r="N6013" t="str">
            <v>Ablesung</v>
          </cell>
          <cell r="O6013">
            <v>13.702999999999999</v>
          </cell>
          <cell r="P6013">
            <v>283.20999999999998</v>
          </cell>
          <cell r="Q6013"/>
          <cell r="R6013"/>
          <cell r="S6013"/>
          <cell r="T6013"/>
          <cell r="U6013"/>
          <cell r="V6013"/>
          <cell r="W6013"/>
          <cell r="X6013"/>
          <cell r="Y6013">
            <v>41.603000000000002</v>
          </cell>
          <cell r="Z6013">
            <v>130.50476190476189</v>
          </cell>
        </row>
        <row r="6014">
          <cell r="A6014" t="str">
            <v>N1254</v>
          </cell>
          <cell r="B6014" t="str">
            <v xml:space="preserve">Kosakenweg 4 </v>
          </cell>
          <cell r="C6014">
            <v>42752</v>
          </cell>
          <cell r="D6014">
            <v>9866607839</v>
          </cell>
          <cell r="E6014" t="str">
            <v>Verrechnet</v>
          </cell>
          <cell r="F6014">
            <v>0.105</v>
          </cell>
          <cell r="G6014">
            <v>1.325</v>
          </cell>
          <cell r="H6014"/>
          <cell r="I6014"/>
          <cell r="J6014" t="str">
            <v>Messung HW Wärme NT</v>
          </cell>
          <cell r="K6014" t="str">
            <v>14.12.2016</v>
          </cell>
          <cell r="L6014" t="str">
            <v>W1 020675</v>
          </cell>
          <cell r="M6014"/>
          <cell r="N6014" t="str">
            <v>Ablesung</v>
          </cell>
          <cell r="O6014">
            <v>78.417000000000002</v>
          </cell>
          <cell r="P6014">
            <v>1283.76</v>
          </cell>
          <cell r="Q6014"/>
          <cell r="R6014"/>
          <cell r="S6014"/>
          <cell r="T6014"/>
          <cell r="U6014"/>
          <cell r="V6014"/>
          <cell r="W6014"/>
          <cell r="X6014"/>
          <cell r="Y6014">
            <v>52.523000000000003</v>
          </cell>
          <cell r="Z6014">
            <v>746.82857142857131</v>
          </cell>
        </row>
        <row r="6015">
          <cell r="A6015" t="str">
            <v>N1255</v>
          </cell>
          <cell r="B6015" t="str">
            <v xml:space="preserve">Heinrich-Bosshardt-Strasse 2 </v>
          </cell>
          <cell r="C6015">
            <v>42478</v>
          </cell>
          <cell r="D6015">
            <v>9866601735</v>
          </cell>
          <cell r="E6015" t="str">
            <v>Verrechnet</v>
          </cell>
          <cell r="F6015">
            <v>2.5000000000000001E-2</v>
          </cell>
          <cell r="G6015">
            <v>0.315</v>
          </cell>
          <cell r="H6015"/>
          <cell r="I6015"/>
          <cell r="J6015" t="str">
            <v>Messung HW Wärme NT</v>
          </cell>
          <cell r="K6015" t="str">
            <v>17.03.2016</v>
          </cell>
          <cell r="L6015" t="str">
            <v>W1 020701</v>
          </cell>
          <cell r="M6015"/>
          <cell r="N6015" t="str">
            <v>Ablesung</v>
          </cell>
          <cell r="O6015">
            <v>17.649999999999999</v>
          </cell>
          <cell r="P6015">
            <v>271</v>
          </cell>
          <cell r="Q6015"/>
          <cell r="R6015">
            <v>271</v>
          </cell>
          <cell r="S6015"/>
          <cell r="T6015"/>
          <cell r="U6015"/>
          <cell r="V6015"/>
          <cell r="W6015"/>
          <cell r="X6015"/>
          <cell r="Y6015">
            <v>56.000999999999998</v>
          </cell>
          <cell r="Z6015">
            <v>706</v>
          </cell>
        </row>
        <row r="6016">
          <cell r="A6016" t="str">
            <v>N1255</v>
          </cell>
          <cell r="B6016" t="str">
            <v xml:space="preserve">Heinrich-Bosshardt-Strasse 2 </v>
          </cell>
          <cell r="C6016">
            <v>42566</v>
          </cell>
          <cell r="D6016">
            <v>9866603558</v>
          </cell>
          <cell r="E6016" t="str">
            <v>Verrechnet</v>
          </cell>
          <cell r="F6016">
            <v>2.5000000000000001E-2</v>
          </cell>
          <cell r="G6016">
            <v>0.315</v>
          </cell>
          <cell r="H6016"/>
          <cell r="I6016"/>
          <cell r="J6016" t="str">
            <v>Messung HW Wärme NT</v>
          </cell>
          <cell r="K6016" t="str">
            <v>03.06.2016</v>
          </cell>
          <cell r="L6016" t="str">
            <v>W1 020701</v>
          </cell>
          <cell r="M6016"/>
          <cell r="N6016" t="str">
            <v>Ausbau</v>
          </cell>
          <cell r="O6016">
            <v>8.2799999999999994</v>
          </cell>
          <cell r="P6016">
            <v>131.9</v>
          </cell>
          <cell r="Q6016"/>
          <cell r="R6016">
            <v>123</v>
          </cell>
          <cell r="S6016"/>
          <cell r="T6016"/>
          <cell r="U6016"/>
          <cell r="V6016"/>
          <cell r="W6016"/>
          <cell r="X6016"/>
          <cell r="Y6016">
            <v>53.976999999999997</v>
          </cell>
          <cell r="Z6016">
            <v>331.2</v>
          </cell>
        </row>
        <row r="6017">
          <cell r="A6017" t="str">
            <v>N1255</v>
          </cell>
          <cell r="B6017"/>
          <cell r="C6017"/>
          <cell r="D6017"/>
          <cell r="E6017"/>
          <cell r="F6017"/>
          <cell r="G6017"/>
          <cell r="H6017"/>
          <cell r="I6017"/>
          <cell r="J6017" t="str">
            <v>Messung HW Wärme NT</v>
          </cell>
          <cell r="K6017" t="str">
            <v>03.06.2016</v>
          </cell>
          <cell r="L6017" t="str">
            <v>W1 020701</v>
          </cell>
          <cell r="M6017"/>
          <cell r="N6017" t="str">
            <v>Einbau</v>
          </cell>
          <cell r="O6017">
            <v>0</v>
          </cell>
          <cell r="P6017">
            <v>0</v>
          </cell>
          <cell r="Q6017"/>
          <cell r="R6017"/>
          <cell r="S6017"/>
          <cell r="T6017"/>
          <cell r="U6017"/>
          <cell r="V6017"/>
          <cell r="W6017"/>
          <cell r="X6017"/>
          <cell r="Y6017">
            <v>0</v>
          </cell>
          <cell r="Z6017">
            <v>0</v>
          </cell>
        </row>
        <row r="6018">
          <cell r="A6018" t="str">
            <v>N1255</v>
          </cell>
          <cell r="B6018"/>
          <cell r="C6018"/>
          <cell r="D6018"/>
          <cell r="E6018"/>
          <cell r="F6018"/>
          <cell r="G6018"/>
          <cell r="H6018"/>
          <cell r="I6018"/>
          <cell r="J6018" t="str">
            <v>Messung HW Wärme NT</v>
          </cell>
          <cell r="K6018" t="str">
            <v>23.06.2016</v>
          </cell>
          <cell r="L6018" t="str">
            <v>W1 020701</v>
          </cell>
          <cell r="M6018"/>
          <cell r="N6018" t="str">
            <v>Ablesung</v>
          </cell>
          <cell r="O6018">
            <v>0.99399999999999999</v>
          </cell>
          <cell r="P6018">
            <v>16.149999999999999</v>
          </cell>
          <cell r="Q6018"/>
          <cell r="R6018"/>
          <cell r="S6018"/>
          <cell r="T6018"/>
          <cell r="U6018"/>
          <cell r="V6018"/>
          <cell r="W6018"/>
          <cell r="X6018"/>
          <cell r="Y6018">
            <v>52.921999999999997</v>
          </cell>
          <cell r="Z6018">
            <v>39.76</v>
          </cell>
        </row>
        <row r="6019">
          <cell r="A6019" t="str">
            <v>N1255</v>
          </cell>
          <cell r="B6019" t="str">
            <v xml:space="preserve">Heinrich-Bosshardt-Strasse 2 </v>
          </cell>
          <cell r="C6019">
            <v>42655</v>
          </cell>
          <cell r="D6019">
            <v>9866605634</v>
          </cell>
          <cell r="E6019" t="str">
            <v>Verrechnet</v>
          </cell>
          <cell r="F6019">
            <v>2.5000000000000001E-2</v>
          </cell>
          <cell r="G6019">
            <v>0.315</v>
          </cell>
          <cell r="H6019"/>
          <cell r="I6019"/>
          <cell r="J6019" t="str">
            <v>Messung HW Wärme NT</v>
          </cell>
          <cell r="K6019" t="str">
            <v>19.09.2016</v>
          </cell>
          <cell r="L6019" t="str">
            <v>W1 020701</v>
          </cell>
          <cell r="M6019"/>
          <cell r="N6019" t="str">
            <v>Ablesung</v>
          </cell>
          <cell r="O6019">
            <v>1.121</v>
          </cell>
          <cell r="P6019">
            <v>18.46</v>
          </cell>
          <cell r="Q6019"/>
          <cell r="R6019"/>
          <cell r="S6019"/>
          <cell r="T6019"/>
          <cell r="U6019"/>
          <cell r="V6019"/>
          <cell r="W6019"/>
          <cell r="X6019"/>
          <cell r="Y6019">
            <v>52.215000000000003</v>
          </cell>
          <cell r="Z6019">
            <v>44.84</v>
          </cell>
        </row>
        <row r="6020">
          <cell r="A6020" t="str">
            <v>N1255</v>
          </cell>
          <cell r="B6020" t="str">
            <v xml:space="preserve">Heinrich-Bosshardt-Strasse 2 </v>
          </cell>
          <cell r="C6020">
            <v>42752</v>
          </cell>
          <cell r="D6020">
            <v>9866607840</v>
          </cell>
          <cell r="E6020" t="str">
            <v>Verrechnet</v>
          </cell>
          <cell r="F6020">
            <v>2.5000000000000001E-2</v>
          </cell>
          <cell r="G6020">
            <v>0.315</v>
          </cell>
          <cell r="H6020"/>
          <cell r="I6020"/>
          <cell r="J6020" t="str">
            <v>Messung HW Wärme NT</v>
          </cell>
          <cell r="K6020" t="str">
            <v>16.12.2016</v>
          </cell>
          <cell r="L6020" t="str">
            <v>W1 020701</v>
          </cell>
          <cell r="M6020"/>
          <cell r="N6020" t="str">
            <v>Ablesung</v>
          </cell>
          <cell r="O6020">
            <v>12.968999999999999</v>
          </cell>
          <cell r="P6020">
            <v>209.72</v>
          </cell>
          <cell r="Q6020"/>
          <cell r="R6020"/>
          <cell r="S6020"/>
          <cell r="T6020"/>
          <cell r="U6020"/>
          <cell r="V6020"/>
          <cell r="W6020"/>
          <cell r="X6020"/>
          <cell r="Y6020">
            <v>53.171999999999997</v>
          </cell>
          <cell r="Z6020">
            <v>518.76</v>
          </cell>
        </row>
        <row r="6021">
          <cell r="A6021" t="str">
            <v>N1256</v>
          </cell>
          <cell r="B6021" t="str">
            <v xml:space="preserve">Aprikosenstrasse 24 </v>
          </cell>
          <cell r="C6021">
            <v>42478</v>
          </cell>
          <cell r="D6021">
            <v>9866601934</v>
          </cell>
          <cell r="E6021" t="str">
            <v>Verrechnet</v>
          </cell>
          <cell r="F6021">
            <v>0.1</v>
          </cell>
          <cell r="G6021">
            <v>1.26</v>
          </cell>
          <cell r="H6021"/>
          <cell r="I6021"/>
          <cell r="J6021" t="str">
            <v>Messung HW Wärme NT</v>
          </cell>
          <cell r="K6021" t="str">
            <v>01.02.2016</v>
          </cell>
          <cell r="L6021" t="str">
            <v>W1 028618</v>
          </cell>
          <cell r="M6021"/>
          <cell r="N6021" t="str">
            <v>Ausbau</v>
          </cell>
          <cell r="O6021">
            <v>35.61</v>
          </cell>
          <cell r="P6021">
            <v>576.6</v>
          </cell>
          <cell r="Q6021"/>
          <cell r="R6021">
            <v>576</v>
          </cell>
          <cell r="S6021"/>
          <cell r="T6021"/>
          <cell r="U6021"/>
          <cell r="V6021"/>
          <cell r="W6021"/>
          <cell r="X6021"/>
          <cell r="Y6021">
            <v>53.103000000000002</v>
          </cell>
          <cell r="Z6021">
            <v>356.1</v>
          </cell>
        </row>
        <row r="6022">
          <cell r="A6022" t="str">
            <v>N1256</v>
          </cell>
          <cell r="B6022"/>
          <cell r="C6022"/>
          <cell r="D6022"/>
          <cell r="E6022"/>
          <cell r="F6022"/>
          <cell r="G6022"/>
          <cell r="H6022"/>
          <cell r="I6022"/>
          <cell r="J6022" t="str">
            <v>Messung HW Wärme NT</v>
          </cell>
          <cell r="K6022" t="str">
            <v>01.02.2016</v>
          </cell>
          <cell r="L6022" t="str">
            <v>W1 028618</v>
          </cell>
          <cell r="M6022"/>
          <cell r="N6022" t="str">
            <v>Einbau</v>
          </cell>
          <cell r="O6022">
            <v>0</v>
          </cell>
          <cell r="P6022">
            <v>0</v>
          </cell>
          <cell r="Q6022"/>
          <cell r="R6022"/>
          <cell r="S6022"/>
          <cell r="T6022"/>
          <cell r="U6022"/>
          <cell r="V6022"/>
          <cell r="W6022"/>
          <cell r="X6022"/>
          <cell r="Y6022">
            <v>0</v>
          </cell>
          <cell r="Z6022">
            <v>0</v>
          </cell>
        </row>
        <row r="6023">
          <cell r="A6023" t="str">
            <v>N1256</v>
          </cell>
          <cell r="B6023"/>
          <cell r="C6023"/>
          <cell r="D6023"/>
          <cell r="E6023"/>
          <cell r="F6023"/>
          <cell r="G6023"/>
          <cell r="H6023"/>
          <cell r="I6023"/>
          <cell r="J6023" t="str">
            <v>Messung HW Wärme NT</v>
          </cell>
          <cell r="K6023" t="str">
            <v>17.03.2016</v>
          </cell>
          <cell r="L6023" t="str">
            <v>W1 028618</v>
          </cell>
          <cell r="M6023"/>
          <cell r="N6023" t="str">
            <v>Ablesung</v>
          </cell>
          <cell r="O6023">
            <v>35.161000000000001</v>
          </cell>
          <cell r="P6023">
            <v>564.08000000000004</v>
          </cell>
          <cell r="Q6023"/>
          <cell r="R6023"/>
          <cell r="S6023"/>
          <cell r="T6023"/>
          <cell r="U6023"/>
          <cell r="V6023"/>
          <cell r="W6023"/>
          <cell r="X6023"/>
          <cell r="Y6023">
            <v>53.597000000000001</v>
          </cell>
          <cell r="Z6023">
            <v>351.61</v>
          </cell>
        </row>
        <row r="6024">
          <cell r="A6024" t="str">
            <v>N1256</v>
          </cell>
          <cell r="B6024" t="str">
            <v xml:space="preserve">Aprikosenstrasse 24 </v>
          </cell>
          <cell r="C6024">
            <v>42566</v>
          </cell>
          <cell r="D6024">
            <v>9866603883</v>
          </cell>
          <cell r="E6024" t="str">
            <v>Verrechnet</v>
          </cell>
          <cell r="F6024">
            <v>0.1</v>
          </cell>
          <cell r="G6024">
            <v>1.26</v>
          </cell>
          <cell r="H6024"/>
          <cell r="I6024"/>
          <cell r="J6024" t="str">
            <v>Messung HW Wärme NT</v>
          </cell>
          <cell r="K6024" t="str">
            <v>21.06.2016</v>
          </cell>
          <cell r="L6024" t="str">
            <v>W1 028618</v>
          </cell>
          <cell r="M6024"/>
          <cell r="N6024" t="str">
            <v>Ablesung</v>
          </cell>
          <cell r="O6024">
            <v>37.200000000000003</v>
          </cell>
          <cell r="P6024">
            <v>645.20000000000005</v>
          </cell>
          <cell r="Q6024"/>
          <cell r="R6024"/>
          <cell r="S6024"/>
          <cell r="T6024"/>
          <cell r="U6024"/>
          <cell r="V6024"/>
          <cell r="W6024"/>
          <cell r="X6024"/>
          <cell r="Y6024">
            <v>49.576000000000001</v>
          </cell>
          <cell r="Z6024">
            <v>372</v>
          </cell>
        </row>
        <row r="6025">
          <cell r="A6025" t="str">
            <v>N1256</v>
          </cell>
          <cell r="B6025" t="str">
            <v xml:space="preserve">Aprikosenstrasse 24 </v>
          </cell>
          <cell r="C6025">
            <v>42655</v>
          </cell>
          <cell r="D6025">
            <v>9866605930</v>
          </cell>
          <cell r="E6025" t="str">
            <v>Verrechnet</v>
          </cell>
          <cell r="F6025">
            <v>0.1</v>
          </cell>
          <cell r="G6025">
            <v>1.26</v>
          </cell>
          <cell r="H6025"/>
          <cell r="I6025"/>
          <cell r="J6025" t="str">
            <v>Messung HW Wärme NT</v>
          </cell>
          <cell r="K6025" t="str">
            <v>16.09.2016</v>
          </cell>
          <cell r="L6025" t="str">
            <v>W1 028618</v>
          </cell>
          <cell r="M6025"/>
          <cell r="N6025" t="str">
            <v>Ablesung</v>
          </cell>
          <cell r="O6025">
            <v>9.4120000000000008</v>
          </cell>
          <cell r="P6025">
            <v>193.94</v>
          </cell>
          <cell r="Q6025"/>
          <cell r="R6025"/>
          <cell r="S6025"/>
          <cell r="T6025"/>
          <cell r="U6025"/>
          <cell r="V6025"/>
          <cell r="W6025"/>
          <cell r="X6025"/>
          <cell r="Y6025">
            <v>41.728999999999999</v>
          </cell>
          <cell r="Z6025">
            <v>94.12</v>
          </cell>
        </row>
        <row r="6026">
          <cell r="A6026" t="str">
            <v>N1256</v>
          </cell>
          <cell r="B6026" t="str">
            <v xml:space="preserve">Aprikosenstrasse 24 </v>
          </cell>
          <cell r="C6026">
            <v>42752</v>
          </cell>
          <cell r="D6026">
            <v>9866608045</v>
          </cell>
          <cell r="E6026" t="str">
            <v>Verrechnet</v>
          </cell>
          <cell r="F6026">
            <v>0.1</v>
          </cell>
          <cell r="G6026">
            <v>1.26</v>
          </cell>
          <cell r="H6026"/>
          <cell r="I6026"/>
          <cell r="J6026" t="str">
            <v>Messung HW Wärme NT</v>
          </cell>
          <cell r="K6026" t="str">
            <v>15.12.2016</v>
          </cell>
          <cell r="L6026" t="str">
            <v>W1 028618</v>
          </cell>
          <cell r="M6026"/>
          <cell r="N6026" t="str">
            <v>Ablesung</v>
          </cell>
          <cell r="O6026">
            <v>54.832999999999998</v>
          </cell>
          <cell r="P6026">
            <v>929.69</v>
          </cell>
          <cell r="Q6026"/>
          <cell r="R6026"/>
          <cell r="S6026"/>
          <cell r="T6026"/>
          <cell r="U6026"/>
          <cell r="V6026"/>
          <cell r="W6026"/>
          <cell r="X6026"/>
          <cell r="Y6026">
            <v>50.713999999999999</v>
          </cell>
          <cell r="Z6026">
            <v>548.33000000000004</v>
          </cell>
        </row>
        <row r="6027">
          <cell r="A6027" t="str">
            <v>N1257</v>
          </cell>
          <cell r="B6027" t="str">
            <v xml:space="preserve">Schaffhauserstrasse 221 </v>
          </cell>
          <cell r="C6027">
            <v>42478</v>
          </cell>
          <cell r="D6027">
            <v>9866601736</v>
          </cell>
          <cell r="E6027" t="str">
            <v>Verrechnet</v>
          </cell>
          <cell r="F6027">
            <v>3.5000000000000003E-2</v>
          </cell>
          <cell r="G6027">
            <v>0.48</v>
          </cell>
          <cell r="H6027"/>
          <cell r="I6027"/>
          <cell r="J6027" t="str">
            <v>Messung HW Wärme NT</v>
          </cell>
          <cell r="K6027" t="str">
            <v>16.03.2016</v>
          </cell>
          <cell r="L6027" t="str">
            <v>R1 889</v>
          </cell>
          <cell r="M6027" t="str">
            <v>U1 20125</v>
          </cell>
          <cell r="N6027" t="str">
            <v>Ablesung</v>
          </cell>
          <cell r="O6027">
            <v>34.090000000000003</v>
          </cell>
          <cell r="P6027">
            <v>669.3</v>
          </cell>
          <cell r="Q6027"/>
          <cell r="R6027">
            <v>669</v>
          </cell>
          <cell r="S6027"/>
          <cell r="T6027"/>
          <cell r="U6027"/>
          <cell r="V6027"/>
          <cell r="W6027"/>
          <cell r="X6027"/>
          <cell r="Y6027">
            <v>43.795000000000002</v>
          </cell>
          <cell r="Z6027">
            <v>974</v>
          </cell>
        </row>
        <row r="6028">
          <cell r="A6028" t="str">
            <v>N1257</v>
          </cell>
          <cell r="B6028" t="str">
            <v xml:space="preserve">Schaffhauserstrasse 221 </v>
          </cell>
          <cell r="C6028">
            <v>42566</v>
          </cell>
          <cell r="D6028">
            <v>9866603884</v>
          </cell>
          <cell r="E6028" t="str">
            <v>Verrechnet</v>
          </cell>
          <cell r="F6028">
            <v>3.5000000000000003E-2</v>
          </cell>
          <cell r="G6028">
            <v>0.48</v>
          </cell>
          <cell r="H6028"/>
          <cell r="I6028"/>
          <cell r="J6028" t="str">
            <v>Messung HW Wärme NT</v>
          </cell>
          <cell r="K6028" t="str">
            <v>22.06.2016</v>
          </cell>
          <cell r="L6028" t="str">
            <v>R1 889</v>
          </cell>
          <cell r="M6028" t="str">
            <v>U1 20125</v>
          </cell>
          <cell r="N6028" t="str">
            <v>Ablesung</v>
          </cell>
          <cell r="O6028">
            <v>16.36</v>
          </cell>
          <cell r="P6028">
            <v>320.8</v>
          </cell>
          <cell r="Q6028"/>
          <cell r="R6028">
            <v>321</v>
          </cell>
          <cell r="S6028"/>
          <cell r="T6028"/>
          <cell r="U6028"/>
          <cell r="V6028"/>
          <cell r="W6028"/>
          <cell r="X6028"/>
          <cell r="Y6028">
            <v>43.85</v>
          </cell>
          <cell r="Z6028">
            <v>467.42857142857144</v>
          </cell>
        </row>
        <row r="6029">
          <cell r="A6029" t="str">
            <v>N1257</v>
          </cell>
          <cell r="B6029" t="str">
            <v xml:space="preserve">Schaffhauserstrasse 221 </v>
          </cell>
          <cell r="C6029">
            <v>42655</v>
          </cell>
          <cell r="D6029">
            <v>9866605635</v>
          </cell>
          <cell r="E6029" t="str">
            <v>Verrechnet</v>
          </cell>
          <cell r="F6029">
            <v>3.5000000000000003E-2</v>
          </cell>
          <cell r="G6029">
            <v>0.48</v>
          </cell>
          <cell r="H6029"/>
          <cell r="I6029"/>
          <cell r="J6029" t="str">
            <v>Messung HW Wärme NT</v>
          </cell>
          <cell r="K6029" t="str">
            <v>20.09.2016</v>
          </cell>
          <cell r="L6029" t="str">
            <v>R1 889</v>
          </cell>
          <cell r="M6029" t="str">
            <v>U1 20125</v>
          </cell>
          <cell r="N6029" t="str">
            <v>Ablesung</v>
          </cell>
          <cell r="O6029">
            <v>3.21</v>
          </cell>
          <cell r="P6029">
            <v>89.9</v>
          </cell>
          <cell r="Q6029"/>
          <cell r="R6029">
            <v>90</v>
          </cell>
          <cell r="S6029"/>
          <cell r="T6029"/>
          <cell r="U6029"/>
          <cell r="V6029"/>
          <cell r="W6029"/>
          <cell r="X6029"/>
          <cell r="Y6029">
            <v>30.702000000000002</v>
          </cell>
          <cell r="Z6029">
            <v>91.714285714285722</v>
          </cell>
        </row>
        <row r="6030">
          <cell r="A6030" t="str">
            <v>N1257</v>
          </cell>
          <cell r="B6030" t="str">
            <v xml:space="preserve">Schaffhauserstrasse 221 </v>
          </cell>
          <cell r="C6030">
            <v>42752</v>
          </cell>
          <cell r="D6030">
            <v>9866607841</v>
          </cell>
          <cell r="E6030" t="str">
            <v>Verrechnet</v>
          </cell>
          <cell r="F6030">
            <v>3.5000000000000003E-2</v>
          </cell>
          <cell r="G6030">
            <v>0.48</v>
          </cell>
          <cell r="H6030"/>
          <cell r="I6030"/>
          <cell r="J6030" t="str">
            <v>Messung HW Wärme NT</v>
          </cell>
          <cell r="K6030" t="str">
            <v>14.12.2016</v>
          </cell>
          <cell r="L6030" t="str">
            <v>R1 889</v>
          </cell>
          <cell r="M6030" t="str">
            <v>U1 20125</v>
          </cell>
          <cell r="N6030" t="str">
            <v>Ablesung</v>
          </cell>
          <cell r="O6030">
            <v>22.9</v>
          </cell>
          <cell r="P6030">
            <v>426.1</v>
          </cell>
          <cell r="Q6030"/>
          <cell r="R6030">
            <v>426</v>
          </cell>
          <cell r="S6030"/>
          <cell r="T6030"/>
          <cell r="U6030"/>
          <cell r="V6030"/>
          <cell r="W6030"/>
          <cell r="X6030"/>
          <cell r="Y6030">
            <v>46.210999999999999</v>
          </cell>
          <cell r="Z6030">
            <v>654.28571428571422</v>
          </cell>
        </row>
        <row r="6031">
          <cell r="A6031" t="str">
            <v>N1258</v>
          </cell>
          <cell r="B6031" t="str">
            <v xml:space="preserve">Schwamendingenstrasse 118 </v>
          </cell>
          <cell r="C6031">
            <v>42478</v>
          </cell>
          <cell r="D6031">
            <v>9866600402</v>
          </cell>
          <cell r="E6031" t="str">
            <v>Verrechnet</v>
          </cell>
          <cell r="F6031">
            <v>0.5</v>
          </cell>
          <cell r="G6031">
            <v>6.45</v>
          </cell>
          <cell r="H6031"/>
          <cell r="I6031"/>
          <cell r="J6031" t="str">
            <v>Messung HW Wärme NT</v>
          </cell>
          <cell r="K6031" t="str">
            <v>16.03.2016</v>
          </cell>
          <cell r="L6031" t="str">
            <v>W1 040061</v>
          </cell>
          <cell r="M6031"/>
          <cell r="N6031" t="str">
            <v>Ablesung</v>
          </cell>
          <cell r="O6031">
            <v>352.24</v>
          </cell>
          <cell r="P6031">
            <v>7568.7</v>
          </cell>
          <cell r="Q6031"/>
          <cell r="R6031">
            <v>7569</v>
          </cell>
          <cell r="S6031"/>
          <cell r="T6031"/>
          <cell r="U6031"/>
          <cell r="V6031"/>
          <cell r="W6031"/>
          <cell r="X6031"/>
          <cell r="Y6031">
            <v>40.015999999999998</v>
          </cell>
          <cell r="Z6031">
            <v>704.48</v>
          </cell>
        </row>
        <row r="6032">
          <cell r="A6032" t="str">
            <v>N1258</v>
          </cell>
          <cell r="B6032" t="str">
            <v xml:space="preserve">Schwamendingenstrasse 118 </v>
          </cell>
          <cell r="C6032">
            <v>42566</v>
          </cell>
          <cell r="D6032">
            <v>9866602407</v>
          </cell>
          <cell r="E6032" t="str">
            <v>Verrechnet</v>
          </cell>
          <cell r="F6032">
            <v>0.5</v>
          </cell>
          <cell r="G6032">
            <v>6.45</v>
          </cell>
          <cell r="H6032"/>
          <cell r="I6032"/>
          <cell r="J6032" t="str">
            <v>Messung HW Wärme NT</v>
          </cell>
          <cell r="K6032" t="str">
            <v>20.04.2016</v>
          </cell>
          <cell r="L6032" t="str">
            <v>W1 040061</v>
          </cell>
          <cell r="M6032"/>
          <cell r="N6032" t="str">
            <v>Ausbau</v>
          </cell>
          <cell r="O6032">
            <v>94.5</v>
          </cell>
          <cell r="P6032">
            <v>2024.5</v>
          </cell>
          <cell r="Q6032"/>
          <cell r="R6032">
            <v>2025</v>
          </cell>
          <cell r="S6032"/>
          <cell r="T6032"/>
          <cell r="U6032"/>
          <cell r="V6032"/>
          <cell r="W6032"/>
          <cell r="X6032"/>
          <cell r="Y6032">
            <v>40.136000000000003</v>
          </cell>
          <cell r="Z6032">
            <v>189</v>
          </cell>
        </row>
        <row r="6033">
          <cell r="A6033" t="str">
            <v>N1258</v>
          </cell>
          <cell r="B6033"/>
          <cell r="C6033"/>
          <cell r="D6033"/>
          <cell r="E6033"/>
          <cell r="F6033"/>
          <cell r="G6033"/>
          <cell r="H6033"/>
          <cell r="I6033"/>
          <cell r="J6033" t="str">
            <v>Messung HW Wärme NT</v>
          </cell>
          <cell r="K6033" t="str">
            <v>20.04.2016</v>
          </cell>
          <cell r="L6033" t="str">
            <v>W1 040061</v>
          </cell>
          <cell r="M6033"/>
          <cell r="N6033" t="str">
            <v>Einbau</v>
          </cell>
          <cell r="O6033">
            <v>0</v>
          </cell>
          <cell r="P6033">
            <v>0</v>
          </cell>
          <cell r="Q6033"/>
          <cell r="R6033"/>
          <cell r="S6033"/>
          <cell r="T6033"/>
          <cell r="U6033"/>
          <cell r="V6033"/>
          <cell r="W6033"/>
          <cell r="X6033"/>
          <cell r="Y6033">
            <v>0</v>
          </cell>
          <cell r="Z6033">
            <v>0</v>
          </cell>
        </row>
        <row r="6034">
          <cell r="A6034" t="str">
            <v>N1258</v>
          </cell>
          <cell r="B6034"/>
          <cell r="C6034"/>
          <cell r="D6034"/>
          <cell r="E6034"/>
          <cell r="F6034"/>
          <cell r="G6034"/>
          <cell r="H6034"/>
          <cell r="I6034"/>
          <cell r="J6034" t="str">
            <v>Messung HW Wärme NT</v>
          </cell>
          <cell r="K6034" t="str">
            <v>27.06.2016</v>
          </cell>
          <cell r="L6034" t="str">
            <v>W1 040061</v>
          </cell>
          <cell r="M6034"/>
          <cell r="N6034" t="str">
            <v>Ablesung</v>
          </cell>
          <cell r="O6034">
            <v>116.645</v>
          </cell>
          <cell r="P6034">
            <v>2795.48</v>
          </cell>
          <cell r="Q6034"/>
          <cell r="R6034"/>
          <cell r="S6034"/>
          <cell r="T6034"/>
          <cell r="U6034"/>
          <cell r="V6034"/>
          <cell r="W6034"/>
          <cell r="X6034"/>
          <cell r="Y6034">
            <v>35.878</v>
          </cell>
          <cell r="Z6034">
            <v>233.29</v>
          </cell>
        </row>
        <row r="6035">
          <cell r="A6035" t="str">
            <v>N1258</v>
          </cell>
          <cell r="B6035" t="str">
            <v xml:space="preserve">Schwamendingenstrasse 118 </v>
          </cell>
          <cell r="C6035">
            <v>42655</v>
          </cell>
          <cell r="D6035">
            <v>9866604358</v>
          </cell>
          <cell r="E6035" t="str">
            <v>Verrechnet</v>
          </cell>
          <cell r="F6035">
            <v>0.5</v>
          </cell>
          <cell r="G6035">
            <v>6.45</v>
          </cell>
          <cell r="H6035"/>
          <cell r="I6035"/>
          <cell r="J6035" t="str">
            <v>Messung HW Wärme NT</v>
          </cell>
          <cell r="K6035" t="str">
            <v>30.09.2016</v>
          </cell>
          <cell r="L6035" t="str">
            <v>W1 040061</v>
          </cell>
          <cell r="M6035"/>
          <cell r="N6035" t="str">
            <v>Ablesung</v>
          </cell>
          <cell r="O6035">
            <v>63.673000000000002</v>
          </cell>
          <cell r="P6035">
            <v>4030.68</v>
          </cell>
          <cell r="Q6035"/>
          <cell r="R6035"/>
          <cell r="S6035"/>
          <cell r="T6035"/>
          <cell r="U6035"/>
          <cell r="V6035"/>
          <cell r="W6035"/>
          <cell r="X6035"/>
          <cell r="Y6035">
            <v>13.583</v>
          </cell>
          <cell r="Z6035">
            <v>127.346</v>
          </cell>
        </row>
        <row r="6036">
          <cell r="A6036" t="str">
            <v>N1258</v>
          </cell>
          <cell r="B6036" t="str">
            <v xml:space="preserve">Schwamendingenstrasse 118 </v>
          </cell>
          <cell r="C6036">
            <v>42752</v>
          </cell>
          <cell r="D6036">
            <v>9866606428</v>
          </cell>
          <cell r="E6036" t="str">
            <v>Verrechnet</v>
          </cell>
          <cell r="F6036">
            <v>0.5</v>
          </cell>
          <cell r="G6036">
            <v>6.45</v>
          </cell>
          <cell r="H6036"/>
          <cell r="I6036"/>
          <cell r="J6036" t="str">
            <v>Messung HW Wärme NT</v>
          </cell>
          <cell r="K6036" t="str">
            <v>14.12.2016</v>
          </cell>
          <cell r="L6036" t="str">
            <v>W1 040061</v>
          </cell>
          <cell r="M6036"/>
          <cell r="N6036" t="str">
            <v>Ablesung</v>
          </cell>
          <cell r="O6036">
            <v>237.37299999999999</v>
          </cell>
          <cell r="P6036">
            <v>5648.5</v>
          </cell>
          <cell r="Q6036"/>
          <cell r="R6036"/>
          <cell r="S6036"/>
          <cell r="T6036"/>
          <cell r="U6036"/>
          <cell r="V6036"/>
          <cell r="W6036"/>
          <cell r="X6036"/>
          <cell r="Y6036">
            <v>36.134</v>
          </cell>
          <cell r="Z6036">
            <v>474.74599999999998</v>
          </cell>
        </row>
        <row r="6037">
          <cell r="A6037" t="str">
            <v>N1259</v>
          </cell>
          <cell r="B6037" t="str">
            <v xml:space="preserve">Schärenfeld 12 </v>
          </cell>
          <cell r="C6037">
            <v>42478</v>
          </cell>
          <cell r="D6037">
            <v>9866601123</v>
          </cell>
          <cell r="E6037" t="str">
            <v>Verrechnet</v>
          </cell>
          <cell r="F6037">
            <v>1.4999999999999999E-2</v>
          </cell>
          <cell r="G6037">
            <v>0.22</v>
          </cell>
          <cell r="H6037"/>
          <cell r="I6037"/>
          <cell r="J6037" t="str">
            <v>Messung HW Wärme NT</v>
          </cell>
          <cell r="K6037" t="str">
            <v>15.03.2016</v>
          </cell>
          <cell r="L6037" t="str">
            <v>W1 020680</v>
          </cell>
          <cell r="M6037"/>
          <cell r="N6037" t="str">
            <v>Ablesung</v>
          </cell>
          <cell r="O6037">
            <v>8.0500000000000007</v>
          </cell>
          <cell r="P6037">
            <v>162.78</v>
          </cell>
          <cell r="Q6037"/>
          <cell r="R6037">
            <v>162</v>
          </cell>
          <cell r="S6037"/>
          <cell r="T6037"/>
          <cell r="U6037"/>
          <cell r="V6037"/>
          <cell r="W6037"/>
          <cell r="X6037"/>
          <cell r="Y6037">
            <v>42.521999999999998</v>
          </cell>
          <cell r="Z6037">
            <v>536.66666666666663</v>
          </cell>
        </row>
        <row r="6038">
          <cell r="A6038" t="str">
            <v>N1259</v>
          </cell>
          <cell r="B6038" t="str">
            <v xml:space="preserve">Schärenfeld 12 </v>
          </cell>
          <cell r="C6038">
            <v>42566</v>
          </cell>
          <cell r="D6038">
            <v>9866603097</v>
          </cell>
          <cell r="E6038" t="str">
            <v>Verrechnet</v>
          </cell>
          <cell r="F6038">
            <v>1.4999999999999999E-2</v>
          </cell>
          <cell r="G6038">
            <v>0.22</v>
          </cell>
          <cell r="H6038"/>
          <cell r="I6038"/>
          <cell r="J6038" t="str">
            <v>Messung HW Wärme NT</v>
          </cell>
          <cell r="K6038" t="str">
            <v>23.05.2016</v>
          </cell>
          <cell r="L6038" t="str">
            <v>W1 020680</v>
          </cell>
          <cell r="M6038"/>
          <cell r="N6038" t="str">
            <v>Ausbau</v>
          </cell>
          <cell r="O6038">
            <v>4.29</v>
          </cell>
          <cell r="P6038">
            <v>101.49</v>
          </cell>
          <cell r="Q6038"/>
          <cell r="R6038">
            <v>102.38</v>
          </cell>
          <cell r="S6038"/>
          <cell r="T6038"/>
          <cell r="U6038"/>
          <cell r="V6038"/>
          <cell r="W6038"/>
          <cell r="X6038"/>
          <cell r="Y6038">
            <v>36.345999999999997</v>
          </cell>
          <cell r="Z6038">
            <v>286</v>
          </cell>
        </row>
        <row r="6039">
          <cell r="A6039" t="str">
            <v>N1259</v>
          </cell>
          <cell r="B6039"/>
          <cell r="C6039"/>
          <cell r="D6039"/>
          <cell r="E6039"/>
          <cell r="F6039"/>
          <cell r="G6039"/>
          <cell r="H6039"/>
          <cell r="I6039"/>
          <cell r="J6039" t="str">
            <v>Messung HW Wärme NT</v>
          </cell>
          <cell r="K6039" t="str">
            <v>23.05.2016</v>
          </cell>
          <cell r="L6039" t="str">
            <v>W1 020680</v>
          </cell>
          <cell r="M6039"/>
          <cell r="N6039" t="str">
            <v>Einbau</v>
          </cell>
          <cell r="O6039">
            <v>0</v>
          </cell>
          <cell r="P6039">
            <v>0</v>
          </cell>
          <cell r="Q6039"/>
          <cell r="R6039"/>
          <cell r="S6039"/>
          <cell r="T6039"/>
          <cell r="U6039"/>
          <cell r="V6039"/>
          <cell r="W6039"/>
          <cell r="X6039"/>
          <cell r="Y6039">
            <v>0</v>
          </cell>
          <cell r="Z6039">
            <v>0</v>
          </cell>
        </row>
        <row r="6040">
          <cell r="A6040" t="str">
            <v>N1259</v>
          </cell>
          <cell r="B6040"/>
          <cell r="C6040"/>
          <cell r="D6040"/>
          <cell r="E6040"/>
          <cell r="F6040"/>
          <cell r="G6040"/>
          <cell r="H6040"/>
          <cell r="I6040"/>
          <cell r="J6040" t="str">
            <v>Messung HW Wärme NT</v>
          </cell>
          <cell r="K6040" t="str">
            <v>30.06.2016</v>
          </cell>
          <cell r="L6040" t="str">
            <v>W1 020680</v>
          </cell>
          <cell r="M6040"/>
          <cell r="N6040" t="str">
            <v>Ablesung</v>
          </cell>
          <cell r="O6040">
            <v>0.47</v>
          </cell>
          <cell r="P6040">
            <v>8</v>
          </cell>
          <cell r="Q6040"/>
          <cell r="R6040"/>
          <cell r="S6040"/>
          <cell r="T6040"/>
          <cell r="U6040"/>
          <cell r="V6040"/>
          <cell r="W6040"/>
          <cell r="X6040"/>
          <cell r="Y6040">
            <v>50.515999999999998</v>
          </cell>
          <cell r="Z6040">
            <v>31.333333333333329</v>
          </cell>
        </row>
        <row r="6041">
          <cell r="A6041" t="str">
            <v>N1259</v>
          </cell>
          <cell r="B6041" t="str">
            <v xml:space="preserve">Schärenfeld 12 </v>
          </cell>
          <cell r="C6041">
            <v>42655</v>
          </cell>
          <cell r="D6041">
            <v>9866605004</v>
          </cell>
          <cell r="E6041" t="str">
            <v>Verrechnet</v>
          </cell>
          <cell r="F6041">
            <v>1.4999999999999999E-2</v>
          </cell>
          <cell r="G6041">
            <v>0.22</v>
          </cell>
          <cell r="H6041"/>
          <cell r="I6041"/>
          <cell r="J6041" t="str">
            <v>Messung HW Wärme NT</v>
          </cell>
          <cell r="K6041" t="str">
            <v>03.10.2016</v>
          </cell>
          <cell r="L6041" t="str">
            <v>W1 020680</v>
          </cell>
          <cell r="M6041"/>
          <cell r="N6041" t="str">
            <v>Ablesung</v>
          </cell>
          <cell r="O6041">
            <v>0.95899999999999996</v>
          </cell>
          <cell r="P6041">
            <v>31.06</v>
          </cell>
          <cell r="Q6041"/>
          <cell r="R6041"/>
          <cell r="S6041"/>
          <cell r="T6041"/>
          <cell r="U6041"/>
          <cell r="V6041"/>
          <cell r="W6041"/>
          <cell r="X6041"/>
          <cell r="Y6041">
            <v>26.547999999999998</v>
          </cell>
          <cell r="Z6041">
            <v>63.93333333333333</v>
          </cell>
        </row>
        <row r="6042">
          <cell r="A6042" t="str">
            <v>N1259</v>
          </cell>
          <cell r="B6042" t="str">
            <v xml:space="preserve">Schärenfeld 12 </v>
          </cell>
          <cell r="C6042">
            <v>42752</v>
          </cell>
          <cell r="D6042">
            <v>9866607123</v>
          </cell>
          <cell r="E6042" t="str">
            <v>Verrechnet</v>
          </cell>
          <cell r="F6042">
            <v>1.4999999999999999E-2</v>
          </cell>
          <cell r="G6042">
            <v>0.22</v>
          </cell>
          <cell r="H6042"/>
          <cell r="I6042"/>
          <cell r="J6042" t="str">
            <v>Messung HW Wärme NT</v>
          </cell>
          <cell r="K6042" t="str">
            <v>13.12.2016</v>
          </cell>
          <cell r="L6042" t="str">
            <v>W1 020680</v>
          </cell>
          <cell r="M6042"/>
          <cell r="N6042" t="str">
            <v>Ablesung</v>
          </cell>
          <cell r="O6042">
            <v>6.06</v>
          </cell>
          <cell r="P6042">
            <v>141.80000000000001</v>
          </cell>
          <cell r="Q6042"/>
          <cell r="R6042"/>
          <cell r="S6042"/>
          <cell r="T6042"/>
          <cell r="U6042"/>
          <cell r="V6042"/>
          <cell r="W6042"/>
          <cell r="X6042"/>
          <cell r="Y6042">
            <v>36.747</v>
          </cell>
          <cell r="Z6042">
            <v>404</v>
          </cell>
        </row>
        <row r="6043">
          <cell r="A6043" t="str">
            <v>N1260</v>
          </cell>
          <cell r="B6043" t="str">
            <v xml:space="preserve">Rümlangstrasse 73 </v>
          </cell>
          <cell r="C6043">
            <v>42478</v>
          </cell>
          <cell r="D6043">
            <v>9866601124</v>
          </cell>
          <cell r="E6043" t="str">
            <v>Verrechnet</v>
          </cell>
          <cell r="F6043">
            <v>0.1</v>
          </cell>
          <cell r="G6043">
            <v>1.3</v>
          </cell>
          <cell r="H6043"/>
          <cell r="I6043"/>
          <cell r="J6043" t="str">
            <v>Messung HW Wärme NT</v>
          </cell>
          <cell r="K6043" t="str">
            <v>18.03.2016</v>
          </cell>
          <cell r="L6043" t="str">
            <v>W1 020730</v>
          </cell>
          <cell r="M6043"/>
          <cell r="N6043" t="str">
            <v>Ablesung</v>
          </cell>
          <cell r="O6043">
            <v>74.94</v>
          </cell>
          <cell r="P6043">
            <v>1747.7</v>
          </cell>
          <cell r="Q6043"/>
          <cell r="R6043">
            <v>1747</v>
          </cell>
          <cell r="S6043"/>
          <cell r="T6043"/>
          <cell r="U6043"/>
          <cell r="V6043"/>
          <cell r="W6043"/>
          <cell r="X6043"/>
          <cell r="Y6043">
            <v>36.869</v>
          </cell>
          <cell r="Z6043">
            <v>749.4</v>
          </cell>
        </row>
        <row r="6044">
          <cell r="A6044" t="str">
            <v>N1260</v>
          </cell>
          <cell r="B6044" t="str">
            <v xml:space="preserve">Rümlangstrasse 73 </v>
          </cell>
          <cell r="C6044">
            <v>42566</v>
          </cell>
          <cell r="D6044">
            <v>9866603273</v>
          </cell>
          <cell r="E6044" t="str">
            <v>Verrechnet</v>
          </cell>
          <cell r="F6044">
            <v>0.1</v>
          </cell>
          <cell r="G6044">
            <v>1.3</v>
          </cell>
          <cell r="H6044"/>
          <cell r="I6044"/>
          <cell r="J6044" t="str">
            <v>Messung HW Wärme NT</v>
          </cell>
          <cell r="K6044" t="str">
            <v>22.06.2016</v>
          </cell>
          <cell r="L6044" t="str">
            <v>W1 020730</v>
          </cell>
          <cell r="M6044"/>
          <cell r="N6044" t="str">
            <v>Ablesung</v>
          </cell>
          <cell r="O6044">
            <v>45.01</v>
          </cell>
          <cell r="P6044">
            <v>1438.2</v>
          </cell>
          <cell r="Q6044"/>
          <cell r="R6044">
            <v>1439</v>
          </cell>
          <cell r="S6044"/>
          <cell r="T6044"/>
          <cell r="U6044"/>
          <cell r="V6044"/>
          <cell r="W6044"/>
          <cell r="X6044"/>
          <cell r="Y6044">
            <v>26.91</v>
          </cell>
          <cell r="Z6044">
            <v>450.1</v>
          </cell>
        </row>
        <row r="6045">
          <cell r="A6045" t="str">
            <v>N1260</v>
          </cell>
          <cell r="B6045" t="str">
            <v xml:space="preserve">Rümlangstrasse 73 </v>
          </cell>
          <cell r="C6045">
            <v>42655</v>
          </cell>
          <cell r="D6045">
            <v>9866605162</v>
          </cell>
          <cell r="E6045" t="str">
            <v>Gemahnt</v>
          </cell>
          <cell r="F6045">
            <v>0.1</v>
          </cell>
          <cell r="G6045">
            <v>1.3</v>
          </cell>
          <cell r="H6045"/>
          <cell r="I6045"/>
          <cell r="J6045" t="str">
            <v>Messung HW Wärme NT</v>
          </cell>
          <cell r="K6045" t="str">
            <v>10.08.2016</v>
          </cell>
          <cell r="L6045" t="str">
            <v>W1 020730</v>
          </cell>
          <cell r="M6045"/>
          <cell r="N6045" t="str">
            <v>Ausbau</v>
          </cell>
          <cell r="O6045">
            <v>8.1300000000000008</v>
          </cell>
          <cell r="P6045">
            <v>397</v>
          </cell>
          <cell r="Q6045"/>
          <cell r="R6045">
            <v>397</v>
          </cell>
          <cell r="S6045"/>
          <cell r="T6045"/>
          <cell r="U6045"/>
          <cell r="V6045"/>
          <cell r="W6045"/>
          <cell r="X6045"/>
          <cell r="Y6045">
            <v>17.608000000000001</v>
          </cell>
          <cell r="Z6045">
            <v>81.3</v>
          </cell>
        </row>
        <row r="6046">
          <cell r="A6046" t="str">
            <v>N1260</v>
          </cell>
          <cell r="B6046"/>
          <cell r="C6046"/>
          <cell r="D6046"/>
          <cell r="E6046"/>
          <cell r="F6046"/>
          <cell r="G6046"/>
          <cell r="H6046"/>
          <cell r="I6046"/>
          <cell r="J6046" t="str">
            <v>Messung HW Wärme NT</v>
          </cell>
          <cell r="K6046" t="str">
            <v>10.08.2016</v>
          </cell>
          <cell r="L6046" t="str">
            <v>W1 020730</v>
          </cell>
          <cell r="M6046"/>
          <cell r="N6046" t="str">
            <v>Einbau</v>
          </cell>
          <cell r="O6046">
            <v>0</v>
          </cell>
          <cell r="P6046">
            <v>0</v>
          </cell>
          <cell r="Q6046"/>
          <cell r="R6046"/>
          <cell r="S6046"/>
          <cell r="T6046"/>
          <cell r="U6046"/>
          <cell r="V6046"/>
          <cell r="W6046"/>
          <cell r="X6046"/>
          <cell r="Y6046">
            <v>0</v>
          </cell>
          <cell r="Z6046">
            <v>0</v>
          </cell>
        </row>
        <row r="6047">
          <cell r="A6047" t="str">
            <v>N1260</v>
          </cell>
          <cell r="B6047"/>
          <cell r="C6047"/>
          <cell r="D6047"/>
          <cell r="E6047"/>
          <cell r="F6047"/>
          <cell r="G6047"/>
          <cell r="H6047"/>
          <cell r="I6047"/>
          <cell r="J6047" t="str">
            <v>Messung HW Wärme NT</v>
          </cell>
          <cell r="K6047" t="str">
            <v>21.09.2016</v>
          </cell>
          <cell r="L6047" t="str">
            <v>W1 020730</v>
          </cell>
          <cell r="M6047"/>
          <cell r="N6047" t="str">
            <v>Ablesung</v>
          </cell>
          <cell r="O6047">
            <v>5.13</v>
          </cell>
          <cell r="P6047">
            <v>246.41</v>
          </cell>
          <cell r="Q6047"/>
          <cell r="R6047"/>
          <cell r="S6047"/>
          <cell r="T6047"/>
          <cell r="U6047"/>
          <cell r="V6047"/>
          <cell r="W6047"/>
          <cell r="X6047"/>
          <cell r="Y6047">
            <v>17.901</v>
          </cell>
          <cell r="Z6047">
            <v>51.3</v>
          </cell>
        </row>
        <row r="6048">
          <cell r="A6048" t="str">
            <v>N1260</v>
          </cell>
          <cell r="B6048" t="str">
            <v xml:space="preserve">Rümlangstrasse 73 </v>
          </cell>
          <cell r="C6048">
            <v>42752</v>
          </cell>
          <cell r="D6048">
            <v>9866607279</v>
          </cell>
          <cell r="E6048" t="str">
            <v>Verrechnet</v>
          </cell>
          <cell r="F6048">
            <v>0.1</v>
          </cell>
          <cell r="G6048">
            <v>1.3</v>
          </cell>
          <cell r="H6048"/>
          <cell r="I6048"/>
          <cell r="J6048" t="str">
            <v>Messung HW Wärme NT</v>
          </cell>
          <cell r="K6048" t="str">
            <v>20.12.2016</v>
          </cell>
          <cell r="L6048" t="str">
            <v>W1 020730</v>
          </cell>
          <cell r="M6048"/>
          <cell r="N6048" t="str">
            <v>Ablesung</v>
          </cell>
          <cell r="O6048">
            <v>54.9</v>
          </cell>
          <cell r="P6048">
            <v>1307.98</v>
          </cell>
          <cell r="Q6048"/>
          <cell r="R6048"/>
          <cell r="S6048"/>
          <cell r="T6048"/>
          <cell r="U6048"/>
          <cell r="V6048"/>
          <cell r="W6048"/>
          <cell r="X6048"/>
          <cell r="Y6048">
            <v>36.090000000000003</v>
          </cell>
          <cell r="Z6048">
            <v>549</v>
          </cell>
        </row>
        <row r="6049">
          <cell r="A6049" t="str">
            <v>N1261</v>
          </cell>
          <cell r="B6049" t="str">
            <v xml:space="preserve">Holzmatt 9 </v>
          </cell>
          <cell r="C6049">
            <v>42478</v>
          </cell>
          <cell r="D6049">
            <v>9866601125</v>
          </cell>
          <cell r="E6049" t="str">
            <v>Verrechnet</v>
          </cell>
          <cell r="F6049">
            <v>0.02</v>
          </cell>
          <cell r="G6049">
            <v>0.27</v>
          </cell>
          <cell r="H6049"/>
          <cell r="I6049"/>
          <cell r="J6049" t="str">
            <v>Messung HW Wärme NT</v>
          </cell>
          <cell r="K6049" t="str">
            <v>23.03.2016</v>
          </cell>
          <cell r="L6049" t="str">
            <v>R4 20043</v>
          </cell>
          <cell r="M6049"/>
          <cell r="N6049" t="str">
            <v>Ablesung</v>
          </cell>
          <cell r="O6049">
            <v>7.29</v>
          </cell>
          <cell r="P6049">
            <v>110.133</v>
          </cell>
          <cell r="Q6049"/>
          <cell r="R6049"/>
          <cell r="S6049"/>
          <cell r="T6049"/>
          <cell r="U6049"/>
          <cell r="V6049"/>
          <cell r="W6049"/>
          <cell r="X6049"/>
          <cell r="Y6049">
            <v>56.914999999999999</v>
          </cell>
          <cell r="Z6049">
            <v>364.5</v>
          </cell>
        </row>
        <row r="6050">
          <cell r="A6050" t="str">
            <v>N1261</v>
          </cell>
          <cell r="B6050" t="str">
            <v xml:space="preserve">Holzmatt 9 </v>
          </cell>
          <cell r="C6050">
            <v>42566</v>
          </cell>
          <cell r="D6050">
            <v>9866603359</v>
          </cell>
          <cell r="E6050" t="str">
            <v>Verrechnet</v>
          </cell>
          <cell r="F6050">
            <v>0.02</v>
          </cell>
          <cell r="G6050">
            <v>0.27</v>
          </cell>
          <cell r="H6050"/>
          <cell r="I6050"/>
          <cell r="J6050" t="str">
            <v>Messung HW Wärme NT</v>
          </cell>
          <cell r="K6050" t="str">
            <v>20.06.2016</v>
          </cell>
          <cell r="L6050" t="str">
            <v>R4 20043</v>
          </cell>
          <cell r="M6050"/>
          <cell r="N6050" t="str">
            <v>Ablesung</v>
          </cell>
          <cell r="O6050">
            <v>1.62</v>
          </cell>
          <cell r="P6050">
            <v>27.111000000000001</v>
          </cell>
          <cell r="Q6050"/>
          <cell r="R6050"/>
          <cell r="S6050"/>
          <cell r="T6050"/>
          <cell r="U6050"/>
          <cell r="V6050"/>
          <cell r="W6050"/>
          <cell r="X6050"/>
          <cell r="Y6050">
            <v>51.378999999999998</v>
          </cell>
          <cell r="Z6050">
            <v>81</v>
          </cell>
        </row>
        <row r="6051">
          <cell r="A6051" t="str">
            <v>N1261</v>
          </cell>
          <cell r="B6051" t="str">
            <v xml:space="preserve">Holzmatt 9 </v>
          </cell>
          <cell r="C6051">
            <v>42655</v>
          </cell>
          <cell r="D6051">
            <v>9866605261</v>
          </cell>
          <cell r="E6051" t="str">
            <v>Verrechnet</v>
          </cell>
          <cell r="F6051">
            <v>0.02</v>
          </cell>
          <cell r="G6051">
            <v>0.27</v>
          </cell>
          <cell r="H6051"/>
          <cell r="I6051"/>
          <cell r="J6051" t="str">
            <v>Messung HW Wärme NT</v>
          </cell>
          <cell r="K6051" t="str">
            <v>19.09.2016</v>
          </cell>
          <cell r="L6051" t="str">
            <v>R4 20043</v>
          </cell>
          <cell r="M6051"/>
          <cell r="N6051" t="str">
            <v>Ablesung</v>
          </cell>
          <cell r="O6051">
            <v>0</v>
          </cell>
          <cell r="P6051">
            <v>0</v>
          </cell>
          <cell r="Q6051"/>
          <cell r="R6051"/>
          <cell r="S6051"/>
          <cell r="T6051"/>
          <cell r="U6051"/>
          <cell r="V6051"/>
          <cell r="W6051"/>
          <cell r="X6051"/>
          <cell r="Y6051"/>
          <cell r="Z6051">
            <v>0</v>
          </cell>
        </row>
        <row r="6052">
          <cell r="A6052" t="str">
            <v>N1261</v>
          </cell>
          <cell r="B6052" t="str">
            <v xml:space="preserve">Holzmatt 9 </v>
          </cell>
          <cell r="C6052">
            <v>42752</v>
          </cell>
          <cell r="D6052">
            <v>9866607280</v>
          </cell>
          <cell r="E6052" t="str">
            <v>Verrechnet</v>
          </cell>
          <cell r="F6052">
            <v>0.02</v>
          </cell>
          <cell r="G6052">
            <v>0.27</v>
          </cell>
          <cell r="H6052"/>
          <cell r="I6052"/>
          <cell r="J6052" t="str">
            <v>Messung HW Wärme NT</v>
          </cell>
          <cell r="K6052" t="str">
            <v>15.12.2016</v>
          </cell>
          <cell r="L6052" t="str">
            <v>R4 20043</v>
          </cell>
          <cell r="M6052"/>
          <cell r="N6052" t="str">
            <v>Ablesung</v>
          </cell>
          <cell r="O6052">
            <v>4.55</v>
          </cell>
          <cell r="P6052">
            <v>71.099999999999994</v>
          </cell>
          <cell r="Q6052"/>
          <cell r="R6052"/>
          <cell r="S6052"/>
          <cell r="T6052"/>
          <cell r="U6052"/>
          <cell r="V6052"/>
          <cell r="W6052"/>
          <cell r="X6052"/>
          <cell r="Y6052">
            <v>55.024999999999999</v>
          </cell>
          <cell r="Z6052">
            <v>227.5</v>
          </cell>
        </row>
        <row r="6053">
          <cell r="A6053" t="str">
            <v>N1262</v>
          </cell>
          <cell r="B6053" t="str">
            <v xml:space="preserve">Oberwiesenstrasse 19 </v>
          </cell>
          <cell r="C6053">
            <v>42478</v>
          </cell>
          <cell r="D6053">
            <v>9866600754</v>
          </cell>
          <cell r="E6053" t="str">
            <v>Verrechnet</v>
          </cell>
          <cell r="F6053">
            <v>1.4999999999999999E-2</v>
          </cell>
          <cell r="G6053">
            <v>0.25</v>
          </cell>
          <cell r="H6053"/>
          <cell r="I6053"/>
          <cell r="J6053" t="str">
            <v>Messung HW Wärme NT</v>
          </cell>
          <cell r="K6053" t="str">
            <v>16.03.2016</v>
          </cell>
          <cell r="L6053" t="str">
            <v>R1 923</v>
          </cell>
          <cell r="M6053" t="str">
            <v>U1 20127</v>
          </cell>
          <cell r="N6053" t="str">
            <v>Ablesung</v>
          </cell>
          <cell r="O6053">
            <v>10.18</v>
          </cell>
          <cell r="P6053">
            <v>158.9</v>
          </cell>
          <cell r="Q6053"/>
          <cell r="R6053">
            <v>159</v>
          </cell>
          <cell r="S6053"/>
          <cell r="T6053"/>
          <cell r="U6053"/>
          <cell r="V6053"/>
          <cell r="W6053"/>
          <cell r="X6053"/>
          <cell r="Y6053">
            <v>55.085999999999999</v>
          </cell>
          <cell r="Z6053">
            <v>678.66666666666663</v>
          </cell>
        </row>
        <row r="6054">
          <cell r="A6054" t="str">
            <v>N1262</v>
          </cell>
          <cell r="B6054" t="str">
            <v xml:space="preserve">Oberwiesenstrasse 19 </v>
          </cell>
          <cell r="C6054">
            <v>42566</v>
          </cell>
          <cell r="D6054">
            <v>9866603098</v>
          </cell>
          <cell r="E6054" t="str">
            <v>Verrechnet</v>
          </cell>
          <cell r="F6054">
            <v>1.4999999999999999E-2</v>
          </cell>
          <cell r="G6054">
            <v>0.25</v>
          </cell>
          <cell r="H6054"/>
          <cell r="I6054"/>
          <cell r="J6054" t="str">
            <v>Messung HW Wärme NT</v>
          </cell>
          <cell r="K6054" t="str">
            <v>20.06.2016</v>
          </cell>
          <cell r="L6054" t="str">
            <v>R1 923</v>
          </cell>
          <cell r="M6054" t="str">
            <v>U1 20127</v>
          </cell>
          <cell r="N6054" t="str">
            <v>Ablesung</v>
          </cell>
          <cell r="O6054">
            <v>4.43</v>
          </cell>
          <cell r="P6054">
            <v>80</v>
          </cell>
          <cell r="Q6054"/>
          <cell r="R6054">
            <v>80</v>
          </cell>
          <cell r="S6054"/>
          <cell r="T6054"/>
          <cell r="U6054"/>
          <cell r="V6054"/>
          <cell r="W6054"/>
          <cell r="X6054"/>
          <cell r="Y6054">
            <v>47.613999999999997</v>
          </cell>
          <cell r="Z6054">
            <v>295.33333333333331</v>
          </cell>
        </row>
        <row r="6055">
          <cell r="A6055" t="str">
            <v>N1262</v>
          </cell>
          <cell r="B6055" t="str">
            <v xml:space="preserve">Oberwiesenstrasse 19 </v>
          </cell>
          <cell r="C6055">
            <v>42655</v>
          </cell>
          <cell r="D6055">
            <v>9866604900</v>
          </cell>
          <cell r="E6055" t="str">
            <v>Verrechnet</v>
          </cell>
          <cell r="F6055">
            <v>1.4999999999999999E-2</v>
          </cell>
          <cell r="G6055">
            <v>0.25</v>
          </cell>
          <cell r="H6055"/>
          <cell r="I6055"/>
          <cell r="J6055" t="str">
            <v>Messung HW Wärme NT</v>
          </cell>
          <cell r="K6055" t="str">
            <v>19.09.2016</v>
          </cell>
          <cell r="L6055" t="str">
            <v>R1 923</v>
          </cell>
          <cell r="M6055" t="str">
            <v>U1 20127</v>
          </cell>
          <cell r="N6055" t="str">
            <v>Ablesung</v>
          </cell>
          <cell r="O6055">
            <v>0.95</v>
          </cell>
          <cell r="P6055">
            <v>26</v>
          </cell>
          <cell r="Q6055"/>
          <cell r="R6055">
            <v>26</v>
          </cell>
          <cell r="S6055"/>
          <cell r="T6055"/>
          <cell r="U6055"/>
          <cell r="V6055"/>
          <cell r="W6055"/>
          <cell r="X6055"/>
          <cell r="Y6055">
            <v>31.417000000000002</v>
          </cell>
          <cell r="Z6055">
            <v>63.333333333333329</v>
          </cell>
        </row>
        <row r="6056">
          <cell r="A6056" t="str">
            <v>N1262</v>
          </cell>
          <cell r="B6056" t="str">
            <v xml:space="preserve">Oberwiesenstrasse 19 </v>
          </cell>
          <cell r="C6056">
            <v>42752</v>
          </cell>
          <cell r="D6056">
            <v>9866607881</v>
          </cell>
          <cell r="E6056" t="str">
            <v>Verrechnet</v>
          </cell>
          <cell r="F6056">
            <v>1.4999999999999999E-2</v>
          </cell>
          <cell r="G6056">
            <v>0.25</v>
          </cell>
          <cell r="H6056"/>
          <cell r="I6056"/>
          <cell r="J6056" t="str">
            <v>Messung HW Wärme NT</v>
          </cell>
          <cell r="K6056" t="str">
            <v>14.12.2016</v>
          </cell>
          <cell r="L6056" t="str">
            <v>R1 923</v>
          </cell>
          <cell r="M6056" t="str">
            <v>U1 20127</v>
          </cell>
          <cell r="N6056" t="str">
            <v>Ablesung</v>
          </cell>
          <cell r="O6056">
            <v>7.06</v>
          </cell>
          <cell r="P6056">
            <v>114</v>
          </cell>
          <cell r="Q6056"/>
          <cell r="R6056">
            <v>114</v>
          </cell>
          <cell r="S6056"/>
          <cell r="T6056"/>
          <cell r="U6056"/>
          <cell r="V6056"/>
          <cell r="W6056"/>
          <cell r="X6056"/>
          <cell r="Y6056">
            <v>53.25</v>
          </cell>
          <cell r="Z6056">
            <v>470.66666666666663</v>
          </cell>
        </row>
        <row r="6057">
          <cell r="A6057" t="str">
            <v>N1263</v>
          </cell>
          <cell r="B6057" t="str">
            <v xml:space="preserve">Querstrasse 16 </v>
          </cell>
          <cell r="C6057">
            <v>42478</v>
          </cell>
          <cell r="D6057">
            <v>9866600755</v>
          </cell>
          <cell r="E6057" t="str">
            <v>Verrechnet</v>
          </cell>
          <cell r="F6057">
            <v>0.09</v>
          </cell>
          <cell r="G6057">
            <v>1.21</v>
          </cell>
          <cell r="H6057"/>
          <cell r="I6057"/>
          <cell r="J6057" t="str">
            <v>Messung HW Wärme NT</v>
          </cell>
          <cell r="K6057" t="str">
            <v>17.03.2016</v>
          </cell>
          <cell r="L6057" t="str">
            <v>R1 893</v>
          </cell>
          <cell r="M6057" t="str">
            <v>U1 20009</v>
          </cell>
          <cell r="N6057" t="str">
            <v>Ablesung</v>
          </cell>
          <cell r="O6057">
            <v>81.459999999999994</v>
          </cell>
          <cell r="P6057">
            <v>1714.5</v>
          </cell>
          <cell r="Q6057"/>
          <cell r="R6057">
            <v>1715</v>
          </cell>
          <cell r="S6057"/>
          <cell r="T6057"/>
          <cell r="U6057"/>
          <cell r="V6057"/>
          <cell r="W6057"/>
          <cell r="X6057"/>
          <cell r="Y6057">
            <v>40.853000000000002</v>
          </cell>
          <cell r="Z6057">
            <v>905.11111111111109</v>
          </cell>
        </row>
        <row r="6058">
          <cell r="A6058" t="str">
            <v>N1263</v>
          </cell>
          <cell r="B6058" t="str">
            <v xml:space="preserve">Querstrasse 16 </v>
          </cell>
          <cell r="C6058">
            <v>42566</v>
          </cell>
          <cell r="D6058">
            <v>9866602674</v>
          </cell>
          <cell r="E6058" t="str">
            <v>Verrechnet</v>
          </cell>
          <cell r="F6058">
            <v>0.09</v>
          </cell>
          <cell r="G6058">
            <v>1.21</v>
          </cell>
          <cell r="H6058"/>
          <cell r="I6058"/>
          <cell r="J6058" t="str">
            <v>Messung HW Wärme NT</v>
          </cell>
          <cell r="K6058" t="str">
            <v>22.06.2016</v>
          </cell>
          <cell r="L6058" t="str">
            <v>R1 893</v>
          </cell>
          <cell r="M6058" t="str">
            <v>U1 20009</v>
          </cell>
          <cell r="N6058" t="str">
            <v>Ablesung</v>
          </cell>
          <cell r="O6058">
            <v>38.06</v>
          </cell>
          <cell r="P6058">
            <v>942.9</v>
          </cell>
          <cell r="Q6058"/>
          <cell r="R6058">
            <v>942</v>
          </cell>
          <cell r="S6058"/>
          <cell r="T6058"/>
          <cell r="U6058"/>
          <cell r="V6058"/>
          <cell r="W6058"/>
          <cell r="X6058"/>
          <cell r="Y6058">
            <v>34.707999999999998</v>
          </cell>
          <cell r="Z6058">
            <v>422.88888888888886</v>
          </cell>
        </row>
        <row r="6059">
          <cell r="A6059" t="str">
            <v>N1263</v>
          </cell>
          <cell r="B6059" t="str">
            <v xml:space="preserve">Querstrasse 16 </v>
          </cell>
          <cell r="C6059">
            <v>42655</v>
          </cell>
          <cell r="D6059">
            <v>9866604521</v>
          </cell>
          <cell r="E6059" t="str">
            <v>Verrechnet</v>
          </cell>
          <cell r="F6059">
            <v>0.09</v>
          </cell>
          <cell r="G6059">
            <v>1.21</v>
          </cell>
          <cell r="H6059"/>
          <cell r="I6059"/>
          <cell r="J6059" t="str">
            <v>Messung HW Wärme NT</v>
          </cell>
          <cell r="K6059" t="str">
            <v>19.09.2016</v>
          </cell>
          <cell r="L6059" t="str">
            <v>R1 893</v>
          </cell>
          <cell r="M6059" t="str">
            <v>U1 20009</v>
          </cell>
          <cell r="N6059" t="str">
            <v>Ablesung</v>
          </cell>
          <cell r="O6059">
            <v>11.64</v>
          </cell>
          <cell r="P6059">
            <v>410.3</v>
          </cell>
          <cell r="Q6059"/>
          <cell r="R6059">
            <v>411</v>
          </cell>
          <cell r="S6059"/>
          <cell r="T6059"/>
          <cell r="U6059"/>
          <cell r="V6059"/>
          <cell r="W6059"/>
          <cell r="X6059"/>
          <cell r="Y6059">
            <v>24.393000000000001</v>
          </cell>
          <cell r="Z6059">
            <v>129.33333333333331</v>
          </cell>
        </row>
        <row r="6060">
          <cell r="A6060" t="str">
            <v>N1263</v>
          </cell>
          <cell r="B6060" t="str">
            <v xml:space="preserve">Querstrasse 16 </v>
          </cell>
          <cell r="C6060">
            <v>42752</v>
          </cell>
          <cell r="D6060">
            <v>9866606783</v>
          </cell>
          <cell r="E6060" t="str">
            <v>Verrechnet</v>
          </cell>
          <cell r="F6060">
            <v>0.09</v>
          </cell>
          <cell r="G6060">
            <v>1.21</v>
          </cell>
          <cell r="H6060"/>
          <cell r="I6060"/>
          <cell r="J6060" t="str">
            <v>Messung HW Wärme NT</v>
          </cell>
          <cell r="K6060" t="str">
            <v>14.12.2016</v>
          </cell>
          <cell r="L6060" t="str">
            <v>R1 893</v>
          </cell>
          <cell r="M6060" t="str">
            <v>U1 20009</v>
          </cell>
          <cell r="N6060" t="str">
            <v>Ablesung</v>
          </cell>
          <cell r="O6060">
            <v>54.26</v>
          </cell>
          <cell r="P6060">
            <v>1215.8</v>
          </cell>
          <cell r="Q6060"/>
          <cell r="R6060">
            <v>1216</v>
          </cell>
          <cell r="S6060"/>
          <cell r="T6060"/>
          <cell r="U6060"/>
          <cell r="V6060"/>
          <cell r="W6060"/>
          <cell r="X6060"/>
          <cell r="Y6060">
            <v>38.374000000000002</v>
          </cell>
          <cell r="Z6060">
            <v>602.88888888888891</v>
          </cell>
        </row>
        <row r="6061">
          <cell r="A6061" t="str">
            <v>N1264</v>
          </cell>
          <cell r="B6061" t="str">
            <v xml:space="preserve">Tramstrasse 110 </v>
          </cell>
          <cell r="C6061">
            <v>42478</v>
          </cell>
          <cell r="D6061">
            <v>9866600756</v>
          </cell>
          <cell r="E6061" t="str">
            <v>Verrechnet</v>
          </cell>
          <cell r="F6061">
            <v>3.5000000000000003E-2</v>
          </cell>
          <cell r="G6061">
            <v>0.47</v>
          </cell>
          <cell r="H6061"/>
          <cell r="I6061"/>
          <cell r="J6061" t="str">
            <v>Messung HW Wärme NT</v>
          </cell>
          <cell r="K6061" t="str">
            <v>17.03.2016</v>
          </cell>
          <cell r="L6061" t="str">
            <v>W1 020767</v>
          </cell>
          <cell r="M6061"/>
          <cell r="N6061" t="str">
            <v>Ablesung</v>
          </cell>
          <cell r="O6061">
            <v>26.25</v>
          </cell>
          <cell r="P6061">
            <v>403.76</v>
          </cell>
          <cell r="Q6061"/>
          <cell r="R6061">
            <v>403.74</v>
          </cell>
          <cell r="S6061"/>
          <cell r="T6061"/>
          <cell r="U6061"/>
          <cell r="V6061"/>
          <cell r="W6061"/>
          <cell r="X6061"/>
          <cell r="Y6061">
            <v>55.902000000000001</v>
          </cell>
          <cell r="Z6061">
            <v>750</v>
          </cell>
        </row>
        <row r="6062">
          <cell r="A6062" t="str">
            <v>N1264</v>
          </cell>
          <cell r="B6062" t="str">
            <v xml:space="preserve">Tramstrasse 110 </v>
          </cell>
          <cell r="C6062">
            <v>42566</v>
          </cell>
          <cell r="D6062">
            <v>9866602989</v>
          </cell>
          <cell r="E6062" t="str">
            <v>Verrechnet</v>
          </cell>
          <cell r="F6062">
            <v>3.5000000000000003E-2</v>
          </cell>
          <cell r="G6062">
            <v>0.47</v>
          </cell>
          <cell r="H6062"/>
          <cell r="I6062"/>
          <cell r="J6062" t="str">
            <v>Messung HW Wärme NT</v>
          </cell>
          <cell r="K6062" t="str">
            <v>20.06.2016</v>
          </cell>
          <cell r="L6062" t="str">
            <v>W1 020767</v>
          </cell>
          <cell r="M6062"/>
          <cell r="N6062" t="str">
            <v>Ablesung</v>
          </cell>
          <cell r="O6062">
            <v>10.32</v>
          </cell>
          <cell r="P6062">
            <v>164.63</v>
          </cell>
          <cell r="Q6062"/>
          <cell r="R6062">
            <v>164.63</v>
          </cell>
          <cell r="S6062"/>
          <cell r="T6062"/>
          <cell r="U6062"/>
          <cell r="V6062"/>
          <cell r="W6062"/>
          <cell r="X6062"/>
          <cell r="Y6062">
            <v>53.9</v>
          </cell>
          <cell r="Z6062">
            <v>294.85714285714283</v>
          </cell>
        </row>
        <row r="6063">
          <cell r="A6063" t="str">
            <v>N1264</v>
          </cell>
          <cell r="B6063" t="str">
            <v xml:space="preserve">Tramstrasse 110 </v>
          </cell>
          <cell r="C6063">
            <v>42655</v>
          </cell>
          <cell r="D6063">
            <v>9866604979</v>
          </cell>
          <cell r="E6063" t="str">
            <v>Verrechnet</v>
          </cell>
          <cell r="F6063">
            <v>3.5000000000000003E-2</v>
          </cell>
          <cell r="G6063">
            <v>0.47</v>
          </cell>
          <cell r="H6063"/>
          <cell r="I6063"/>
          <cell r="J6063" t="str">
            <v>Messung HW Wärme NT</v>
          </cell>
          <cell r="K6063" t="str">
            <v>19.09.2016</v>
          </cell>
          <cell r="L6063" t="str">
            <v>W1 020767</v>
          </cell>
          <cell r="M6063"/>
          <cell r="N6063" t="str">
            <v>Ablesung</v>
          </cell>
          <cell r="O6063">
            <v>0.8</v>
          </cell>
          <cell r="P6063">
            <v>13.56</v>
          </cell>
          <cell r="Q6063"/>
          <cell r="R6063">
            <v>13.57</v>
          </cell>
          <cell r="S6063"/>
          <cell r="T6063"/>
          <cell r="U6063"/>
          <cell r="V6063"/>
          <cell r="W6063"/>
          <cell r="X6063"/>
          <cell r="Y6063">
            <v>50.728000000000002</v>
          </cell>
          <cell r="Z6063">
            <v>22.857142857142851</v>
          </cell>
        </row>
        <row r="6064">
          <cell r="A6064" t="str">
            <v>N1264</v>
          </cell>
          <cell r="B6064" t="str">
            <v xml:space="preserve">Tramstrasse 110 </v>
          </cell>
          <cell r="C6064">
            <v>42752</v>
          </cell>
          <cell r="D6064">
            <v>9866606894</v>
          </cell>
          <cell r="E6064" t="str">
            <v>Verrechnet</v>
          </cell>
          <cell r="F6064">
            <v>3.5000000000000003E-2</v>
          </cell>
          <cell r="G6064">
            <v>0.47</v>
          </cell>
          <cell r="H6064"/>
          <cell r="I6064"/>
          <cell r="J6064" t="str">
            <v>Messung HW Wärme NT</v>
          </cell>
          <cell r="K6064" t="str">
            <v>22.11.2016</v>
          </cell>
          <cell r="L6064" t="str">
            <v>W1 020767</v>
          </cell>
          <cell r="M6064"/>
          <cell r="N6064" t="str">
            <v>Ausbau</v>
          </cell>
          <cell r="O6064">
            <v>20.69</v>
          </cell>
          <cell r="P6064">
            <v>173.62</v>
          </cell>
          <cell r="Q6064"/>
          <cell r="R6064">
            <v>173.60499999999999</v>
          </cell>
          <cell r="S6064"/>
          <cell r="T6064"/>
          <cell r="U6064"/>
          <cell r="V6064"/>
          <cell r="W6064"/>
          <cell r="X6064"/>
          <cell r="Y6064">
            <v>102.46599999999999</v>
          </cell>
          <cell r="Z6064">
            <v>591.14285714285711</v>
          </cell>
        </row>
        <row r="6065">
          <cell r="A6065" t="str">
            <v>N1264</v>
          </cell>
          <cell r="B6065"/>
          <cell r="C6065"/>
          <cell r="D6065"/>
          <cell r="E6065"/>
          <cell r="F6065"/>
          <cell r="G6065"/>
          <cell r="H6065"/>
          <cell r="I6065"/>
          <cell r="J6065" t="str">
            <v>Messung HW Wärme NT</v>
          </cell>
          <cell r="K6065" t="str">
            <v>22.11.2016</v>
          </cell>
          <cell r="L6065" t="str">
            <v>W1 020767</v>
          </cell>
          <cell r="M6065"/>
          <cell r="N6065" t="str">
            <v>Einbau</v>
          </cell>
          <cell r="O6065">
            <v>0</v>
          </cell>
          <cell r="P6065">
            <v>0</v>
          </cell>
          <cell r="Q6065"/>
          <cell r="R6065"/>
          <cell r="S6065"/>
          <cell r="T6065"/>
          <cell r="U6065"/>
          <cell r="V6065"/>
          <cell r="W6065"/>
          <cell r="X6065"/>
          <cell r="Y6065">
            <v>0</v>
          </cell>
          <cell r="Z6065">
            <v>0</v>
          </cell>
        </row>
        <row r="6066">
          <cell r="A6066" t="str">
            <v>N1264</v>
          </cell>
          <cell r="B6066"/>
          <cell r="C6066"/>
          <cell r="D6066"/>
          <cell r="E6066"/>
          <cell r="F6066"/>
          <cell r="G6066"/>
          <cell r="H6066"/>
          <cell r="I6066"/>
          <cell r="J6066" t="str">
            <v>Messung HW Wärme NT</v>
          </cell>
          <cell r="K6066" t="str">
            <v>15.12.2016</v>
          </cell>
          <cell r="L6066" t="str">
            <v>W1 020767</v>
          </cell>
          <cell r="M6066"/>
          <cell r="N6066" t="str">
            <v>Ablesung</v>
          </cell>
          <cell r="O6066">
            <v>7.04</v>
          </cell>
          <cell r="P6066">
            <v>110.16</v>
          </cell>
          <cell r="Q6066"/>
          <cell r="R6066"/>
          <cell r="S6066"/>
          <cell r="T6066"/>
          <cell r="U6066"/>
          <cell r="V6066"/>
          <cell r="W6066"/>
          <cell r="X6066"/>
          <cell r="Y6066">
            <v>54.95</v>
          </cell>
          <cell r="Z6066">
            <v>201.14285714285711</v>
          </cell>
        </row>
        <row r="6067">
          <cell r="A6067" t="str">
            <v>N1265</v>
          </cell>
          <cell r="B6067" t="str">
            <v xml:space="preserve">Hürstholzstrasse 22 </v>
          </cell>
          <cell r="C6067">
            <v>42478</v>
          </cell>
          <cell r="D6067">
            <v>9866601126</v>
          </cell>
          <cell r="E6067" t="str">
            <v>Verrechnet</v>
          </cell>
          <cell r="F6067">
            <v>0.01</v>
          </cell>
          <cell r="G6067">
            <v>0.15</v>
          </cell>
          <cell r="H6067"/>
          <cell r="I6067"/>
          <cell r="J6067" t="str">
            <v>Messung HW Wärme NT</v>
          </cell>
          <cell r="K6067" t="str">
            <v>17.03.2016</v>
          </cell>
          <cell r="L6067" t="str">
            <v>R1 960</v>
          </cell>
          <cell r="M6067" t="str">
            <v>U1 20461</v>
          </cell>
          <cell r="N6067" t="str">
            <v>Ablesung</v>
          </cell>
          <cell r="O6067">
            <v>10.005000000000001</v>
          </cell>
          <cell r="P6067">
            <v>181.33</v>
          </cell>
          <cell r="Q6067"/>
          <cell r="R6067">
            <v>181</v>
          </cell>
          <cell r="S6067"/>
          <cell r="T6067"/>
          <cell r="U6067"/>
          <cell r="V6067"/>
          <cell r="W6067"/>
          <cell r="X6067"/>
          <cell r="Y6067">
            <v>47.442999999999998</v>
          </cell>
          <cell r="Z6067">
            <v>1000.5</v>
          </cell>
        </row>
        <row r="6068">
          <cell r="A6068" t="str">
            <v>N1265</v>
          </cell>
          <cell r="B6068" t="str">
            <v xml:space="preserve">Hürstholzstrasse 22 </v>
          </cell>
          <cell r="C6068">
            <v>42566</v>
          </cell>
          <cell r="D6068">
            <v>9866603099</v>
          </cell>
          <cell r="E6068" t="str">
            <v>Verrechnet</v>
          </cell>
          <cell r="F6068">
            <v>0.01</v>
          </cell>
          <cell r="G6068">
            <v>0.15</v>
          </cell>
          <cell r="H6068"/>
          <cell r="I6068"/>
          <cell r="J6068" t="str">
            <v>Messung HW Wärme NT</v>
          </cell>
          <cell r="K6068" t="str">
            <v>21.06.2016</v>
          </cell>
          <cell r="L6068" t="str">
            <v>R1 960</v>
          </cell>
          <cell r="M6068" t="str">
            <v>U1 20461</v>
          </cell>
          <cell r="N6068" t="str">
            <v>Ablesung</v>
          </cell>
          <cell r="O6068">
            <v>4.577</v>
          </cell>
          <cell r="P6068">
            <v>113.8</v>
          </cell>
          <cell r="Q6068"/>
          <cell r="R6068">
            <v>114</v>
          </cell>
          <cell r="S6068"/>
          <cell r="T6068"/>
          <cell r="U6068"/>
          <cell r="V6068"/>
          <cell r="W6068"/>
          <cell r="X6068"/>
          <cell r="Y6068">
            <v>34.582999999999998</v>
          </cell>
          <cell r="Z6068">
            <v>457.7</v>
          </cell>
        </row>
        <row r="6069">
          <cell r="A6069" t="str">
            <v>N1265</v>
          </cell>
          <cell r="B6069" t="str">
            <v xml:space="preserve">Hürstholzstrasse 22 </v>
          </cell>
          <cell r="C6069">
            <v>42655</v>
          </cell>
          <cell r="D6069">
            <v>9866604980</v>
          </cell>
          <cell r="E6069" t="str">
            <v>Verrechnet</v>
          </cell>
          <cell r="F6069">
            <v>0.01</v>
          </cell>
          <cell r="G6069">
            <v>0.15</v>
          </cell>
          <cell r="H6069"/>
          <cell r="I6069"/>
          <cell r="J6069" t="str">
            <v>Messung HW Wärme NT</v>
          </cell>
          <cell r="K6069" t="str">
            <v>20.09.2016</v>
          </cell>
          <cell r="L6069" t="str">
            <v>R1 960</v>
          </cell>
          <cell r="M6069" t="str">
            <v>U1 20461</v>
          </cell>
          <cell r="N6069" t="str">
            <v>Ablesung</v>
          </cell>
          <cell r="O6069">
            <v>1.137</v>
          </cell>
          <cell r="P6069">
            <v>71.819999999999993</v>
          </cell>
          <cell r="Q6069"/>
          <cell r="R6069">
            <v>72</v>
          </cell>
          <cell r="S6069"/>
          <cell r="T6069"/>
          <cell r="U6069"/>
          <cell r="V6069"/>
          <cell r="W6069"/>
          <cell r="X6069"/>
          <cell r="Y6069">
            <v>13.612</v>
          </cell>
          <cell r="Z6069">
            <v>113.7</v>
          </cell>
        </row>
        <row r="6070">
          <cell r="A6070" t="str">
            <v>N1265</v>
          </cell>
          <cell r="B6070" t="str">
            <v xml:space="preserve">Hürstholzstrasse 22 </v>
          </cell>
          <cell r="C6070">
            <v>42752</v>
          </cell>
          <cell r="D6070">
            <v>9866606974</v>
          </cell>
          <cell r="E6070" t="str">
            <v>Verrechnet</v>
          </cell>
          <cell r="F6070">
            <v>0.01</v>
          </cell>
          <cell r="G6070">
            <v>0.15</v>
          </cell>
          <cell r="H6070"/>
          <cell r="I6070"/>
          <cell r="J6070" t="str">
            <v>Messung HW Wärme NT</v>
          </cell>
          <cell r="K6070" t="str">
            <v>16.12.2016</v>
          </cell>
          <cell r="L6070" t="str">
            <v>R1 960</v>
          </cell>
          <cell r="M6070" t="str">
            <v>U1 20461</v>
          </cell>
          <cell r="N6070" t="str">
            <v>Ablesung</v>
          </cell>
          <cell r="O6070">
            <v>7.5529999999999999</v>
          </cell>
          <cell r="P6070">
            <v>146.11000000000001</v>
          </cell>
          <cell r="Q6070"/>
          <cell r="R6070">
            <v>146</v>
          </cell>
          <cell r="S6070"/>
          <cell r="T6070"/>
          <cell r="U6070"/>
          <cell r="V6070"/>
          <cell r="W6070"/>
          <cell r="X6070"/>
          <cell r="Y6070">
            <v>44.448999999999998</v>
          </cell>
          <cell r="Z6070">
            <v>755.3</v>
          </cell>
        </row>
        <row r="6071">
          <cell r="A6071" t="str">
            <v>N1266</v>
          </cell>
          <cell r="B6071" t="str">
            <v xml:space="preserve">Affolternstrasse 205 </v>
          </cell>
          <cell r="C6071">
            <v>42478</v>
          </cell>
          <cell r="D6071">
            <v>9866601127</v>
          </cell>
          <cell r="E6071" t="str">
            <v>Verrechnet</v>
          </cell>
          <cell r="F6071">
            <v>0.02</v>
          </cell>
          <cell r="G6071">
            <v>0.24</v>
          </cell>
          <cell r="H6071"/>
          <cell r="I6071"/>
          <cell r="J6071" t="str">
            <v>Messung HW Wärme NT</v>
          </cell>
          <cell r="K6071" t="str">
            <v>16.03.2016</v>
          </cell>
          <cell r="L6071" t="str">
            <v>R1 920</v>
          </cell>
          <cell r="M6071" t="str">
            <v>U1 20031</v>
          </cell>
          <cell r="N6071" t="str">
            <v>Ablesung</v>
          </cell>
          <cell r="O6071">
            <v>25.6</v>
          </cell>
          <cell r="P6071">
            <v>418</v>
          </cell>
          <cell r="Q6071"/>
          <cell r="R6071">
            <v>419</v>
          </cell>
          <cell r="S6071"/>
          <cell r="T6071"/>
          <cell r="U6071"/>
          <cell r="V6071"/>
          <cell r="W6071"/>
          <cell r="X6071"/>
          <cell r="Y6071">
            <v>52.66</v>
          </cell>
          <cell r="Z6071">
            <v>1280</v>
          </cell>
        </row>
        <row r="6072">
          <cell r="A6072" t="str">
            <v>N1266</v>
          </cell>
          <cell r="B6072" t="str">
            <v xml:space="preserve">Affolternstrasse 205 </v>
          </cell>
          <cell r="C6072">
            <v>42566</v>
          </cell>
          <cell r="D6072">
            <v>9866603274</v>
          </cell>
          <cell r="E6072" t="str">
            <v>Verrechnet</v>
          </cell>
          <cell r="F6072">
            <v>0.02</v>
          </cell>
          <cell r="G6072">
            <v>0.24</v>
          </cell>
          <cell r="H6072"/>
          <cell r="I6072"/>
          <cell r="J6072" t="str">
            <v>Messung HW Wärme NT</v>
          </cell>
          <cell r="K6072" t="str">
            <v>20.06.2016</v>
          </cell>
          <cell r="L6072" t="str">
            <v>R1 920</v>
          </cell>
          <cell r="M6072" t="str">
            <v>U1 20031</v>
          </cell>
          <cell r="N6072" t="str">
            <v>Ablesung</v>
          </cell>
          <cell r="O6072">
            <v>16.309999999999999</v>
          </cell>
          <cell r="P6072">
            <v>289.7</v>
          </cell>
          <cell r="Q6072"/>
          <cell r="R6072">
            <v>289</v>
          </cell>
          <cell r="S6072"/>
          <cell r="T6072"/>
          <cell r="U6072"/>
          <cell r="V6072"/>
          <cell r="W6072"/>
          <cell r="X6072"/>
          <cell r="Y6072">
            <v>48.408999999999999</v>
          </cell>
          <cell r="Z6072">
            <v>815.5</v>
          </cell>
        </row>
        <row r="6073">
          <cell r="A6073" t="str">
            <v>N1266</v>
          </cell>
          <cell r="B6073" t="str">
            <v xml:space="preserve">Affolternstrasse 205 </v>
          </cell>
          <cell r="C6073">
            <v>42655</v>
          </cell>
          <cell r="D6073">
            <v>9866605231</v>
          </cell>
          <cell r="E6073" t="str">
            <v>Verrechnet</v>
          </cell>
          <cell r="F6073">
            <v>0.02</v>
          </cell>
          <cell r="G6073">
            <v>0.24</v>
          </cell>
          <cell r="H6073"/>
          <cell r="I6073"/>
          <cell r="J6073" t="str">
            <v>Messung HW Wärme NT</v>
          </cell>
          <cell r="K6073" t="str">
            <v>20.09.2016</v>
          </cell>
          <cell r="L6073" t="str">
            <v>R1 920</v>
          </cell>
          <cell r="M6073" t="str">
            <v>U1 20031</v>
          </cell>
          <cell r="N6073" t="str">
            <v>Ablesung</v>
          </cell>
          <cell r="O6073">
            <v>5.32</v>
          </cell>
          <cell r="P6073">
            <v>118.6</v>
          </cell>
          <cell r="Q6073"/>
          <cell r="R6073">
            <v>118</v>
          </cell>
          <cell r="S6073"/>
          <cell r="T6073"/>
          <cell r="U6073"/>
          <cell r="V6073"/>
          <cell r="W6073"/>
          <cell r="X6073"/>
          <cell r="Y6073">
            <v>38.57</v>
          </cell>
          <cell r="Z6073">
            <v>266</v>
          </cell>
        </row>
        <row r="6074">
          <cell r="A6074" t="str">
            <v>N1266</v>
          </cell>
          <cell r="B6074" t="str">
            <v xml:space="preserve">Affolternstrasse 205 </v>
          </cell>
          <cell r="C6074">
            <v>42752</v>
          </cell>
          <cell r="D6074">
            <v>9866607281</v>
          </cell>
          <cell r="E6074" t="str">
            <v>Verrechnet</v>
          </cell>
          <cell r="F6074">
            <v>0.02</v>
          </cell>
          <cell r="G6074">
            <v>0.24</v>
          </cell>
          <cell r="H6074"/>
          <cell r="I6074"/>
          <cell r="J6074" t="str">
            <v>Messung HW Wärme NT</v>
          </cell>
          <cell r="K6074" t="str">
            <v>15.12.2016</v>
          </cell>
          <cell r="L6074" t="str">
            <v>R1 920</v>
          </cell>
          <cell r="M6074" t="str">
            <v>U1 20031</v>
          </cell>
          <cell r="N6074" t="str">
            <v>Ablesung</v>
          </cell>
          <cell r="O6074">
            <v>21.19</v>
          </cell>
          <cell r="P6074">
            <v>342.2</v>
          </cell>
          <cell r="Q6074"/>
          <cell r="R6074">
            <v>342</v>
          </cell>
          <cell r="S6074"/>
          <cell r="T6074"/>
          <cell r="U6074"/>
          <cell r="V6074"/>
          <cell r="W6074"/>
          <cell r="X6074"/>
          <cell r="Y6074">
            <v>53.244</v>
          </cell>
          <cell r="Z6074">
            <v>1059.5</v>
          </cell>
        </row>
        <row r="6075">
          <cell r="A6075" t="str">
            <v>N1267</v>
          </cell>
          <cell r="B6075" t="str">
            <v xml:space="preserve">Käshaldenstrasse 1 </v>
          </cell>
          <cell r="C6075">
            <v>42478</v>
          </cell>
          <cell r="D6075">
            <v>9866601469</v>
          </cell>
          <cell r="E6075" t="str">
            <v>Verrechnet</v>
          </cell>
          <cell r="F6075">
            <v>1.56</v>
          </cell>
          <cell r="G6075">
            <v>22</v>
          </cell>
          <cell r="H6075"/>
          <cell r="I6075"/>
          <cell r="J6075" t="str">
            <v>MESSUNG HW Wärme NT</v>
          </cell>
          <cell r="K6075" t="str">
            <v>18.03.2016</v>
          </cell>
          <cell r="L6075" t="str">
            <v>R1 0915</v>
          </cell>
          <cell r="M6075" t="str">
            <v>U1 065017</v>
          </cell>
          <cell r="N6075" t="str">
            <v>Ablesung</v>
          </cell>
          <cell r="O6075">
            <v>1127.19</v>
          </cell>
          <cell r="P6075">
            <v>32573.8</v>
          </cell>
          <cell r="Q6075"/>
          <cell r="R6075">
            <v>32574</v>
          </cell>
          <cell r="S6075"/>
          <cell r="T6075"/>
          <cell r="U6075"/>
          <cell r="V6075"/>
          <cell r="W6075"/>
          <cell r="X6075"/>
          <cell r="Y6075">
            <v>29.754000000000001</v>
          </cell>
          <cell r="Z6075">
            <v>722.55769230769226</v>
          </cell>
        </row>
        <row r="6076">
          <cell r="A6076" t="str">
            <v>N1267</v>
          </cell>
          <cell r="B6076" t="str">
            <v xml:space="preserve">Käshaldenstrasse 1 </v>
          </cell>
          <cell r="C6076">
            <v>42566</v>
          </cell>
          <cell r="D6076">
            <v>9866603275</v>
          </cell>
          <cell r="E6076" t="str">
            <v>Gemahnt</v>
          </cell>
          <cell r="F6076">
            <v>1.56</v>
          </cell>
          <cell r="G6076">
            <v>22</v>
          </cell>
          <cell r="H6076"/>
          <cell r="I6076"/>
          <cell r="J6076" t="str">
            <v>MESSUNG HW Wärme NT</v>
          </cell>
          <cell r="K6076" t="str">
            <v>22.06.2016</v>
          </cell>
          <cell r="L6076" t="str">
            <v>R1 0915</v>
          </cell>
          <cell r="M6076" t="str">
            <v>U1 065017</v>
          </cell>
          <cell r="N6076" t="str">
            <v>Ablesung</v>
          </cell>
          <cell r="O6076">
            <v>642.42999999999995</v>
          </cell>
          <cell r="P6076">
            <v>23916.400000000001</v>
          </cell>
          <cell r="Q6076"/>
          <cell r="R6076">
            <v>23917</v>
          </cell>
          <cell r="S6076"/>
          <cell r="T6076"/>
          <cell r="U6076"/>
          <cell r="V6076"/>
          <cell r="W6076"/>
          <cell r="X6076"/>
          <cell r="Y6076">
            <v>23.097000000000001</v>
          </cell>
          <cell r="Z6076">
            <v>411.81410256410254</v>
          </cell>
        </row>
        <row r="6077">
          <cell r="A6077" t="str">
            <v>N1267</v>
          </cell>
          <cell r="B6077" t="str">
            <v xml:space="preserve">Käshaldenstrasse 1 </v>
          </cell>
          <cell r="C6077">
            <v>42655</v>
          </cell>
          <cell r="D6077">
            <v>9866605931</v>
          </cell>
          <cell r="E6077" t="str">
            <v>Verrechnet</v>
          </cell>
          <cell r="F6077">
            <v>1.56</v>
          </cell>
          <cell r="G6077">
            <v>22</v>
          </cell>
          <cell r="H6077"/>
          <cell r="I6077"/>
          <cell r="J6077" t="str">
            <v>MESSUNG HW Wärme NT</v>
          </cell>
          <cell r="K6077" t="str">
            <v>21.09.2016</v>
          </cell>
          <cell r="L6077" t="str">
            <v>R1 0915</v>
          </cell>
          <cell r="M6077" t="str">
            <v>U1 065017</v>
          </cell>
          <cell r="N6077" t="str">
            <v>Ablesung</v>
          </cell>
          <cell r="O6077">
            <v>216.04</v>
          </cell>
          <cell r="P6077">
            <v>10113.5</v>
          </cell>
          <cell r="Q6077"/>
          <cell r="R6077">
            <v>10113</v>
          </cell>
          <cell r="S6077"/>
          <cell r="T6077"/>
          <cell r="U6077"/>
          <cell r="V6077"/>
          <cell r="W6077"/>
          <cell r="X6077"/>
          <cell r="Y6077">
            <v>18.367999999999999</v>
          </cell>
          <cell r="Z6077">
            <v>138.48717948717947</v>
          </cell>
        </row>
        <row r="6078">
          <cell r="A6078" t="str">
            <v>N1267</v>
          </cell>
          <cell r="B6078" t="str">
            <v xml:space="preserve">Käshaldenstrasse 1 </v>
          </cell>
          <cell r="C6078">
            <v>42752</v>
          </cell>
          <cell r="D6078">
            <v>9866607883</v>
          </cell>
          <cell r="E6078" t="str">
            <v>Verrechnet</v>
          </cell>
          <cell r="F6078">
            <v>1.56</v>
          </cell>
          <cell r="G6078">
            <v>22</v>
          </cell>
          <cell r="H6078"/>
          <cell r="I6078"/>
          <cell r="J6078" t="str">
            <v>MESSUNG HW Wärme NT</v>
          </cell>
          <cell r="K6078" t="str">
            <v>20.12.2016</v>
          </cell>
          <cell r="L6078" t="str">
            <v>R1 0915</v>
          </cell>
          <cell r="M6078" t="str">
            <v>U1 065017</v>
          </cell>
          <cell r="N6078" t="str">
            <v>Ablesung</v>
          </cell>
          <cell r="O6078">
            <v>925.33</v>
          </cell>
          <cell r="P6078">
            <v>27630.7</v>
          </cell>
          <cell r="Q6078"/>
          <cell r="R6078">
            <v>27631</v>
          </cell>
          <cell r="S6078"/>
          <cell r="T6078"/>
          <cell r="U6078"/>
          <cell r="V6078"/>
          <cell r="W6078"/>
          <cell r="X6078"/>
          <cell r="Y6078">
            <v>28.795999999999999</v>
          </cell>
          <cell r="Z6078">
            <v>593.16025641025635</v>
          </cell>
        </row>
        <row r="6079">
          <cell r="A6079" t="str">
            <v>N1268</v>
          </cell>
          <cell r="B6079" t="str">
            <v xml:space="preserve">Regensbergstrasse 143 </v>
          </cell>
          <cell r="C6079">
            <v>42478</v>
          </cell>
          <cell r="D6079">
            <v>9866601128</v>
          </cell>
          <cell r="E6079" t="str">
            <v>Verrechnet</v>
          </cell>
          <cell r="F6079">
            <v>0.02</v>
          </cell>
          <cell r="G6079">
            <v>0.26</v>
          </cell>
          <cell r="H6079"/>
          <cell r="I6079"/>
          <cell r="J6079" t="str">
            <v>Messung HW Wärme NT</v>
          </cell>
          <cell r="K6079" t="str">
            <v>16.03.2016</v>
          </cell>
          <cell r="L6079" t="str">
            <v>R4 20044</v>
          </cell>
          <cell r="M6079"/>
          <cell r="N6079" t="str">
            <v>Ablesung</v>
          </cell>
          <cell r="O6079">
            <v>16.986999999999998</v>
          </cell>
          <cell r="P6079">
            <v>283.41899999999998</v>
          </cell>
          <cell r="Q6079"/>
          <cell r="R6079"/>
          <cell r="S6079"/>
          <cell r="T6079"/>
          <cell r="U6079"/>
          <cell r="V6079"/>
          <cell r="W6079"/>
          <cell r="X6079"/>
          <cell r="Y6079">
            <v>51.536000000000001</v>
          </cell>
          <cell r="Z6079">
            <v>849.35</v>
          </cell>
        </row>
        <row r="6080">
          <cell r="A6080" t="str">
            <v>N1268</v>
          </cell>
          <cell r="B6080" t="str">
            <v xml:space="preserve">Regensbergstrasse 143 </v>
          </cell>
          <cell r="C6080">
            <v>42566</v>
          </cell>
          <cell r="D6080">
            <v>9866603276</v>
          </cell>
          <cell r="E6080" t="str">
            <v>Verrechnet</v>
          </cell>
          <cell r="F6080">
            <v>0.02</v>
          </cell>
          <cell r="G6080">
            <v>0.26</v>
          </cell>
          <cell r="H6080"/>
          <cell r="I6080"/>
          <cell r="J6080" t="str">
            <v>Messung HW Wärme NT</v>
          </cell>
          <cell r="K6080" t="str">
            <v>21.06.2016</v>
          </cell>
          <cell r="L6080" t="str">
            <v>R4 20044</v>
          </cell>
          <cell r="M6080"/>
          <cell r="N6080" t="str">
            <v>Ablesung</v>
          </cell>
          <cell r="O6080">
            <v>8.1379999999999999</v>
          </cell>
          <cell r="P6080">
            <v>150.381</v>
          </cell>
          <cell r="Q6080"/>
          <cell r="R6080"/>
          <cell r="S6080"/>
          <cell r="T6080"/>
          <cell r="U6080"/>
          <cell r="V6080"/>
          <cell r="W6080"/>
          <cell r="X6080"/>
          <cell r="Y6080">
            <v>46.530999999999999</v>
          </cell>
          <cell r="Z6080">
            <v>406.9</v>
          </cell>
        </row>
        <row r="6081">
          <cell r="A6081" t="str">
            <v>N1268</v>
          </cell>
          <cell r="B6081" t="str">
            <v xml:space="preserve">Regensbergstrasse 143 </v>
          </cell>
          <cell r="C6081">
            <v>42655</v>
          </cell>
          <cell r="D6081">
            <v>9866605163</v>
          </cell>
          <cell r="E6081" t="str">
            <v>Verrechnet</v>
          </cell>
          <cell r="F6081">
            <v>0.02</v>
          </cell>
          <cell r="G6081">
            <v>0.26</v>
          </cell>
          <cell r="H6081"/>
          <cell r="I6081"/>
          <cell r="J6081" t="str">
            <v>Messung HW Wärme NT</v>
          </cell>
          <cell r="K6081" t="str">
            <v>19.09.2016</v>
          </cell>
          <cell r="L6081" t="str">
            <v>R4 20044</v>
          </cell>
          <cell r="M6081"/>
          <cell r="N6081" t="str">
            <v>Ablesung</v>
          </cell>
          <cell r="O6081">
            <v>1.722</v>
          </cell>
          <cell r="P6081">
            <v>43.002000000000002</v>
          </cell>
          <cell r="Q6081"/>
          <cell r="R6081"/>
          <cell r="S6081"/>
          <cell r="T6081"/>
          <cell r="U6081"/>
          <cell r="V6081"/>
          <cell r="W6081"/>
          <cell r="X6081"/>
          <cell r="Y6081">
            <v>34.432000000000002</v>
          </cell>
          <cell r="Z6081">
            <v>86.1</v>
          </cell>
        </row>
        <row r="6082">
          <cell r="A6082" t="str">
            <v>N1268</v>
          </cell>
          <cell r="B6082" t="str">
            <v xml:space="preserve">Regensbergstrasse 143 </v>
          </cell>
          <cell r="C6082">
            <v>42752</v>
          </cell>
          <cell r="D6082">
            <v>9866607282</v>
          </cell>
          <cell r="E6082" t="str">
            <v>Verrechnet</v>
          </cell>
          <cell r="F6082">
            <v>0.02</v>
          </cell>
          <cell r="G6082">
            <v>0.26</v>
          </cell>
          <cell r="H6082"/>
          <cell r="I6082"/>
          <cell r="J6082" t="str">
            <v>Messung HW Wärme NT</v>
          </cell>
          <cell r="K6082" t="str">
            <v>14.12.2016</v>
          </cell>
          <cell r="L6082" t="str">
            <v>R4 20044</v>
          </cell>
          <cell r="M6082"/>
          <cell r="N6082" t="str">
            <v>Ablesung</v>
          </cell>
          <cell r="O6082">
            <v>12.583</v>
          </cell>
          <cell r="P6082">
            <v>218.38900000000001</v>
          </cell>
          <cell r="Q6082"/>
          <cell r="R6082"/>
          <cell r="S6082"/>
          <cell r="T6082"/>
          <cell r="U6082"/>
          <cell r="V6082"/>
          <cell r="W6082"/>
          <cell r="X6082"/>
          <cell r="Y6082">
            <v>49.542000000000002</v>
          </cell>
          <cell r="Z6082">
            <v>629.15</v>
          </cell>
        </row>
        <row r="6083">
          <cell r="A6083" t="str">
            <v>N1269</v>
          </cell>
          <cell r="B6083" t="str">
            <v xml:space="preserve">Eisfeldstrasse 30 </v>
          </cell>
          <cell r="C6083">
            <v>42478</v>
          </cell>
          <cell r="D6083">
            <v>9866600757</v>
          </cell>
          <cell r="E6083" t="str">
            <v>Verrechnet</v>
          </cell>
          <cell r="F6083">
            <v>0.11</v>
          </cell>
          <cell r="G6083">
            <v>1.23</v>
          </cell>
          <cell r="H6083"/>
          <cell r="I6083"/>
          <cell r="J6083" t="str">
            <v>MESSUNG HW Wärme NT</v>
          </cell>
          <cell r="K6083" t="str">
            <v>21.03.2016</v>
          </cell>
          <cell r="L6083" t="str">
            <v>W3 020129</v>
          </cell>
          <cell r="M6083"/>
          <cell r="N6083" t="str">
            <v>Ablesung</v>
          </cell>
          <cell r="O6083">
            <v>83.25</v>
          </cell>
          <cell r="P6083">
            <v>1108.49</v>
          </cell>
          <cell r="Q6083"/>
          <cell r="R6083"/>
          <cell r="S6083"/>
          <cell r="T6083"/>
          <cell r="U6083"/>
          <cell r="V6083"/>
          <cell r="W6083"/>
          <cell r="X6083"/>
          <cell r="Y6083">
            <v>64.575999999999993</v>
          </cell>
          <cell r="Z6083">
            <v>756.81818181818176</v>
          </cell>
        </row>
        <row r="6084">
          <cell r="A6084" t="str">
            <v>N1269</v>
          </cell>
          <cell r="B6084" t="str">
            <v xml:space="preserve">Eisfeldstrasse 30 </v>
          </cell>
          <cell r="C6084">
            <v>42566</v>
          </cell>
          <cell r="D6084">
            <v>9866602675</v>
          </cell>
          <cell r="E6084" t="str">
            <v>Verrechnet</v>
          </cell>
          <cell r="F6084">
            <v>0.11</v>
          </cell>
          <cell r="G6084">
            <v>1.23</v>
          </cell>
          <cell r="H6084"/>
          <cell r="I6084"/>
          <cell r="J6084" t="str">
            <v>MESSUNG HW Wärme NT</v>
          </cell>
          <cell r="K6084" t="str">
            <v>22.06.2016</v>
          </cell>
          <cell r="L6084" t="str">
            <v>W3 020129</v>
          </cell>
          <cell r="M6084"/>
          <cell r="N6084" t="str">
            <v>Ablesung</v>
          </cell>
          <cell r="O6084">
            <v>37.533000000000001</v>
          </cell>
          <cell r="P6084">
            <v>555.67600000000004</v>
          </cell>
          <cell r="Q6084"/>
          <cell r="R6084"/>
          <cell r="S6084"/>
          <cell r="T6084"/>
          <cell r="U6084"/>
          <cell r="V6084"/>
          <cell r="W6084"/>
          <cell r="X6084"/>
          <cell r="Y6084">
            <v>58.078000000000003</v>
          </cell>
          <cell r="Z6084">
            <v>341.20909090909089</v>
          </cell>
        </row>
        <row r="6085">
          <cell r="A6085" t="str">
            <v>N1269</v>
          </cell>
          <cell r="B6085" t="str">
            <v xml:space="preserve">Eisfeldstrasse 30 </v>
          </cell>
          <cell r="C6085">
            <v>42655</v>
          </cell>
          <cell r="D6085">
            <v>9866604660</v>
          </cell>
          <cell r="E6085" t="str">
            <v>Verrechnet</v>
          </cell>
          <cell r="F6085">
            <v>0.11</v>
          </cell>
          <cell r="G6085">
            <v>1.23</v>
          </cell>
          <cell r="H6085"/>
          <cell r="I6085"/>
          <cell r="J6085" t="str">
            <v>MESSUNG HW Wärme NT</v>
          </cell>
          <cell r="K6085" t="str">
            <v>21.09.2016</v>
          </cell>
          <cell r="L6085" t="str">
            <v>W3 020129</v>
          </cell>
          <cell r="M6085"/>
          <cell r="N6085" t="str">
            <v>Ablesung</v>
          </cell>
          <cell r="O6085">
            <v>12.39</v>
          </cell>
          <cell r="P6085">
            <v>232.636</v>
          </cell>
          <cell r="Q6085"/>
          <cell r="R6085"/>
          <cell r="S6085"/>
          <cell r="T6085"/>
          <cell r="U6085"/>
          <cell r="V6085"/>
          <cell r="W6085"/>
          <cell r="X6085"/>
          <cell r="Y6085">
            <v>45.795000000000002</v>
          </cell>
          <cell r="Z6085">
            <v>112.63636363636364</v>
          </cell>
        </row>
        <row r="6086">
          <cell r="A6086" t="str">
            <v>N1269</v>
          </cell>
          <cell r="B6086" t="str">
            <v xml:space="preserve">Eisfeldstrasse 30 </v>
          </cell>
          <cell r="C6086">
            <v>42752</v>
          </cell>
          <cell r="D6086">
            <v>9866606784</v>
          </cell>
          <cell r="E6086" t="str">
            <v>Verrechnet</v>
          </cell>
          <cell r="F6086">
            <v>0.11</v>
          </cell>
          <cell r="G6086">
            <v>1.23</v>
          </cell>
          <cell r="H6086"/>
          <cell r="I6086"/>
          <cell r="J6086" t="str">
            <v>MESSUNG HW Wärme NT</v>
          </cell>
          <cell r="K6086" t="str">
            <v>14.12.2016</v>
          </cell>
          <cell r="L6086" t="str">
            <v>W3 020129</v>
          </cell>
          <cell r="M6086"/>
          <cell r="N6086" t="str">
            <v>Ablesung</v>
          </cell>
          <cell r="O6086">
            <v>56.591000000000001</v>
          </cell>
          <cell r="P6086">
            <v>791.70100000000002</v>
          </cell>
          <cell r="Q6086"/>
          <cell r="R6086"/>
          <cell r="S6086"/>
          <cell r="T6086"/>
          <cell r="U6086"/>
          <cell r="V6086"/>
          <cell r="W6086"/>
          <cell r="X6086"/>
          <cell r="Y6086">
            <v>61.462000000000003</v>
          </cell>
          <cell r="Z6086">
            <v>514.46363636363628</v>
          </cell>
        </row>
        <row r="6087">
          <cell r="A6087" t="str">
            <v>N1270</v>
          </cell>
          <cell r="B6087" t="str">
            <v xml:space="preserve">Grubenackerstrasse 57 </v>
          </cell>
          <cell r="C6087">
            <v>42478</v>
          </cell>
          <cell r="D6087">
            <v>9866601470</v>
          </cell>
          <cell r="E6087" t="str">
            <v>Verrechnet</v>
          </cell>
          <cell r="F6087">
            <v>0.01</v>
          </cell>
          <cell r="G6087">
            <v>0.15</v>
          </cell>
          <cell r="H6087"/>
          <cell r="I6087"/>
          <cell r="J6087" t="str">
            <v>Messung HW Wärme NT</v>
          </cell>
          <cell r="K6087" t="str">
            <v>31.03.2016</v>
          </cell>
          <cell r="L6087" t="str">
            <v>R3 20090</v>
          </cell>
          <cell r="M6087"/>
          <cell r="N6087" t="str">
            <v>Ablesung</v>
          </cell>
          <cell r="O6087">
            <v>6.27</v>
          </cell>
          <cell r="P6087">
            <v>108</v>
          </cell>
          <cell r="Q6087"/>
          <cell r="R6087"/>
          <cell r="S6087"/>
          <cell r="T6087"/>
          <cell r="U6087"/>
          <cell r="V6087"/>
          <cell r="W6087"/>
          <cell r="X6087"/>
          <cell r="Y6087">
            <v>49.918999999999997</v>
          </cell>
          <cell r="Z6087">
            <v>627</v>
          </cell>
        </row>
        <row r="6088">
          <cell r="A6088" t="str">
            <v>N1270</v>
          </cell>
          <cell r="B6088" t="str">
            <v xml:space="preserve">Grubenackerstrasse 57 </v>
          </cell>
          <cell r="C6088">
            <v>42566</v>
          </cell>
          <cell r="D6088">
            <v>9866603559</v>
          </cell>
          <cell r="E6088" t="str">
            <v>Verrechnet</v>
          </cell>
          <cell r="F6088">
            <v>0.01</v>
          </cell>
          <cell r="G6088">
            <v>0.15</v>
          </cell>
          <cell r="H6088"/>
          <cell r="I6088"/>
          <cell r="J6088" t="str">
            <v>Messung HW Wärme NT</v>
          </cell>
          <cell r="K6088" t="str">
            <v>30.06.2016</v>
          </cell>
          <cell r="L6088" t="str">
            <v>R3 20090</v>
          </cell>
          <cell r="M6088"/>
          <cell r="N6088" t="str">
            <v>Ablesung</v>
          </cell>
          <cell r="O6088">
            <v>2.83</v>
          </cell>
          <cell r="P6088">
            <v>49</v>
          </cell>
          <cell r="Q6088"/>
          <cell r="R6088"/>
          <cell r="S6088"/>
          <cell r="T6088"/>
          <cell r="U6088"/>
          <cell r="V6088"/>
          <cell r="W6088"/>
          <cell r="X6088"/>
          <cell r="Y6088">
            <v>49.66</v>
          </cell>
          <cell r="Z6088">
            <v>283</v>
          </cell>
        </row>
        <row r="6089">
          <cell r="A6089" t="str">
            <v>N1270</v>
          </cell>
          <cell r="B6089" t="str">
            <v xml:space="preserve">Grubenackerstrasse 57 </v>
          </cell>
          <cell r="C6089">
            <v>42655</v>
          </cell>
          <cell r="D6089">
            <v>9866605745</v>
          </cell>
          <cell r="E6089" t="str">
            <v>Verrechnet</v>
          </cell>
          <cell r="F6089">
            <v>0.01</v>
          </cell>
          <cell r="G6089">
            <v>0.15</v>
          </cell>
          <cell r="H6089"/>
          <cell r="I6089"/>
          <cell r="J6089" t="str">
            <v>Messung HW Wärme NT</v>
          </cell>
          <cell r="K6089" t="str">
            <v>30.09.2016</v>
          </cell>
          <cell r="L6089" t="str">
            <v>R3 20090</v>
          </cell>
          <cell r="M6089"/>
          <cell r="N6089" t="str">
            <v>Ablesung</v>
          </cell>
          <cell r="O6089">
            <v>1.07</v>
          </cell>
          <cell r="P6089">
            <v>18</v>
          </cell>
          <cell r="Q6089"/>
          <cell r="R6089"/>
          <cell r="S6089"/>
          <cell r="T6089"/>
          <cell r="U6089"/>
          <cell r="V6089"/>
          <cell r="W6089"/>
          <cell r="X6089"/>
          <cell r="Y6089">
            <v>51.113</v>
          </cell>
          <cell r="Z6089">
            <v>107</v>
          </cell>
        </row>
        <row r="6090">
          <cell r="A6090" t="str">
            <v>N1270</v>
          </cell>
          <cell r="B6090" t="str">
            <v xml:space="preserve">Grubenackerstrasse 57 </v>
          </cell>
          <cell r="C6090">
            <v>42752</v>
          </cell>
          <cell r="D6090">
            <v>9866607680</v>
          </cell>
          <cell r="E6090" t="str">
            <v>Verrechnet</v>
          </cell>
          <cell r="F6090">
            <v>0.01</v>
          </cell>
          <cell r="G6090">
            <v>0.15</v>
          </cell>
          <cell r="H6090"/>
          <cell r="I6090"/>
          <cell r="J6090" t="str">
            <v>Messung HW Wärme NT</v>
          </cell>
          <cell r="K6090" t="str">
            <v>19.12.2016</v>
          </cell>
          <cell r="L6090" t="str">
            <v>R3 20090</v>
          </cell>
          <cell r="M6090"/>
          <cell r="N6090" t="str">
            <v>Ablesung</v>
          </cell>
          <cell r="O6090">
            <v>6.6440000000000001</v>
          </cell>
          <cell r="P6090">
            <v>277.22399999999999</v>
          </cell>
          <cell r="Q6090"/>
          <cell r="R6090"/>
          <cell r="S6090"/>
          <cell r="T6090"/>
          <cell r="U6090"/>
          <cell r="V6090"/>
          <cell r="W6090"/>
          <cell r="X6090"/>
          <cell r="Y6090">
            <v>20.606999999999999</v>
          </cell>
          <cell r="Z6090">
            <v>664.4</v>
          </cell>
        </row>
        <row r="6091">
          <cell r="A6091" t="str">
            <v>N1271</v>
          </cell>
          <cell r="B6091" t="str">
            <v xml:space="preserve">Funkackerstrasse 16 </v>
          </cell>
          <cell r="C6091">
            <v>42478</v>
          </cell>
          <cell r="D6091">
            <v>9866600403</v>
          </cell>
          <cell r="E6091" t="str">
            <v>Verrechnet</v>
          </cell>
          <cell r="F6091">
            <v>4.4999999999999998E-2</v>
          </cell>
          <cell r="G6091">
            <v>0.67</v>
          </cell>
          <cell r="H6091"/>
          <cell r="I6091"/>
          <cell r="J6091" t="str">
            <v>Messung HW Wärme NT</v>
          </cell>
          <cell r="K6091" t="str">
            <v>16.03.2016</v>
          </cell>
          <cell r="L6091" t="str">
            <v>W3 0020119</v>
          </cell>
          <cell r="M6091"/>
          <cell r="N6091" t="str">
            <v>Ablesung</v>
          </cell>
          <cell r="O6091">
            <v>36.659999999999997</v>
          </cell>
          <cell r="P6091">
            <v>560.66800000000001</v>
          </cell>
          <cell r="Q6091"/>
          <cell r="R6091"/>
          <cell r="S6091"/>
          <cell r="T6091"/>
          <cell r="U6091"/>
          <cell r="V6091"/>
          <cell r="W6091"/>
          <cell r="X6091"/>
          <cell r="Y6091">
            <v>56.222000000000001</v>
          </cell>
          <cell r="Z6091">
            <v>814.66666666666674</v>
          </cell>
        </row>
        <row r="6092">
          <cell r="A6092" t="str">
            <v>N1271</v>
          </cell>
          <cell r="B6092" t="str">
            <v xml:space="preserve">Funkackerstrasse 16 </v>
          </cell>
          <cell r="C6092">
            <v>42566</v>
          </cell>
          <cell r="D6092">
            <v>9866602408</v>
          </cell>
          <cell r="E6092" t="str">
            <v>Verrechnet</v>
          </cell>
          <cell r="F6092">
            <v>4.4999999999999998E-2</v>
          </cell>
          <cell r="G6092">
            <v>0.67</v>
          </cell>
          <cell r="H6092"/>
          <cell r="I6092"/>
          <cell r="J6092" t="str">
            <v>Messung HW Wärme NT</v>
          </cell>
          <cell r="K6092" t="str">
            <v>20.06.2016</v>
          </cell>
          <cell r="L6092" t="str">
            <v>W3 0020119</v>
          </cell>
          <cell r="M6092"/>
          <cell r="N6092" t="str">
            <v>Ablesung</v>
          </cell>
          <cell r="O6092">
            <v>20.309999999999999</v>
          </cell>
          <cell r="P6092">
            <v>351.07400000000001</v>
          </cell>
          <cell r="Q6092"/>
          <cell r="R6092"/>
          <cell r="S6092"/>
          <cell r="T6092"/>
          <cell r="U6092"/>
          <cell r="V6092"/>
          <cell r="W6092"/>
          <cell r="X6092"/>
          <cell r="Y6092">
            <v>49.743000000000002</v>
          </cell>
          <cell r="Z6092">
            <v>451.33333333333337</v>
          </cell>
        </row>
        <row r="6093">
          <cell r="A6093" t="str">
            <v>N1271</v>
          </cell>
          <cell r="B6093" t="str">
            <v xml:space="preserve">Funkackerstrasse 16 </v>
          </cell>
          <cell r="C6093">
            <v>42655</v>
          </cell>
          <cell r="D6093">
            <v>9866604359</v>
          </cell>
          <cell r="E6093" t="str">
            <v>Verrechnet</v>
          </cell>
          <cell r="F6093">
            <v>4.4999999999999998E-2</v>
          </cell>
          <cell r="G6093">
            <v>0.67</v>
          </cell>
          <cell r="H6093"/>
          <cell r="I6093"/>
          <cell r="J6093" t="str">
            <v>Messung HW Wärme NT</v>
          </cell>
          <cell r="K6093" t="str">
            <v>19.09.2016</v>
          </cell>
          <cell r="L6093" t="str">
            <v>W3 0020119</v>
          </cell>
          <cell r="M6093"/>
          <cell r="N6093" t="str">
            <v>Ablesung</v>
          </cell>
          <cell r="O6093">
            <v>6.2350000000000003</v>
          </cell>
          <cell r="P6093">
            <v>136.24199999999999</v>
          </cell>
          <cell r="Q6093"/>
          <cell r="R6093"/>
          <cell r="S6093"/>
          <cell r="T6093"/>
          <cell r="U6093"/>
          <cell r="V6093"/>
          <cell r="W6093"/>
          <cell r="X6093"/>
          <cell r="Y6093">
            <v>39.35</v>
          </cell>
          <cell r="Z6093">
            <v>138.55555555555557</v>
          </cell>
        </row>
        <row r="6094">
          <cell r="A6094" t="str">
            <v>N1271</v>
          </cell>
          <cell r="B6094" t="str">
            <v xml:space="preserve">Funkackerstrasse 16 </v>
          </cell>
          <cell r="C6094">
            <v>42752</v>
          </cell>
          <cell r="D6094">
            <v>9866606429</v>
          </cell>
          <cell r="E6094" t="str">
            <v>Verrechnet</v>
          </cell>
          <cell r="F6094">
            <v>4.4999999999999998E-2</v>
          </cell>
          <cell r="G6094">
            <v>0.67</v>
          </cell>
          <cell r="H6094"/>
          <cell r="I6094"/>
          <cell r="J6094" t="str">
            <v>Messung HW Wärme NT</v>
          </cell>
          <cell r="K6094" t="str">
            <v>15.12.2016</v>
          </cell>
          <cell r="L6094" t="str">
            <v>W3 0020119</v>
          </cell>
          <cell r="M6094"/>
          <cell r="N6094" t="str">
            <v>Ablesung</v>
          </cell>
          <cell r="O6094">
            <v>33.462000000000003</v>
          </cell>
          <cell r="P6094">
            <v>584.39099999999996</v>
          </cell>
          <cell r="Q6094"/>
          <cell r="R6094"/>
          <cell r="S6094"/>
          <cell r="T6094"/>
          <cell r="U6094"/>
          <cell r="V6094"/>
          <cell r="W6094"/>
          <cell r="X6094"/>
          <cell r="Y6094">
            <v>49.234000000000002</v>
          </cell>
          <cell r="Z6094">
            <v>743.6</v>
          </cell>
        </row>
        <row r="6095">
          <cell r="A6095" t="str">
            <v>N1272</v>
          </cell>
          <cell r="B6095" t="str">
            <v xml:space="preserve">Ringstrasse 62 </v>
          </cell>
          <cell r="C6095">
            <v>42478</v>
          </cell>
          <cell r="D6095">
            <v>9866601129</v>
          </cell>
          <cell r="E6095" t="str">
            <v>Verrechnet</v>
          </cell>
          <cell r="F6095">
            <v>0.02</v>
          </cell>
          <cell r="G6095">
            <v>0.3</v>
          </cell>
          <cell r="H6095"/>
          <cell r="I6095"/>
          <cell r="J6095" t="str">
            <v>Messung HW Wärme NT</v>
          </cell>
          <cell r="K6095" t="str">
            <v>16.03.2016</v>
          </cell>
          <cell r="L6095" t="str">
            <v>R1 925</v>
          </cell>
          <cell r="M6095" t="str">
            <v>U1 20061</v>
          </cell>
          <cell r="N6095" t="str">
            <v>Ablesung</v>
          </cell>
          <cell r="O6095">
            <v>18.68</v>
          </cell>
          <cell r="P6095">
            <v>301.10000000000002</v>
          </cell>
          <cell r="Q6095"/>
          <cell r="R6095">
            <v>301</v>
          </cell>
          <cell r="S6095"/>
          <cell r="T6095"/>
          <cell r="U6095"/>
          <cell r="V6095"/>
          <cell r="W6095"/>
          <cell r="X6095"/>
          <cell r="Y6095">
            <v>53.344000000000001</v>
          </cell>
          <cell r="Z6095">
            <v>934</v>
          </cell>
        </row>
        <row r="6096">
          <cell r="A6096" t="str">
            <v>N1272</v>
          </cell>
          <cell r="B6096" t="str">
            <v xml:space="preserve">Ringstrasse 62 </v>
          </cell>
          <cell r="C6096">
            <v>42566</v>
          </cell>
          <cell r="D6096">
            <v>9866603277</v>
          </cell>
          <cell r="E6096" t="str">
            <v>Verrechnet</v>
          </cell>
          <cell r="F6096">
            <v>0.02</v>
          </cell>
          <cell r="G6096">
            <v>0.3</v>
          </cell>
          <cell r="H6096"/>
          <cell r="I6096"/>
          <cell r="J6096" t="str">
            <v>Messung HW Wärme NT</v>
          </cell>
          <cell r="K6096" t="str">
            <v>21.06.2016</v>
          </cell>
          <cell r="L6096" t="str">
            <v>R1 925</v>
          </cell>
          <cell r="M6096" t="str">
            <v>U1 20061</v>
          </cell>
          <cell r="N6096" t="str">
            <v>Ablesung</v>
          </cell>
          <cell r="O6096">
            <v>7.83</v>
          </cell>
          <cell r="P6096">
            <v>156</v>
          </cell>
          <cell r="Q6096"/>
          <cell r="R6096">
            <v>156</v>
          </cell>
          <cell r="S6096"/>
          <cell r="T6096"/>
          <cell r="U6096"/>
          <cell r="V6096"/>
          <cell r="W6096"/>
          <cell r="X6096"/>
          <cell r="Y6096">
            <v>43.158000000000001</v>
          </cell>
          <cell r="Z6096">
            <v>391.5</v>
          </cell>
        </row>
        <row r="6097">
          <cell r="A6097" t="str">
            <v>N1272</v>
          </cell>
          <cell r="B6097" t="str">
            <v xml:space="preserve">Ringstrasse 62 </v>
          </cell>
          <cell r="C6097">
            <v>42655</v>
          </cell>
          <cell r="D6097">
            <v>9866605164</v>
          </cell>
          <cell r="E6097" t="str">
            <v>Verrechnet</v>
          </cell>
          <cell r="F6097">
            <v>0.02</v>
          </cell>
          <cell r="G6097">
            <v>0.3</v>
          </cell>
          <cell r="H6097"/>
          <cell r="I6097"/>
          <cell r="J6097" t="str">
            <v>Messung HW Wärme NT</v>
          </cell>
          <cell r="K6097" t="str">
            <v>20.09.2016</v>
          </cell>
          <cell r="L6097" t="str">
            <v>R1 925</v>
          </cell>
          <cell r="M6097" t="str">
            <v>U1 20061</v>
          </cell>
          <cell r="N6097" t="str">
            <v>Ablesung</v>
          </cell>
          <cell r="O6097">
            <v>1.3</v>
          </cell>
          <cell r="P6097">
            <v>36.799999999999997</v>
          </cell>
          <cell r="Q6097"/>
          <cell r="R6097">
            <v>37</v>
          </cell>
          <cell r="S6097"/>
          <cell r="T6097"/>
          <cell r="U6097"/>
          <cell r="V6097"/>
          <cell r="W6097"/>
          <cell r="X6097"/>
          <cell r="Y6097">
            <v>30.375</v>
          </cell>
          <cell r="Z6097">
            <v>65</v>
          </cell>
        </row>
        <row r="6098">
          <cell r="A6098" t="str">
            <v>N1272</v>
          </cell>
          <cell r="B6098" t="str">
            <v xml:space="preserve">Ringstrasse 62 </v>
          </cell>
          <cell r="C6098">
            <v>42752</v>
          </cell>
          <cell r="D6098">
            <v>9866607283</v>
          </cell>
          <cell r="E6098" t="str">
            <v>Verrechnet</v>
          </cell>
          <cell r="F6098">
            <v>0.02</v>
          </cell>
          <cell r="G6098">
            <v>0.3</v>
          </cell>
          <cell r="H6098"/>
          <cell r="I6098"/>
          <cell r="J6098" t="str">
            <v>Messung HW Wärme NT</v>
          </cell>
          <cell r="K6098" t="str">
            <v>13.12.2016</v>
          </cell>
          <cell r="L6098" t="str">
            <v>R1 925</v>
          </cell>
          <cell r="M6098" t="str">
            <v>U1 20061</v>
          </cell>
          <cell r="N6098" t="str">
            <v>Ablesung</v>
          </cell>
          <cell r="O6098">
            <v>12.51</v>
          </cell>
          <cell r="P6098">
            <v>217.6</v>
          </cell>
          <cell r="Q6098"/>
          <cell r="R6098">
            <v>218</v>
          </cell>
          <cell r="S6098"/>
          <cell r="T6098"/>
          <cell r="U6098"/>
          <cell r="V6098"/>
          <cell r="W6098"/>
          <cell r="X6098"/>
          <cell r="Y6098">
            <v>49.433</v>
          </cell>
          <cell r="Z6098">
            <v>625.5</v>
          </cell>
        </row>
        <row r="6099">
          <cell r="A6099" t="str">
            <v>N1273</v>
          </cell>
          <cell r="B6099" t="str">
            <v xml:space="preserve">Wallisellenstrasse 48 </v>
          </cell>
          <cell r="C6099">
            <v>42478</v>
          </cell>
          <cell r="D6099">
            <v>9866601935</v>
          </cell>
          <cell r="E6099" t="str">
            <v>Verrechnet</v>
          </cell>
          <cell r="F6099">
            <v>0.67</v>
          </cell>
          <cell r="G6099">
            <v>9.1</v>
          </cell>
          <cell r="H6099"/>
          <cell r="I6099"/>
          <cell r="J6099" t="str">
            <v>Messung HW Wärme NT</v>
          </cell>
          <cell r="K6099" t="str">
            <v>28.03.2016</v>
          </cell>
          <cell r="L6099" t="str">
            <v>R1 907</v>
          </cell>
          <cell r="M6099" t="str">
            <v>U2 40021</v>
          </cell>
          <cell r="N6099" t="str">
            <v>Ablesung</v>
          </cell>
          <cell r="O6099">
            <v>305.25</v>
          </cell>
          <cell r="P6099">
            <v>8023.4</v>
          </cell>
          <cell r="Q6099"/>
          <cell r="R6099">
            <v>8023.97</v>
          </cell>
          <cell r="S6099"/>
          <cell r="T6099"/>
          <cell r="U6099"/>
          <cell r="V6099"/>
          <cell r="W6099"/>
          <cell r="X6099"/>
          <cell r="Y6099">
            <v>32.713000000000001</v>
          </cell>
          <cell r="Z6099">
            <v>455.59701492537312</v>
          </cell>
        </row>
        <row r="6100">
          <cell r="A6100" t="str">
            <v>N1273</v>
          </cell>
          <cell r="B6100" t="str">
            <v xml:space="preserve">Wallisellenstrasse 48 </v>
          </cell>
          <cell r="C6100">
            <v>42566</v>
          </cell>
          <cell r="D6100">
            <v>9866603885</v>
          </cell>
          <cell r="E6100" t="str">
            <v>Verrechnet</v>
          </cell>
          <cell r="F6100">
            <v>0.67</v>
          </cell>
          <cell r="G6100">
            <v>9.1</v>
          </cell>
          <cell r="H6100"/>
          <cell r="I6100"/>
          <cell r="J6100" t="str">
            <v>Messung HW Wärme NT</v>
          </cell>
          <cell r="K6100" t="str">
            <v>21.06.2016</v>
          </cell>
          <cell r="L6100" t="str">
            <v>R1 907</v>
          </cell>
          <cell r="M6100" t="str">
            <v>U2 40021</v>
          </cell>
          <cell r="N6100" t="str">
            <v>Ablesung</v>
          </cell>
          <cell r="O6100">
            <v>114.35</v>
          </cell>
          <cell r="P6100">
            <v>4076.9</v>
          </cell>
          <cell r="Q6100"/>
          <cell r="R6100">
            <v>4076.23</v>
          </cell>
          <cell r="S6100"/>
          <cell r="T6100"/>
          <cell r="U6100"/>
          <cell r="V6100"/>
          <cell r="W6100"/>
          <cell r="X6100"/>
          <cell r="Y6100">
            <v>24.117000000000001</v>
          </cell>
          <cell r="Z6100">
            <v>170.67164179104475</v>
          </cell>
        </row>
        <row r="6101">
          <cell r="A6101" t="str">
            <v>N1273</v>
          </cell>
          <cell r="B6101" t="str">
            <v xml:space="preserve">Wallisellenstrasse 48 </v>
          </cell>
          <cell r="C6101">
            <v>42655</v>
          </cell>
          <cell r="D6101">
            <v>9866605987</v>
          </cell>
          <cell r="E6101" t="str">
            <v>Verrechnet</v>
          </cell>
          <cell r="F6101">
            <v>0.67</v>
          </cell>
          <cell r="G6101">
            <v>9.1</v>
          </cell>
          <cell r="H6101"/>
          <cell r="I6101"/>
          <cell r="J6101" t="str">
            <v>Messung HW Wärme NT</v>
          </cell>
          <cell r="K6101" t="str">
            <v>16.09.2016</v>
          </cell>
          <cell r="L6101" t="str">
            <v>R1 907</v>
          </cell>
          <cell r="M6101" t="str">
            <v>U2 40021</v>
          </cell>
          <cell r="N6101" t="str">
            <v>Ablesung</v>
          </cell>
          <cell r="O6101">
            <v>41.06</v>
          </cell>
          <cell r="P6101">
            <v>1795.1</v>
          </cell>
          <cell r="Q6101"/>
          <cell r="R6101">
            <v>1795.211</v>
          </cell>
          <cell r="S6101"/>
          <cell r="T6101"/>
          <cell r="U6101"/>
          <cell r="V6101"/>
          <cell r="W6101"/>
          <cell r="X6101"/>
          <cell r="Y6101">
            <v>19.667999999999999</v>
          </cell>
          <cell r="Z6101">
            <v>61.283582089552233</v>
          </cell>
        </row>
        <row r="6102">
          <cell r="A6102" t="str">
            <v>N1273</v>
          </cell>
          <cell r="B6102" t="str">
            <v xml:space="preserve">Wallisellenstrasse 48 </v>
          </cell>
          <cell r="C6102">
            <v>42752</v>
          </cell>
          <cell r="D6102">
            <v>9866608087</v>
          </cell>
          <cell r="E6102" t="str">
            <v>Verrechnet</v>
          </cell>
          <cell r="F6102">
            <v>0.67</v>
          </cell>
          <cell r="G6102">
            <v>9.1</v>
          </cell>
          <cell r="H6102"/>
          <cell r="I6102"/>
          <cell r="J6102" t="str">
            <v>Messung HW Wärme NT</v>
          </cell>
          <cell r="K6102" t="str">
            <v>09.12.2016</v>
          </cell>
          <cell r="L6102" t="str">
            <v>R1 907</v>
          </cell>
          <cell r="M6102" t="str">
            <v>U2 40021</v>
          </cell>
          <cell r="N6102" t="str">
            <v>Ablesung</v>
          </cell>
          <cell r="O6102">
            <v>152.74</v>
          </cell>
          <cell r="P6102">
            <v>4860.8</v>
          </cell>
          <cell r="Q6102"/>
          <cell r="R6102">
            <v>4860.8190000000004</v>
          </cell>
          <cell r="S6102"/>
          <cell r="T6102"/>
          <cell r="U6102"/>
          <cell r="V6102"/>
          <cell r="W6102"/>
          <cell r="X6102"/>
          <cell r="Y6102">
            <v>27.018999999999998</v>
          </cell>
          <cell r="Z6102">
            <v>227.97014925373136</v>
          </cell>
        </row>
        <row r="6103">
          <cell r="A6103" t="str">
            <v>N1274</v>
          </cell>
          <cell r="B6103" t="str">
            <v xml:space="preserve">Berninastrasse 91 </v>
          </cell>
          <cell r="C6103">
            <v>42478</v>
          </cell>
          <cell r="D6103">
            <v>9866600758</v>
          </cell>
          <cell r="E6103" t="str">
            <v>Verrechnet</v>
          </cell>
          <cell r="F6103">
            <v>1.4999999999999999E-2</v>
          </cell>
          <cell r="G6103">
            <v>0.22</v>
          </cell>
          <cell r="H6103"/>
          <cell r="I6103"/>
          <cell r="J6103" t="str">
            <v>Messung HW Wärme NT</v>
          </cell>
          <cell r="K6103" t="str">
            <v>17.03.2016</v>
          </cell>
          <cell r="L6103" t="str">
            <v>R1 899</v>
          </cell>
          <cell r="M6103" t="str">
            <v>U1 20133</v>
          </cell>
          <cell r="N6103" t="str">
            <v>Ablesung</v>
          </cell>
          <cell r="O6103">
            <v>12.54</v>
          </cell>
          <cell r="P6103">
            <v>243.8</v>
          </cell>
          <cell r="Q6103"/>
          <cell r="R6103">
            <v>244</v>
          </cell>
          <cell r="S6103"/>
          <cell r="T6103"/>
          <cell r="U6103"/>
          <cell r="V6103"/>
          <cell r="W6103"/>
          <cell r="X6103"/>
          <cell r="Y6103">
            <v>44.226999999999997</v>
          </cell>
          <cell r="Z6103">
            <v>836</v>
          </cell>
        </row>
        <row r="6104">
          <cell r="A6104" t="str">
            <v>N1274</v>
          </cell>
          <cell r="B6104" t="str">
            <v xml:space="preserve">Berninastrasse 91 </v>
          </cell>
          <cell r="C6104">
            <v>42566</v>
          </cell>
          <cell r="D6104">
            <v>9866602990</v>
          </cell>
          <cell r="E6104" t="str">
            <v>Verrechnet</v>
          </cell>
          <cell r="F6104">
            <v>1.4999999999999999E-2</v>
          </cell>
          <cell r="G6104">
            <v>0.22</v>
          </cell>
          <cell r="H6104"/>
          <cell r="I6104"/>
          <cell r="J6104" t="str">
            <v>Messung HW Wärme NT</v>
          </cell>
          <cell r="K6104" t="str">
            <v>21.06.2016</v>
          </cell>
          <cell r="L6104" t="str">
            <v>R1 899</v>
          </cell>
          <cell r="M6104" t="str">
            <v>U1 20133</v>
          </cell>
          <cell r="N6104" t="str">
            <v>Ablesung</v>
          </cell>
          <cell r="O6104">
            <v>6.2</v>
          </cell>
          <cell r="P6104">
            <v>135.19999999999999</v>
          </cell>
          <cell r="Q6104"/>
          <cell r="R6104">
            <v>135</v>
          </cell>
          <cell r="S6104"/>
          <cell r="T6104"/>
          <cell r="U6104"/>
          <cell r="V6104"/>
          <cell r="W6104"/>
          <cell r="X6104"/>
          <cell r="Y6104">
            <v>39.430999999999997</v>
          </cell>
          <cell r="Z6104">
            <v>413.33333333333337</v>
          </cell>
        </row>
        <row r="6105">
          <cell r="A6105" t="str">
            <v>N1274</v>
          </cell>
          <cell r="B6105" t="str">
            <v xml:space="preserve">Berninastrasse 91 </v>
          </cell>
          <cell r="C6105">
            <v>42655</v>
          </cell>
          <cell r="D6105">
            <v>9866604901</v>
          </cell>
          <cell r="E6105" t="str">
            <v>Verrechnet</v>
          </cell>
          <cell r="F6105">
            <v>1.4999999999999999E-2</v>
          </cell>
          <cell r="G6105">
            <v>0.22</v>
          </cell>
          <cell r="H6105"/>
          <cell r="I6105"/>
          <cell r="J6105" t="str">
            <v>Messung HW Wärme NT</v>
          </cell>
          <cell r="K6105" t="str">
            <v>22.09.2016</v>
          </cell>
          <cell r="L6105" t="str">
            <v>R1 899</v>
          </cell>
          <cell r="M6105" t="str">
            <v>U1 20133</v>
          </cell>
          <cell r="N6105" t="str">
            <v>Ablesung</v>
          </cell>
          <cell r="O6105">
            <v>0.78</v>
          </cell>
          <cell r="P6105">
            <v>26.2</v>
          </cell>
          <cell r="Q6105"/>
          <cell r="R6105">
            <v>26</v>
          </cell>
          <cell r="S6105"/>
          <cell r="T6105"/>
          <cell r="U6105"/>
          <cell r="V6105"/>
          <cell r="W6105"/>
          <cell r="X6105"/>
          <cell r="Y6105">
            <v>25.597999999999999</v>
          </cell>
          <cell r="Z6105">
            <v>52</v>
          </cell>
        </row>
        <row r="6106">
          <cell r="A6106" t="str">
            <v>N1274</v>
          </cell>
          <cell r="B6106" t="str">
            <v xml:space="preserve">Berninastrasse 91 </v>
          </cell>
          <cell r="C6106">
            <v>42752</v>
          </cell>
          <cell r="D6106">
            <v>9866606785</v>
          </cell>
          <cell r="E6106" t="str">
            <v>Verrechnet</v>
          </cell>
          <cell r="F6106">
            <v>1.4999999999999999E-2</v>
          </cell>
          <cell r="G6106">
            <v>0.22</v>
          </cell>
          <cell r="H6106"/>
          <cell r="I6106"/>
          <cell r="J6106" t="str">
            <v>Messung HW Wärme NT</v>
          </cell>
          <cell r="K6106" t="str">
            <v>14.12.2016</v>
          </cell>
          <cell r="L6106" t="str">
            <v>R1 899</v>
          </cell>
          <cell r="M6106" t="str">
            <v>U1 20133</v>
          </cell>
          <cell r="N6106" t="str">
            <v>Ablesung</v>
          </cell>
          <cell r="O6106">
            <v>8.86</v>
          </cell>
          <cell r="P6106">
            <v>181.9</v>
          </cell>
          <cell r="Q6106"/>
          <cell r="R6106">
            <v>182</v>
          </cell>
          <cell r="S6106"/>
          <cell r="T6106"/>
          <cell r="U6106"/>
          <cell r="V6106"/>
          <cell r="W6106"/>
          <cell r="X6106"/>
          <cell r="Y6106">
            <v>41.881</v>
          </cell>
          <cell r="Z6106">
            <v>590.66666666666663</v>
          </cell>
        </row>
        <row r="6107">
          <cell r="A6107" t="str">
            <v>N1275</v>
          </cell>
          <cell r="B6107" t="str">
            <v xml:space="preserve">Schwamendingenstrasse 111 </v>
          </cell>
          <cell r="C6107">
            <v>42478</v>
          </cell>
          <cell r="D6107">
            <v>9866601737</v>
          </cell>
          <cell r="E6107" t="str">
            <v>Verrechnet</v>
          </cell>
          <cell r="F6107">
            <v>0.16</v>
          </cell>
          <cell r="G6107">
            <v>2.29</v>
          </cell>
          <cell r="H6107"/>
          <cell r="I6107"/>
          <cell r="J6107" t="str">
            <v>Messung HW Wärme NT</v>
          </cell>
          <cell r="K6107" t="str">
            <v>16.03.2016</v>
          </cell>
          <cell r="L6107" t="str">
            <v>R1 958</v>
          </cell>
          <cell r="M6107" t="str">
            <v>U1 25026</v>
          </cell>
          <cell r="N6107" t="str">
            <v>Ablesung</v>
          </cell>
          <cell r="O6107">
            <v>102.97799999999999</v>
          </cell>
          <cell r="P6107">
            <v>1968.95</v>
          </cell>
          <cell r="Q6107"/>
          <cell r="R6107">
            <v>1969</v>
          </cell>
          <cell r="S6107"/>
          <cell r="T6107"/>
          <cell r="U6107"/>
          <cell r="V6107"/>
          <cell r="W6107"/>
          <cell r="X6107"/>
          <cell r="Y6107">
            <v>44.970999999999997</v>
          </cell>
          <cell r="Z6107">
            <v>643.61249999999995</v>
          </cell>
        </row>
        <row r="6108">
          <cell r="A6108" t="str">
            <v>N1275</v>
          </cell>
          <cell r="B6108" t="str">
            <v xml:space="preserve">Schwamendingenstrasse 111 </v>
          </cell>
          <cell r="C6108">
            <v>42566</v>
          </cell>
          <cell r="D6108">
            <v>9866603886</v>
          </cell>
          <cell r="E6108" t="str">
            <v>Verrechnet</v>
          </cell>
          <cell r="F6108">
            <v>0.16</v>
          </cell>
          <cell r="G6108">
            <v>2.29</v>
          </cell>
          <cell r="H6108"/>
          <cell r="I6108"/>
          <cell r="J6108" t="str">
            <v>Messung HW Wärme NT</v>
          </cell>
          <cell r="K6108" t="str">
            <v>20.06.2016</v>
          </cell>
          <cell r="L6108" t="str">
            <v>R1 958</v>
          </cell>
          <cell r="M6108" t="str">
            <v>U1 25026</v>
          </cell>
          <cell r="N6108" t="str">
            <v>Ablesung</v>
          </cell>
          <cell r="O6108">
            <v>54.168999999999997</v>
          </cell>
          <cell r="P6108">
            <v>1257.27</v>
          </cell>
          <cell r="Q6108"/>
          <cell r="R6108">
            <v>1257</v>
          </cell>
          <cell r="S6108"/>
          <cell r="T6108"/>
          <cell r="U6108"/>
          <cell r="V6108"/>
          <cell r="W6108"/>
          <cell r="X6108"/>
          <cell r="Y6108">
            <v>37.045999999999999</v>
          </cell>
          <cell r="Z6108">
            <v>338.55624999999998</v>
          </cell>
        </row>
        <row r="6109">
          <cell r="A6109" t="str">
            <v>N1275</v>
          </cell>
          <cell r="B6109" t="str">
            <v xml:space="preserve">Schwamendingenstrasse 111 </v>
          </cell>
          <cell r="C6109">
            <v>42655</v>
          </cell>
          <cell r="D6109">
            <v>9866605636</v>
          </cell>
          <cell r="E6109" t="str">
            <v>Verrechnet</v>
          </cell>
          <cell r="F6109">
            <v>0.16</v>
          </cell>
          <cell r="G6109">
            <v>2.29</v>
          </cell>
          <cell r="H6109"/>
          <cell r="I6109"/>
          <cell r="J6109" t="str">
            <v>Messung HW Wärme NT</v>
          </cell>
          <cell r="K6109" t="str">
            <v>19.09.2016</v>
          </cell>
          <cell r="L6109" t="str">
            <v>R1 958</v>
          </cell>
          <cell r="M6109" t="str">
            <v>U1 25026</v>
          </cell>
          <cell r="N6109" t="str">
            <v>Ablesung</v>
          </cell>
          <cell r="O6109">
            <v>20.768000000000001</v>
          </cell>
          <cell r="P6109">
            <v>634.53</v>
          </cell>
          <cell r="Q6109"/>
          <cell r="R6109">
            <v>635</v>
          </cell>
          <cell r="S6109"/>
          <cell r="T6109"/>
          <cell r="U6109"/>
          <cell r="V6109"/>
          <cell r="W6109"/>
          <cell r="X6109"/>
          <cell r="Y6109">
            <v>28.143000000000001</v>
          </cell>
          <cell r="Z6109">
            <v>129.80000000000001</v>
          </cell>
        </row>
        <row r="6110">
          <cell r="A6110" t="str">
            <v>N1275</v>
          </cell>
          <cell r="B6110" t="str">
            <v xml:space="preserve">Schwamendingenstrasse 111 </v>
          </cell>
          <cell r="C6110">
            <v>42752</v>
          </cell>
          <cell r="D6110">
            <v>9866607842</v>
          </cell>
          <cell r="E6110" t="str">
            <v>Verrechnet</v>
          </cell>
          <cell r="F6110">
            <v>0.16</v>
          </cell>
          <cell r="G6110">
            <v>2.29</v>
          </cell>
          <cell r="H6110"/>
          <cell r="I6110"/>
          <cell r="J6110" t="str">
            <v>Messung HW Wärme NT</v>
          </cell>
          <cell r="K6110" t="str">
            <v>14.12.2016</v>
          </cell>
          <cell r="L6110" t="str">
            <v>R1 958</v>
          </cell>
          <cell r="M6110" t="str">
            <v>U1 25026</v>
          </cell>
          <cell r="N6110" t="str">
            <v>Ablesung</v>
          </cell>
          <cell r="O6110">
            <v>73.700999999999993</v>
          </cell>
          <cell r="P6110">
            <v>1566.94</v>
          </cell>
          <cell r="Q6110"/>
          <cell r="R6110">
            <v>1567</v>
          </cell>
          <cell r="S6110"/>
          <cell r="T6110"/>
          <cell r="U6110"/>
          <cell r="V6110"/>
          <cell r="W6110"/>
          <cell r="X6110"/>
          <cell r="Y6110">
            <v>40.442999999999998</v>
          </cell>
          <cell r="Z6110">
            <v>460.63125000000002</v>
          </cell>
        </row>
        <row r="6111">
          <cell r="A6111" t="str">
            <v>N1276</v>
          </cell>
          <cell r="B6111" t="str">
            <v xml:space="preserve">Ringstrasse 64 </v>
          </cell>
          <cell r="C6111">
            <v>42478</v>
          </cell>
          <cell r="D6111">
            <v>9866601186</v>
          </cell>
          <cell r="E6111" t="str">
            <v>Verrechnet</v>
          </cell>
          <cell r="F6111">
            <v>1.4999999999999999E-2</v>
          </cell>
          <cell r="G6111">
            <v>0.22</v>
          </cell>
          <cell r="H6111"/>
          <cell r="I6111"/>
          <cell r="J6111" t="str">
            <v>Messung HW Wärme NT</v>
          </cell>
          <cell r="K6111" t="str">
            <v>17.03.2016</v>
          </cell>
          <cell r="L6111" t="str">
            <v>R1 946</v>
          </cell>
          <cell r="M6111" t="str">
            <v>U1 20117</v>
          </cell>
          <cell r="N6111" t="str">
            <v>Ablesung</v>
          </cell>
          <cell r="O6111">
            <v>6.6</v>
          </cell>
          <cell r="P6111">
            <v>130</v>
          </cell>
          <cell r="Q6111"/>
          <cell r="R6111">
            <v>130</v>
          </cell>
          <cell r="S6111"/>
          <cell r="T6111"/>
          <cell r="U6111"/>
          <cell r="V6111"/>
          <cell r="W6111"/>
          <cell r="X6111"/>
          <cell r="Y6111">
            <v>43.654000000000003</v>
          </cell>
          <cell r="Z6111">
            <v>440</v>
          </cell>
        </row>
        <row r="6112">
          <cell r="A6112" t="str">
            <v>N1276</v>
          </cell>
          <cell r="B6112" t="str">
            <v xml:space="preserve">Ringstrasse 64 </v>
          </cell>
          <cell r="C6112">
            <v>42566</v>
          </cell>
          <cell r="D6112">
            <v>9866602991</v>
          </cell>
          <cell r="E6112" t="str">
            <v>Verrechnet</v>
          </cell>
          <cell r="F6112">
            <v>1.4999999999999999E-2</v>
          </cell>
          <cell r="G6112">
            <v>0.22</v>
          </cell>
          <cell r="H6112"/>
          <cell r="I6112"/>
          <cell r="J6112" t="str">
            <v>Messung HW Wärme NT</v>
          </cell>
          <cell r="K6112" t="str">
            <v>21.06.2016</v>
          </cell>
          <cell r="L6112" t="str">
            <v>R1 946</v>
          </cell>
          <cell r="M6112" t="str">
            <v>U1 20117</v>
          </cell>
          <cell r="N6112" t="str">
            <v>Ablesung</v>
          </cell>
          <cell r="O6112">
            <v>3</v>
          </cell>
          <cell r="P6112">
            <v>59.6</v>
          </cell>
          <cell r="Q6112"/>
          <cell r="R6112">
            <v>59</v>
          </cell>
          <cell r="S6112"/>
          <cell r="T6112"/>
          <cell r="U6112"/>
          <cell r="V6112"/>
          <cell r="W6112"/>
          <cell r="X6112"/>
          <cell r="Y6112">
            <v>43.280999999999999</v>
          </cell>
          <cell r="Z6112">
            <v>200</v>
          </cell>
        </row>
        <row r="6113">
          <cell r="A6113" t="str">
            <v>N1276</v>
          </cell>
          <cell r="B6113" t="str">
            <v xml:space="preserve">Ringstrasse 64 </v>
          </cell>
          <cell r="C6113">
            <v>42655</v>
          </cell>
          <cell r="D6113">
            <v>9866604902</v>
          </cell>
          <cell r="E6113" t="str">
            <v>Verrechnet</v>
          </cell>
          <cell r="F6113">
            <v>1.4999999999999999E-2</v>
          </cell>
          <cell r="G6113">
            <v>0.22</v>
          </cell>
          <cell r="H6113"/>
          <cell r="I6113"/>
          <cell r="J6113" t="str">
            <v>Messung HW Wärme NT</v>
          </cell>
          <cell r="K6113" t="str">
            <v>30.09.2016</v>
          </cell>
          <cell r="L6113" t="str">
            <v>R1 946</v>
          </cell>
          <cell r="M6113" t="str">
            <v>U1 20117</v>
          </cell>
          <cell r="N6113" t="str">
            <v>Ablesung</v>
          </cell>
          <cell r="O6113">
            <v>0.66</v>
          </cell>
          <cell r="P6113">
            <v>11</v>
          </cell>
          <cell r="Q6113"/>
          <cell r="R6113">
            <v>15</v>
          </cell>
          <cell r="S6113"/>
          <cell r="T6113"/>
          <cell r="U6113"/>
          <cell r="V6113"/>
          <cell r="W6113"/>
          <cell r="X6113"/>
          <cell r="Y6113">
            <v>51.591000000000001</v>
          </cell>
          <cell r="Z6113">
            <v>44</v>
          </cell>
        </row>
        <row r="6114">
          <cell r="A6114" t="str">
            <v>N1276</v>
          </cell>
          <cell r="B6114" t="str">
            <v xml:space="preserve">Ringstrasse 64 </v>
          </cell>
          <cell r="C6114">
            <v>42752</v>
          </cell>
          <cell r="D6114">
            <v>9866606975</v>
          </cell>
          <cell r="E6114" t="str">
            <v>Verrechnet</v>
          </cell>
          <cell r="F6114">
            <v>1.4999999999999999E-2</v>
          </cell>
          <cell r="G6114">
            <v>0.22</v>
          </cell>
          <cell r="H6114"/>
          <cell r="I6114"/>
          <cell r="J6114" t="str">
            <v>Messung HW Wärme NT</v>
          </cell>
          <cell r="K6114" t="str">
            <v>19.12.2016</v>
          </cell>
          <cell r="L6114" t="str">
            <v>R1 946</v>
          </cell>
          <cell r="M6114" t="str">
            <v>U1 20117</v>
          </cell>
          <cell r="N6114" t="str">
            <v>Ablesung</v>
          </cell>
          <cell r="O6114">
            <v>4.9000000000000004</v>
          </cell>
          <cell r="P6114">
            <v>79.5</v>
          </cell>
          <cell r="Q6114"/>
          <cell r="R6114">
            <v>76</v>
          </cell>
          <cell r="S6114"/>
          <cell r="T6114"/>
          <cell r="U6114"/>
          <cell r="V6114"/>
          <cell r="W6114"/>
          <cell r="X6114"/>
          <cell r="Y6114">
            <v>52.997</v>
          </cell>
          <cell r="Z6114">
            <v>326.66666666666663</v>
          </cell>
        </row>
        <row r="6115">
          <cell r="A6115" t="str">
            <v>N1277</v>
          </cell>
          <cell r="B6115" t="str">
            <v xml:space="preserve">Regensbergstrasse 200 </v>
          </cell>
          <cell r="C6115">
            <v>42478</v>
          </cell>
          <cell r="D6115">
            <v>9866601130</v>
          </cell>
          <cell r="E6115" t="str">
            <v>Verrechnet</v>
          </cell>
          <cell r="F6115">
            <v>3.5000000000000003E-2</v>
          </cell>
          <cell r="G6115">
            <v>0.48</v>
          </cell>
          <cell r="H6115"/>
          <cell r="I6115"/>
          <cell r="J6115" t="str">
            <v>Messung HW Wärme NT</v>
          </cell>
          <cell r="K6115" t="str">
            <v>17.03.2016</v>
          </cell>
          <cell r="L6115" t="str">
            <v>R1 901</v>
          </cell>
          <cell r="M6115" t="str">
            <v>U1 20115</v>
          </cell>
          <cell r="N6115" t="str">
            <v>Ablesung</v>
          </cell>
          <cell r="O6115">
            <v>28.37</v>
          </cell>
          <cell r="P6115">
            <v>445.4</v>
          </cell>
          <cell r="Q6115"/>
          <cell r="R6115">
            <v>445</v>
          </cell>
          <cell r="S6115"/>
          <cell r="T6115"/>
          <cell r="U6115"/>
          <cell r="V6115"/>
          <cell r="W6115"/>
          <cell r="X6115"/>
          <cell r="Y6115">
            <v>54.768000000000001</v>
          </cell>
          <cell r="Z6115">
            <v>810.57142857142867</v>
          </cell>
        </row>
        <row r="6116">
          <cell r="A6116" t="str">
            <v>N1277</v>
          </cell>
          <cell r="B6116" t="str">
            <v xml:space="preserve">Regensbergstrasse 200 </v>
          </cell>
          <cell r="C6116">
            <v>42566</v>
          </cell>
          <cell r="D6116">
            <v>9866602992</v>
          </cell>
          <cell r="E6116" t="str">
            <v>Verrechnet</v>
          </cell>
          <cell r="F6116">
            <v>3.5000000000000003E-2</v>
          </cell>
          <cell r="G6116">
            <v>0.48</v>
          </cell>
          <cell r="H6116"/>
          <cell r="I6116"/>
          <cell r="J6116" t="str">
            <v>Messung HW Wärme NT</v>
          </cell>
          <cell r="K6116" t="str">
            <v>22.06.2016</v>
          </cell>
          <cell r="L6116" t="str">
            <v>R1 901</v>
          </cell>
          <cell r="M6116" t="str">
            <v>U1 20115</v>
          </cell>
          <cell r="N6116" t="str">
            <v>Ablesung</v>
          </cell>
          <cell r="O6116">
            <v>14.92</v>
          </cell>
          <cell r="P6116">
            <v>291.5</v>
          </cell>
          <cell r="Q6116"/>
          <cell r="R6116">
            <v>292</v>
          </cell>
          <cell r="S6116"/>
          <cell r="T6116"/>
          <cell r="U6116"/>
          <cell r="V6116"/>
          <cell r="W6116"/>
          <cell r="X6116"/>
          <cell r="Y6116">
            <v>44.01</v>
          </cell>
          <cell r="Z6116">
            <v>426.28571428571422</v>
          </cell>
        </row>
        <row r="6117">
          <cell r="A6117" t="str">
            <v>N1277</v>
          </cell>
          <cell r="B6117" t="str">
            <v xml:space="preserve">Regensbergstrasse 200 </v>
          </cell>
          <cell r="C6117">
            <v>42655</v>
          </cell>
          <cell r="D6117">
            <v>9866604903</v>
          </cell>
          <cell r="E6117" t="str">
            <v>Verrechnet</v>
          </cell>
          <cell r="F6117">
            <v>3.5000000000000003E-2</v>
          </cell>
          <cell r="G6117">
            <v>0.48</v>
          </cell>
          <cell r="H6117"/>
          <cell r="I6117"/>
          <cell r="J6117" t="str">
            <v>Messung HW Wärme NT</v>
          </cell>
          <cell r="K6117" t="str">
            <v>15.09.2016</v>
          </cell>
          <cell r="L6117" t="str">
            <v>R1 901</v>
          </cell>
          <cell r="M6117" t="str">
            <v>U1 20115</v>
          </cell>
          <cell r="N6117" t="str">
            <v>Ablesung</v>
          </cell>
          <cell r="O6117">
            <v>3.93</v>
          </cell>
          <cell r="P6117">
            <v>101.6</v>
          </cell>
          <cell r="Q6117"/>
          <cell r="R6117">
            <v>101</v>
          </cell>
          <cell r="S6117"/>
          <cell r="T6117"/>
          <cell r="U6117"/>
          <cell r="V6117"/>
          <cell r="W6117"/>
          <cell r="X6117"/>
          <cell r="Y6117">
            <v>33.26</v>
          </cell>
          <cell r="Z6117">
            <v>112.28571428571428</v>
          </cell>
        </row>
        <row r="6118">
          <cell r="A6118" t="str">
            <v>N1277</v>
          </cell>
          <cell r="B6118" t="str">
            <v xml:space="preserve">Regensbergstrasse 200 </v>
          </cell>
          <cell r="C6118">
            <v>42752</v>
          </cell>
          <cell r="D6118">
            <v>9866606994</v>
          </cell>
          <cell r="E6118" t="str">
            <v>Verrechnet</v>
          </cell>
          <cell r="F6118">
            <v>3.5000000000000003E-2</v>
          </cell>
          <cell r="G6118">
            <v>0.48</v>
          </cell>
          <cell r="H6118"/>
          <cell r="I6118"/>
          <cell r="J6118" t="str">
            <v>Messung HW Wärme NT</v>
          </cell>
          <cell r="K6118" t="str">
            <v>16.12.2016</v>
          </cell>
          <cell r="L6118" t="str">
            <v>R1 901</v>
          </cell>
          <cell r="M6118" t="str">
            <v>U1 20115</v>
          </cell>
          <cell r="N6118" t="str">
            <v>Ablesung</v>
          </cell>
          <cell r="O6118">
            <v>27.77</v>
          </cell>
          <cell r="P6118">
            <v>554.1</v>
          </cell>
          <cell r="Q6118"/>
          <cell r="R6118">
            <v>555</v>
          </cell>
          <cell r="S6118"/>
          <cell r="T6118"/>
          <cell r="U6118"/>
          <cell r="V6118"/>
          <cell r="W6118"/>
          <cell r="X6118"/>
          <cell r="Y6118">
            <v>43.093000000000004</v>
          </cell>
          <cell r="Z6118">
            <v>793.42857142857133</v>
          </cell>
        </row>
        <row r="6119">
          <cell r="A6119" t="str">
            <v>N1278</v>
          </cell>
          <cell r="B6119" t="str">
            <v xml:space="preserve">Katzenbachstrasse 225 </v>
          </cell>
          <cell r="C6119">
            <v>42478</v>
          </cell>
          <cell r="D6119">
            <v>9866601131</v>
          </cell>
          <cell r="E6119" t="str">
            <v>Verrechnet</v>
          </cell>
          <cell r="F6119">
            <v>0.49</v>
          </cell>
          <cell r="G6119">
            <v>5.85</v>
          </cell>
          <cell r="H6119"/>
          <cell r="I6119"/>
          <cell r="J6119" t="str">
            <v>Messung HW Wärme NT</v>
          </cell>
          <cell r="K6119" t="str">
            <v>15.03.2016</v>
          </cell>
          <cell r="L6119" t="str">
            <v>R1 1309</v>
          </cell>
          <cell r="M6119" t="str">
            <v>U1 032013</v>
          </cell>
          <cell r="N6119" t="str">
            <v>Ablesung</v>
          </cell>
          <cell r="O6119">
            <v>526.68299999999999</v>
          </cell>
          <cell r="P6119">
            <v>10045.67</v>
          </cell>
          <cell r="Q6119"/>
          <cell r="R6119">
            <v>10045</v>
          </cell>
          <cell r="S6119"/>
          <cell r="T6119"/>
          <cell r="U6119"/>
          <cell r="V6119"/>
          <cell r="W6119"/>
          <cell r="X6119"/>
          <cell r="Y6119">
            <v>45.081000000000003</v>
          </cell>
          <cell r="Z6119">
            <v>1074.8632653061225</v>
          </cell>
        </row>
        <row r="6120">
          <cell r="A6120" t="str">
            <v>N1278</v>
          </cell>
          <cell r="B6120" t="str">
            <v xml:space="preserve">Katzenbachstrasse 225 </v>
          </cell>
          <cell r="C6120">
            <v>42566</v>
          </cell>
          <cell r="D6120">
            <v>9866602993</v>
          </cell>
          <cell r="E6120" t="str">
            <v>Verrechnet</v>
          </cell>
          <cell r="F6120">
            <v>0.49</v>
          </cell>
          <cell r="G6120">
            <v>5.85</v>
          </cell>
          <cell r="H6120"/>
          <cell r="I6120"/>
          <cell r="J6120" t="str">
            <v>Messung HW Wärme NT</v>
          </cell>
          <cell r="K6120" t="str">
            <v>23.06.2016</v>
          </cell>
          <cell r="L6120" t="str">
            <v>R1 1309</v>
          </cell>
          <cell r="M6120" t="str">
            <v>U1 032013</v>
          </cell>
          <cell r="N6120" t="str">
            <v>Ablesung</v>
          </cell>
          <cell r="O6120">
            <v>329.55799999999999</v>
          </cell>
          <cell r="P6120">
            <v>6543.03</v>
          </cell>
          <cell r="Q6120"/>
          <cell r="R6120">
            <v>6543</v>
          </cell>
          <cell r="S6120"/>
          <cell r="T6120"/>
          <cell r="U6120"/>
          <cell r="V6120"/>
          <cell r="W6120"/>
          <cell r="X6120"/>
          <cell r="Y6120">
            <v>43.308999999999997</v>
          </cell>
          <cell r="Z6120">
            <v>672.56734693877547</v>
          </cell>
        </row>
        <row r="6121">
          <cell r="A6121" t="str">
            <v>N1278</v>
          </cell>
          <cell r="B6121" t="str">
            <v xml:space="preserve">Katzenbachstrasse 225 </v>
          </cell>
          <cell r="C6121">
            <v>42655</v>
          </cell>
          <cell r="D6121">
            <v>9866604904</v>
          </cell>
          <cell r="E6121" t="str">
            <v>Verrechnet</v>
          </cell>
          <cell r="F6121">
            <v>0.49</v>
          </cell>
          <cell r="G6121">
            <v>5.85</v>
          </cell>
          <cell r="H6121"/>
          <cell r="I6121"/>
          <cell r="J6121" t="str">
            <v>Messung HW Wärme NT</v>
          </cell>
          <cell r="K6121" t="str">
            <v>16.09.2016</v>
          </cell>
          <cell r="L6121" t="str">
            <v>R1 1309</v>
          </cell>
          <cell r="M6121" t="str">
            <v>U1 032013</v>
          </cell>
          <cell r="N6121" t="str">
            <v>Ablesung</v>
          </cell>
          <cell r="O6121">
            <v>105.765</v>
          </cell>
          <cell r="P6121">
            <v>2249.37</v>
          </cell>
          <cell r="Q6121"/>
          <cell r="R6121">
            <v>2249</v>
          </cell>
          <cell r="S6121"/>
          <cell r="T6121"/>
          <cell r="U6121"/>
          <cell r="V6121"/>
          <cell r="W6121"/>
          <cell r="X6121"/>
          <cell r="Y6121">
            <v>40.43</v>
          </cell>
          <cell r="Z6121">
            <v>215.84693877551021</v>
          </cell>
        </row>
        <row r="6122">
          <cell r="A6122" t="str">
            <v>N1278</v>
          </cell>
          <cell r="B6122" t="str">
            <v xml:space="preserve">Katzenbachstrasse 225 </v>
          </cell>
          <cell r="C6122">
            <v>42752</v>
          </cell>
          <cell r="D6122">
            <v>9866606976</v>
          </cell>
          <cell r="E6122" t="str">
            <v>Verrechnet</v>
          </cell>
          <cell r="F6122">
            <v>0.49</v>
          </cell>
          <cell r="G6122">
            <v>5.85</v>
          </cell>
          <cell r="H6122"/>
          <cell r="I6122"/>
          <cell r="J6122" t="str">
            <v>Messung HW Wärme NT</v>
          </cell>
          <cell r="K6122" t="str">
            <v>14.12.2016</v>
          </cell>
          <cell r="L6122" t="str">
            <v>R1 1309</v>
          </cell>
          <cell r="M6122" t="str">
            <v>U1 032013</v>
          </cell>
          <cell r="N6122" t="str">
            <v>Ablesung</v>
          </cell>
          <cell r="O6122">
            <v>428.59399999999999</v>
          </cell>
          <cell r="P6122">
            <v>8537.34</v>
          </cell>
          <cell r="Q6122"/>
          <cell r="R6122">
            <v>8538</v>
          </cell>
          <cell r="S6122"/>
          <cell r="T6122"/>
          <cell r="U6122"/>
          <cell r="V6122"/>
          <cell r="W6122"/>
          <cell r="X6122"/>
          <cell r="Y6122">
            <v>43.165999999999997</v>
          </cell>
          <cell r="Z6122">
            <v>874.68163265306123</v>
          </cell>
        </row>
        <row r="6123">
          <cell r="A6123" t="str">
            <v>N1279</v>
          </cell>
          <cell r="B6123" t="str">
            <v xml:space="preserve">Saatlenfussweg 3 </v>
          </cell>
          <cell r="C6123">
            <v>42478</v>
          </cell>
          <cell r="D6123">
            <v>9866601738</v>
          </cell>
          <cell r="E6123" t="str">
            <v>Verrechnet</v>
          </cell>
          <cell r="F6123">
            <v>0.45</v>
          </cell>
          <cell r="G6123">
            <v>5</v>
          </cell>
          <cell r="H6123"/>
          <cell r="I6123"/>
          <cell r="J6123" t="str">
            <v>Messung HW Wärme NT</v>
          </cell>
          <cell r="K6123" t="str">
            <v>17.03.2016</v>
          </cell>
          <cell r="L6123" t="str">
            <v>R1 927</v>
          </cell>
          <cell r="M6123" t="str">
            <v>U1 32058</v>
          </cell>
          <cell r="N6123" t="str">
            <v>Ablesung</v>
          </cell>
          <cell r="O6123">
            <v>172.3</v>
          </cell>
          <cell r="P6123">
            <v>2475.9</v>
          </cell>
          <cell r="Q6123"/>
          <cell r="R6123">
            <v>2476</v>
          </cell>
          <cell r="S6123"/>
          <cell r="T6123"/>
          <cell r="U6123"/>
          <cell r="V6123"/>
          <cell r="W6123"/>
          <cell r="X6123"/>
          <cell r="Y6123">
            <v>59.837000000000003</v>
          </cell>
          <cell r="Z6123">
            <v>382.88888888888886</v>
          </cell>
        </row>
        <row r="6124">
          <cell r="A6124" t="str">
            <v>N1279</v>
          </cell>
          <cell r="B6124" t="str">
            <v xml:space="preserve">Saatlenfussweg 3 </v>
          </cell>
          <cell r="C6124">
            <v>42566</v>
          </cell>
          <cell r="D6124">
            <v>9866603560</v>
          </cell>
          <cell r="E6124" t="str">
            <v>Verrechnet</v>
          </cell>
          <cell r="F6124">
            <v>0.45</v>
          </cell>
          <cell r="G6124">
            <v>5</v>
          </cell>
          <cell r="H6124"/>
          <cell r="I6124"/>
          <cell r="J6124" t="str">
            <v>Messung HW Wärme NT</v>
          </cell>
          <cell r="K6124" t="str">
            <v>20.06.2016</v>
          </cell>
          <cell r="L6124" t="str">
            <v>R1 927</v>
          </cell>
          <cell r="M6124" t="str">
            <v>U1 32058</v>
          </cell>
          <cell r="N6124" t="str">
            <v>Ablesung</v>
          </cell>
          <cell r="O6124">
            <v>49.34</v>
          </cell>
          <cell r="P6124">
            <v>969</v>
          </cell>
          <cell r="Q6124"/>
          <cell r="R6124">
            <v>969</v>
          </cell>
          <cell r="S6124"/>
          <cell r="T6124"/>
          <cell r="U6124"/>
          <cell r="V6124"/>
          <cell r="W6124"/>
          <cell r="X6124"/>
          <cell r="Y6124">
            <v>43.781999999999996</v>
          </cell>
          <cell r="Z6124">
            <v>109.64444444444445</v>
          </cell>
        </row>
        <row r="6125">
          <cell r="A6125" t="str">
            <v>N1279</v>
          </cell>
          <cell r="B6125" t="str">
            <v xml:space="preserve">Saatlenfussweg 3 </v>
          </cell>
          <cell r="C6125">
            <v>42655</v>
          </cell>
          <cell r="D6125">
            <v>9866605637</v>
          </cell>
          <cell r="E6125" t="str">
            <v>Verrechnet</v>
          </cell>
          <cell r="F6125">
            <v>0.45</v>
          </cell>
          <cell r="G6125">
            <v>5</v>
          </cell>
          <cell r="H6125"/>
          <cell r="I6125"/>
          <cell r="J6125" t="str">
            <v>Messung HW Wärme NT</v>
          </cell>
          <cell r="K6125" t="str">
            <v>20.09.2016</v>
          </cell>
          <cell r="L6125" t="str">
            <v>R1 927</v>
          </cell>
          <cell r="M6125" t="str">
            <v>U1 32058</v>
          </cell>
          <cell r="N6125" t="str">
            <v>Ablesung</v>
          </cell>
          <cell r="O6125">
            <v>10.19</v>
          </cell>
          <cell r="P6125">
            <v>399.9</v>
          </cell>
          <cell r="Q6125"/>
          <cell r="R6125">
            <v>400</v>
          </cell>
          <cell r="S6125"/>
          <cell r="T6125"/>
          <cell r="U6125"/>
          <cell r="V6125"/>
          <cell r="W6125"/>
          <cell r="X6125"/>
          <cell r="Y6125">
            <v>21.91</v>
          </cell>
          <cell r="Z6125">
            <v>22.644444444444439</v>
          </cell>
        </row>
        <row r="6126">
          <cell r="A6126" t="str">
            <v>N1279</v>
          </cell>
          <cell r="B6126" t="str">
            <v xml:space="preserve">Saatlenfussweg 3 </v>
          </cell>
          <cell r="C6126">
            <v>42752</v>
          </cell>
          <cell r="D6126">
            <v>9866607843</v>
          </cell>
          <cell r="E6126" t="str">
            <v>Verrechnet</v>
          </cell>
          <cell r="F6126">
            <v>0.45</v>
          </cell>
          <cell r="G6126">
            <v>5</v>
          </cell>
          <cell r="H6126"/>
          <cell r="I6126"/>
          <cell r="J6126" t="str">
            <v>Messung HW Wärme NT</v>
          </cell>
          <cell r="K6126" t="str">
            <v>12.12.2016</v>
          </cell>
          <cell r="L6126" t="str">
            <v>R1 927</v>
          </cell>
          <cell r="M6126" t="str">
            <v>U1 32058</v>
          </cell>
          <cell r="N6126" t="str">
            <v>Ablesung</v>
          </cell>
          <cell r="O6126">
            <v>104.6</v>
          </cell>
          <cell r="P6126">
            <v>1646.1</v>
          </cell>
          <cell r="Q6126"/>
          <cell r="R6126">
            <v>1645</v>
          </cell>
          <cell r="S6126"/>
          <cell r="T6126"/>
          <cell r="U6126"/>
          <cell r="V6126"/>
          <cell r="W6126"/>
          <cell r="X6126"/>
          <cell r="Y6126">
            <v>54.637999999999998</v>
          </cell>
          <cell r="Z6126">
            <v>232.44444444444443</v>
          </cell>
        </row>
        <row r="6127">
          <cell r="A6127" t="str">
            <v>N1280</v>
          </cell>
          <cell r="B6127" t="str">
            <v xml:space="preserve">Sperletweg 59 </v>
          </cell>
          <cell r="C6127">
            <v>42478</v>
          </cell>
          <cell r="D6127">
            <v>9866601739</v>
          </cell>
          <cell r="E6127" t="str">
            <v>Verrechnet</v>
          </cell>
          <cell r="F6127">
            <v>0.05</v>
          </cell>
          <cell r="G6127">
            <v>0.57999999999999996</v>
          </cell>
          <cell r="H6127"/>
          <cell r="I6127"/>
          <cell r="J6127" t="str">
            <v>Messung HW Wärme NT</v>
          </cell>
          <cell r="K6127" t="str">
            <v>16.03.2016</v>
          </cell>
          <cell r="L6127" t="str">
            <v>R1 1334</v>
          </cell>
          <cell r="M6127" t="str">
            <v>U1 20489</v>
          </cell>
          <cell r="N6127" t="str">
            <v>Ablesung</v>
          </cell>
          <cell r="O6127">
            <v>48.466999999999999</v>
          </cell>
          <cell r="P6127">
            <v>745.99</v>
          </cell>
          <cell r="Q6127"/>
          <cell r="R6127">
            <v>746</v>
          </cell>
          <cell r="S6127"/>
          <cell r="T6127"/>
          <cell r="U6127"/>
          <cell r="V6127"/>
          <cell r="W6127"/>
          <cell r="X6127"/>
          <cell r="Y6127">
            <v>55.863999999999997</v>
          </cell>
          <cell r="Z6127">
            <v>969.34</v>
          </cell>
        </row>
        <row r="6128">
          <cell r="A6128" t="str">
            <v>N1280</v>
          </cell>
          <cell r="B6128" t="str">
            <v xml:space="preserve">Sperletweg 59 </v>
          </cell>
          <cell r="C6128">
            <v>42566</v>
          </cell>
          <cell r="D6128">
            <v>9866603887</v>
          </cell>
          <cell r="E6128" t="str">
            <v>Verrechnet</v>
          </cell>
          <cell r="F6128">
            <v>0.05</v>
          </cell>
          <cell r="G6128">
            <v>0.57999999999999996</v>
          </cell>
          <cell r="H6128"/>
          <cell r="I6128"/>
          <cell r="J6128" t="str">
            <v>Messung HW Wärme NT</v>
          </cell>
          <cell r="K6128" t="str">
            <v>22.06.2016</v>
          </cell>
          <cell r="L6128" t="str">
            <v>R1 1334</v>
          </cell>
          <cell r="M6128" t="str">
            <v>U1 20489</v>
          </cell>
          <cell r="N6128" t="str">
            <v>Ablesung</v>
          </cell>
          <cell r="O6128">
            <v>30.146999999999998</v>
          </cell>
          <cell r="P6128">
            <v>559.48</v>
          </cell>
          <cell r="Q6128"/>
          <cell r="R6128">
            <v>559</v>
          </cell>
          <cell r="S6128"/>
          <cell r="T6128"/>
          <cell r="U6128"/>
          <cell r="V6128"/>
          <cell r="W6128"/>
          <cell r="X6128"/>
          <cell r="Y6128">
            <v>46.332000000000001</v>
          </cell>
          <cell r="Z6128">
            <v>602.94000000000005</v>
          </cell>
        </row>
        <row r="6129">
          <cell r="A6129" t="str">
            <v>N1280</v>
          </cell>
          <cell r="B6129" t="str">
            <v xml:space="preserve">Sperletweg 59 </v>
          </cell>
          <cell r="C6129">
            <v>42655</v>
          </cell>
          <cell r="D6129">
            <v>9866605638</v>
          </cell>
          <cell r="E6129" t="str">
            <v>Verrechnet</v>
          </cell>
          <cell r="F6129">
            <v>0.05</v>
          </cell>
          <cell r="G6129">
            <v>0.57999999999999996</v>
          </cell>
          <cell r="H6129"/>
          <cell r="I6129"/>
          <cell r="J6129" t="str">
            <v>Messung HW Wärme NT</v>
          </cell>
          <cell r="K6129" t="str">
            <v>16.09.2016</v>
          </cell>
          <cell r="L6129" t="str">
            <v>R1 1334</v>
          </cell>
          <cell r="M6129" t="str">
            <v>U1 20489</v>
          </cell>
          <cell r="N6129" t="str">
            <v>Ablesung</v>
          </cell>
          <cell r="O6129">
            <v>11.010999999999999</v>
          </cell>
          <cell r="P6129">
            <v>304.61</v>
          </cell>
          <cell r="Q6129"/>
          <cell r="R6129">
            <v>305</v>
          </cell>
          <cell r="S6129"/>
          <cell r="T6129"/>
          <cell r="U6129"/>
          <cell r="V6129"/>
          <cell r="W6129"/>
          <cell r="X6129"/>
          <cell r="Y6129">
            <v>31.082000000000001</v>
          </cell>
          <cell r="Z6129">
            <v>220.22</v>
          </cell>
        </row>
        <row r="6130">
          <cell r="A6130" t="str">
            <v>N1280</v>
          </cell>
          <cell r="B6130" t="str">
            <v xml:space="preserve">Sperletweg 59 </v>
          </cell>
          <cell r="C6130">
            <v>42752</v>
          </cell>
          <cell r="D6130">
            <v>9866607844</v>
          </cell>
          <cell r="E6130" t="str">
            <v>Verrechnet</v>
          </cell>
          <cell r="F6130">
            <v>0.05</v>
          </cell>
          <cell r="G6130">
            <v>0.57999999999999996</v>
          </cell>
          <cell r="H6130"/>
          <cell r="I6130"/>
          <cell r="J6130" t="str">
            <v>Messung HW Wärme NT</v>
          </cell>
          <cell r="K6130" t="str">
            <v>14.12.2016</v>
          </cell>
          <cell r="L6130" t="str">
            <v>R1 1334</v>
          </cell>
          <cell r="M6130" t="str">
            <v>U1 20489</v>
          </cell>
          <cell r="N6130" t="str">
            <v>Ablesung</v>
          </cell>
          <cell r="O6130">
            <v>35.161000000000001</v>
          </cell>
          <cell r="P6130">
            <v>593.98</v>
          </cell>
          <cell r="Q6130"/>
          <cell r="R6130">
            <v>594</v>
          </cell>
          <cell r="S6130"/>
          <cell r="T6130"/>
          <cell r="U6130"/>
          <cell r="V6130"/>
          <cell r="W6130"/>
          <cell r="X6130"/>
          <cell r="Y6130">
            <v>50.899000000000001</v>
          </cell>
          <cell r="Z6130">
            <v>703.22</v>
          </cell>
        </row>
        <row r="6131">
          <cell r="A6131" t="str">
            <v>N1281</v>
          </cell>
          <cell r="B6131" t="str">
            <v xml:space="preserve">Hagenholzstrasse 56 </v>
          </cell>
          <cell r="C6131">
            <v>42478</v>
          </cell>
          <cell r="D6131">
            <v>9866601973</v>
          </cell>
          <cell r="E6131" t="str">
            <v>Verrechnet</v>
          </cell>
          <cell r="F6131">
            <v>1</v>
          </cell>
          <cell r="G6131">
            <v>12.3</v>
          </cell>
          <cell r="H6131"/>
          <cell r="I6131"/>
          <cell r="J6131" t="str">
            <v>MESSUNG HW Wärme NT</v>
          </cell>
          <cell r="K6131" t="str">
            <v>29.03.2016</v>
          </cell>
          <cell r="L6131" t="str">
            <v>R3 1161</v>
          </cell>
          <cell r="M6131" t="str">
            <v>U3 050023</v>
          </cell>
          <cell r="N6131" t="str">
            <v>Ablesung</v>
          </cell>
          <cell r="O6131">
            <v>191.733</v>
          </cell>
          <cell r="P6131">
            <v>3245.1</v>
          </cell>
          <cell r="Q6131"/>
          <cell r="R6131">
            <v>3245.06</v>
          </cell>
          <cell r="S6131"/>
          <cell r="T6131"/>
          <cell r="U6131"/>
          <cell r="V6131"/>
          <cell r="W6131"/>
          <cell r="X6131"/>
          <cell r="Y6131">
            <v>50.802999999999997</v>
          </cell>
          <cell r="Z6131">
            <v>191.733</v>
          </cell>
        </row>
        <row r="6132">
          <cell r="A6132" t="str">
            <v>N1281</v>
          </cell>
          <cell r="B6132" t="str">
            <v xml:space="preserve">Hagenholzstrasse 56 </v>
          </cell>
          <cell r="C6132">
            <v>42566</v>
          </cell>
          <cell r="D6132">
            <v>9866603987</v>
          </cell>
          <cell r="E6132" t="str">
            <v>Verrechnet</v>
          </cell>
          <cell r="F6132">
            <v>1</v>
          </cell>
          <cell r="G6132">
            <v>12.3</v>
          </cell>
          <cell r="H6132"/>
          <cell r="I6132"/>
          <cell r="J6132" t="str">
            <v>MESSUNG HW Wärme NT</v>
          </cell>
          <cell r="K6132" t="str">
            <v>20.06.2016</v>
          </cell>
          <cell r="L6132" t="str">
            <v>R3 1161</v>
          </cell>
          <cell r="M6132" t="str">
            <v>U3 050023</v>
          </cell>
          <cell r="N6132" t="str">
            <v>Ablesung</v>
          </cell>
          <cell r="O6132">
            <v>36.039000000000001</v>
          </cell>
          <cell r="P6132">
            <v>770.8</v>
          </cell>
          <cell r="Q6132"/>
          <cell r="R6132">
            <v>770.81</v>
          </cell>
          <cell r="S6132"/>
          <cell r="T6132"/>
          <cell r="U6132"/>
          <cell r="V6132"/>
          <cell r="W6132"/>
          <cell r="X6132"/>
          <cell r="Y6132">
            <v>40.201999999999998</v>
          </cell>
          <cell r="Z6132">
            <v>36.039000000000001</v>
          </cell>
        </row>
        <row r="6133">
          <cell r="A6133" t="str">
            <v>N1281</v>
          </cell>
          <cell r="B6133" t="str">
            <v xml:space="preserve">Hagenholzstrasse 56 </v>
          </cell>
          <cell r="C6133">
            <v>42695</v>
          </cell>
          <cell r="D6133">
            <v>9866606140</v>
          </cell>
          <cell r="E6133" t="str">
            <v>Verrechnet</v>
          </cell>
          <cell r="F6133">
            <v>1</v>
          </cell>
          <cell r="G6133">
            <v>12.3</v>
          </cell>
          <cell r="H6133"/>
          <cell r="I6133"/>
          <cell r="J6133" t="str">
            <v>MESSUNG HW Wärme NT</v>
          </cell>
          <cell r="K6133" t="str">
            <v>27.09.2016</v>
          </cell>
          <cell r="L6133" t="str">
            <v>R3 1161</v>
          </cell>
          <cell r="M6133" t="str">
            <v>U3 050023</v>
          </cell>
          <cell r="N6133" t="str">
            <v>Ablesung</v>
          </cell>
          <cell r="O6133">
            <v>21.31</v>
          </cell>
          <cell r="P6133">
            <v>538.4</v>
          </cell>
          <cell r="Q6133"/>
          <cell r="R6133">
            <v>538.37</v>
          </cell>
          <cell r="S6133"/>
          <cell r="T6133"/>
          <cell r="U6133"/>
          <cell r="V6133"/>
          <cell r="W6133"/>
          <cell r="X6133"/>
          <cell r="Y6133">
            <v>34.033000000000001</v>
          </cell>
          <cell r="Z6133">
            <v>21.31</v>
          </cell>
        </row>
        <row r="6134">
          <cell r="A6134" t="str">
            <v>N1281</v>
          </cell>
          <cell r="B6134" t="str">
            <v xml:space="preserve">Hagenholzstrasse 56 </v>
          </cell>
          <cell r="C6134">
            <v>42752</v>
          </cell>
          <cell r="D6134">
            <v>9866608046</v>
          </cell>
          <cell r="E6134" t="str">
            <v>Verrechnet</v>
          </cell>
          <cell r="F6134">
            <v>1</v>
          </cell>
          <cell r="G6134">
            <v>12.3</v>
          </cell>
          <cell r="H6134"/>
          <cell r="I6134"/>
          <cell r="J6134" t="str">
            <v>MESSUNG HW Wärme NT</v>
          </cell>
          <cell r="K6134" t="str">
            <v>14.12.2016</v>
          </cell>
          <cell r="L6134" t="str">
            <v>R3 1161</v>
          </cell>
          <cell r="M6134" t="str">
            <v>U3 050023</v>
          </cell>
          <cell r="N6134" t="str">
            <v>Ablesung</v>
          </cell>
          <cell r="O6134">
            <v>118.979</v>
          </cell>
          <cell r="P6134">
            <v>2119.1</v>
          </cell>
          <cell r="Q6134"/>
          <cell r="R6134">
            <v>2119.1</v>
          </cell>
          <cell r="S6134"/>
          <cell r="T6134"/>
          <cell r="U6134"/>
          <cell r="V6134"/>
          <cell r="W6134"/>
          <cell r="X6134"/>
          <cell r="Y6134">
            <v>48.277000000000001</v>
          </cell>
          <cell r="Z6134">
            <v>118.979</v>
          </cell>
        </row>
        <row r="6135">
          <cell r="A6135" t="str">
            <v>N1282</v>
          </cell>
          <cell r="B6135" t="str">
            <v xml:space="preserve">Nansenstrasse 9 </v>
          </cell>
          <cell r="C6135">
            <v>42478</v>
          </cell>
          <cell r="D6135">
            <v>9866600759</v>
          </cell>
          <cell r="E6135" t="str">
            <v>Verrechnet</v>
          </cell>
          <cell r="F6135">
            <v>0.125</v>
          </cell>
          <cell r="G6135">
            <v>1.57</v>
          </cell>
          <cell r="H6135"/>
          <cell r="I6135"/>
          <cell r="J6135" t="str">
            <v>Messung HW Wärme NT</v>
          </cell>
          <cell r="K6135" t="str">
            <v>17.03.2016</v>
          </cell>
          <cell r="L6135" t="str">
            <v>R1 944</v>
          </cell>
          <cell r="M6135" t="str">
            <v>U1 20019</v>
          </cell>
          <cell r="N6135" t="str">
            <v>Ablesung</v>
          </cell>
          <cell r="O6135">
            <v>59.28</v>
          </cell>
          <cell r="P6135">
            <v>1012.8</v>
          </cell>
          <cell r="Q6135"/>
          <cell r="R6135">
            <v>1013</v>
          </cell>
          <cell r="S6135"/>
          <cell r="T6135"/>
          <cell r="U6135"/>
          <cell r="V6135"/>
          <cell r="W6135"/>
          <cell r="X6135"/>
          <cell r="Y6135">
            <v>50.326999999999998</v>
          </cell>
          <cell r="Z6135">
            <v>474.24</v>
          </cell>
        </row>
        <row r="6136">
          <cell r="A6136" t="str">
            <v>N1282</v>
          </cell>
          <cell r="B6136" t="str">
            <v xml:space="preserve">Nansenstrasse 9 </v>
          </cell>
          <cell r="C6136">
            <v>42566</v>
          </cell>
          <cell r="D6136">
            <v>9866602994</v>
          </cell>
          <cell r="E6136" t="str">
            <v>Verrechnet</v>
          </cell>
          <cell r="F6136">
            <v>0.125</v>
          </cell>
          <cell r="G6136">
            <v>1.57</v>
          </cell>
          <cell r="H6136"/>
          <cell r="I6136"/>
          <cell r="J6136" t="str">
            <v>Messung HW Wärme NT</v>
          </cell>
          <cell r="K6136" t="str">
            <v>22.06.2016</v>
          </cell>
          <cell r="L6136" t="str">
            <v>R1 944</v>
          </cell>
          <cell r="M6136" t="str">
            <v>U1 20019</v>
          </cell>
          <cell r="N6136" t="str">
            <v>Ablesung</v>
          </cell>
          <cell r="O6136">
            <v>33.99</v>
          </cell>
          <cell r="P6136">
            <v>660.2</v>
          </cell>
          <cell r="Q6136"/>
          <cell r="R6136">
            <v>660</v>
          </cell>
          <cell r="S6136"/>
          <cell r="T6136"/>
          <cell r="U6136"/>
          <cell r="V6136"/>
          <cell r="W6136"/>
          <cell r="X6136"/>
          <cell r="Y6136">
            <v>44.268999999999998</v>
          </cell>
          <cell r="Z6136">
            <v>271.92</v>
          </cell>
        </row>
        <row r="6137">
          <cell r="A6137" t="str">
            <v>N1282</v>
          </cell>
          <cell r="B6137" t="str">
            <v xml:space="preserve">Nansenstrasse 9 </v>
          </cell>
          <cell r="C6137">
            <v>42655</v>
          </cell>
          <cell r="D6137">
            <v>9866604905</v>
          </cell>
          <cell r="E6137" t="str">
            <v>Verrechnet</v>
          </cell>
          <cell r="F6137">
            <v>0.125</v>
          </cell>
          <cell r="G6137">
            <v>1.57</v>
          </cell>
          <cell r="H6137"/>
          <cell r="I6137"/>
          <cell r="J6137" t="str">
            <v>Messung HW Wärme NT</v>
          </cell>
          <cell r="K6137" t="str">
            <v>19.09.2016</v>
          </cell>
          <cell r="L6137" t="str">
            <v>R1 944</v>
          </cell>
          <cell r="M6137" t="str">
            <v>U1 20019</v>
          </cell>
          <cell r="N6137" t="str">
            <v>Ablesung</v>
          </cell>
          <cell r="O6137">
            <v>13.93</v>
          </cell>
          <cell r="P6137">
            <v>313.7</v>
          </cell>
          <cell r="Q6137"/>
          <cell r="R6137">
            <v>314</v>
          </cell>
          <cell r="S6137"/>
          <cell r="T6137"/>
          <cell r="U6137"/>
          <cell r="V6137"/>
          <cell r="W6137"/>
          <cell r="X6137"/>
          <cell r="Y6137">
            <v>38.182000000000002</v>
          </cell>
          <cell r="Z6137">
            <v>111.44</v>
          </cell>
        </row>
        <row r="6138">
          <cell r="A6138" t="str">
            <v>N1282</v>
          </cell>
          <cell r="B6138" t="str">
            <v xml:space="preserve">Nansenstrasse 9 </v>
          </cell>
          <cell r="C6138">
            <v>42752</v>
          </cell>
          <cell r="D6138">
            <v>9866606786</v>
          </cell>
          <cell r="E6138" t="str">
            <v>Verrechnet</v>
          </cell>
          <cell r="F6138">
            <v>0.125</v>
          </cell>
          <cell r="G6138">
            <v>1.57</v>
          </cell>
          <cell r="H6138"/>
          <cell r="I6138"/>
          <cell r="J6138" t="str">
            <v>Messung HW Wärme NT</v>
          </cell>
          <cell r="K6138" t="str">
            <v>14.12.2016</v>
          </cell>
          <cell r="L6138" t="str">
            <v>R1 944</v>
          </cell>
          <cell r="M6138" t="str">
            <v>U1 20019</v>
          </cell>
          <cell r="N6138" t="str">
            <v>Ablesung</v>
          </cell>
          <cell r="O6138">
            <v>43.07</v>
          </cell>
          <cell r="P6138">
            <v>794.9</v>
          </cell>
          <cell r="Q6138"/>
          <cell r="R6138">
            <v>795</v>
          </cell>
          <cell r="S6138"/>
          <cell r="T6138"/>
          <cell r="U6138"/>
          <cell r="V6138"/>
          <cell r="W6138"/>
          <cell r="X6138"/>
          <cell r="Y6138">
            <v>46.588999999999999</v>
          </cell>
          <cell r="Z6138">
            <v>344.56</v>
          </cell>
        </row>
        <row r="6139">
          <cell r="A6139" t="str">
            <v>N1283</v>
          </cell>
          <cell r="B6139" t="str">
            <v xml:space="preserve">Seebacherstrasse 3 </v>
          </cell>
          <cell r="C6139">
            <v>42478</v>
          </cell>
          <cell r="D6139">
            <v>9866601471</v>
          </cell>
          <cell r="E6139" t="str">
            <v>Verrechnet</v>
          </cell>
          <cell r="F6139">
            <v>0.13</v>
          </cell>
          <cell r="G6139">
            <v>1.98</v>
          </cell>
          <cell r="H6139"/>
          <cell r="I6139"/>
          <cell r="J6139" t="str">
            <v>Messung HW Wärme NT</v>
          </cell>
          <cell r="K6139" t="str">
            <v>18.03.2016</v>
          </cell>
          <cell r="L6139" t="str">
            <v>R1 943</v>
          </cell>
          <cell r="M6139" t="str">
            <v>U1 20021</v>
          </cell>
          <cell r="N6139" t="str">
            <v>Ablesung</v>
          </cell>
          <cell r="O6139">
            <v>125.6</v>
          </cell>
          <cell r="P6139">
            <v>2488.6999999999998</v>
          </cell>
          <cell r="Q6139"/>
          <cell r="R6139">
            <v>2489</v>
          </cell>
          <cell r="S6139"/>
          <cell r="T6139"/>
          <cell r="U6139"/>
          <cell r="V6139"/>
          <cell r="W6139"/>
          <cell r="X6139"/>
          <cell r="Y6139">
            <v>43.395000000000003</v>
          </cell>
          <cell r="Z6139">
            <v>966.15384615384608</v>
          </cell>
        </row>
        <row r="6140">
          <cell r="A6140" t="str">
            <v>N1283</v>
          </cell>
          <cell r="B6140" t="str">
            <v xml:space="preserve">Seebacherstrasse 3 </v>
          </cell>
          <cell r="C6140">
            <v>42566</v>
          </cell>
          <cell r="D6140">
            <v>9866603561</v>
          </cell>
          <cell r="E6140" t="str">
            <v>Verrechnet</v>
          </cell>
          <cell r="F6140">
            <v>0.13</v>
          </cell>
          <cell r="G6140">
            <v>1.98</v>
          </cell>
          <cell r="H6140"/>
          <cell r="I6140"/>
          <cell r="J6140" t="str">
            <v>Messung HW Wärme NT</v>
          </cell>
          <cell r="K6140" t="str">
            <v>20.06.2016</v>
          </cell>
          <cell r="L6140" t="str">
            <v>R1 943</v>
          </cell>
          <cell r="M6140" t="str">
            <v>U1 20021</v>
          </cell>
          <cell r="N6140" t="str">
            <v>Ablesung</v>
          </cell>
          <cell r="O6140">
            <v>52.72</v>
          </cell>
          <cell r="P6140">
            <v>1307.0999999999999</v>
          </cell>
          <cell r="Q6140"/>
          <cell r="R6140">
            <v>1307</v>
          </cell>
          <cell r="S6140"/>
          <cell r="T6140"/>
          <cell r="U6140"/>
          <cell r="V6140"/>
          <cell r="W6140"/>
          <cell r="X6140"/>
          <cell r="Y6140">
            <v>34.680999999999997</v>
          </cell>
          <cell r="Z6140">
            <v>405.53846153846155</v>
          </cell>
        </row>
        <row r="6141">
          <cell r="A6141" t="str">
            <v>N1283</v>
          </cell>
          <cell r="B6141" t="str">
            <v xml:space="preserve">Seebacherstrasse 3 </v>
          </cell>
          <cell r="C6141">
            <v>42655</v>
          </cell>
          <cell r="D6141">
            <v>9866605378</v>
          </cell>
          <cell r="E6141" t="str">
            <v>Verrechnet</v>
          </cell>
          <cell r="F6141">
            <v>0.13</v>
          </cell>
          <cell r="G6141">
            <v>1.98</v>
          </cell>
          <cell r="H6141"/>
          <cell r="I6141"/>
          <cell r="J6141" t="str">
            <v>Messung HW Wärme NT</v>
          </cell>
          <cell r="K6141" t="str">
            <v>19.09.2016</v>
          </cell>
          <cell r="L6141" t="str">
            <v>R1 943</v>
          </cell>
          <cell r="M6141" t="str">
            <v>U1 20021</v>
          </cell>
          <cell r="N6141" t="str">
            <v>Ablesung</v>
          </cell>
          <cell r="O6141">
            <v>13.48</v>
          </cell>
          <cell r="P6141">
            <v>565.6</v>
          </cell>
          <cell r="Q6141"/>
          <cell r="R6141">
            <v>565</v>
          </cell>
          <cell r="S6141"/>
          <cell r="T6141"/>
          <cell r="U6141"/>
          <cell r="V6141"/>
          <cell r="W6141"/>
          <cell r="X6141"/>
          <cell r="Y6141">
            <v>20.492999999999999</v>
          </cell>
          <cell r="Z6141">
            <v>103.69230769230768</v>
          </cell>
        </row>
        <row r="6142">
          <cell r="A6142" t="str">
            <v>N1283</v>
          </cell>
          <cell r="B6142" t="str">
            <v xml:space="preserve">Seebacherstrasse 3 </v>
          </cell>
          <cell r="C6142">
            <v>42752</v>
          </cell>
          <cell r="D6142">
            <v>9866607482</v>
          </cell>
          <cell r="E6142" t="str">
            <v>Verrechnet</v>
          </cell>
          <cell r="F6142">
            <v>0.13</v>
          </cell>
          <cell r="G6142">
            <v>1.98</v>
          </cell>
          <cell r="H6142"/>
          <cell r="I6142"/>
          <cell r="J6142" t="str">
            <v>Messung HW Wärme NT</v>
          </cell>
          <cell r="K6142" t="str">
            <v>13.12.2016</v>
          </cell>
          <cell r="L6142" t="str">
            <v>R1 943</v>
          </cell>
          <cell r="M6142" t="str">
            <v>U1 20021</v>
          </cell>
          <cell r="N6142" t="str">
            <v>Ablesung</v>
          </cell>
          <cell r="O6142">
            <v>89.59</v>
          </cell>
          <cell r="P6142">
            <v>1933</v>
          </cell>
          <cell r="Q6142"/>
          <cell r="R6142">
            <v>1933</v>
          </cell>
          <cell r="S6142"/>
          <cell r="T6142"/>
          <cell r="U6142"/>
          <cell r="V6142"/>
          <cell r="W6142"/>
          <cell r="X6142"/>
          <cell r="Y6142">
            <v>39.851999999999997</v>
          </cell>
          <cell r="Z6142">
            <v>689.15384615384619</v>
          </cell>
        </row>
        <row r="6143">
          <cell r="A6143" t="str">
            <v>N1284</v>
          </cell>
          <cell r="B6143" t="str">
            <v xml:space="preserve">Buchfinkenstrasse 9 </v>
          </cell>
          <cell r="C6143">
            <v>42478</v>
          </cell>
          <cell r="D6143">
            <v>9866601472</v>
          </cell>
          <cell r="E6143" t="str">
            <v>Gemahnt</v>
          </cell>
          <cell r="F6143">
            <v>0.05</v>
          </cell>
          <cell r="G6143">
            <v>0.7</v>
          </cell>
          <cell r="H6143"/>
          <cell r="I6143"/>
          <cell r="J6143" t="str">
            <v>Messung HW Wärme NT</v>
          </cell>
          <cell r="K6143" t="str">
            <v>23.03.2016</v>
          </cell>
          <cell r="L6143" t="str">
            <v>W1 020322</v>
          </cell>
          <cell r="M6143"/>
          <cell r="N6143" t="str">
            <v>Ablesung</v>
          </cell>
          <cell r="O6143">
            <v>59.838999999999999</v>
          </cell>
          <cell r="P6143">
            <v>1184.8800000000001</v>
          </cell>
          <cell r="Q6143"/>
          <cell r="R6143"/>
          <cell r="S6143"/>
          <cell r="T6143"/>
          <cell r="U6143"/>
          <cell r="V6143"/>
          <cell r="W6143"/>
          <cell r="X6143"/>
          <cell r="Y6143">
            <v>43.423999999999999</v>
          </cell>
          <cell r="Z6143">
            <v>1196.78</v>
          </cell>
        </row>
        <row r="6144">
          <cell r="A6144" t="str">
            <v>N1284</v>
          </cell>
          <cell r="B6144" t="str">
            <v xml:space="preserve">Buchfinkenstrasse 9 </v>
          </cell>
          <cell r="C6144">
            <v>42566</v>
          </cell>
          <cell r="D6144">
            <v>9866603278</v>
          </cell>
          <cell r="E6144" t="str">
            <v>Verrechnet</v>
          </cell>
          <cell r="F6144">
            <v>0.05</v>
          </cell>
          <cell r="G6144">
            <v>0.7</v>
          </cell>
          <cell r="H6144"/>
          <cell r="I6144"/>
          <cell r="J6144" t="str">
            <v>Messung HW Wärme NT</v>
          </cell>
          <cell r="K6144" t="str">
            <v>22.06.2016</v>
          </cell>
          <cell r="L6144" t="str">
            <v>W1 020322</v>
          </cell>
          <cell r="M6144"/>
          <cell r="N6144" t="str">
            <v>Ablesung</v>
          </cell>
          <cell r="O6144">
            <v>31.146000000000001</v>
          </cell>
          <cell r="P6144">
            <v>657.42</v>
          </cell>
          <cell r="Q6144"/>
          <cell r="R6144"/>
          <cell r="S6144"/>
          <cell r="T6144"/>
          <cell r="U6144"/>
          <cell r="V6144"/>
          <cell r="W6144"/>
          <cell r="X6144"/>
          <cell r="Y6144">
            <v>40.735999999999997</v>
          </cell>
          <cell r="Z6144">
            <v>622.91999999999996</v>
          </cell>
        </row>
        <row r="6145">
          <cell r="A6145" t="str">
            <v>N1284</v>
          </cell>
          <cell r="B6145" t="str">
            <v xml:space="preserve">Buchfinkenstrasse 9 </v>
          </cell>
          <cell r="C6145">
            <v>42655</v>
          </cell>
          <cell r="D6145">
            <v>9866605425</v>
          </cell>
          <cell r="E6145" t="str">
            <v>Gemahnt</v>
          </cell>
          <cell r="F6145">
            <v>0.05</v>
          </cell>
          <cell r="G6145">
            <v>0.7</v>
          </cell>
          <cell r="H6145"/>
          <cell r="I6145"/>
          <cell r="J6145" t="str">
            <v>Messung HW Wärme NT</v>
          </cell>
          <cell r="K6145" t="str">
            <v>21.09.2016</v>
          </cell>
          <cell r="L6145" t="str">
            <v>W1 020322</v>
          </cell>
          <cell r="M6145"/>
          <cell r="N6145" t="str">
            <v>Ablesung</v>
          </cell>
          <cell r="O6145">
            <v>11.324999999999999</v>
          </cell>
          <cell r="P6145">
            <v>330.47</v>
          </cell>
          <cell r="Q6145"/>
          <cell r="R6145"/>
          <cell r="S6145"/>
          <cell r="T6145"/>
          <cell r="U6145"/>
          <cell r="V6145"/>
          <cell r="W6145"/>
          <cell r="X6145"/>
          <cell r="Y6145">
            <v>29.466000000000001</v>
          </cell>
          <cell r="Z6145">
            <v>226.5</v>
          </cell>
        </row>
        <row r="6146">
          <cell r="A6146" t="str">
            <v>N1284</v>
          </cell>
          <cell r="B6146" t="str">
            <v xml:space="preserve">Buchfinkenstrasse 9 </v>
          </cell>
          <cell r="C6146">
            <v>42752</v>
          </cell>
          <cell r="D6146">
            <v>9866607483</v>
          </cell>
          <cell r="E6146" t="str">
            <v>Verrechnet</v>
          </cell>
          <cell r="F6146">
            <v>0.05</v>
          </cell>
          <cell r="G6146">
            <v>0.7</v>
          </cell>
          <cell r="H6146"/>
          <cell r="I6146"/>
          <cell r="J6146" t="str">
            <v>Messung HW Wärme NT</v>
          </cell>
          <cell r="K6146" t="str">
            <v>14.12.2016</v>
          </cell>
          <cell r="L6146" t="str">
            <v>W1 020322</v>
          </cell>
          <cell r="M6146"/>
          <cell r="N6146" t="str">
            <v>Ablesung</v>
          </cell>
          <cell r="O6146">
            <v>41.337000000000003</v>
          </cell>
          <cell r="P6146">
            <v>836.81</v>
          </cell>
          <cell r="Q6146"/>
          <cell r="R6146"/>
          <cell r="S6146"/>
          <cell r="T6146"/>
          <cell r="U6146"/>
          <cell r="V6146"/>
          <cell r="W6146"/>
          <cell r="X6146"/>
          <cell r="Y6146">
            <v>42.475000000000001</v>
          </cell>
          <cell r="Z6146">
            <v>826.74</v>
          </cell>
        </row>
        <row r="6147">
          <cell r="A6147" t="str">
            <v>N1285</v>
          </cell>
          <cell r="B6147" t="str">
            <v xml:space="preserve">Seebacherstrasse 104 </v>
          </cell>
          <cell r="C6147">
            <v>42478</v>
          </cell>
          <cell r="D6147">
            <v>9866601740</v>
          </cell>
          <cell r="E6147" t="str">
            <v>Verrechnet</v>
          </cell>
          <cell r="F6147">
            <v>0.04</v>
          </cell>
          <cell r="G6147">
            <v>0.59</v>
          </cell>
          <cell r="H6147"/>
          <cell r="I6147"/>
          <cell r="J6147" t="str">
            <v>Messung HW Wärme NT</v>
          </cell>
          <cell r="K6147" t="str">
            <v>16.03.2016</v>
          </cell>
          <cell r="L6147" t="str">
            <v>R1 976</v>
          </cell>
          <cell r="M6147" t="str">
            <v>U1 20463</v>
          </cell>
          <cell r="N6147" t="str">
            <v>Ablesung</v>
          </cell>
          <cell r="O6147">
            <v>25.015999999999998</v>
          </cell>
          <cell r="P6147">
            <v>453.25</v>
          </cell>
          <cell r="Q6147"/>
          <cell r="R6147">
            <v>453</v>
          </cell>
          <cell r="S6147"/>
          <cell r="T6147"/>
          <cell r="U6147"/>
          <cell r="V6147"/>
          <cell r="W6147"/>
          <cell r="X6147"/>
          <cell r="Y6147">
            <v>47.457000000000001</v>
          </cell>
          <cell r="Z6147">
            <v>625.4</v>
          </cell>
        </row>
        <row r="6148">
          <cell r="A6148" t="str">
            <v>N1285</v>
          </cell>
          <cell r="B6148" t="str">
            <v xml:space="preserve">Seebacherstrasse 104 </v>
          </cell>
          <cell r="C6148">
            <v>42566</v>
          </cell>
          <cell r="D6148">
            <v>9866603562</v>
          </cell>
          <cell r="E6148" t="str">
            <v>Verrechnet</v>
          </cell>
          <cell r="F6148">
            <v>0.04</v>
          </cell>
          <cell r="G6148">
            <v>0.59</v>
          </cell>
          <cell r="H6148"/>
          <cell r="I6148"/>
          <cell r="J6148" t="str">
            <v>Messung HW Wärme NT</v>
          </cell>
          <cell r="K6148" t="str">
            <v>17.06.2016</v>
          </cell>
          <cell r="L6148" t="str">
            <v>R1 976</v>
          </cell>
          <cell r="M6148" t="str">
            <v>U1 20463</v>
          </cell>
          <cell r="N6148" t="str">
            <v>Ablesung</v>
          </cell>
          <cell r="O6148">
            <v>14.331</v>
          </cell>
          <cell r="P6148">
            <v>294.77999999999997</v>
          </cell>
          <cell r="Q6148"/>
          <cell r="R6148">
            <v>295</v>
          </cell>
          <cell r="S6148"/>
          <cell r="T6148"/>
          <cell r="U6148"/>
          <cell r="V6148"/>
          <cell r="W6148"/>
          <cell r="X6148"/>
          <cell r="Y6148">
            <v>41.802</v>
          </cell>
          <cell r="Z6148">
            <v>358.27499999999998</v>
          </cell>
        </row>
        <row r="6149">
          <cell r="A6149" t="str">
            <v>N1285</v>
          </cell>
          <cell r="B6149" t="str">
            <v xml:space="preserve">Seebacherstrasse 104 </v>
          </cell>
          <cell r="C6149">
            <v>42655</v>
          </cell>
          <cell r="D6149">
            <v>9866605639</v>
          </cell>
          <cell r="E6149" t="str">
            <v>Verrechnet</v>
          </cell>
          <cell r="F6149">
            <v>0.04</v>
          </cell>
          <cell r="G6149">
            <v>0.59</v>
          </cell>
          <cell r="H6149"/>
          <cell r="I6149"/>
          <cell r="J6149" t="str">
            <v>Messung HW Wärme NT</v>
          </cell>
          <cell r="K6149" t="str">
            <v>19.09.2016</v>
          </cell>
          <cell r="L6149" t="str">
            <v>R1 976</v>
          </cell>
          <cell r="M6149" t="str">
            <v>U1 20463</v>
          </cell>
          <cell r="N6149" t="str">
            <v>Ablesung</v>
          </cell>
          <cell r="O6149">
            <v>6.6029999999999998</v>
          </cell>
          <cell r="P6149">
            <v>163.30000000000001</v>
          </cell>
          <cell r="Q6149"/>
          <cell r="R6149">
            <v>163</v>
          </cell>
          <cell r="S6149"/>
          <cell r="T6149"/>
          <cell r="U6149"/>
          <cell r="V6149"/>
          <cell r="W6149"/>
          <cell r="X6149"/>
          <cell r="Y6149">
            <v>34.768000000000001</v>
          </cell>
          <cell r="Z6149">
            <v>165.07499999999999</v>
          </cell>
        </row>
        <row r="6150">
          <cell r="A6150" t="str">
            <v>N1285</v>
          </cell>
          <cell r="B6150" t="str">
            <v xml:space="preserve">Seebacherstrasse 104 </v>
          </cell>
          <cell r="C6150">
            <v>42752</v>
          </cell>
          <cell r="D6150">
            <v>9866607845</v>
          </cell>
          <cell r="E6150" t="str">
            <v>Verrechnet</v>
          </cell>
          <cell r="F6150">
            <v>0.04</v>
          </cell>
          <cell r="G6150">
            <v>0.59</v>
          </cell>
          <cell r="H6150"/>
          <cell r="I6150"/>
          <cell r="J6150" t="str">
            <v>Messung HW Wärme NT</v>
          </cell>
          <cell r="K6150" t="str">
            <v>14.12.2016</v>
          </cell>
          <cell r="L6150" t="str">
            <v>R1 976</v>
          </cell>
          <cell r="M6150" t="str">
            <v>U1 20463</v>
          </cell>
          <cell r="N6150" t="str">
            <v>Ablesung</v>
          </cell>
          <cell r="O6150">
            <v>18.468</v>
          </cell>
          <cell r="P6150">
            <v>353.81</v>
          </cell>
          <cell r="Q6150"/>
          <cell r="R6150">
            <v>354</v>
          </cell>
          <cell r="S6150"/>
          <cell r="T6150"/>
          <cell r="U6150"/>
          <cell r="V6150"/>
          <cell r="W6150"/>
          <cell r="X6150"/>
          <cell r="Y6150">
            <v>44.881999999999998</v>
          </cell>
          <cell r="Z6150">
            <v>461.7</v>
          </cell>
        </row>
        <row r="6151">
          <cell r="A6151" t="str">
            <v>N1286</v>
          </cell>
          <cell r="B6151" t="str">
            <v xml:space="preserve">Spielwiesenstrasse 4 </v>
          </cell>
          <cell r="C6151">
            <v>42478</v>
          </cell>
          <cell r="D6151">
            <v>9866600760</v>
          </cell>
          <cell r="E6151" t="str">
            <v>Verrechnet</v>
          </cell>
          <cell r="F6151">
            <v>2.5000000000000001E-2</v>
          </cell>
          <cell r="G6151">
            <v>0.36</v>
          </cell>
          <cell r="H6151"/>
          <cell r="I6151"/>
          <cell r="J6151" t="str">
            <v>Messung HW Wärme NT</v>
          </cell>
          <cell r="K6151" t="str">
            <v>16.03.2016</v>
          </cell>
          <cell r="L6151" t="str">
            <v>R3 20106</v>
          </cell>
          <cell r="M6151"/>
          <cell r="N6151" t="str">
            <v>Ablesung</v>
          </cell>
          <cell r="O6151">
            <v>12.371</v>
          </cell>
          <cell r="P6151">
            <v>215.98599999999999</v>
          </cell>
          <cell r="Q6151"/>
          <cell r="R6151"/>
          <cell r="S6151"/>
          <cell r="T6151"/>
          <cell r="U6151"/>
          <cell r="V6151"/>
          <cell r="W6151"/>
          <cell r="X6151"/>
          <cell r="Y6151">
            <v>49.249000000000002</v>
          </cell>
          <cell r="Z6151">
            <v>494.84</v>
          </cell>
        </row>
        <row r="6152">
          <cell r="A6152" t="str">
            <v>N1286</v>
          </cell>
          <cell r="B6152" t="str">
            <v xml:space="preserve">Spielwiesenstrasse 4 </v>
          </cell>
          <cell r="C6152">
            <v>42566</v>
          </cell>
          <cell r="D6152">
            <v>9866602756</v>
          </cell>
          <cell r="E6152" t="str">
            <v>Verrechnet</v>
          </cell>
          <cell r="F6152">
            <v>2.5000000000000001E-2</v>
          </cell>
          <cell r="G6152">
            <v>0.36</v>
          </cell>
          <cell r="H6152"/>
          <cell r="I6152"/>
          <cell r="J6152" t="str">
            <v>Messung HW Wärme NT</v>
          </cell>
          <cell r="K6152" t="str">
            <v>21.06.2016</v>
          </cell>
          <cell r="L6152" t="str">
            <v>R3 20106</v>
          </cell>
          <cell r="M6152"/>
          <cell r="N6152" t="str">
            <v>Ablesung</v>
          </cell>
          <cell r="O6152">
            <v>6.4630000000000001</v>
          </cell>
          <cell r="P6152">
            <v>122.17400000000001</v>
          </cell>
          <cell r="Q6152"/>
          <cell r="R6152"/>
          <cell r="S6152"/>
          <cell r="T6152"/>
          <cell r="U6152"/>
          <cell r="V6152"/>
          <cell r="W6152"/>
          <cell r="X6152"/>
          <cell r="Y6152">
            <v>45.485999999999997</v>
          </cell>
          <cell r="Z6152">
            <v>258.52</v>
          </cell>
        </row>
        <row r="6153">
          <cell r="A6153" t="str">
            <v>N1286</v>
          </cell>
          <cell r="B6153" t="str">
            <v xml:space="preserve">Spielwiesenstrasse 4 </v>
          </cell>
          <cell r="C6153">
            <v>42655</v>
          </cell>
          <cell r="D6153">
            <v>9866604661</v>
          </cell>
          <cell r="E6153" t="str">
            <v>Verrechnet</v>
          </cell>
          <cell r="F6153">
            <v>2.5000000000000001E-2</v>
          </cell>
          <cell r="G6153">
            <v>0.36</v>
          </cell>
          <cell r="H6153"/>
          <cell r="I6153"/>
          <cell r="J6153" t="str">
            <v>Messung HW Wärme NT</v>
          </cell>
          <cell r="K6153" t="str">
            <v>19.09.2016</v>
          </cell>
          <cell r="L6153" t="str">
            <v>R3 20106</v>
          </cell>
          <cell r="M6153"/>
          <cell r="N6153" t="str">
            <v>Ablesung</v>
          </cell>
          <cell r="O6153">
            <v>1.337</v>
          </cell>
          <cell r="P6153">
            <v>36.993000000000002</v>
          </cell>
          <cell r="Q6153"/>
          <cell r="R6153"/>
          <cell r="S6153"/>
          <cell r="T6153"/>
          <cell r="U6153"/>
          <cell r="V6153"/>
          <cell r="W6153"/>
          <cell r="X6153"/>
          <cell r="Y6153">
            <v>31.077000000000002</v>
          </cell>
          <cell r="Z6153">
            <v>53.48</v>
          </cell>
        </row>
        <row r="6154">
          <cell r="A6154" t="str">
            <v>N1286</v>
          </cell>
          <cell r="B6154" t="str">
            <v xml:space="preserve">Spielwiesenstrasse 4 </v>
          </cell>
          <cell r="C6154">
            <v>42752</v>
          </cell>
          <cell r="D6154">
            <v>9866606787</v>
          </cell>
          <cell r="E6154" t="str">
            <v>Verrechnet</v>
          </cell>
          <cell r="F6154">
            <v>2.5000000000000001E-2</v>
          </cell>
          <cell r="G6154">
            <v>0.36</v>
          </cell>
          <cell r="H6154"/>
          <cell r="I6154"/>
          <cell r="J6154" t="str">
            <v>Messung HW Wärme NT</v>
          </cell>
          <cell r="K6154" t="str">
            <v>14.12.2016</v>
          </cell>
          <cell r="L6154" t="str">
            <v>R3 20106</v>
          </cell>
          <cell r="M6154"/>
          <cell r="N6154" t="str">
            <v>Ablesung</v>
          </cell>
          <cell r="O6154">
            <v>9.3960000000000008</v>
          </cell>
          <cell r="P6154">
            <v>171.40899999999999</v>
          </cell>
          <cell r="Q6154"/>
          <cell r="R6154"/>
          <cell r="S6154"/>
          <cell r="T6154"/>
          <cell r="U6154"/>
          <cell r="V6154"/>
          <cell r="W6154"/>
          <cell r="X6154"/>
          <cell r="Y6154">
            <v>47.133000000000003</v>
          </cell>
          <cell r="Z6154">
            <v>375.84</v>
          </cell>
        </row>
        <row r="6155">
          <cell r="A6155" t="str">
            <v>N1287</v>
          </cell>
          <cell r="B6155" t="str">
            <v xml:space="preserve">Zelglistrasse 7 </v>
          </cell>
          <cell r="C6155">
            <v>42478</v>
          </cell>
          <cell r="D6155">
            <v>9866601473</v>
          </cell>
          <cell r="E6155" t="str">
            <v>Verrechnet</v>
          </cell>
          <cell r="F6155">
            <v>0.03</v>
          </cell>
          <cell r="G6155">
            <v>0.44</v>
          </cell>
          <cell r="H6155"/>
          <cell r="I6155"/>
          <cell r="J6155" t="str">
            <v>Messung HW Wärme NT</v>
          </cell>
          <cell r="K6155" t="str">
            <v>16.03.2016</v>
          </cell>
          <cell r="L6155" t="str">
            <v>R1 980</v>
          </cell>
          <cell r="M6155" t="str">
            <v>U1 20496</v>
          </cell>
          <cell r="N6155" t="str">
            <v>Ablesung</v>
          </cell>
          <cell r="O6155">
            <v>22.216999999999999</v>
          </cell>
          <cell r="P6155">
            <v>402.95</v>
          </cell>
          <cell r="Q6155"/>
          <cell r="R6155">
            <v>403</v>
          </cell>
          <cell r="S6155"/>
          <cell r="T6155"/>
          <cell r="U6155"/>
          <cell r="V6155"/>
          <cell r="W6155"/>
          <cell r="X6155"/>
          <cell r="Y6155">
            <v>47.408000000000001</v>
          </cell>
          <cell r="Z6155">
            <v>740.56666666666672</v>
          </cell>
        </row>
        <row r="6156">
          <cell r="A6156" t="str">
            <v>N1287</v>
          </cell>
          <cell r="B6156" t="str">
            <v xml:space="preserve">Zelglistrasse 7 </v>
          </cell>
          <cell r="C6156">
            <v>42566</v>
          </cell>
          <cell r="D6156">
            <v>9866603563</v>
          </cell>
          <cell r="E6156" t="str">
            <v>Verrechnet</v>
          </cell>
          <cell r="F6156">
            <v>0.03</v>
          </cell>
          <cell r="G6156">
            <v>0.44</v>
          </cell>
          <cell r="H6156"/>
          <cell r="I6156"/>
          <cell r="J6156" t="str">
            <v>Messung HW Wärme NT</v>
          </cell>
          <cell r="K6156" t="str">
            <v>20.06.2016</v>
          </cell>
          <cell r="L6156" t="str">
            <v>R1 980</v>
          </cell>
          <cell r="M6156" t="str">
            <v>U1 20496</v>
          </cell>
          <cell r="N6156" t="str">
            <v>Ablesung</v>
          </cell>
          <cell r="O6156">
            <v>13.166</v>
          </cell>
          <cell r="P6156">
            <v>277.20999999999998</v>
          </cell>
          <cell r="Q6156"/>
          <cell r="R6156">
            <v>277</v>
          </cell>
          <cell r="S6156"/>
          <cell r="T6156"/>
          <cell r="U6156"/>
          <cell r="V6156"/>
          <cell r="W6156"/>
          <cell r="X6156"/>
          <cell r="Y6156">
            <v>40.838000000000001</v>
          </cell>
          <cell r="Z6156">
            <v>438.86666666666662</v>
          </cell>
        </row>
        <row r="6157">
          <cell r="A6157" t="str">
            <v>N1287</v>
          </cell>
          <cell r="B6157" t="str">
            <v xml:space="preserve">Zelglistrasse 7 </v>
          </cell>
          <cell r="C6157">
            <v>42655</v>
          </cell>
          <cell r="D6157">
            <v>9866605379</v>
          </cell>
          <cell r="E6157" t="str">
            <v>Verrechnet</v>
          </cell>
          <cell r="F6157">
            <v>0.03</v>
          </cell>
          <cell r="G6157">
            <v>0.44</v>
          </cell>
          <cell r="H6157"/>
          <cell r="I6157"/>
          <cell r="J6157" t="str">
            <v>Messung HW Wärme NT</v>
          </cell>
          <cell r="K6157" t="str">
            <v>19.09.2016</v>
          </cell>
          <cell r="L6157" t="str">
            <v>R1 980</v>
          </cell>
          <cell r="M6157" t="str">
            <v>U1 20496</v>
          </cell>
          <cell r="N6157" t="str">
            <v>Ablesung</v>
          </cell>
          <cell r="O6157">
            <v>3.3519999999999999</v>
          </cell>
          <cell r="P6157">
            <v>101.9</v>
          </cell>
          <cell r="Q6157"/>
          <cell r="R6157">
            <v>102</v>
          </cell>
          <cell r="S6157"/>
          <cell r="T6157"/>
          <cell r="U6157"/>
          <cell r="V6157"/>
          <cell r="W6157"/>
          <cell r="X6157"/>
          <cell r="Y6157">
            <v>28.285</v>
          </cell>
          <cell r="Z6157">
            <v>111.73333333333332</v>
          </cell>
        </row>
        <row r="6158">
          <cell r="A6158" t="str">
            <v>N1287</v>
          </cell>
          <cell r="B6158" t="str">
            <v xml:space="preserve">Zelglistrasse 7 </v>
          </cell>
          <cell r="C6158">
            <v>42752</v>
          </cell>
          <cell r="D6158">
            <v>9866607484</v>
          </cell>
          <cell r="E6158" t="str">
            <v>Verrechnet</v>
          </cell>
          <cell r="F6158">
            <v>0.03</v>
          </cell>
          <cell r="G6158">
            <v>0.44</v>
          </cell>
          <cell r="H6158"/>
          <cell r="I6158"/>
          <cell r="J6158" t="str">
            <v>Messung HW Wärme NT</v>
          </cell>
          <cell r="K6158" t="str">
            <v>15.12.2016</v>
          </cell>
          <cell r="L6158" t="str">
            <v>R1 980</v>
          </cell>
          <cell r="M6158" t="str">
            <v>U1 20496</v>
          </cell>
          <cell r="N6158" t="str">
            <v>Ablesung</v>
          </cell>
          <cell r="O6158">
            <v>16.8</v>
          </cell>
          <cell r="P6158">
            <v>323.63</v>
          </cell>
          <cell r="Q6158"/>
          <cell r="R6158">
            <v>324</v>
          </cell>
          <cell r="S6158"/>
          <cell r="T6158"/>
          <cell r="U6158"/>
          <cell r="V6158"/>
          <cell r="W6158"/>
          <cell r="X6158"/>
          <cell r="Y6158">
            <v>44.636000000000003</v>
          </cell>
          <cell r="Z6158">
            <v>560</v>
          </cell>
        </row>
        <row r="6159">
          <cell r="A6159" t="str">
            <v>N1288</v>
          </cell>
          <cell r="B6159" t="str">
            <v xml:space="preserve">Ausserdorfstrasse 14 </v>
          </cell>
          <cell r="C6159">
            <v>42478</v>
          </cell>
          <cell r="D6159">
            <v>9866600835</v>
          </cell>
          <cell r="E6159" t="str">
            <v>Verrechnet</v>
          </cell>
          <cell r="F6159">
            <v>1.4999999999999999E-2</v>
          </cell>
          <cell r="G6159">
            <v>0.19</v>
          </cell>
          <cell r="H6159"/>
          <cell r="I6159"/>
          <cell r="J6159" t="str">
            <v>Messung HW Wärme NT</v>
          </cell>
          <cell r="K6159" t="str">
            <v>15.03.2016</v>
          </cell>
          <cell r="L6159" t="str">
            <v>R3 020112</v>
          </cell>
          <cell r="M6159"/>
          <cell r="N6159" t="str">
            <v>Ablesung</v>
          </cell>
          <cell r="O6159">
            <v>5.6040000000000001</v>
          </cell>
          <cell r="P6159">
            <v>92.18</v>
          </cell>
          <cell r="Q6159"/>
          <cell r="R6159"/>
          <cell r="S6159"/>
          <cell r="T6159"/>
          <cell r="U6159"/>
          <cell r="V6159"/>
          <cell r="W6159"/>
          <cell r="X6159"/>
          <cell r="Y6159">
            <v>52.274000000000001</v>
          </cell>
          <cell r="Z6159">
            <v>373.6</v>
          </cell>
        </row>
        <row r="6160">
          <cell r="A6160" t="str">
            <v>N1288</v>
          </cell>
          <cell r="B6160" t="str">
            <v xml:space="preserve">Ausserdorfstrasse 14 </v>
          </cell>
          <cell r="C6160">
            <v>42566</v>
          </cell>
          <cell r="D6160">
            <v>9866602757</v>
          </cell>
          <cell r="E6160" t="str">
            <v>Verrechnet</v>
          </cell>
          <cell r="F6160">
            <v>1.4999999999999999E-2</v>
          </cell>
          <cell r="G6160">
            <v>0.19</v>
          </cell>
          <cell r="H6160"/>
          <cell r="I6160"/>
          <cell r="J6160" t="str">
            <v>Messung HW Wärme NT</v>
          </cell>
          <cell r="K6160" t="str">
            <v>22.06.2016</v>
          </cell>
          <cell r="L6160" t="str">
            <v>R3 020112</v>
          </cell>
          <cell r="M6160"/>
          <cell r="N6160" t="str">
            <v>Ablesung</v>
          </cell>
          <cell r="O6160">
            <v>3.5270000000000001</v>
          </cell>
          <cell r="P6160">
            <v>75.302999999999997</v>
          </cell>
          <cell r="Q6160"/>
          <cell r="R6160"/>
          <cell r="S6160"/>
          <cell r="T6160"/>
          <cell r="U6160"/>
          <cell r="V6160"/>
          <cell r="W6160"/>
          <cell r="X6160"/>
          <cell r="Y6160">
            <v>40.273000000000003</v>
          </cell>
          <cell r="Z6160">
            <v>235.13333333333333</v>
          </cell>
        </row>
        <row r="6161">
          <cell r="A6161" t="str">
            <v>N1288</v>
          </cell>
          <cell r="B6161" t="str">
            <v xml:space="preserve">Ausserdorfstrasse 14 </v>
          </cell>
          <cell r="C6161">
            <v>42655</v>
          </cell>
          <cell r="D6161">
            <v>9866604522</v>
          </cell>
          <cell r="E6161" t="str">
            <v>Verrechnet</v>
          </cell>
          <cell r="F6161">
            <v>1.4999999999999999E-2</v>
          </cell>
          <cell r="G6161">
            <v>0.19</v>
          </cell>
          <cell r="H6161"/>
          <cell r="I6161"/>
          <cell r="J6161" t="str">
            <v>Messung HW Wärme NT</v>
          </cell>
          <cell r="K6161" t="str">
            <v>16.09.2016</v>
          </cell>
          <cell r="L6161" t="str">
            <v>R3 020112</v>
          </cell>
          <cell r="M6161"/>
          <cell r="N6161" t="str">
            <v>Ablesung</v>
          </cell>
          <cell r="O6161">
            <v>1.0129999999999999</v>
          </cell>
          <cell r="P6161">
            <v>28.882000000000001</v>
          </cell>
          <cell r="Q6161"/>
          <cell r="R6161"/>
          <cell r="S6161"/>
          <cell r="T6161"/>
          <cell r="U6161"/>
          <cell r="V6161"/>
          <cell r="W6161"/>
          <cell r="X6161"/>
          <cell r="Y6161">
            <v>30.158000000000001</v>
          </cell>
          <cell r="Z6161">
            <v>67.533333333333331</v>
          </cell>
        </row>
        <row r="6162">
          <cell r="A6162" t="str">
            <v>N1288</v>
          </cell>
          <cell r="B6162" t="str">
            <v xml:space="preserve">Ausserdorfstrasse 14 </v>
          </cell>
          <cell r="C6162">
            <v>42752</v>
          </cell>
          <cell r="D6162">
            <v>9866606901</v>
          </cell>
          <cell r="E6162" t="str">
            <v>Verrechnet</v>
          </cell>
          <cell r="F6162">
            <v>1.4999999999999999E-2</v>
          </cell>
          <cell r="G6162">
            <v>0.19</v>
          </cell>
          <cell r="H6162"/>
          <cell r="I6162"/>
          <cell r="J6162" t="str">
            <v>Messung HW Wärme NT</v>
          </cell>
          <cell r="K6162" t="str">
            <v>14.12.2016</v>
          </cell>
          <cell r="L6162" t="str">
            <v>R3 020112</v>
          </cell>
          <cell r="M6162"/>
          <cell r="N6162" t="str">
            <v>Ablesung</v>
          </cell>
          <cell r="O6162">
            <v>4.6859999999999999</v>
          </cell>
          <cell r="P6162">
            <v>85.231999999999999</v>
          </cell>
          <cell r="Q6162"/>
          <cell r="R6162"/>
          <cell r="S6162"/>
          <cell r="T6162"/>
          <cell r="U6162"/>
          <cell r="V6162"/>
          <cell r="W6162"/>
          <cell r="X6162"/>
          <cell r="Y6162">
            <v>47.274000000000001</v>
          </cell>
          <cell r="Z6162">
            <v>312.39999999999998</v>
          </cell>
        </row>
        <row r="6163">
          <cell r="A6163" t="str">
            <v>N1289</v>
          </cell>
          <cell r="B6163" t="str">
            <v xml:space="preserve">Zürichholzstrasse 9 </v>
          </cell>
          <cell r="C6163">
            <v>42478</v>
          </cell>
          <cell r="D6163">
            <v>9866600761</v>
          </cell>
          <cell r="E6163" t="str">
            <v>Verrechnet</v>
          </cell>
          <cell r="F6163">
            <v>1.4999999999999999E-2</v>
          </cell>
          <cell r="G6163">
            <v>0.22</v>
          </cell>
          <cell r="H6163"/>
          <cell r="I6163"/>
          <cell r="J6163" t="str">
            <v>Messung HW Wärme NT</v>
          </cell>
          <cell r="K6163" t="str">
            <v>30.03.2016</v>
          </cell>
          <cell r="L6163" t="str">
            <v>R3 20094</v>
          </cell>
          <cell r="M6163"/>
          <cell r="N6163" t="str">
            <v>Ablesung</v>
          </cell>
          <cell r="O6163">
            <v>16.053999999999998</v>
          </cell>
          <cell r="P6163">
            <v>284.05399999999997</v>
          </cell>
          <cell r="Q6163"/>
          <cell r="R6163"/>
          <cell r="S6163"/>
          <cell r="T6163"/>
          <cell r="U6163"/>
          <cell r="V6163"/>
          <cell r="W6163"/>
          <cell r="X6163"/>
          <cell r="Y6163">
            <v>48.595999999999997</v>
          </cell>
          <cell r="Z6163">
            <v>1070.2666666666667</v>
          </cell>
        </row>
        <row r="6164">
          <cell r="A6164" t="str">
            <v>N1289</v>
          </cell>
          <cell r="B6164" t="str">
            <v xml:space="preserve">Zürichholzstrasse 9 </v>
          </cell>
          <cell r="C6164">
            <v>42566</v>
          </cell>
          <cell r="D6164">
            <v>9866602995</v>
          </cell>
          <cell r="E6164" t="str">
            <v>Gemahnt</v>
          </cell>
          <cell r="F6164">
            <v>1.4999999999999999E-2</v>
          </cell>
          <cell r="G6164">
            <v>0.22</v>
          </cell>
          <cell r="H6164"/>
          <cell r="I6164"/>
          <cell r="J6164" t="str">
            <v>Messung HW Wärme NT</v>
          </cell>
          <cell r="K6164" t="str">
            <v>30.06.2016</v>
          </cell>
          <cell r="L6164" t="str">
            <v>R3 20094</v>
          </cell>
          <cell r="M6164"/>
          <cell r="N6164" t="str">
            <v>Ablesung</v>
          </cell>
          <cell r="O6164">
            <v>7.9130000000000003</v>
          </cell>
          <cell r="P6164">
            <v>131</v>
          </cell>
          <cell r="Q6164"/>
          <cell r="R6164"/>
          <cell r="S6164"/>
          <cell r="T6164"/>
          <cell r="U6164"/>
          <cell r="V6164"/>
          <cell r="W6164"/>
          <cell r="X6164"/>
          <cell r="Y6164">
            <v>51.939</v>
          </cell>
          <cell r="Z6164">
            <v>527.53333333333342</v>
          </cell>
        </row>
        <row r="6165">
          <cell r="A6165" t="str">
            <v>N1289</v>
          </cell>
          <cell r="B6165" t="str">
            <v xml:space="preserve">Zürichholzstrasse 9 </v>
          </cell>
          <cell r="C6165">
            <v>42655</v>
          </cell>
          <cell r="D6165">
            <v>9866605005</v>
          </cell>
          <cell r="E6165" t="str">
            <v>Verrechnet</v>
          </cell>
          <cell r="F6165">
            <v>1.4999999999999999E-2</v>
          </cell>
          <cell r="G6165">
            <v>0.22</v>
          </cell>
          <cell r="H6165"/>
          <cell r="I6165"/>
          <cell r="J6165" t="str">
            <v>Messung HW Wärme NT</v>
          </cell>
          <cell r="K6165" t="str">
            <v>22.09.2016</v>
          </cell>
          <cell r="L6165" t="str">
            <v>R3 20094</v>
          </cell>
          <cell r="M6165"/>
          <cell r="N6165" t="str">
            <v>Ablesung</v>
          </cell>
          <cell r="O6165">
            <v>0</v>
          </cell>
          <cell r="P6165">
            <v>3.8580000000000001</v>
          </cell>
          <cell r="Q6165"/>
          <cell r="R6165"/>
          <cell r="S6165"/>
          <cell r="T6165"/>
          <cell r="U6165"/>
          <cell r="V6165"/>
          <cell r="W6165"/>
          <cell r="X6165"/>
          <cell r="Y6165"/>
          <cell r="Z6165">
            <v>0</v>
          </cell>
        </row>
        <row r="6166">
          <cell r="A6166" t="str">
            <v>N1289</v>
          </cell>
          <cell r="B6166" t="str">
            <v xml:space="preserve">Zürichholzstrasse 9 </v>
          </cell>
          <cell r="C6166">
            <v>42752</v>
          </cell>
          <cell r="D6166">
            <v>9866606788</v>
          </cell>
          <cell r="E6166" t="str">
            <v>Verrechnet</v>
          </cell>
          <cell r="F6166">
            <v>1.4999999999999999E-2</v>
          </cell>
          <cell r="G6166">
            <v>0.22</v>
          </cell>
          <cell r="H6166"/>
          <cell r="I6166"/>
          <cell r="J6166" t="str">
            <v>Messung HW Wärme NT</v>
          </cell>
          <cell r="K6166" t="str">
            <v>14.12.2016</v>
          </cell>
          <cell r="L6166" t="str">
            <v>R3 20094</v>
          </cell>
          <cell r="M6166"/>
          <cell r="N6166" t="str">
            <v>Ablesung</v>
          </cell>
          <cell r="O6166">
            <v>8.516</v>
          </cell>
          <cell r="P6166">
            <v>183.22399999999999</v>
          </cell>
          <cell r="Q6166"/>
          <cell r="R6166"/>
          <cell r="S6166"/>
          <cell r="T6166"/>
          <cell r="U6166"/>
          <cell r="V6166"/>
          <cell r="W6166"/>
          <cell r="X6166"/>
          <cell r="Y6166">
            <v>39.963999999999999</v>
          </cell>
          <cell r="Z6166">
            <v>567.73333333333335</v>
          </cell>
        </row>
        <row r="6167">
          <cell r="A6167" t="str">
            <v>N1290</v>
          </cell>
          <cell r="B6167" t="str">
            <v xml:space="preserve">Birchstrasse 20 </v>
          </cell>
          <cell r="C6167">
            <v>42478</v>
          </cell>
          <cell r="D6167">
            <v>9866601132</v>
          </cell>
          <cell r="E6167" t="str">
            <v>Verrechnet</v>
          </cell>
          <cell r="F6167">
            <v>3.5000000000000003E-2</v>
          </cell>
          <cell r="G6167">
            <v>0.44</v>
          </cell>
          <cell r="H6167"/>
          <cell r="I6167"/>
          <cell r="J6167" t="str">
            <v>Messung HW Wärme NT</v>
          </cell>
          <cell r="K6167" t="str">
            <v>18.03.2016</v>
          </cell>
          <cell r="L6167" t="str">
            <v>R1 979</v>
          </cell>
          <cell r="M6167" t="str">
            <v>U1 20473</v>
          </cell>
          <cell r="N6167" t="str">
            <v>Ablesung</v>
          </cell>
          <cell r="O6167">
            <v>19.567</v>
          </cell>
          <cell r="P6167">
            <v>334.25</v>
          </cell>
          <cell r="Q6167"/>
          <cell r="R6167">
            <v>334</v>
          </cell>
          <cell r="S6167"/>
          <cell r="T6167"/>
          <cell r="U6167"/>
          <cell r="V6167"/>
          <cell r="W6167"/>
          <cell r="X6167"/>
          <cell r="Y6167">
            <v>50.335000000000001</v>
          </cell>
          <cell r="Z6167">
            <v>559.05714285714294</v>
          </cell>
        </row>
        <row r="6168">
          <cell r="A6168" t="str">
            <v>N1290</v>
          </cell>
          <cell r="B6168" t="str">
            <v xml:space="preserve">Birchstrasse 20 </v>
          </cell>
          <cell r="C6168">
            <v>42566</v>
          </cell>
          <cell r="D6168">
            <v>9866602996</v>
          </cell>
          <cell r="E6168" t="str">
            <v>Verrechnet</v>
          </cell>
          <cell r="F6168">
            <v>3.5000000000000003E-2</v>
          </cell>
          <cell r="G6168">
            <v>0.44</v>
          </cell>
          <cell r="H6168"/>
          <cell r="I6168"/>
          <cell r="J6168" t="str">
            <v>Messung HW Wärme NT</v>
          </cell>
          <cell r="K6168" t="str">
            <v>23.06.2016</v>
          </cell>
          <cell r="L6168" t="str">
            <v>R1 979</v>
          </cell>
          <cell r="M6168" t="str">
            <v>U1 20473</v>
          </cell>
          <cell r="N6168" t="str">
            <v>Ablesung</v>
          </cell>
          <cell r="O6168">
            <v>9.7870000000000008</v>
          </cell>
          <cell r="P6168">
            <v>190.41</v>
          </cell>
          <cell r="Q6168"/>
          <cell r="R6168">
            <v>190</v>
          </cell>
          <cell r="S6168"/>
          <cell r="T6168"/>
          <cell r="U6168"/>
          <cell r="V6168"/>
          <cell r="W6168"/>
          <cell r="X6168"/>
          <cell r="Y6168">
            <v>44.195999999999998</v>
          </cell>
          <cell r="Z6168">
            <v>279.62857142857143</v>
          </cell>
        </row>
        <row r="6169">
          <cell r="A6169" t="str">
            <v>N1290</v>
          </cell>
          <cell r="B6169" t="str">
            <v xml:space="preserve">Birchstrasse 20 </v>
          </cell>
          <cell r="C6169">
            <v>42655</v>
          </cell>
          <cell r="D6169">
            <v>9866604906</v>
          </cell>
          <cell r="E6169" t="str">
            <v>Verrechnet</v>
          </cell>
          <cell r="F6169">
            <v>3.5000000000000003E-2</v>
          </cell>
          <cell r="G6169">
            <v>0.44</v>
          </cell>
          <cell r="H6169"/>
          <cell r="I6169"/>
          <cell r="J6169" t="str">
            <v>Messung HW Wärme NT</v>
          </cell>
          <cell r="K6169" t="str">
            <v>16.09.2016</v>
          </cell>
          <cell r="L6169" t="str">
            <v>R1 979</v>
          </cell>
          <cell r="M6169" t="str">
            <v>U1 20473</v>
          </cell>
          <cell r="N6169" t="str">
            <v>Ablesung</v>
          </cell>
          <cell r="O6169">
            <v>2.4129999999999998</v>
          </cell>
          <cell r="P6169">
            <v>72.98</v>
          </cell>
          <cell r="Q6169"/>
          <cell r="R6169">
            <v>73</v>
          </cell>
          <cell r="S6169"/>
          <cell r="T6169"/>
          <cell r="U6169"/>
          <cell r="V6169"/>
          <cell r="W6169"/>
          <cell r="X6169"/>
          <cell r="Y6169">
            <v>28.43</v>
          </cell>
          <cell r="Z6169">
            <v>68.942857142857136</v>
          </cell>
        </row>
        <row r="6170">
          <cell r="A6170" t="str">
            <v>N1290</v>
          </cell>
          <cell r="B6170" t="str">
            <v xml:space="preserve">Birchstrasse 20 </v>
          </cell>
          <cell r="C6170">
            <v>42752</v>
          </cell>
          <cell r="D6170">
            <v>9866606977</v>
          </cell>
          <cell r="E6170" t="str">
            <v>Verrechnet</v>
          </cell>
          <cell r="F6170">
            <v>3.5000000000000003E-2</v>
          </cell>
          <cell r="G6170">
            <v>0.44</v>
          </cell>
          <cell r="H6170"/>
          <cell r="I6170"/>
          <cell r="J6170" t="str">
            <v>Messung HW Wärme NT</v>
          </cell>
          <cell r="K6170" t="str">
            <v>16.12.2016</v>
          </cell>
          <cell r="L6170" t="str">
            <v>R1 979</v>
          </cell>
          <cell r="M6170" t="str">
            <v>U1 20473</v>
          </cell>
          <cell r="N6170" t="str">
            <v>Ablesung</v>
          </cell>
          <cell r="O6170">
            <v>15.91</v>
          </cell>
          <cell r="P6170">
            <v>281.91000000000003</v>
          </cell>
          <cell r="Q6170"/>
          <cell r="R6170">
            <v>282</v>
          </cell>
          <cell r="S6170"/>
          <cell r="T6170"/>
          <cell r="U6170"/>
          <cell r="V6170"/>
          <cell r="W6170"/>
          <cell r="X6170"/>
          <cell r="Y6170">
            <v>48.527000000000001</v>
          </cell>
          <cell r="Z6170">
            <v>454.57142857142856</v>
          </cell>
        </row>
        <row r="6171">
          <cell r="A6171" t="str">
            <v>N1291</v>
          </cell>
          <cell r="B6171" t="str">
            <v xml:space="preserve">Schürbungert 43 </v>
          </cell>
          <cell r="C6171">
            <v>42478</v>
          </cell>
          <cell r="D6171">
            <v>9866601741</v>
          </cell>
          <cell r="E6171" t="str">
            <v>Verrechnet</v>
          </cell>
          <cell r="F6171">
            <v>0.17</v>
          </cell>
          <cell r="G6171">
            <v>2.37</v>
          </cell>
          <cell r="H6171"/>
          <cell r="I6171"/>
          <cell r="J6171" t="str">
            <v>MESSUNG HW Wärme NT</v>
          </cell>
          <cell r="K6171" t="str">
            <v>17.03.2016</v>
          </cell>
          <cell r="L6171" t="str">
            <v>R1 1311</v>
          </cell>
          <cell r="M6171" t="str">
            <v>U1 020137</v>
          </cell>
          <cell r="N6171" t="str">
            <v>Ablesung</v>
          </cell>
          <cell r="O6171">
            <v>175.40899999999999</v>
          </cell>
          <cell r="P6171">
            <v>2284.7199999999998</v>
          </cell>
          <cell r="Q6171"/>
          <cell r="R6171">
            <v>2284</v>
          </cell>
          <cell r="S6171"/>
          <cell r="T6171"/>
          <cell r="U6171"/>
          <cell r="V6171"/>
          <cell r="W6171"/>
          <cell r="X6171"/>
          <cell r="Y6171">
            <v>66.013999999999996</v>
          </cell>
          <cell r="Z6171">
            <v>1031.8176470588235</v>
          </cell>
        </row>
        <row r="6172">
          <cell r="A6172" t="str">
            <v>N1291</v>
          </cell>
          <cell r="B6172" t="str">
            <v xml:space="preserve">Schürbungert 43 </v>
          </cell>
          <cell r="C6172">
            <v>42566</v>
          </cell>
          <cell r="D6172">
            <v>9866603888</v>
          </cell>
          <cell r="E6172" t="str">
            <v>Verrechnet</v>
          </cell>
          <cell r="F6172">
            <v>0.17</v>
          </cell>
          <cell r="G6172">
            <v>2.37</v>
          </cell>
          <cell r="H6172"/>
          <cell r="I6172"/>
          <cell r="J6172" t="str">
            <v>MESSUNG HW Wärme NT</v>
          </cell>
          <cell r="K6172" t="str">
            <v>23.06.2016</v>
          </cell>
          <cell r="L6172" t="str">
            <v>R1 1311</v>
          </cell>
          <cell r="M6172" t="str">
            <v>U1 020137</v>
          </cell>
          <cell r="N6172" t="str">
            <v>Ablesung</v>
          </cell>
          <cell r="O6172">
            <v>103.39100000000001</v>
          </cell>
          <cell r="P6172">
            <v>1519.64</v>
          </cell>
          <cell r="Q6172"/>
          <cell r="R6172">
            <v>1520</v>
          </cell>
          <cell r="S6172"/>
          <cell r="T6172"/>
          <cell r="U6172"/>
          <cell r="V6172"/>
          <cell r="W6172"/>
          <cell r="X6172"/>
          <cell r="Y6172">
            <v>58.500999999999998</v>
          </cell>
          <cell r="Z6172">
            <v>608.18235294117653</v>
          </cell>
        </row>
        <row r="6173">
          <cell r="A6173" t="str">
            <v>N1291</v>
          </cell>
          <cell r="B6173" t="str">
            <v xml:space="preserve">Schürbungert 43 </v>
          </cell>
          <cell r="C6173">
            <v>42655</v>
          </cell>
          <cell r="D6173">
            <v>9866605640</v>
          </cell>
          <cell r="E6173" t="str">
            <v>Verrechnet</v>
          </cell>
          <cell r="F6173">
            <v>0.17</v>
          </cell>
          <cell r="G6173">
            <v>2.37</v>
          </cell>
          <cell r="H6173"/>
          <cell r="I6173"/>
          <cell r="J6173" t="str">
            <v>MESSUNG HW Wärme NT</v>
          </cell>
          <cell r="K6173" t="str">
            <v>16.09.2016</v>
          </cell>
          <cell r="L6173" t="str">
            <v>R1 1311</v>
          </cell>
          <cell r="M6173" t="str">
            <v>U1 020137</v>
          </cell>
          <cell r="N6173" t="str">
            <v>Ablesung</v>
          </cell>
          <cell r="O6173">
            <v>35.328000000000003</v>
          </cell>
          <cell r="P6173">
            <v>662.7</v>
          </cell>
          <cell r="Q6173"/>
          <cell r="R6173">
            <v>663</v>
          </cell>
          <cell r="S6173"/>
          <cell r="T6173"/>
          <cell r="U6173"/>
          <cell r="V6173"/>
          <cell r="W6173"/>
          <cell r="X6173"/>
          <cell r="Y6173">
            <v>45.838000000000001</v>
          </cell>
          <cell r="Z6173">
            <v>207.81176470588235</v>
          </cell>
        </row>
        <row r="6174">
          <cell r="A6174" t="str">
            <v>N1291</v>
          </cell>
          <cell r="B6174" t="str">
            <v xml:space="preserve">Schürbungert 43 </v>
          </cell>
          <cell r="C6174">
            <v>42752</v>
          </cell>
          <cell r="D6174">
            <v>9866607846</v>
          </cell>
          <cell r="E6174" t="str">
            <v>Verrechnet</v>
          </cell>
          <cell r="F6174">
            <v>0.17</v>
          </cell>
          <cell r="G6174">
            <v>2.37</v>
          </cell>
          <cell r="H6174"/>
          <cell r="I6174"/>
          <cell r="J6174" t="str">
            <v>MESSUNG HW Wärme NT</v>
          </cell>
          <cell r="K6174" t="str">
            <v>15.12.2016</v>
          </cell>
          <cell r="L6174" t="str">
            <v>R1 1311</v>
          </cell>
          <cell r="M6174" t="str">
            <v>U1 020137</v>
          </cell>
          <cell r="N6174" t="str">
            <v>Ablesung</v>
          </cell>
          <cell r="O6174">
            <v>135.749</v>
          </cell>
          <cell r="P6174">
            <v>1874.88</v>
          </cell>
          <cell r="Q6174"/>
          <cell r="R6174">
            <v>1875</v>
          </cell>
          <cell r="S6174"/>
          <cell r="T6174"/>
          <cell r="U6174"/>
          <cell r="V6174"/>
          <cell r="W6174"/>
          <cell r="X6174"/>
          <cell r="Y6174">
            <v>62.256</v>
          </cell>
          <cell r="Z6174">
            <v>798.52352941176468</v>
          </cell>
        </row>
        <row r="6175">
          <cell r="A6175" t="str">
            <v>N1292</v>
          </cell>
          <cell r="B6175" t="str">
            <v xml:space="preserve">Eduard-Imhof-Strasse 6 </v>
          </cell>
          <cell r="C6175">
            <v>42478</v>
          </cell>
          <cell r="D6175">
            <v>9866601936</v>
          </cell>
          <cell r="E6175" t="str">
            <v>Verrechnet</v>
          </cell>
          <cell r="F6175">
            <v>7.4999999999999997E-2</v>
          </cell>
          <cell r="G6175">
            <v>1</v>
          </cell>
          <cell r="H6175"/>
          <cell r="I6175"/>
          <cell r="J6175" t="str">
            <v>Messung HW Wärme NT</v>
          </cell>
          <cell r="K6175" t="str">
            <v>17.03.2016</v>
          </cell>
          <cell r="L6175" t="str">
            <v>W3 020124</v>
          </cell>
          <cell r="M6175"/>
          <cell r="N6175" t="str">
            <v>Ablesung</v>
          </cell>
          <cell r="O6175">
            <v>37.792000000000002</v>
          </cell>
          <cell r="P6175">
            <v>670.1</v>
          </cell>
          <cell r="Q6175"/>
          <cell r="R6175"/>
          <cell r="S6175"/>
          <cell r="T6175"/>
          <cell r="U6175"/>
          <cell r="V6175"/>
          <cell r="W6175"/>
          <cell r="X6175"/>
          <cell r="Y6175">
            <v>48.493000000000002</v>
          </cell>
          <cell r="Z6175">
            <v>503.89333333333337</v>
          </cell>
        </row>
        <row r="6176">
          <cell r="A6176" t="str">
            <v>N1292</v>
          </cell>
          <cell r="B6176" t="str">
            <v xml:space="preserve">Eduard-Imhof-Strasse 6 </v>
          </cell>
          <cell r="C6176">
            <v>42566</v>
          </cell>
          <cell r="D6176">
            <v>9866603889</v>
          </cell>
          <cell r="E6176" t="str">
            <v>Verrechnet</v>
          </cell>
          <cell r="F6176">
            <v>7.4999999999999997E-2</v>
          </cell>
          <cell r="G6176">
            <v>1</v>
          </cell>
          <cell r="H6176"/>
          <cell r="I6176"/>
          <cell r="J6176" t="str">
            <v>Messung HW Wärme NT</v>
          </cell>
          <cell r="K6176" t="str">
            <v>22.06.2016</v>
          </cell>
          <cell r="L6176" t="str">
            <v>W3 020124</v>
          </cell>
          <cell r="M6176"/>
          <cell r="N6176" t="str">
            <v>Ablesung</v>
          </cell>
          <cell r="O6176">
            <v>8.4570000000000007</v>
          </cell>
          <cell r="P6176">
            <v>148.9</v>
          </cell>
          <cell r="Q6176"/>
          <cell r="R6176"/>
          <cell r="S6176"/>
          <cell r="T6176"/>
          <cell r="U6176"/>
          <cell r="V6176"/>
          <cell r="W6176"/>
          <cell r="X6176"/>
          <cell r="Y6176">
            <v>48.835999999999999</v>
          </cell>
          <cell r="Z6176">
            <v>112.76</v>
          </cell>
        </row>
        <row r="6177">
          <cell r="A6177" t="str">
            <v>N1292</v>
          </cell>
          <cell r="B6177" t="str">
            <v xml:space="preserve">Eduard-Imhof-Strasse 6 </v>
          </cell>
          <cell r="C6177">
            <v>42655</v>
          </cell>
          <cell r="D6177">
            <v>9866606012</v>
          </cell>
          <cell r="E6177" t="str">
            <v>Gemahnt</v>
          </cell>
          <cell r="F6177">
            <v>7.4999999999999997E-2</v>
          </cell>
          <cell r="G6177">
            <v>1</v>
          </cell>
          <cell r="H6177"/>
          <cell r="I6177"/>
          <cell r="J6177" t="str">
            <v>Messung HW Wärme NT</v>
          </cell>
          <cell r="K6177" t="str">
            <v>21.09.2016</v>
          </cell>
          <cell r="L6177" t="str">
            <v>W3 020124</v>
          </cell>
          <cell r="M6177"/>
          <cell r="N6177" t="str">
            <v>Ablesung</v>
          </cell>
          <cell r="O6177">
            <v>0</v>
          </cell>
          <cell r="P6177">
            <v>0</v>
          </cell>
          <cell r="Q6177"/>
          <cell r="R6177"/>
          <cell r="S6177"/>
          <cell r="T6177"/>
          <cell r="U6177"/>
          <cell r="V6177"/>
          <cell r="W6177"/>
          <cell r="X6177"/>
          <cell r="Y6177"/>
          <cell r="Z6177">
            <v>0</v>
          </cell>
        </row>
        <row r="6178">
          <cell r="A6178" t="str">
            <v>N1292</v>
          </cell>
          <cell r="B6178" t="str">
            <v xml:space="preserve">Eduard-Imhof-Strasse 6 </v>
          </cell>
          <cell r="C6178">
            <v>42752</v>
          </cell>
          <cell r="D6178">
            <v>9866608047</v>
          </cell>
          <cell r="E6178" t="str">
            <v>Verrechnet</v>
          </cell>
          <cell r="F6178">
            <v>7.4999999999999997E-2</v>
          </cell>
          <cell r="G6178">
            <v>1</v>
          </cell>
          <cell r="H6178"/>
          <cell r="I6178"/>
          <cell r="J6178" t="str">
            <v>Messung HW Wärme NT</v>
          </cell>
          <cell r="K6178" t="str">
            <v>19.12.2016</v>
          </cell>
          <cell r="L6178" t="str">
            <v>W3 020124</v>
          </cell>
          <cell r="M6178"/>
          <cell r="N6178" t="str">
            <v>Ablesung</v>
          </cell>
          <cell r="O6178">
            <v>25.065999999999999</v>
          </cell>
          <cell r="P6178">
            <v>535.5</v>
          </cell>
          <cell r="Q6178"/>
          <cell r="R6178"/>
          <cell r="S6178"/>
          <cell r="T6178"/>
          <cell r="U6178"/>
          <cell r="V6178"/>
          <cell r="W6178"/>
          <cell r="X6178"/>
          <cell r="Y6178">
            <v>40.247999999999998</v>
          </cell>
          <cell r="Z6178">
            <v>334.21333333333331</v>
          </cell>
        </row>
        <row r="6179">
          <cell r="A6179" t="str">
            <v>N1293</v>
          </cell>
          <cell r="B6179" t="str">
            <v xml:space="preserve">Siewerdtstrasse 87 </v>
          </cell>
          <cell r="C6179">
            <v>42478</v>
          </cell>
          <cell r="D6179">
            <v>9866600404</v>
          </cell>
          <cell r="E6179" t="str">
            <v>Verrechnet</v>
          </cell>
          <cell r="F6179">
            <v>0.09</v>
          </cell>
          <cell r="G6179">
            <v>1.1000000000000001</v>
          </cell>
          <cell r="H6179"/>
          <cell r="I6179"/>
          <cell r="J6179" t="str">
            <v>Messung HW Wärme NT</v>
          </cell>
          <cell r="K6179" t="str">
            <v>18.03.2016</v>
          </cell>
          <cell r="L6179" t="str">
            <v>W3 020121</v>
          </cell>
          <cell r="M6179"/>
          <cell r="N6179" t="str">
            <v>Ablesung</v>
          </cell>
          <cell r="O6179">
            <v>75.986999999999995</v>
          </cell>
          <cell r="P6179">
            <v>984.6</v>
          </cell>
          <cell r="Q6179"/>
          <cell r="R6179"/>
          <cell r="S6179"/>
          <cell r="T6179"/>
          <cell r="U6179"/>
          <cell r="V6179"/>
          <cell r="W6179"/>
          <cell r="X6179"/>
          <cell r="Y6179">
            <v>66.358999999999995</v>
          </cell>
          <cell r="Z6179">
            <v>844.3</v>
          </cell>
        </row>
        <row r="6180">
          <cell r="A6180" t="str">
            <v>N1293</v>
          </cell>
          <cell r="B6180" t="str">
            <v xml:space="preserve">Siewerdtstrasse 87 </v>
          </cell>
          <cell r="C6180">
            <v>42566</v>
          </cell>
          <cell r="D6180">
            <v>9866602409</v>
          </cell>
          <cell r="E6180" t="str">
            <v>Verrechnet</v>
          </cell>
          <cell r="F6180">
            <v>0.09</v>
          </cell>
          <cell r="G6180">
            <v>1.1000000000000001</v>
          </cell>
          <cell r="H6180"/>
          <cell r="I6180"/>
          <cell r="J6180" t="str">
            <v>Messung HW Wärme NT</v>
          </cell>
          <cell r="K6180" t="str">
            <v>20.06.2016</v>
          </cell>
          <cell r="L6180" t="str">
            <v>W3 020121</v>
          </cell>
          <cell r="M6180"/>
          <cell r="N6180" t="str">
            <v>Ablesung</v>
          </cell>
          <cell r="O6180">
            <v>46.369</v>
          </cell>
          <cell r="P6180">
            <v>664.42899999999997</v>
          </cell>
          <cell r="Q6180"/>
          <cell r="R6180"/>
          <cell r="S6180"/>
          <cell r="T6180"/>
          <cell r="U6180"/>
          <cell r="V6180"/>
          <cell r="W6180"/>
          <cell r="X6180"/>
          <cell r="Y6180">
            <v>60.006999999999998</v>
          </cell>
          <cell r="Z6180">
            <v>515.21111111111111</v>
          </cell>
        </row>
        <row r="6181">
          <cell r="A6181" t="str">
            <v>N1293</v>
          </cell>
          <cell r="B6181" t="str">
            <v xml:space="preserve">Siewerdtstrasse 87 </v>
          </cell>
          <cell r="C6181">
            <v>42655</v>
          </cell>
          <cell r="D6181">
            <v>9866604360</v>
          </cell>
          <cell r="E6181" t="str">
            <v>Verrechnet</v>
          </cell>
          <cell r="F6181">
            <v>0.09</v>
          </cell>
          <cell r="G6181">
            <v>1.1000000000000001</v>
          </cell>
          <cell r="H6181"/>
          <cell r="I6181"/>
          <cell r="J6181" t="str">
            <v>Messung HW Wärme NT</v>
          </cell>
          <cell r="K6181" t="str">
            <v>20.09.2016</v>
          </cell>
          <cell r="L6181" t="str">
            <v>W3 020121</v>
          </cell>
          <cell r="M6181"/>
          <cell r="N6181" t="str">
            <v>Ablesung</v>
          </cell>
          <cell r="O6181">
            <v>14.784000000000001</v>
          </cell>
          <cell r="P6181">
            <v>262.99299999999999</v>
          </cell>
          <cell r="Q6181"/>
          <cell r="R6181"/>
          <cell r="S6181"/>
          <cell r="T6181"/>
          <cell r="U6181"/>
          <cell r="V6181"/>
          <cell r="W6181"/>
          <cell r="X6181"/>
          <cell r="Y6181">
            <v>48.335999999999999</v>
          </cell>
          <cell r="Z6181">
            <v>164.26666666666665</v>
          </cell>
        </row>
        <row r="6182">
          <cell r="A6182" t="str">
            <v>N1293</v>
          </cell>
          <cell r="B6182" t="str">
            <v xml:space="preserve">Siewerdtstrasse 87 </v>
          </cell>
          <cell r="C6182">
            <v>42752</v>
          </cell>
          <cell r="D6182">
            <v>9866606430</v>
          </cell>
          <cell r="E6182" t="str">
            <v>Verrechnet</v>
          </cell>
          <cell r="F6182">
            <v>0.09</v>
          </cell>
          <cell r="G6182">
            <v>1.1000000000000001</v>
          </cell>
          <cell r="H6182"/>
          <cell r="I6182"/>
          <cell r="J6182" t="str">
            <v>Messung HW Wärme NT</v>
          </cell>
          <cell r="K6182" t="str">
            <v>12.12.2016</v>
          </cell>
          <cell r="L6182" t="str">
            <v>W3 020121</v>
          </cell>
          <cell r="M6182"/>
          <cell r="N6182" t="str">
            <v>Ablesung</v>
          </cell>
          <cell r="O6182">
            <v>55.283999999999999</v>
          </cell>
          <cell r="P6182">
            <v>781.81899999999996</v>
          </cell>
          <cell r="Q6182"/>
          <cell r="R6182"/>
          <cell r="S6182"/>
          <cell r="T6182"/>
          <cell r="U6182"/>
          <cell r="V6182"/>
          <cell r="W6182"/>
          <cell r="X6182"/>
          <cell r="Y6182">
            <v>60.801000000000002</v>
          </cell>
          <cell r="Z6182">
            <v>614.26666666666665</v>
          </cell>
        </row>
        <row r="6183">
          <cell r="A6183" t="str">
            <v>N1294</v>
          </cell>
          <cell r="B6183" t="str">
            <v xml:space="preserve">Siewerdtstrasse 89 </v>
          </cell>
          <cell r="C6183">
            <v>42478</v>
          </cell>
          <cell r="D6183">
            <v>9866600405</v>
          </cell>
          <cell r="E6183" t="str">
            <v>Verrechnet</v>
          </cell>
          <cell r="F6183">
            <v>0.11</v>
          </cell>
          <cell r="G6183">
            <v>1.35</v>
          </cell>
          <cell r="H6183"/>
          <cell r="I6183"/>
          <cell r="J6183" t="str">
            <v>Messung HW Wärme NT</v>
          </cell>
          <cell r="K6183" t="str">
            <v>18.03.2016</v>
          </cell>
          <cell r="L6183" t="str">
            <v>W3 020122</v>
          </cell>
          <cell r="M6183"/>
          <cell r="N6183" t="str">
            <v>Ablesung</v>
          </cell>
          <cell r="O6183">
            <v>67.376999999999995</v>
          </cell>
          <cell r="P6183">
            <v>888.93600000000004</v>
          </cell>
          <cell r="Q6183"/>
          <cell r="R6183"/>
          <cell r="S6183"/>
          <cell r="T6183"/>
          <cell r="U6183"/>
          <cell r="V6183"/>
          <cell r="W6183"/>
          <cell r="X6183"/>
          <cell r="Y6183">
            <v>65.171999999999997</v>
          </cell>
          <cell r="Z6183">
            <v>612.5181818181818</v>
          </cell>
        </row>
        <row r="6184">
          <cell r="A6184" t="str">
            <v>N1294</v>
          </cell>
          <cell r="B6184" t="str">
            <v xml:space="preserve">Siewerdtstrasse 89 </v>
          </cell>
          <cell r="C6184">
            <v>42566</v>
          </cell>
          <cell r="D6184">
            <v>9866602410</v>
          </cell>
          <cell r="E6184" t="str">
            <v>Verrechnet</v>
          </cell>
          <cell r="F6184">
            <v>0.11</v>
          </cell>
          <cell r="G6184">
            <v>1.35</v>
          </cell>
          <cell r="H6184"/>
          <cell r="I6184"/>
          <cell r="J6184" t="str">
            <v>Messung HW Wärme NT</v>
          </cell>
          <cell r="K6184" t="str">
            <v>20.06.2016</v>
          </cell>
          <cell r="L6184" t="str">
            <v>W3 020122</v>
          </cell>
          <cell r="M6184"/>
          <cell r="N6184" t="str">
            <v>Ablesung</v>
          </cell>
          <cell r="O6184">
            <v>35.148000000000003</v>
          </cell>
          <cell r="P6184">
            <v>536.85799999999995</v>
          </cell>
          <cell r="Q6184"/>
          <cell r="R6184"/>
          <cell r="S6184"/>
          <cell r="T6184"/>
          <cell r="U6184"/>
          <cell r="V6184"/>
          <cell r="W6184"/>
          <cell r="X6184"/>
          <cell r="Y6184">
            <v>56.293999999999997</v>
          </cell>
          <cell r="Z6184">
            <v>319.5272727272727</v>
          </cell>
        </row>
        <row r="6185">
          <cell r="A6185" t="str">
            <v>N1294</v>
          </cell>
          <cell r="B6185" t="str">
            <v xml:space="preserve">Siewerdtstrasse 89 </v>
          </cell>
          <cell r="C6185">
            <v>42655</v>
          </cell>
          <cell r="D6185">
            <v>9866604361</v>
          </cell>
          <cell r="E6185" t="str">
            <v>Verrechnet</v>
          </cell>
          <cell r="F6185">
            <v>0.11</v>
          </cell>
          <cell r="G6185">
            <v>1.35</v>
          </cell>
          <cell r="H6185"/>
          <cell r="I6185"/>
          <cell r="J6185" t="str">
            <v>Messung HW Wärme NT</v>
          </cell>
          <cell r="K6185" t="str">
            <v>20.09.2016</v>
          </cell>
          <cell r="L6185" t="str">
            <v>W3 020122</v>
          </cell>
          <cell r="M6185"/>
          <cell r="N6185" t="str">
            <v>Ablesung</v>
          </cell>
          <cell r="O6185">
            <v>13.818</v>
          </cell>
          <cell r="P6185">
            <v>344.988</v>
          </cell>
          <cell r="Q6185"/>
          <cell r="R6185"/>
          <cell r="S6185"/>
          <cell r="T6185"/>
          <cell r="U6185"/>
          <cell r="V6185"/>
          <cell r="W6185"/>
          <cell r="X6185"/>
          <cell r="Y6185">
            <v>34.44</v>
          </cell>
          <cell r="Z6185">
            <v>125.6181818181818</v>
          </cell>
        </row>
        <row r="6186">
          <cell r="A6186" t="str">
            <v>N1294</v>
          </cell>
          <cell r="B6186" t="str">
            <v xml:space="preserve">Siewerdtstrasse 89 </v>
          </cell>
          <cell r="C6186">
            <v>42752</v>
          </cell>
          <cell r="D6186">
            <v>9866606431</v>
          </cell>
          <cell r="E6186" t="str">
            <v>Verrechnet</v>
          </cell>
          <cell r="F6186">
            <v>0.11</v>
          </cell>
          <cell r="G6186">
            <v>1.35</v>
          </cell>
          <cell r="H6186"/>
          <cell r="I6186"/>
          <cell r="J6186" t="str">
            <v>Messung HW Wärme NT</v>
          </cell>
          <cell r="K6186" t="str">
            <v>12.12.2016</v>
          </cell>
          <cell r="L6186" t="str">
            <v>W3 020122</v>
          </cell>
          <cell r="M6186"/>
          <cell r="N6186" t="str">
            <v>Ablesung</v>
          </cell>
          <cell r="O6186">
            <v>48.148000000000003</v>
          </cell>
          <cell r="P6186">
            <v>692.01199999999994</v>
          </cell>
          <cell r="Q6186"/>
          <cell r="R6186"/>
          <cell r="S6186"/>
          <cell r="T6186"/>
          <cell r="U6186"/>
          <cell r="V6186"/>
          <cell r="W6186"/>
          <cell r="X6186"/>
          <cell r="Y6186">
            <v>59.825000000000003</v>
          </cell>
          <cell r="Z6186">
            <v>437.70909090909089</v>
          </cell>
        </row>
        <row r="6187">
          <cell r="A6187" t="str">
            <v>N1296</v>
          </cell>
          <cell r="B6187" t="str">
            <v xml:space="preserve">Wehntalerstrasse 298 </v>
          </cell>
          <cell r="C6187">
            <v>42478</v>
          </cell>
          <cell r="D6187">
            <v>9866601937</v>
          </cell>
          <cell r="E6187" t="str">
            <v>Verrechnet</v>
          </cell>
          <cell r="F6187">
            <v>0.04</v>
          </cell>
          <cell r="G6187">
            <v>0.57999999999999996</v>
          </cell>
          <cell r="H6187"/>
          <cell r="I6187"/>
          <cell r="J6187" t="str">
            <v>Messung HW Wärme NT</v>
          </cell>
          <cell r="K6187" t="str">
            <v>16.03.2016</v>
          </cell>
          <cell r="L6187" t="str">
            <v>R1 1337</v>
          </cell>
          <cell r="M6187" t="str">
            <v>U1 020490</v>
          </cell>
          <cell r="N6187" t="str">
            <v>Ablesung</v>
          </cell>
          <cell r="O6187">
            <v>32.808999999999997</v>
          </cell>
          <cell r="P6187">
            <v>666.26</v>
          </cell>
          <cell r="Q6187"/>
          <cell r="R6187">
            <v>663</v>
          </cell>
          <cell r="S6187"/>
          <cell r="T6187"/>
          <cell r="U6187"/>
          <cell r="V6187"/>
          <cell r="W6187"/>
          <cell r="X6187"/>
          <cell r="Y6187">
            <v>42.341999999999999</v>
          </cell>
          <cell r="Z6187">
            <v>820.22500000000002</v>
          </cell>
        </row>
        <row r="6188">
          <cell r="A6188" t="str">
            <v>N1296</v>
          </cell>
          <cell r="B6188" t="str">
            <v xml:space="preserve">Wehntalerstrasse 298 </v>
          </cell>
          <cell r="C6188">
            <v>42566</v>
          </cell>
          <cell r="D6188">
            <v>9866603890</v>
          </cell>
          <cell r="E6188" t="str">
            <v>Verrechnet</v>
          </cell>
          <cell r="F6188">
            <v>0.04</v>
          </cell>
          <cell r="G6188">
            <v>0.57999999999999996</v>
          </cell>
          <cell r="H6188"/>
          <cell r="I6188"/>
          <cell r="J6188" t="str">
            <v>Messung HW Wärme NT</v>
          </cell>
          <cell r="K6188" t="str">
            <v>20.06.2016</v>
          </cell>
          <cell r="L6188" t="str">
            <v>R1 1337</v>
          </cell>
          <cell r="M6188" t="str">
            <v>U1 020490</v>
          </cell>
          <cell r="N6188" t="str">
            <v>Ablesung</v>
          </cell>
          <cell r="O6188">
            <v>18.158000000000001</v>
          </cell>
          <cell r="P6188">
            <v>483.41</v>
          </cell>
          <cell r="Q6188"/>
          <cell r="R6188">
            <v>483</v>
          </cell>
          <cell r="S6188"/>
          <cell r="T6188"/>
          <cell r="U6188"/>
          <cell r="V6188"/>
          <cell r="W6188"/>
          <cell r="X6188"/>
          <cell r="Y6188">
            <v>32.298000000000002</v>
          </cell>
          <cell r="Z6188">
            <v>453.95</v>
          </cell>
        </row>
        <row r="6189">
          <cell r="A6189" t="str">
            <v>N1296</v>
          </cell>
          <cell r="B6189" t="str">
            <v xml:space="preserve">Wehntalerstrasse 298 </v>
          </cell>
          <cell r="C6189">
            <v>42655</v>
          </cell>
          <cell r="D6189">
            <v>9866605933</v>
          </cell>
          <cell r="E6189" t="str">
            <v>Verrechnet</v>
          </cell>
          <cell r="F6189">
            <v>0.04</v>
          </cell>
          <cell r="G6189">
            <v>0.57999999999999996</v>
          </cell>
          <cell r="H6189"/>
          <cell r="I6189"/>
          <cell r="J6189" t="str">
            <v>Messung HW Wärme NT</v>
          </cell>
          <cell r="K6189" t="str">
            <v>19.09.2016</v>
          </cell>
          <cell r="L6189" t="str">
            <v>R1 1337</v>
          </cell>
          <cell r="M6189" t="str">
            <v>U1 020490</v>
          </cell>
          <cell r="N6189" t="str">
            <v>Ablesung</v>
          </cell>
          <cell r="O6189">
            <v>5.2530000000000001</v>
          </cell>
          <cell r="P6189">
            <v>217.95</v>
          </cell>
          <cell r="Q6189"/>
          <cell r="R6189">
            <v>218</v>
          </cell>
          <cell r="S6189"/>
          <cell r="T6189"/>
          <cell r="U6189"/>
          <cell r="V6189"/>
          <cell r="W6189"/>
          <cell r="X6189"/>
          <cell r="Y6189">
            <v>20.724</v>
          </cell>
          <cell r="Z6189">
            <v>131.32499999999999</v>
          </cell>
        </row>
        <row r="6190">
          <cell r="A6190" t="str">
            <v>N1296</v>
          </cell>
          <cell r="B6190" t="str">
            <v xml:space="preserve">Wehntalerstrasse 298 </v>
          </cell>
          <cell r="C6190">
            <v>42752</v>
          </cell>
          <cell r="D6190">
            <v>9866608088</v>
          </cell>
          <cell r="E6190" t="str">
            <v>Verrechnet</v>
          </cell>
          <cell r="F6190">
            <v>0.04</v>
          </cell>
          <cell r="G6190">
            <v>0.57999999999999996</v>
          </cell>
          <cell r="H6190"/>
          <cell r="I6190"/>
          <cell r="J6190" t="str">
            <v>Messung HW Wärme NT</v>
          </cell>
          <cell r="K6190" t="str">
            <v>14.12.2016</v>
          </cell>
          <cell r="L6190" t="str">
            <v>R1 1337</v>
          </cell>
          <cell r="M6190" t="str">
            <v>U1 020490</v>
          </cell>
          <cell r="N6190" t="str">
            <v>Ablesung</v>
          </cell>
          <cell r="O6190">
            <v>16.806000000000001</v>
          </cell>
          <cell r="P6190">
            <v>381.49</v>
          </cell>
          <cell r="Q6190"/>
          <cell r="R6190">
            <v>460</v>
          </cell>
          <cell r="S6190"/>
          <cell r="T6190"/>
          <cell r="U6190"/>
          <cell r="V6190"/>
          <cell r="W6190"/>
          <cell r="X6190"/>
          <cell r="Y6190">
            <v>37.878999999999998</v>
          </cell>
          <cell r="Z6190">
            <v>420.15</v>
          </cell>
        </row>
        <row r="6191">
          <cell r="A6191" t="str">
            <v>N1297</v>
          </cell>
          <cell r="B6191" t="str">
            <v xml:space="preserve">Herbstweg 105 </v>
          </cell>
          <cell r="C6191">
            <v>42478</v>
          </cell>
          <cell r="D6191">
            <v>9866600836</v>
          </cell>
          <cell r="E6191" t="str">
            <v>Verrechnet</v>
          </cell>
          <cell r="F6191">
            <v>0.01</v>
          </cell>
          <cell r="G6191">
            <v>0.15</v>
          </cell>
          <cell r="H6191"/>
          <cell r="I6191"/>
          <cell r="J6191" t="str">
            <v>Messung HW Wärme NT</v>
          </cell>
          <cell r="K6191" t="str">
            <v>29.03.2016</v>
          </cell>
          <cell r="L6191" t="str">
            <v>R1 987</v>
          </cell>
          <cell r="M6191" t="str">
            <v>U1 20488</v>
          </cell>
          <cell r="N6191" t="str">
            <v>Ablesung</v>
          </cell>
          <cell r="O6191">
            <v>7.0279999999999996</v>
          </cell>
          <cell r="P6191">
            <v>101.34</v>
          </cell>
          <cell r="Q6191"/>
          <cell r="R6191">
            <v>98</v>
          </cell>
          <cell r="S6191"/>
          <cell r="T6191"/>
          <cell r="U6191"/>
          <cell r="V6191"/>
          <cell r="W6191"/>
          <cell r="X6191"/>
          <cell r="Y6191">
            <v>59.631</v>
          </cell>
          <cell r="Z6191">
            <v>702.8</v>
          </cell>
        </row>
        <row r="6192">
          <cell r="A6192" t="str">
            <v>N1297</v>
          </cell>
          <cell r="B6192" t="str">
            <v xml:space="preserve">Herbstweg 105 </v>
          </cell>
          <cell r="C6192">
            <v>42566</v>
          </cell>
          <cell r="D6192">
            <v>9866602676</v>
          </cell>
          <cell r="E6192" t="str">
            <v>Verrechnet</v>
          </cell>
          <cell r="F6192">
            <v>0.01</v>
          </cell>
          <cell r="G6192">
            <v>0.15</v>
          </cell>
          <cell r="H6192"/>
          <cell r="I6192"/>
          <cell r="J6192" t="str">
            <v>Messung HW Wärme NT</v>
          </cell>
          <cell r="K6192" t="str">
            <v>21.06.2016</v>
          </cell>
          <cell r="L6192" t="str">
            <v>R1 987</v>
          </cell>
          <cell r="M6192" t="str">
            <v>U1 20488</v>
          </cell>
          <cell r="N6192" t="str">
            <v>Ablesung</v>
          </cell>
          <cell r="O6192">
            <v>1.429</v>
          </cell>
          <cell r="P6192">
            <v>21.63</v>
          </cell>
          <cell r="Q6192"/>
          <cell r="R6192">
            <v>25</v>
          </cell>
          <cell r="S6192"/>
          <cell r="T6192"/>
          <cell r="U6192"/>
          <cell r="V6192"/>
          <cell r="W6192"/>
          <cell r="X6192"/>
          <cell r="Y6192">
            <v>56.805999999999997</v>
          </cell>
          <cell r="Z6192">
            <v>142.9</v>
          </cell>
        </row>
        <row r="6193">
          <cell r="A6193" t="str">
            <v>N1297</v>
          </cell>
          <cell r="B6193" t="str">
            <v xml:space="preserve">Herbstweg 105 </v>
          </cell>
          <cell r="C6193">
            <v>42655</v>
          </cell>
          <cell r="D6193">
            <v>9866604723</v>
          </cell>
          <cell r="E6193" t="str">
            <v>Verrechnet</v>
          </cell>
          <cell r="F6193">
            <v>0.01</v>
          </cell>
          <cell r="G6193">
            <v>0.15</v>
          </cell>
          <cell r="H6193"/>
          <cell r="I6193"/>
          <cell r="J6193" t="str">
            <v>Messung HW Wärme NT</v>
          </cell>
          <cell r="K6193" t="str">
            <v>20.09.2016</v>
          </cell>
          <cell r="L6193" t="str">
            <v>R1 987</v>
          </cell>
          <cell r="M6193" t="str">
            <v>U1 20488</v>
          </cell>
          <cell r="N6193" t="str">
            <v>Ablesung</v>
          </cell>
          <cell r="O6193">
            <v>4.2999999999999997E-2</v>
          </cell>
          <cell r="P6193">
            <v>0.68</v>
          </cell>
          <cell r="Q6193"/>
          <cell r="R6193">
            <v>1</v>
          </cell>
          <cell r="S6193"/>
          <cell r="T6193"/>
          <cell r="U6193"/>
          <cell r="V6193"/>
          <cell r="W6193"/>
          <cell r="X6193"/>
          <cell r="Y6193">
            <v>54.372999999999998</v>
          </cell>
          <cell r="Z6193">
            <v>4.3</v>
          </cell>
        </row>
        <row r="6194">
          <cell r="A6194" t="str">
            <v>N1297</v>
          </cell>
          <cell r="B6194" t="str">
            <v xml:space="preserve">Herbstweg 105 </v>
          </cell>
          <cell r="C6194">
            <v>42752</v>
          </cell>
          <cell r="D6194">
            <v>9866606902</v>
          </cell>
          <cell r="E6194" t="str">
            <v>Verrechnet</v>
          </cell>
          <cell r="F6194">
            <v>0.01</v>
          </cell>
          <cell r="G6194">
            <v>0.15</v>
          </cell>
          <cell r="H6194"/>
          <cell r="I6194"/>
          <cell r="J6194" t="str">
            <v>Messung HW Wärme NT</v>
          </cell>
          <cell r="K6194" t="str">
            <v>15.12.2016</v>
          </cell>
          <cell r="L6194" t="str">
            <v>R1 987</v>
          </cell>
          <cell r="M6194" t="str">
            <v>U1 20488</v>
          </cell>
          <cell r="N6194" t="str">
            <v>Ablesung</v>
          </cell>
          <cell r="O6194">
            <v>5.0069999999999997</v>
          </cell>
          <cell r="P6194">
            <v>75.75</v>
          </cell>
          <cell r="Q6194"/>
          <cell r="R6194">
            <v>76</v>
          </cell>
          <cell r="S6194"/>
          <cell r="T6194"/>
          <cell r="U6194"/>
          <cell r="V6194"/>
          <cell r="W6194"/>
          <cell r="X6194"/>
          <cell r="Y6194">
            <v>56.835000000000001</v>
          </cell>
          <cell r="Z6194">
            <v>500.7</v>
          </cell>
        </row>
        <row r="6195">
          <cell r="A6195" t="str">
            <v>N1298</v>
          </cell>
          <cell r="B6195" t="str">
            <v xml:space="preserve">Herbstweg 111 </v>
          </cell>
          <cell r="C6195">
            <v>42478</v>
          </cell>
          <cell r="D6195">
            <v>9866600762</v>
          </cell>
          <cell r="E6195" t="str">
            <v>Verrechnet</v>
          </cell>
          <cell r="F6195">
            <v>0.01</v>
          </cell>
          <cell r="G6195">
            <v>0.15</v>
          </cell>
          <cell r="H6195"/>
          <cell r="I6195"/>
          <cell r="J6195" t="str">
            <v>Messung HW Wärme NT</v>
          </cell>
          <cell r="K6195" t="str">
            <v>17.03.2016</v>
          </cell>
          <cell r="L6195" t="str">
            <v>W3 020186</v>
          </cell>
          <cell r="M6195"/>
          <cell r="N6195" t="str">
            <v>Ablesung</v>
          </cell>
          <cell r="O6195">
            <v>7.4589999999999996</v>
          </cell>
          <cell r="P6195">
            <v>119.04</v>
          </cell>
          <cell r="Q6195"/>
          <cell r="R6195"/>
          <cell r="S6195"/>
          <cell r="T6195"/>
          <cell r="U6195"/>
          <cell r="V6195"/>
          <cell r="W6195"/>
          <cell r="X6195"/>
          <cell r="Y6195">
            <v>53.878</v>
          </cell>
          <cell r="Z6195">
            <v>745.9</v>
          </cell>
        </row>
        <row r="6196">
          <cell r="A6196" t="str">
            <v>N1298</v>
          </cell>
          <cell r="B6196" t="str">
            <v xml:space="preserve">Herbstweg 111 </v>
          </cell>
          <cell r="C6196">
            <v>42566</v>
          </cell>
          <cell r="D6196">
            <v>9866602677</v>
          </cell>
          <cell r="E6196" t="str">
            <v>Verrechnet</v>
          </cell>
          <cell r="F6196">
            <v>0.01</v>
          </cell>
          <cell r="G6196">
            <v>0.15</v>
          </cell>
          <cell r="H6196"/>
          <cell r="I6196"/>
          <cell r="J6196" t="str">
            <v>Messung HW Wärme NT</v>
          </cell>
          <cell r="K6196" t="str">
            <v>21.06.2016</v>
          </cell>
          <cell r="L6196" t="str">
            <v>W3 020186</v>
          </cell>
          <cell r="M6196"/>
          <cell r="N6196" t="str">
            <v>Ablesung</v>
          </cell>
          <cell r="O6196">
            <v>3.415</v>
          </cell>
          <cell r="P6196">
            <v>64.114000000000004</v>
          </cell>
          <cell r="Q6196"/>
          <cell r="R6196"/>
          <cell r="S6196"/>
          <cell r="T6196"/>
          <cell r="U6196"/>
          <cell r="V6196"/>
          <cell r="W6196"/>
          <cell r="X6196"/>
          <cell r="Y6196">
            <v>45.798999999999999</v>
          </cell>
          <cell r="Z6196">
            <v>341.5</v>
          </cell>
        </row>
        <row r="6197">
          <cell r="A6197" t="str">
            <v>N1298</v>
          </cell>
          <cell r="B6197" t="str">
            <v xml:space="preserve">Herbstweg 111 </v>
          </cell>
          <cell r="C6197">
            <v>42655</v>
          </cell>
          <cell r="D6197">
            <v>9866604523</v>
          </cell>
          <cell r="E6197" t="str">
            <v>Verrechnet</v>
          </cell>
          <cell r="F6197">
            <v>0.01</v>
          </cell>
          <cell r="G6197">
            <v>0.15</v>
          </cell>
          <cell r="H6197"/>
          <cell r="I6197"/>
          <cell r="J6197" t="str">
            <v>Messung HW Wärme NT</v>
          </cell>
          <cell r="K6197" t="str">
            <v>20.09.2016</v>
          </cell>
          <cell r="L6197" t="str">
            <v>W3 020186</v>
          </cell>
          <cell r="M6197"/>
          <cell r="N6197" t="str">
            <v>Ablesung</v>
          </cell>
          <cell r="O6197">
            <v>0.81</v>
          </cell>
          <cell r="P6197">
            <v>20.385999999999999</v>
          </cell>
          <cell r="Q6197"/>
          <cell r="R6197"/>
          <cell r="S6197"/>
          <cell r="T6197"/>
          <cell r="U6197"/>
          <cell r="V6197"/>
          <cell r="W6197"/>
          <cell r="X6197"/>
          <cell r="Y6197">
            <v>34.164000000000001</v>
          </cell>
          <cell r="Z6197">
            <v>81</v>
          </cell>
        </row>
        <row r="6198">
          <cell r="A6198" t="str">
            <v>N1298</v>
          </cell>
          <cell r="B6198" t="str">
            <v xml:space="preserve">Herbstweg 111 </v>
          </cell>
          <cell r="C6198">
            <v>42752</v>
          </cell>
          <cell r="D6198">
            <v>9866606789</v>
          </cell>
          <cell r="E6198" t="str">
            <v>Verrechnet</v>
          </cell>
          <cell r="F6198">
            <v>0.01</v>
          </cell>
          <cell r="G6198">
            <v>0.15</v>
          </cell>
          <cell r="H6198"/>
          <cell r="I6198"/>
          <cell r="J6198" t="str">
            <v>Messung HW Wärme NT</v>
          </cell>
          <cell r="K6198" t="str">
            <v>15.12.2016</v>
          </cell>
          <cell r="L6198" t="str">
            <v>W3 020186</v>
          </cell>
          <cell r="M6198"/>
          <cell r="N6198" t="str">
            <v>Ablesung</v>
          </cell>
          <cell r="O6198">
            <v>5.49</v>
          </cell>
          <cell r="P6198">
            <v>90.198999999999998</v>
          </cell>
          <cell r="Q6198"/>
          <cell r="R6198"/>
          <cell r="S6198"/>
          <cell r="T6198"/>
          <cell r="U6198"/>
          <cell r="V6198"/>
          <cell r="W6198"/>
          <cell r="X6198"/>
          <cell r="Y6198">
            <v>52.335000000000001</v>
          </cell>
          <cell r="Z6198">
            <v>549</v>
          </cell>
        </row>
        <row r="6199">
          <cell r="A6199" t="str">
            <v>N1299</v>
          </cell>
          <cell r="B6199" t="str">
            <v xml:space="preserve">Seebacherstrasse 44 </v>
          </cell>
          <cell r="C6199">
            <v>42478</v>
          </cell>
          <cell r="D6199">
            <v>9866601474</v>
          </cell>
          <cell r="E6199" t="str">
            <v>Verrechnet</v>
          </cell>
          <cell r="F6199">
            <v>0.02</v>
          </cell>
          <cell r="G6199">
            <v>0.22</v>
          </cell>
          <cell r="H6199"/>
          <cell r="I6199"/>
          <cell r="J6199" t="str">
            <v>MESSUNG HW Wärme NT</v>
          </cell>
          <cell r="K6199" t="str">
            <v>17.03.2016</v>
          </cell>
          <cell r="L6199" t="str">
            <v>W3 020150</v>
          </cell>
          <cell r="M6199"/>
          <cell r="N6199" t="str">
            <v>Ablesung</v>
          </cell>
          <cell r="O6199">
            <v>17.285</v>
          </cell>
          <cell r="P6199">
            <v>224.84800000000001</v>
          </cell>
          <cell r="Q6199"/>
          <cell r="R6199"/>
          <cell r="S6199"/>
          <cell r="T6199"/>
          <cell r="U6199"/>
          <cell r="V6199"/>
          <cell r="W6199"/>
          <cell r="X6199"/>
          <cell r="Y6199">
            <v>66.099999999999994</v>
          </cell>
          <cell r="Z6199">
            <v>864.25</v>
          </cell>
        </row>
        <row r="6200">
          <cell r="A6200" t="str">
            <v>N1299</v>
          </cell>
          <cell r="B6200" t="str">
            <v xml:space="preserve">Seebacherstrasse 44 </v>
          </cell>
          <cell r="C6200">
            <v>42566</v>
          </cell>
          <cell r="D6200">
            <v>9866603564</v>
          </cell>
          <cell r="E6200" t="str">
            <v>Verrechnet</v>
          </cell>
          <cell r="F6200">
            <v>0.02</v>
          </cell>
          <cell r="G6200">
            <v>0.22</v>
          </cell>
          <cell r="H6200"/>
          <cell r="I6200"/>
          <cell r="J6200" t="str">
            <v>MESSUNG HW Wärme NT</v>
          </cell>
          <cell r="K6200" t="str">
            <v>20.06.2016</v>
          </cell>
          <cell r="L6200" t="str">
            <v>W3 020150</v>
          </cell>
          <cell r="M6200"/>
          <cell r="N6200" t="str">
            <v>Ablesung</v>
          </cell>
          <cell r="O6200">
            <v>10.180999999999999</v>
          </cell>
          <cell r="P6200">
            <v>154.30000000000001</v>
          </cell>
          <cell r="Q6200"/>
          <cell r="R6200"/>
          <cell r="S6200"/>
          <cell r="T6200"/>
          <cell r="U6200"/>
          <cell r="V6200"/>
          <cell r="W6200"/>
          <cell r="X6200"/>
          <cell r="Y6200">
            <v>56.734000000000002</v>
          </cell>
          <cell r="Z6200">
            <v>509.05</v>
          </cell>
        </row>
        <row r="6201">
          <cell r="A6201" t="str">
            <v>N1299</v>
          </cell>
          <cell r="B6201" t="str">
            <v xml:space="preserve">Seebacherstrasse 44 </v>
          </cell>
          <cell r="C6201">
            <v>42655</v>
          </cell>
          <cell r="D6201">
            <v>9866605641</v>
          </cell>
          <cell r="E6201" t="str">
            <v>Verrechnet</v>
          </cell>
          <cell r="F6201">
            <v>0.02</v>
          </cell>
          <cell r="G6201">
            <v>0.22</v>
          </cell>
          <cell r="H6201"/>
          <cell r="I6201"/>
          <cell r="J6201" t="str">
            <v>MESSUNG HW Wärme NT</v>
          </cell>
          <cell r="K6201" t="str">
            <v>19.09.2016</v>
          </cell>
          <cell r="L6201" t="str">
            <v>W3 020150</v>
          </cell>
          <cell r="M6201"/>
          <cell r="N6201" t="str">
            <v>Ablesung</v>
          </cell>
          <cell r="O6201">
            <v>3.46</v>
          </cell>
          <cell r="P6201">
            <v>70.382000000000005</v>
          </cell>
          <cell r="Q6201"/>
          <cell r="R6201"/>
          <cell r="S6201"/>
          <cell r="T6201"/>
          <cell r="U6201"/>
          <cell r="V6201"/>
          <cell r="W6201"/>
          <cell r="X6201"/>
          <cell r="Y6201">
            <v>42.27</v>
          </cell>
          <cell r="Z6201">
            <v>173</v>
          </cell>
        </row>
        <row r="6202">
          <cell r="A6202" t="str">
            <v>N1299</v>
          </cell>
          <cell r="B6202" t="str">
            <v xml:space="preserve">Seebacherstrasse 44 </v>
          </cell>
          <cell r="C6202">
            <v>42752</v>
          </cell>
          <cell r="D6202">
            <v>9866607630</v>
          </cell>
          <cell r="E6202" t="str">
            <v>Verrechnet</v>
          </cell>
          <cell r="F6202">
            <v>0.02</v>
          </cell>
          <cell r="G6202">
            <v>0.22</v>
          </cell>
          <cell r="H6202"/>
          <cell r="I6202"/>
          <cell r="J6202" t="str">
            <v>MESSUNG HW Wärme NT</v>
          </cell>
          <cell r="K6202" t="str">
            <v>14.12.2016</v>
          </cell>
          <cell r="L6202" t="str">
            <v>W3 020150</v>
          </cell>
          <cell r="M6202"/>
          <cell r="N6202" t="str">
            <v>Ablesung</v>
          </cell>
          <cell r="O6202">
            <v>14.416</v>
          </cell>
          <cell r="P6202">
            <v>201.76300000000001</v>
          </cell>
          <cell r="Q6202"/>
          <cell r="R6202"/>
          <cell r="S6202"/>
          <cell r="T6202"/>
          <cell r="U6202"/>
          <cell r="V6202"/>
          <cell r="W6202"/>
          <cell r="X6202"/>
          <cell r="Y6202">
            <v>61.436</v>
          </cell>
          <cell r="Z6202">
            <v>720.8</v>
          </cell>
        </row>
        <row r="6203">
          <cell r="A6203" t="str">
            <v>N1300</v>
          </cell>
          <cell r="B6203" t="str">
            <v xml:space="preserve">Binzmühlestrasse 229 </v>
          </cell>
          <cell r="C6203">
            <v>42478</v>
          </cell>
          <cell r="D6203">
            <v>9866600860</v>
          </cell>
          <cell r="E6203" t="str">
            <v>Verrechnet</v>
          </cell>
          <cell r="F6203">
            <v>8.0000000000000002E-3</v>
          </cell>
          <cell r="G6203">
            <v>0.12</v>
          </cell>
          <cell r="H6203"/>
          <cell r="I6203"/>
          <cell r="J6203" t="str">
            <v>Messung HW Wärme NT</v>
          </cell>
          <cell r="K6203" t="str">
            <v>06.04.2016</v>
          </cell>
          <cell r="L6203" t="str">
            <v>R1 1333</v>
          </cell>
          <cell r="M6203" t="str">
            <v>U1 020488</v>
          </cell>
          <cell r="N6203" t="str">
            <v>Ablesung</v>
          </cell>
          <cell r="O6203">
            <v>10.728</v>
          </cell>
          <cell r="P6203">
            <v>185.86</v>
          </cell>
          <cell r="Q6203"/>
          <cell r="R6203">
            <v>186</v>
          </cell>
          <cell r="S6203"/>
          <cell r="T6203"/>
          <cell r="U6203"/>
          <cell r="V6203"/>
          <cell r="W6203"/>
          <cell r="X6203"/>
          <cell r="Y6203">
            <v>49.631</v>
          </cell>
          <cell r="Z6203">
            <v>1341</v>
          </cell>
        </row>
        <row r="6204">
          <cell r="A6204" t="str">
            <v>N1300</v>
          </cell>
          <cell r="B6204" t="str">
            <v xml:space="preserve">Binzmühlestrasse 229 </v>
          </cell>
          <cell r="C6204">
            <v>42566</v>
          </cell>
          <cell r="D6204">
            <v>9866602758</v>
          </cell>
          <cell r="E6204" t="str">
            <v>Verrechnet</v>
          </cell>
          <cell r="F6204">
            <v>8.0000000000000002E-3</v>
          </cell>
          <cell r="G6204">
            <v>0.12</v>
          </cell>
          <cell r="H6204"/>
          <cell r="I6204"/>
          <cell r="J6204" t="str">
            <v>Messung HW Wärme NT</v>
          </cell>
          <cell r="K6204" t="str">
            <v>30.06.2016</v>
          </cell>
          <cell r="L6204" t="str">
            <v>R1 1333</v>
          </cell>
          <cell r="M6204" t="str">
            <v>U1 020488</v>
          </cell>
          <cell r="N6204" t="str">
            <v>Ablesung</v>
          </cell>
          <cell r="O6204">
            <v>2.79</v>
          </cell>
          <cell r="P6204">
            <v>52.76</v>
          </cell>
          <cell r="Q6204"/>
          <cell r="R6204">
            <v>52.77</v>
          </cell>
          <cell r="S6204"/>
          <cell r="T6204"/>
          <cell r="U6204"/>
          <cell r="V6204"/>
          <cell r="W6204"/>
          <cell r="X6204"/>
          <cell r="Y6204">
            <v>45.469000000000001</v>
          </cell>
          <cell r="Z6204">
            <v>348.75</v>
          </cell>
        </row>
        <row r="6205">
          <cell r="A6205" t="str">
            <v>N1300</v>
          </cell>
          <cell r="B6205" t="str">
            <v xml:space="preserve">Binzmühlestrasse 229 </v>
          </cell>
          <cell r="C6205">
            <v>42655</v>
          </cell>
          <cell r="D6205">
            <v>9866604524</v>
          </cell>
          <cell r="E6205" t="str">
            <v>Verrechnet</v>
          </cell>
          <cell r="F6205">
            <v>8.0000000000000002E-3</v>
          </cell>
          <cell r="G6205">
            <v>0.12</v>
          </cell>
          <cell r="H6205"/>
          <cell r="I6205"/>
          <cell r="J6205" t="str">
            <v>Messung HW Wärme NT</v>
          </cell>
          <cell r="K6205" t="str">
            <v>28.09.2016</v>
          </cell>
          <cell r="L6205" t="str">
            <v>R1 1333</v>
          </cell>
          <cell r="M6205" t="str">
            <v>U1 020488</v>
          </cell>
          <cell r="N6205" t="str">
            <v>Ablesung</v>
          </cell>
          <cell r="O6205">
            <v>0.35299999999999998</v>
          </cell>
          <cell r="P6205">
            <v>9.2100000000000009</v>
          </cell>
          <cell r="Q6205"/>
          <cell r="R6205">
            <v>9.23</v>
          </cell>
          <cell r="S6205"/>
          <cell r="T6205"/>
          <cell r="U6205"/>
          <cell r="V6205"/>
          <cell r="W6205"/>
          <cell r="X6205"/>
          <cell r="Y6205">
            <v>32.956000000000003</v>
          </cell>
          <cell r="Z6205">
            <v>44.125</v>
          </cell>
        </row>
        <row r="6206">
          <cell r="A6206" t="str">
            <v>N1300</v>
          </cell>
          <cell r="B6206" t="str">
            <v xml:space="preserve">Binzmühlestrasse 229 </v>
          </cell>
          <cell r="C6206">
            <v>42705</v>
          </cell>
          <cell r="D6206">
            <v>9866606149</v>
          </cell>
          <cell r="E6206" t="str">
            <v>Verrechnet</v>
          </cell>
          <cell r="F6206">
            <v>8.0000000000000002E-3</v>
          </cell>
          <cell r="G6206">
            <v>0.12</v>
          </cell>
          <cell r="H6206"/>
          <cell r="I6206"/>
          <cell r="J6206" t="str">
            <v>Messung HW Wärme NT</v>
          </cell>
          <cell r="K6206" t="str">
            <v>31.10.2016</v>
          </cell>
          <cell r="L6206" t="str">
            <v>R1 1333</v>
          </cell>
          <cell r="M6206" t="str">
            <v>U1 020488</v>
          </cell>
          <cell r="N6206" t="str">
            <v>Ablesung</v>
          </cell>
          <cell r="O6206">
            <v>2.1379999999999999</v>
          </cell>
          <cell r="P6206">
            <v>40.340000000000003</v>
          </cell>
          <cell r="Q6206"/>
          <cell r="R6206">
            <v>40</v>
          </cell>
          <cell r="S6206"/>
          <cell r="T6206"/>
          <cell r="U6206"/>
          <cell r="V6206"/>
          <cell r="W6206"/>
          <cell r="X6206"/>
          <cell r="Y6206">
            <v>45.570999999999998</v>
          </cell>
          <cell r="Z6206">
            <v>267.25</v>
          </cell>
        </row>
        <row r="6207">
          <cell r="A6207" t="str">
            <v>N1300</v>
          </cell>
          <cell r="B6207" t="str">
            <v xml:space="preserve">Binzmühlestrasse 229 </v>
          </cell>
          <cell r="C6207">
            <v>42752</v>
          </cell>
          <cell r="D6207">
            <v>9866606484</v>
          </cell>
          <cell r="E6207" t="str">
            <v>Verrechnet</v>
          </cell>
          <cell r="F6207">
            <v>8.0000000000000002E-3</v>
          </cell>
          <cell r="G6207">
            <v>0.12</v>
          </cell>
          <cell r="H6207"/>
          <cell r="I6207"/>
          <cell r="J6207" t="str">
            <v>Messung HW Wärme NT</v>
          </cell>
          <cell r="K6207" t="str">
            <v>16.12.2016</v>
          </cell>
          <cell r="L6207" t="str">
            <v>R1 1333</v>
          </cell>
          <cell r="M6207" t="str">
            <v>U1 020488</v>
          </cell>
          <cell r="N6207" t="str">
            <v>Ablesung</v>
          </cell>
          <cell r="O6207">
            <v>4.7290000000000001</v>
          </cell>
          <cell r="P6207">
            <v>82.39</v>
          </cell>
          <cell r="Q6207"/>
          <cell r="R6207">
            <v>82</v>
          </cell>
          <cell r="S6207"/>
          <cell r="T6207"/>
          <cell r="U6207"/>
          <cell r="V6207"/>
          <cell r="W6207"/>
          <cell r="X6207"/>
          <cell r="Y6207">
            <v>49.353000000000002</v>
          </cell>
          <cell r="Z6207">
            <v>591.125</v>
          </cell>
        </row>
        <row r="6208">
          <cell r="A6208" t="str">
            <v>N1301</v>
          </cell>
          <cell r="B6208" t="str">
            <v xml:space="preserve">Herbstweg 21 </v>
          </cell>
          <cell r="C6208">
            <v>42478</v>
          </cell>
          <cell r="D6208">
            <v>9866601742</v>
          </cell>
          <cell r="E6208" t="str">
            <v>Verrechnet</v>
          </cell>
          <cell r="F6208">
            <v>0.05</v>
          </cell>
          <cell r="G6208">
            <v>0.61</v>
          </cell>
          <cell r="H6208"/>
          <cell r="I6208"/>
          <cell r="J6208" t="str">
            <v>MESSUNG HW Wärme NT</v>
          </cell>
          <cell r="K6208" t="str">
            <v>16.03.2016</v>
          </cell>
          <cell r="L6208" t="str">
            <v>W3 020137</v>
          </cell>
          <cell r="M6208"/>
          <cell r="N6208" t="str">
            <v>Ablesung</v>
          </cell>
          <cell r="O6208">
            <v>31.024000000000001</v>
          </cell>
          <cell r="P6208">
            <v>462.4</v>
          </cell>
          <cell r="Q6208"/>
          <cell r="R6208"/>
          <cell r="S6208"/>
          <cell r="T6208"/>
          <cell r="U6208"/>
          <cell r="V6208"/>
          <cell r="W6208"/>
          <cell r="X6208"/>
          <cell r="Y6208">
            <v>57.69</v>
          </cell>
          <cell r="Z6208">
            <v>620.48</v>
          </cell>
        </row>
        <row r="6209">
          <cell r="A6209" t="str">
            <v>N1301</v>
          </cell>
          <cell r="B6209" t="str">
            <v xml:space="preserve">Herbstweg 21 </v>
          </cell>
          <cell r="C6209">
            <v>42566</v>
          </cell>
          <cell r="D6209">
            <v>9866603891</v>
          </cell>
          <cell r="E6209" t="str">
            <v>Verrechnet</v>
          </cell>
          <cell r="F6209">
            <v>0.05</v>
          </cell>
          <cell r="G6209">
            <v>0.61</v>
          </cell>
          <cell r="H6209"/>
          <cell r="I6209"/>
          <cell r="J6209" t="str">
            <v>MESSUNG HW Wärme NT</v>
          </cell>
          <cell r="K6209" t="str">
            <v>20.06.2016</v>
          </cell>
          <cell r="L6209" t="str">
            <v>W3 020137</v>
          </cell>
          <cell r="M6209"/>
          <cell r="N6209" t="str">
            <v>Ablesung</v>
          </cell>
          <cell r="O6209">
            <v>15.984999999999999</v>
          </cell>
          <cell r="P6209">
            <v>286.767</v>
          </cell>
          <cell r="Q6209"/>
          <cell r="R6209"/>
          <cell r="S6209"/>
          <cell r="T6209"/>
          <cell r="U6209"/>
          <cell r="V6209"/>
          <cell r="W6209"/>
          <cell r="X6209"/>
          <cell r="Y6209">
            <v>47.93</v>
          </cell>
          <cell r="Z6209">
            <v>319.7</v>
          </cell>
        </row>
        <row r="6210">
          <cell r="A6210" t="str">
            <v>N1301</v>
          </cell>
          <cell r="B6210" t="str">
            <v xml:space="preserve">Herbstweg 21 </v>
          </cell>
          <cell r="C6210">
            <v>42655</v>
          </cell>
          <cell r="D6210">
            <v>9866605642</v>
          </cell>
          <cell r="E6210" t="str">
            <v>Verrechnet</v>
          </cell>
          <cell r="F6210">
            <v>0.05</v>
          </cell>
          <cell r="G6210">
            <v>0.61</v>
          </cell>
          <cell r="H6210"/>
          <cell r="I6210"/>
          <cell r="J6210" t="str">
            <v>MESSUNG HW Wärme NT</v>
          </cell>
          <cell r="K6210" t="str">
            <v>19.09.2016</v>
          </cell>
          <cell r="L6210" t="str">
            <v>W3 020137</v>
          </cell>
          <cell r="M6210"/>
          <cell r="N6210" t="str">
            <v>Ablesung</v>
          </cell>
          <cell r="O6210">
            <v>4.6130000000000004</v>
          </cell>
          <cell r="P6210">
            <v>110.104</v>
          </cell>
          <cell r="Q6210"/>
          <cell r="R6210"/>
          <cell r="S6210"/>
          <cell r="T6210"/>
          <cell r="U6210"/>
          <cell r="V6210"/>
          <cell r="W6210"/>
          <cell r="X6210"/>
          <cell r="Y6210">
            <v>36.024999999999999</v>
          </cell>
          <cell r="Z6210">
            <v>92.26</v>
          </cell>
        </row>
        <row r="6211">
          <cell r="A6211" t="str">
            <v>N1301</v>
          </cell>
          <cell r="B6211" t="str">
            <v xml:space="preserve">Herbstweg 21 </v>
          </cell>
          <cell r="C6211">
            <v>42752</v>
          </cell>
          <cell r="D6211">
            <v>9866607847</v>
          </cell>
          <cell r="E6211" t="str">
            <v>Verrechnet</v>
          </cell>
          <cell r="F6211">
            <v>0.05</v>
          </cell>
          <cell r="G6211">
            <v>0.61</v>
          </cell>
          <cell r="H6211"/>
          <cell r="I6211"/>
          <cell r="J6211" t="str">
            <v>MESSUNG HW Wärme NT</v>
          </cell>
          <cell r="K6211" t="str">
            <v>15.12.2016</v>
          </cell>
          <cell r="L6211" t="str">
            <v>W3 020137</v>
          </cell>
          <cell r="M6211"/>
          <cell r="N6211" t="str">
            <v>Ablesung</v>
          </cell>
          <cell r="O6211">
            <v>22.109000000000002</v>
          </cell>
          <cell r="P6211">
            <v>362.46499999999997</v>
          </cell>
          <cell r="Q6211"/>
          <cell r="R6211"/>
          <cell r="S6211"/>
          <cell r="T6211"/>
          <cell r="U6211"/>
          <cell r="V6211"/>
          <cell r="W6211"/>
          <cell r="X6211"/>
          <cell r="Y6211">
            <v>52.447000000000003</v>
          </cell>
          <cell r="Z6211">
            <v>442.18</v>
          </cell>
        </row>
        <row r="6212">
          <cell r="A6212" t="str">
            <v>N1303</v>
          </cell>
          <cell r="B6212" t="str">
            <v xml:space="preserve">Beckhammer 15 </v>
          </cell>
          <cell r="C6212">
            <v>42478</v>
          </cell>
          <cell r="D6212">
            <v>9866600763</v>
          </cell>
          <cell r="E6212" t="str">
            <v>Verrechnet</v>
          </cell>
          <cell r="F6212">
            <v>0.04</v>
          </cell>
          <cell r="G6212">
            <v>0.56999999999999995</v>
          </cell>
          <cell r="H6212"/>
          <cell r="I6212"/>
          <cell r="J6212" t="str">
            <v>MESSUNG HW Wärme NT</v>
          </cell>
          <cell r="K6212" t="str">
            <v>17.03.2016</v>
          </cell>
          <cell r="L6212" t="str">
            <v>R1 1329</v>
          </cell>
          <cell r="M6212" t="str">
            <v>U1 020363</v>
          </cell>
          <cell r="N6212" t="str">
            <v>Ablesung</v>
          </cell>
          <cell r="O6212">
            <v>32.106999999999999</v>
          </cell>
          <cell r="P6212">
            <v>514.70000000000005</v>
          </cell>
          <cell r="Q6212"/>
          <cell r="R6212">
            <v>215</v>
          </cell>
          <cell r="S6212"/>
          <cell r="T6212"/>
          <cell r="U6212"/>
          <cell r="V6212"/>
          <cell r="W6212"/>
          <cell r="X6212"/>
          <cell r="Y6212">
            <v>53.637</v>
          </cell>
          <cell r="Z6212">
            <v>802.67499999999995</v>
          </cell>
        </row>
        <row r="6213">
          <cell r="A6213" t="str">
            <v>N1303</v>
          </cell>
          <cell r="B6213" t="str">
            <v xml:space="preserve">Beckhammer 15 </v>
          </cell>
          <cell r="C6213">
            <v>42566</v>
          </cell>
          <cell r="D6213">
            <v>9866602678</v>
          </cell>
          <cell r="E6213" t="str">
            <v>Verrechnet</v>
          </cell>
          <cell r="F6213">
            <v>0.04</v>
          </cell>
          <cell r="G6213">
            <v>0.56999999999999995</v>
          </cell>
          <cell r="H6213"/>
          <cell r="I6213"/>
          <cell r="J6213" t="str">
            <v>MESSUNG HW Wärme NT</v>
          </cell>
          <cell r="K6213" t="str">
            <v>23.06.2016</v>
          </cell>
          <cell r="L6213" t="str">
            <v>R1 1329</v>
          </cell>
          <cell r="M6213" t="str">
            <v>U1 020363</v>
          </cell>
          <cell r="N6213" t="str">
            <v>Ablesung</v>
          </cell>
          <cell r="O6213">
            <v>16.942</v>
          </cell>
          <cell r="P6213">
            <v>310.58</v>
          </cell>
          <cell r="Q6213"/>
          <cell r="R6213">
            <v>610</v>
          </cell>
          <cell r="S6213"/>
          <cell r="T6213"/>
          <cell r="U6213"/>
          <cell r="V6213"/>
          <cell r="W6213"/>
          <cell r="X6213"/>
          <cell r="Y6213">
            <v>46.904000000000003</v>
          </cell>
          <cell r="Z6213">
            <v>423.55</v>
          </cell>
        </row>
        <row r="6214">
          <cell r="A6214" t="str">
            <v>N1303</v>
          </cell>
          <cell r="B6214" t="str">
            <v xml:space="preserve">Beckhammer 15 </v>
          </cell>
          <cell r="C6214">
            <v>42655</v>
          </cell>
          <cell r="D6214">
            <v>9866604662</v>
          </cell>
          <cell r="E6214" t="str">
            <v>Verrechnet</v>
          </cell>
          <cell r="F6214">
            <v>0.04</v>
          </cell>
          <cell r="G6214">
            <v>0.56999999999999995</v>
          </cell>
          <cell r="H6214"/>
          <cell r="I6214"/>
          <cell r="J6214" t="str">
            <v>MESSUNG HW Wärme NT</v>
          </cell>
          <cell r="K6214" t="str">
            <v>16.09.2016</v>
          </cell>
          <cell r="L6214" t="str">
            <v>R1 1329</v>
          </cell>
          <cell r="M6214" t="str">
            <v>U1 020363</v>
          </cell>
          <cell r="N6214" t="str">
            <v>Ablesung</v>
          </cell>
          <cell r="O6214">
            <v>3.3010000000000002</v>
          </cell>
          <cell r="P6214">
            <v>93.7</v>
          </cell>
          <cell r="Q6214"/>
          <cell r="R6214">
            <v>94</v>
          </cell>
          <cell r="S6214"/>
          <cell r="T6214"/>
          <cell r="U6214"/>
          <cell r="V6214"/>
          <cell r="W6214"/>
          <cell r="X6214"/>
          <cell r="Y6214">
            <v>30.292000000000002</v>
          </cell>
          <cell r="Z6214">
            <v>82.525000000000006</v>
          </cell>
        </row>
        <row r="6215">
          <cell r="A6215" t="str">
            <v>N1303</v>
          </cell>
          <cell r="B6215" t="str">
            <v xml:space="preserve">Beckhammer 15 </v>
          </cell>
          <cell r="C6215">
            <v>42752</v>
          </cell>
          <cell r="D6215">
            <v>9866606790</v>
          </cell>
          <cell r="E6215" t="str">
            <v>Verrechnet</v>
          </cell>
          <cell r="F6215">
            <v>0.04</v>
          </cell>
          <cell r="G6215">
            <v>0.56999999999999995</v>
          </cell>
          <cell r="H6215"/>
          <cell r="I6215"/>
          <cell r="J6215" t="str">
            <v>MESSUNG HW Wärme NT</v>
          </cell>
          <cell r="K6215" t="str">
            <v>15.12.2016</v>
          </cell>
          <cell r="L6215" t="str">
            <v>R1 1329</v>
          </cell>
          <cell r="M6215" t="str">
            <v>U1 020363</v>
          </cell>
          <cell r="N6215" t="str">
            <v>Ablesung</v>
          </cell>
          <cell r="O6215">
            <v>25.213000000000001</v>
          </cell>
          <cell r="P6215">
            <v>421.02</v>
          </cell>
          <cell r="Q6215"/>
          <cell r="R6215">
            <v>421</v>
          </cell>
          <cell r="S6215"/>
          <cell r="T6215"/>
          <cell r="U6215"/>
          <cell r="V6215"/>
          <cell r="W6215"/>
          <cell r="X6215"/>
          <cell r="Y6215">
            <v>51.491999999999997</v>
          </cell>
          <cell r="Z6215">
            <v>630.32500000000005</v>
          </cell>
        </row>
        <row r="6216">
          <cell r="A6216" t="str">
            <v>N1304</v>
          </cell>
          <cell r="B6216" t="str">
            <v xml:space="preserve">Siewerdtstrasse 95 </v>
          </cell>
          <cell r="C6216">
            <v>42478</v>
          </cell>
          <cell r="D6216">
            <v>9866600764</v>
          </cell>
          <cell r="E6216" t="str">
            <v>Verrechnet</v>
          </cell>
          <cell r="F6216">
            <v>0.12</v>
          </cell>
          <cell r="G6216">
            <v>1.7</v>
          </cell>
          <cell r="H6216"/>
          <cell r="I6216"/>
          <cell r="J6216" t="str">
            <v>MESSUNG HW Wärme NT</v>
          </cell>
          <cell r="K6216" t="str">
            <v>18.03.2016</v>
          </cell>
          <cell r="L6216" t="str">
            <v>W3 020151</v>
          </cell>
          <cell r="M6216"/>
          <cell r="N6216" t="str">
            <v>Ablesung</v>
          </cell>
          <cell r="O6216">
            <v>116.199</v>
          </cell>
          <cell r="P6216">
            <v>1971.701</v>
          </cell>
          <cell r="Q6216"/>
          <cell r="R6216"/>
          <cell r="S6216"/>
          <cell r="T6216"/>
          <cell r="U6216"/>
          <cell r="V6216"/>
          <cell r="W6216"/>
          <cell r="X6216"/>
          <cell r="Y6216">
            <v>50.673999999999999</v>
          </cell>
          <cell r="Z6216">
            <v>968.32500000000005</v>
          </cell>
        </row>
        <row r="6217">
          <cell r="A6217" t="str">
            <v>N1304</v>
          </cell>
          <cell r="B6217" t="str">
            <v xml:space="preserve">Siewerdtstrasse 95 </v>
          </cell>
          <cell r="C6217">
            <v>42566</v>
          </cell>
          <cell r="D6217">
            <v>9866602997</v>
          </cell>
          <cell r="E6217" t="str">
            <v>Gemahnt</v>
          </cell>
          <cell r="F6217">
            <v>0.12</v>
          </cell>
          <cell r="G6217">
            <v>1.7</v>
          </cell>
          <cell r="H6217"/>
          <cell r="I6217"/>
          <cell r="J6217" t="str">
            <v>MESSUNG HW Wärme NT</v>
          </cell>
          <cell r="K6217" t="str">
            <v>20.06.2016</v>
          </cell>
          <cell r="L6217" t="str">
            <v>W3 020151</v>
          </cell>
          <cell r="M6217"/>
          <cell r="N6217" t="str">
            <v>Ablesung</v>
          </cell>
          <cell r="O6217">
            <v>48.764000000000003</v>
          </cell>
          <cell r="P6217">
            <v>889.93700000000001</v>
          </cell>
          <cell r="Q6217"/>
          <cell r="R6217"/>
          <cell r="S6217"/>
          <cell r="T6217"/>
          <cell r="U6217"/>
          <cell r="V6217"/>
          <cell r="W6217"/>
          <cell r="X6217"/>
          <cell r="Y6217">
            <v>47.115000000000002</v>
          </cell>
          <cell r="Z6217">
            <v>406.36666666666662</v>
          </cell>
        </row>
        <row r="6218">
          <cell r="A6218" t="str">
            <v>N1304</v>
          </cell>
          <cell r="B6218" t="str">
            <v xml:space="preserve">Siewerdtstrasse 95 </v>
          </cell>
          <cell r="C6218">
            <v>42655</v>
          </cell>
          <cell r="D6218">
            <v>9866604981</v>
          </cell>
          <cell r="E6218" t="str">
            <v>Verrechnet</v>
          </cell>
          <cell r="F6218">
            <v>0.12</v>
          </cell>
          <cell r="G6218">
            <v>1.7</v>
          </cell>
          <cell r="H6218"/>
          <cell r="I6218"/>
          <cell r="J6218" t="str">
            <v>MESSUNG HW Wärme NT</v>
          </cell>
          <cell r="K6218" t="str">
            <v>20.09.2016</v>
          </cell>
          <cell r="L6218" t="str">
            <v>W3 020151</v>
          </cell>
          <cell r="M6218"/>
          <cell r="N6218" t="str">
            <v>Ablesung</v>
          </cell>
          <cell r="O6218">
            <v>10.252000000000001</v>
          </cell>
          <cell r="P6218">
            <v>317.286</v>
          </cell>
          <cell r="Q6218"/>
          <cell r="R6218"/>
          <cell r="S6218"/>
          <cell r="T6218"/>
          <cell r="U6218"/>
          <cell r="V6218"/>
          <cell r="W6218"/>
          <cell r="X6218"/>
          <cell r="Y6218">
            <v>27.783000000000001</v>
          </cell>
          <cell r="Z6218">
            <v>85.433333333333323</v>
          </cell>
        </row>
        <row r="6219">
          <cell r="A6219" t="str">
            <v>N1304</v>
          </cell>
          <cell r="B6219" t="str">
            <v xml:space="preserve">Siewerdtstrasse 95 </v>
          </cell>
          <cell r="C6219">
            <v>42752</v>
          </cell>
          <cell r="D6219">
            <v>9866606791</v>
          </cell>
          <cell r="E6219" t="str">
            <v>Verrechnet</v>
          </cell>
          <cell r="F6219">
            <v>0.12</v>
          </cell>
          <cell r="G6219">
            <v>1.7</v>
          </cell>
          <cell r="H6219"/>
          <cell r="I6219"/>
          <cell r="J6219" t="str">
            <v>MESSUNG HW Wärme NT</v>
          </cell>
          <cell r="K6219" t="str">
            <v>12.12.2016</v>
          </cell>
          <cell r="L6219" t="str">
            <v>W3 020151</v>
          </cell>
          <cell r="M6219"/>
          <cell r="N6219" t="str">
            <v>Ablesung</v>
          </cell>
          <cell r="O6219">
            <v>77.709999999999994</v>
          </cell>
          <cell r="P6219">
            <v>1389.432</v>
          </cell>
          <cell r="Q6219"/>
          <cell r="R6219"/>
          <cell r="S6219"/>
          <cell r="T6219"/>
          <cell r="U6219"/>
          <cell r="V6219"/>
          <cell r="W6219"/>
          <cell r="X6219"/>
          <cell r="Y6219">
            <v>48.091000000000001</v>
          </cell>
          <cell r="Z6219">
            <v>647.58333333333337</v>
          </cell>
        </row>
        <row r="6220">
          <cell r="A6220" t="str">
            <v>N1305</v>
          </cell>
          <cell r="B6220" t="str">
            <v xml:space="preserve">Luegislandstrasse 368 </v>
          </cell>
          <cell r="C6220">
            <v>42478</v>
          </cell>
          <cell r="D6220">
            <v>9866600765</v>
          </cell>
          <cell r="E6220" t="str">
            <v>Verrechnet</v>
          </cell>
          <cell r="F6220">
            <v>5.5E-2</v>
          </cell>
          <cell r="G6220">
            <v>0.81</v>
          </cell>
          <cell r="H6220"/>
          <cell r="I6220"/>
          <cell r="J6220" t="str">
            <v>MESSUNG HW Wärme NT</v>
          </cell>
          <cell r="K6220" t="str">
            <v>18.03.2016</v>
          </cell>
          <cell r="L6220" t="str">
            <v>W3 020115</v>
          </cell>
          <cell r="M6220"/>
          <cell r="N6220" t="str">
            <v>Ablesung</v>
          </cell>
          <cell r="O6220">
            <v>41.960999999999999</v>
          </cell>
          <cell r="P6220">
            <v>691.572</v>
          </cell>
          <cell r="Q6220"/>
          <cell r="R6220"/>
          <cell r="S6220"/>
          <cell r="T6220"/>
          <cell r="U6220"/>
          <cell r="V6220"/>
          <cell r="W6220"/>
          <cell r="X6220"/>
          <cell r="Y6220">
            <v>52.170999999999999</v>
          </cell>
          <cell r="Z6220">
            <v>762.92727272727268</v>
          </cell>
        </row>
        <row r="6221">
          <cell r="A6221" t="str">
            <v>N1305</v>
          </cell>
          <cell r="B6221" t="str">
            <v xml:space="preserve">Luegislandstrasse 368 </v>
          </cell>
          <cell r="C6221">
            <v>42566</v>
          </cell>
          <cell r="D6221">
            <v>9866602998</v>
          </cell>
          <cell r="E6221" t="str">
            <v>Verrechnet</v>
          </cell>
          <cell r="F6221">
            <v>5.5E-2</v>
          </cell>
          <cell r="G6221">
            <v>0.81</v>
          </cell>
          <cell r="H6221"/>
          <cell r="I6221"/>
          <cell r="J6221" t="str">
            <v>MESSUNG HW Wärme NT</v>
          </cell>
          <cell r="K6221" t="str">
            <v>21.06.2016</v>
          </cell>
          <cell r="L6221" t="str">
            <v>W3 020115</v>
          </cell>
          <cell r="M6221"/>
          <cell r="N6221" t="str">
            <v>Ablesung</v>
          </cell>
          <cell r="O6221">
            <v>22.734999999999999</v>
          </cell>
          <cell r="P6221">
            <v>405.12799999999999</v>
          </cell>
          <cell r="Q6221"/>
          <cell r="R6221"/>
          <cell r="S6221"/>
          <cell r="T6221"/>
          <cell r="U6221"/>
          <cell r="V6221"/>
          <cell r="W6221"/>
          <cell r="X6221"/>
          <cell r="Y6221">
            <v>48.253</v>
          </cell>
          <cell r="Z6221">
            <v>413.36363636363632</v>
          </cell>
        </row>
        <row r="6222">
          <cell r="A6222" t="str">
            <v>N1305</v>
          </cell>
          <cell r="B6222" t="str">
            <v xml:space="preserve">Luegislandstrasse 368 </v>
          </cell>
          <cell r="C6222">
            <v>42655</v>
          </cell>
          <cell r="D6222">
            <v>9866604907</v>
          </cell>
          <cell r="E6222" t="str">
            <v>Verrechnet</v>
          </cell>
          <cell r="F6222">
            <v>5.5E-2</v>
          </cell>
          <cell r="G6222">
            <v>0.81</v>
          </cell>
          <cell r="H6222"/>
          <cell r="I6222"/>
          <cell r="J6222" t="str">
            <v>MESSUNG HW Wärme NT</v>
          </cell>
          <cell r="K6222" t="str">
            <v>20.09.2016</v>
          </cell>
          <cell r="L6222" t="str">
            <v>W3 020115</v>
          </cell>
          <cell r="M6222"/>
          <cell r="N6222" t="str">
            <v>Ablesung</v>
          </cell>
          <cell r="O6222">
            <v>6.1580000000000004</v>
          </cell>
          <cell r="P6222">
            <v>140.84299999999999</v>
          </cell>
          <cell r="Q6222"/>
          <cell r="R6222"/>
          <cell r="S6222"/>
          <cell r="T6222"/>
          <cell r="U6222"/>
          <cell r="V6222"/>
          <cell r="W6222"/>
          <cell r="X6222"/>
          <cell r="Y6222">
            <v>37.594999999999999</v>
          </cell>
          <cell r="Z6222">
            <v>111.96363636363635</v>
          </cell>
        </row>
        <row r="6223">
          <cell r="A6223" t="str">
            <v>N1305</v>
          </cell>
          <cell r="B6223" t="str">
            <v xml:space="preserve">Luegislandstrasse 368 </v>
          </cell>
          <cell r="C6223">
            <v>42752</v>
          </cell>
          <cell r="D6223">
            <v>9866606792</v>
          </cell>
          <cell r="E6223" t="str">
            <v>Verrechnet</v>
          </cell>
          <cell r="F6223">
            <v>5.5E-2</v>
          </cell>
          <cell r="G6223">
            <v>0.81</v>
          </cell>
          <cell r="H6223"/>
          <cell r="I6223"/>
          <cell r="J6223" t="str">
            <v>MESSUNG HW Wärme NT</v>
          </cell>
          <cell r="K6223" t="str">
            <v>15.12.2016</v>
          </cell>
          <cell r="L6223" t="str">
            <v>W3 020115</v>
          </cell>
          <cell r="M6223"/>
          <cell r="N6223" t="str">
            <v>Ablesung</v>
          </cell>
          <cell r="O6223">
            <v>31.555</v>
          </cell>
          <cell r="P6223">
            <v>544.63900000000001</v>
          </cell>
          <cell r="Q6223"/>
          <cell r="R6223"/>
          <cell r="S6223"/>
          <cell r="T6223"/>
          <cell r="U6223"/>
          <cell r="V6223"/>
          <cell r="W6223"/>
          <cell r="X6223"/>
          <cell r="Y6223">
            <v>49.817</v>
          </cell>
          <cell r="Z6223">
            <v>573.72727272727275</v>
          </cell>
        </row>
        <row r="6224">
          <cell r="A6224" t="str">
            <v>N1306</v>
          </cell>
          <cell r="B6224" t="str">
            <v xml:space="preserve">Allenmoosstrasse 106 </v>
          </cell>
          <cell r="C6224">
            <v>42478</v>
          </cell>
          <cell r="D6224">
            <v>9866601938</v>
          </cell>
          <cell r="E6224" t="str">
            <v>Verrechnet</v>
          </cell>
          <cell r="F6224">
            <v>0.02</v>
          </cell>
          <cell r="G6224">
            <v>0.28999999999999998</v>
          </cell>
          <cell r="H6224"/>
          <cell r="I6224"/>
          <cell r="J6224" t="str">
            <v>MESSUNG HW Wärme NT</v>
          </cell>
          <cell r="K6224" t="str">
            <v>16.03.2016</v>
          </cell>
          <cell r="L6224" t="str">
            <v>W3 020006</v>
          </cell>
          <cell r="M6224"/>
          <cell r="N6224" t="str">
            <v>Ablesung</v>
          </cell>
          <cell r="O6224">
            <v>21.238</v>
          </cell>
          <cell r="P6224">
            <v>419.86799999999999</v>
          </cell>
          <cell r="Q6224"/>
          <cell r="R6224"/>
          <cell r="S6224"/>
          <cell r="T6224"/>
          <cell r="U6224"/>
          <cell r="V6224"/>
          <cell r="W6224"/>
          <cell r="X6224"/>
          <cell r="Y6224">
            <v>43.493000000000002</v>
          </cell>
          <cell r="Z6224">
            <v>1061.9000000000001</v>
          </cell>
        </row>
        <row r="6225">
          <cell r="A6225" t="str">
            <v>N1306</v>
          </cell>
          <cell r="B6225" t="str">
            <v xml:space="preserve">Allenmoosstrasse 106 </v>
          </cell>
          <cell r="C6225">
            <v>42566</v>
          </cell>
          <cell r="D6225">
            <v>9866603892</v>
          </cell>
          <cell r="E6225" t="str">
            <v>Verrechnet</v>
          </cell>
          <cell r="F6225">
            <v>0.02</v>
          </cell>
          <cell r="G6225">
            <v>0.28999999999999998</v>
          </cell>
          <cell r="H6225"/>
          <cell r="I6225"/>
          <cell r="J6225" t="str">
            <v>MESSUNG HW Wärme NT</v>
          </cell>
          <cell r="K6225" t="str">
            <v>21.06.2016</v>
          </cell>
          <cell r="L6225" t="str">
            <v>W3 020006</v>
          </cell>
          <cell r="M6225"/>
          <cell r="N6225" t="str">
            <v>Ablesung</v>
          </cell>
          <cell r="O6225">
            <v>11.212</v>
          </cell>
          <cell r="P6225">
            <v>240.50800000000001</v>
          </cell>
          <cell r="Q6225"/>
          <cell r="R6225"/>
          <cell r="S6225"/>
          <cell r="T6225"/>
          <cell r="U6225"/>
          <cell r="V6225"/>
          <cell r="W6225"/>
          <cell r="X6225"/>
          <cell r="Y6225">
            <v>40.084000000000003</v>
          </cell>
          <cell r="Z6225">
            <v>560.6</v>
          </cell>
        </row>
        <row r="6226">
          <cell r="A6226" t="str">
            <v>N1306</v>
          </cell>
          <cell r="B6226" t="str">
            <v xml:space="preserve">Allenmoosstrasse 106 </v>
          </cell>
          <cell r="C6226">
            <v>42655</v>
          </cell>
          <cell r="D6226">
            <v>9866605934</v>
          </cell>
          <cell r="E6226" t="str">
            <v>Verrechnet</v>
          </cell>
          <cell r="F6226">
            <v>0.02</v>
          </cell>
          <cell r="G6226">
            <v>0.28999999999999998</v>
          </cell>
          <cell r="H6226"/>
          <cell r="I6226"/>
          <cell r="J6226" t="str">
            <v>MESSUNG HW Wärme NT</v>
          </cell>
          <cell r="K6226" t="str">
            <v>19.09.2016</v>
          </cell>
          <cell r="L6226" t="str">
            <v>W3 020006</v>
          </cell>
          <cell r="M6226"/>
          <cell r="N6226" t="str">
            <v>Ablesung</v>
          </cell>
          <cell r="O6226">
            <v>1.905</v>
          </cell>
          <cell r="P6226">
            <v>44.063000000000002</v>
          </cell>
          <cell r="Q6226"/>
          <cell r="R6226"/>
          <cell r="S6226"/>
          <cell r="T6226"/>
          <cell r="U6226"/>
          <cell r="V6226"/>
          <cell r="W6226"/>
          <cell r="X6226"/>
          <cell r="Y6226">
            <v>37.173999999999999</v>
          </cell>
          <cell r="Z6226">
            <v>95.25</v>
          </cell>
        </row>
        <row r="6227">
          <cell r="A6227" t="str">
            <v>N1306</v>
          </cell>
          <cell r="B6227" t="str">
            <v xml:space="preserve">Allenmoosstrasse 106 </v>
          </cell>
          <cell r="C6227">
            <v>42752</v>
          </cell>
          <cell r="D6227">
            <v>9866608048</v>
          </cell>
          <cell r="E6227" t="str">
            <v>Verrechnet</v>
          </cell>
          <cell r="F6227">
            <v>0.02</v>
          </cell>
          <cell r="G6227">
            <v>0.28999999999999998</v>
          </cell>
          <cell r="H6227"/>
          <cell r="I6227"/>
          <cell r="J6227" t="str">
            <v>MESSUNG HW Wärme NT</v>
          </cell>
          <cell r="K6227" t="str">
            <v>15.12.2016</v>
          </cell>
          <cell r="L6227" t="str">
            <v>W3 020006</v>
          </cell>
          <cell r="M6227"/>
          <cell r="N6227" t="str">
            <v>Ablesung</v>
          </cell>
          <cell r="O6227">
            <v>16.675000000000001</v>
          </cell>
          <cell r="P6227">
            <v>350.61500000000001</v>
          </cell>
          <cell r="Q6227"/>
          <cell r="R6227"/>
          <cell r="S6227"/>
          <cell r="T6227"/>
          <cell r="U6227"/>
          <cell r="V6227"/>
          <cell r="W6227"/>
          <cell r="X6227"/>
          <cell r="Y6227">
            <v>40.893999999999998</v>
          </cell>
          <cell r="Z6227">
            <v>833.75</v>
          </cell>
        </row>
        <row r="6228">
          <cell r="A6228" t="str">
            <v>N1307</v>
          </cell>
          <cell r="B6228" t="str">
            <v xml:space="preserve">Beckhammer 43 </v>
          </cell>
          <cell r="C6228">
            <v>42478</v>
          </cell>
          <cell r="D6228">
            <v>9866601939</v>
          </cell>
          <cell r="E6228" t="str">
            <v>Verrechnet</v>
          </cell>
          <cell r="F6228">
            <v>0.2</v>
          </cell>
          <cell r="G6228">
            <v>2.75</v>
          </cell>
          <cell r="H6228"/>
          <cell r="I6228"/>
          <cell r="J6228" t="str">
            <v>Messung HW Wärme NT</v>
          </cell>
          <cell r="K6228" t="str">
            <v>17.03.2016</v>
          </cell>
          <cell r="L6228" t="str">
            <v>W1 025009</v>
          </cell>
          <cell r="M6228"/>
          <cell r="N6228" t="str">
            <v>Ablesung</v>
          </cell>
          <cell r="O6228">
            <v>198.98</v>
          </cell>
          <cell r="P6228">
            <v>3208.4</v>
          </cell>
          <cell r="Q6228"/>
          <cell r="R6228"/>
          <cell r="S6228"/>
          <cell r="T6228"/>
          <cell r="U6228"/>
          <cell r="V6228"/>
          <cell r="W6228"/>
          <cell r="X6228"/>
          <cell r="Y6228">
            <v>53.326000000000001</v>
          </cell>
          <cell r="Z6228">
            <v>994.9</v>
          </cell>
        </row>
        <row r="6229">
          <cell r="A6229" t="str">
            <v>N1307</v>
          </cell>
          <cell r="B6229" t="str">
            <v xml:space="preserve">Beckhammer 43 </v>
          </cell>
          <cell r="C6229">
            <v>42566</v>
          </cell>
          <cell r="D6229">
            <v>9866603893</v>
          </cell>
          <cell r="E6229" t="str">
            <v>Verrechnet</v>
          </cell>
          <cell r="F6229">
            <v>0.2</v>
          </cell>
          <cell r="G6229">
            <v>2.75</v>
          </cell>
          <cell r="H6229"/>
          <cell r="I6229"/>
          <cell r="J6229" t="str">
            <v>Messung HW Wärme NT</v>
          </cell>
          <cell r="K6229" t="str">
            <v>23.06.2016</v>
          </cell>
          <cell r="L6229" t="str">
            <v>W1 025009</v>
          </cell>
          <cell r="M6229"/>
          <cell r="N6229" t="str">
            <v>Ablesung</v>
          </cell>
          <cell r="O6229">
            <v>120.34</v>
          </cell>
          <cell r="P6229">
            <v>2052.8000000000002</v>
          </cell>
          <cell r="Q6229"/>
          <cell r="R6229"/>
          <cell r="S6229"/>
          <cell r="T6229"/>
          <cell r="U6229"/>
          <cell r="V6229"/>
          <cell r="W6229"/>
          <cell r="X6229"/>
          <cell r="Y6229">
            <v>50.405999999999999</v>
          </cell>
          <cell r="Z6229">
            <v>601.70000000000005</v>
          </cell>
        </row>
        <row r="6230">
          <cell r="A6230" t="str">
            <v>N1307</v>
          </cell>
          <cell r="B6230" t="str">
            <v xml:space="preserve">Beckhammer 43 </v>
          </cell>
          <cell r="C6230">
            <v>42655</v>
          </cell>
          <cell r="D6230">
            <v>9866605935</v>
          </cell>
          <cell r="E6230" t="str">
            <v>Verrechnet</v>
          </cell>
          <cell r="F6230">
            <v>0.2</v>
          </cell>
          <cell r="G6230">
            <v>2.75</v>
          </cell>
          <cell r="H6230"/>
          <cell r="I6230"/>
          <cell r="J6230" t="str">
            <v>Messung HW Wärme NT</v>
          </cell>
          <cell r="K6230" t="str">
            <v>16.09.2016</v>
          </cell>
          <cell r="L6230" t="str">
            <v>W1 025009</v>
          </cell>
          <cell r="M6230"/>
          <cell r="N6230" t="str">
            <v>Ablesung</v>
          </cell>
          <cell r="O6230">
            <v>26.71</v>
          </cell>
          <cell r="P6230">
            <v>544.5</v>
          </cell>
          <cell r="Q6230"/>
          <cell r="R6230"/>
          <cell r="S6230"/>
          <cell r="T6230"/>
          <cell r="U6230"/>
          <cell r="V6230"/>
          <cell r="W6230"/>
          <cell r="X6230"/>
          <cell r="Y6230">
            <v>42.179000000000002</v>
          </cell>
          <cell r="Z6230">
            <v>133.55000000000001</v>
          </cell>
        </row>
        <row r="6231">
          <cell r="A6231" t="str">
            <v>N1307</v>
          </cell>
          <cell r="B6231" t="str">
            <v xml:space="preserve">Beckhammer 43 </v>
          </cell>
          <cell r="C6231">
            <v>42752</v>
          </cell>
          <cell r="D6231">
            <v>9866608049</v>
          </cell>
          <cell r="E6231" t="str">
            <v>Verrechnet</v>
          </cell>
          <cell r="F6231">
            <v>0.2</v>
          </cell>
          <cell r="G6231">
            <v>2.75</v>
          </cell>
          <cell r="H6231"/>
          <cell r="I6231"/>
          <cell r="J6231" t="str">
            <v>Messung HW Wärme NT</v>
          </cell>
          <cell r="K6231" t="str">
            <v>15.12.2016</v>
          </cell>
          <cell r="L6231" t="str">
            <v>W1 025009</v>
          </cell>
          <cell r="M6231"/>
          <cell r="N6231" t="str">
            <v>Ablesung</v>
          </cell>
          <cell r="O6231">
            <v>151.56</v>
          </cell>
          <cell r="P6231">
            <v>2424.9</v>
          </cell>
          <cell r="Q6231"/>
          <cell r="R6231"/>
          <cell r="S6231"/>
          <cell r="T6231"/>
          <cell r="U6231"/>
          <cell r="V6231"/>
          <cell r="W6231"/>
          <cell r="X6231"/>
          <cell r="Y6231">
            <v>53.741999999999997</v>
          </cell>
          <cell r="Z6231">
            <v>757.8</v>
          </cell>
        </row>
        <row r="6232">
          <cell r="A6232" t="str">
            <v>N1308</v>
          </cell>
          <cell r="B6232" t="str">
            <v xml:space="preserve">Berninastrasse 25 </v>
          </cell>
          <cell r="C6232">
            <v>42478</v>
          </cell>
          <cell r="D6232">
            <v>9866601133</v>
          </cell>
          <cell r="E6232" t="str">
            <v>Verrechnet</v>
          </cell>
          <cell r="F6232">
            <v>2.5000000000000001E-2</v>
          </cell>
          <cell r="G6232">
            <v>0.37</v>
          </cell>
          <cell r="H6232"/>
          <cell r="I6232"/>
          <cell r="J6232" t="str">
            <v>MESSUNG HW Wärme NT</v>
          </cell>
          <cell r="K6232" t="str">
            <v>18.03.2016</v>
          </cell>
          <cell r="L6232" t="str">
            <v>W3 020139</v>
          </cell>
          <cell r="M6232"/>
          <cell r="N6232" t="str">
            <v>Ablesung</v>
          </cell>
          <cell r="O6232">
            <v>24.57</v>
          </cell>
          <cell r="P6232">
            <v>385.84199999999998</v>
          </cell>
          <cell r="Q6232"/>
          <cell r="R6232"/>
          <cell r="S6232"/>
          <cell r="T6232"/>
          <cell r="U6232"/>
          <cell r="V6232"/>
          <cell r="W6232"/>
          <cell r="X6232"/>
          <cell r="Y6232">
            <v>54.753999999999998</v>
          </cell>
          <cell r="Z6232">
            <v>982.8</v>
          </cell>
        </row>
        <row r="6233">
          <cell r="A6233" t="str">
            <v>N1308</v>
          </cell>
          <cell r="B6233" t="str">
            <v xml:space="preserve">Berninastrasse 25 </v>
          </cell>
          <cell r="C6233">
            <v>42566</v>
          </cell>
          <cell r="D6233">
            <v>9866603279</v>
          </cell>
          <cell r="E6233" t="str">
            <v>Verrechnet</v>
          </cell>
          <cell r="F6233">
            <v>2.5000000000000001E-2</v>
          </cell>
          <cell r="G6233">
            <v>0.37</v>
          </cell>
          <cell r="H6233"/>
          <cell r="I6233"/>
          <cell r="J6233" t="str">
            <v>MESSUNG HW Wärme NT</v>
          </cell>
          <cell r="K6233" t="str">
            <v>21.06.2016</v>
          </cell>
          <cell r="L6233" t="str">
            <v>W3 020139</v>
          </cell>
          <cell r="M6233"/>
          <cell r="N6233" t="str">
            <v>Ablesung</v>
          </cell>
          <cell r="O6233">
            <v>11.74</v>
          </cell>
          <cell r="P6233">
            <v>196.87100000000001</v>
          </cell>
          <cell r="Q6233"/>
          <cell r="R6233"/>
          <cell r="S6233"/>
          <cell r="T6233"/>
          <cell r="U6233"/>
          <cell r="V6233"/>
          <cell r="W6233"/>
          <cell r="X6233"/>
          <cell r="Y6233">
            <v>51.274999999999999</v>
          </cell>
          <cell r="Z6233">
            <v>469.6</v>
          </cell>
        </row>
        <row r="6234">
          <cell r="A6234" t="str">
            <v>N1308</v>
          </cell>
          <cell r="B6234" t="str">
            <v xml:space="preserve">Berninastrasse 25 </v>
          </cell>
          <cell r="C6234">
            <v>42655</v>
          </cell>
          <cell r="D6234">
            <v>9866605232</v>
          </cell>
          <cell r="E6234" t="str">
            <v>Verrechnet</v>
          </cell>
          <cell r="F6234">
            <v>2.5000000000000001E-2</v>
          </cell>
          <cell r="G6234">
            <v>0.37</v>
          </cell>
          <cell r="H6234"/>
          <cell r="I6234"/>
          <cell r="J6234" t="str">
            <v>MESSUNG HW Wärme NT</v>
          </cell>
          <cell r="K6234" t="str">
            <v>16.09.2016</v>
          </cell>
          <cell r="L6234" t="str">
            <v>W3 020139</v>
          </cell>
          <cell r="M6234"/>
          <cell r="N6234" t="str">
            <v>Ablesung</v>
          </cell>
          <cell r="O6234">
            <v>2.44</v>
          </cell>
          <cell r="P6234">
            <v>51.993000000000002</v>
          </cell>
          <cell r="Q6234"/>
          <cell r="R6234"/>
          <cell r="S6234"/>
          <cell r="T6234"/>
          <cell r="U6234"/>
          <cell r="V6234"/>
          <cell r="W6234"/>
          <cell r="X6234"/>
          <cell r="Y6234">
            <v>40.351999999999997</v>
          </cell>
          <cell r="Z6234">
            <v>97.6</v>
          </cell>
        </row>
        <row r="6235">
          <cell r="A6235" t="str">
            <v>N1308</v>
          </cell>
          <cell r="B6235" t="str">
            <v xml:space="preserve">Berninastrasse 25 </v>
          </cell>
          <cell r="C6235">
            <v>42752</v>
          </cell>
          <cell r="D6235">
            <v>9866607284</v>
          </cell>
          <cell r="E6235" t="str">
            <v>Verrechnet</v>
          </cell>
          <cell r="F6235">
            <v>2.5000000000000001E-2</v>
          </cell>
          <cell r="G6235">
            <v>0.37</v>
          </cell>
          <cell r="H6235"/>
          <cell r="I6235"/>
          <cell r="J6235" t="str">
            <v>MESSUNG HW Wärme NT</v>
          </cell>
          <cell r="K6235" t="str">
            <v>13.12.2016</v>
          </cell>
          <cell r="L6235" t="str">
            <v>W3 020139</v>
          </cell>
          <cell r="M6235"/>
          <cell r="N6235" t="str">
            <v>Ablesung</v>
          </cell>
          <cell r="O6235">
            <v>11.935</v>
          </cell>
          <cell r="P6235">
            <v>198.708</v>
          </cell>
          <cell r="Q6235"/>
          <cell r="R6235"/>
          <cell r="S6235"/>
          <cell r="T6235"/>
          <cell r="U6235"/>
          <cell r="V6235"/>
          <cell r="W6235"/>
          <cell r="X6235"/>
          <cell r="Y6235">
            <v>51.645000000000003</v>
          </cell>
          <cell r="Z6235">
            <v>477.4</v>
          </cell>
        </row>
        <row r="6236">
          <cell r="A6236" t="str">
            <v>N1309</v>
          </cell>
          <cell r="B6236" t="str">
            <v xml:space="preserve">Höhenring 15 </v>
          </cell>
          <cell r="C6236">
            <v>42478</v>
          </cell>
          <cell r="D6236">
            <v>9866601475</v>
          </cell>
          <cell r="E6236" t="str">
            <v>Verrechnet</v>
          </cell>
          <cell r="F6236">
            <v>6.5000000000000002E-2</v>
          </cell>
          <cell r="G6236">
            <v>0.96</v>
          </cell>
          <cell r="H6236"/>
          <cell r="I6236"/>
          <cell r="J6236" t="str">
            <v>MESSUNG HW Wärme NT</v>
          </cell>
          <cell r="K6236" t="str">
            <v>17.03.2016</v>
          </cell>
          <cell r="L6236" t="str">
            <v>W3 020128</v>
          </cell>
          <cell r="M6236"/>
          <cell r="N6236" t="str">
            <v>Ablesung</v>
          </cell>
          <cell r="O6236">
            <v>77.872</v>
          </cell>
          <cell r="P6236">
            <v>1328.886</v>
          </cell>
          <cell r="Q6236"/>
          <cell r="R6236"/>
          <cell r="S6236"/>
          <cell r="T6236"/>
          <cell r="U6236"/>
          <cell r="V6236"/>
          <cell r="W6236"/>
          <cell r="X6236"/>
          <cell r="Y6236">
            <v>50.386000000000003</v>
          </cell>
          <cell r="Z6236">
            <v>1198.0307692307692</v>
          </cell>
        </row>
        <row r="6237">
          <cell r="A6237" t="str">
            <v>N1309</v>
          </cell>
          <cell r="B6237" t="str">
            <v xml:space="preserve">Höhenring 15 </v>
          </cell>
          <cell r="C6237">
            <v>42566</v>
          </cell>
          <cell r="D6237">
            <v>9866603565</v>
          </cell>
          <cell r="E6237" t="str">
            <v>Verrechnet</v>
          </cell>
          <cell r="F6237">
            <v>6.5000000000000002E-2</v>
          </cell>
          <cell r="G6237">
            <v>0.96</v>
          </cell>
          <cell r="H6237"/>
          <cell r="I6237"/>
          <cell r="J6237" t="str">
            <v>MESSUNG HW Wärme NT</v>
          </cell>
          <cell r="K6237" t="str">
            <v>20.06.2016</v>
          </cell>
          <cell r="L6237" t="str">
            <v>W3 020128</v>
          </cell>
          <cell r="M6237"/>
          <cell r="N6237" t="str">
            <v>Ablesung</v>
          </cell>
          <cell r="O6237">
            <v>46.582000000000001</v>
          </cell>
          <cell r="P6237">
            <v>884.32100000000003</v>
          </cell>
          <cell r="Q6237"/>
          <cell r="R6237"/>
          <cell r="S6237"/>
          <cell r="T6237"/>
          <cell r="U6237"/>
          <cell r="V6237"/>
          <cell r="W6237"/>
          <cell r="X6237"/>
          <cell r="Y6237">
            <v>45.292999999999999</v>
          </cell>
          <cell r="Z6237">
            <v>716.64615384615388</v>
          </cell>
        </row>
        <row r="6238">
          <cell r="A6238" t="str">
            <v>N1309</v>
          </cell>
          <cell r="B6238" t="str">
            <v xml:space="preserve">Höhenring 15 </v>
          </cell>
          <cell r="C6238">
            <v>42655</v>
          </cell>
          <cell r="D6238">
            <v>9866605643</v>
          </cell>
          <cell r="E6238" t="str">
            <v>Verrechnet</v>
          </cell>
          <cell r="F6238">
            <v>6.5000000000000002E-2</v>
          </cell>
          <cell r="G6238">
            <v>0.96</v>
          </cell>
          <cell r="H6238"/>
          <cell r="I6238"/>
          <cell r="J6238" t="str">
            <v>MESSUNG HW Wärme NT</v>
          </cell>
          <cell r="K6238" t="str">
            <v>19.09.2016</v>
          </cell>
          <cell r="L6238" t="str">
            <v>W3 020128</v>
          </cell>
          <cell r="M6238"/>
          <cell r="N6238" t="str">
            <v>Ablesung</v>
          </cell>
          <cell r="O6238">
            <v>16.454000000000001</v>
          </cell>
          <cell r="P6238">
            <v>425.65800000000002</v>
          </cell>
          <cell r="Q6238"/>
          <cell r="R6238"/>
          <cell r="S6238"/>
          <cell r="T6238"/>
          <cell r="U6238"/>
          <cell r="V6238"/>
          <cell r="W6238"/>
          <cell r="X6238"/>
          <cell r="Y6238">
            <v>33.238</v>
          </cell>
          <cell r="Z6238">
            <v>253.13846153846151</v>
          </cell>
        </row>
        <row r="6239">
          <cell r="A6239" t="str">
            <v>N1309</v>
          </cell>
          <cell r="B6239" t="str">
            <v xml:space="preserve">Höhenring 15 </v>
          </cell>
          <cell r="C6239">
            <v>42752</v>
          </cell>
          <cell r="D6239">
            <v>9866607631</v>
          </cell>
          <cell r="E6239" t="str">
            <v>Verrechnet</v>
          </cell>
          <cell r="F6239">
            <v>6.5000000000000002E-2</v>
          </cell>
          <cell r="G6239">
            <v>0.96</v>
          </cell>
          <cell r="H6239"/>
          <cell r="I6239"/>
          <cell r="J6239" t="str">
            <v>MESSUNG HW Wärme NT</v>
          </cell>
          <cell r="K6239" t="str">
            <v>13.12.2016</v>
          </cell>
          <cell r="L6239" t="str">
            <v>W3 020128</v>
          </cell>
          <cell r="M6239"/>
          <cell r="N6239" t="str">
            <v>Ablesung</v>
          </cell>
          <cell r="O6239">
            <v>57.639000000000003</v>
          </cell>
          <cell r="P6239">
            <v>1052.095</v>
          </cell>
          <cell r="Q6239"/>
          <cell r="R6239"/>
          <cell r="S6239"/>
          <cell r="T6239"/>
          <cell r="U6239"/>
          <cell r="V6239"/>
          <cell r="W6239"/>
          <cell r="X6239"/>
          <cell r="Y6239">
            <v>47.106999999999999</v>
          </cell>
          <cell r="Z6239">
            <v>886.7538461538461</v>
          </cell>
        </row>
        <row r="6240">
          <cell r="A6240" t="str">
            <v>N1310</v>
          </cell>
          <cell r="B6240" t="str">
            <v xml:space="preserve">Höhenring 21 </v>
          </cell>
          <cell r="C6240">
            <v>42478</v>
          </cell>
          <cell r="D6240">
            <v>9866600406</v>
          </cell>
          <cell r="E6240" t="str">
            <v>Verrechnet</v>
          </cell>
          <cell r="F6240">
            <v>0.04</v>
          </cell>
          <cell r="G6240">
            <v>0.56999999999999995</v>
          </cell>
          <cell r="H6240"/>
          <cell r="I6240"/>
          <cell r="J6240" t="str">
            <v>MESSUNG HW Wärme NT</v>
          </cell>
          <cell r="K6240" t="str">
            <v>17.03.2016</v>
          </cell>
          <cell r="L6240" t="str">
            <v>W3 020147</v>
          </cell>
          <cell r="M6240"/>
          <cell r="N6240" t="str">
            <v>Ablesung</v>
          </cell>
          <cell r="O6240">
            <v>22.242999999999999</v>
          </cell>
          <cell r="P6240">
            <v>442.10399999999998</v>
          </cell>
          <cell r="Q6240"/>
          <cell r="R6240"/>
          <cell r="S6240"/>
          <cell r="T6240"/>
          <cell r="U6240"/>
          <cell r="V6240"/>
          <cell r="W6240"/>
          <cell r="X6240"/>
          <cell r="Y6240">
            <v>43.26</v>
          </cell>
          <cell r="Z6240">
            <v>556.07500000000005</v>
          </cell>
        </row>
        <row r="6241">
          <cell r="A6241" t="str">
            <v>N1310</v>
          </cell>
          <cell r="B6241" t="str">
            <v xml:space="preserve">Höhenring 21 </v>
          </cell>
          <cell r="C6241">
            <v>42566</v>
          </cell>
          <cell r="D6241">
            <v>9866602411</v>
          </cell>
          <cell r="E6241" t="str">
            <v>Verrechnet</v>
          </cell>
          <cell r="F6241">
            <v>0.04</v>
          </cell>
          <cell r="G6241">
            <v>0.56999999999999995</v>
          </cell>
          <cell r="H6241"/>
          <cell r="I6241"/>
          <cell r="J6241" t="str">
            <v>MESSUNG HW Wärme NT</v>
          </cell>
          <cell r="K6241" t="str">
            <v>17.06.2016</v>
          </cell>
          <cell r="L6241" t="str">
            <v>W3 020147</v>
          </cell>
          <cell r="M6241"/>
          <cell r="N6241" t="str">
            <v>Ablesung</v>
          </cell>
          <cell r="O6241">
            <v>11.659000000000001</v>
          </cell>
          <cell r="P6241">
            <v>257.43799999999999</v>
          </cell>
          <cell r="Q6241"/>
          <cell r="R6241"/>
          <cell r="S6241"/>
          <cell r="T6241"/>
          <cell r="U6241"/>
          <cell r="V6241"/>
          <cell r="W6241"/>
          <cell r="X6241"/>
          <cell r="Y6241">
            <v>38.941000000000003</v>
          </cell>
          <cell r="Z6241">
            <v>291.47500000000002</v>
          </cell>
        </row>
        <row r="6242">
          <cell r="A6242" t="str">
            <v>N1310</v>
          </cell>
          <cell r="B6242" t="str">
            <v xml:space="preserve">Höhenring 21 </v>
          </cell>
          <cell r="C6242">
            <v>42655</v>
          </cell>
          <cell r="D6242">
            <v>9866604362</v>
          </cell>
          <cell r="E6242" t="str">
            <v>Verrechnet</v>
          </cell>
          <cell r="F6242">
            <v>0.04</v>
          </cell>
          <cell r="G6242">
            <v>0.56999999999999995</v>
          </cell>
          <cell r="H6242"/>
          <cell r="I6242"/>
          <cell r="J6242" t="str">
            <v>MESSUNG HW Wärme NT</v>
          </cell>
          <cell r="K6242" t="str">
            <v>19.09.2016</v>
          </cell>
          <cell r="L6242" t="str">
            <v>W3 020147</v>
          </cell>
          <cell r="M6242"/>
          <cell r="N6242" t="str">
            <v>Ablesung</v>
          </cell>
          <cell r="O6242">
            <v>3.28</v>
          </cell>
          <cell r="P6242">
            <v>119.828</v>
          </cell>
          <cell r="Q6242"/>
          <cell r="R6242"/>
          <cell r="S6242"/>
          <cell r="T6242"/>
          <cell r="U6242"/>
          <cell r="V6242"/>
          <cell r="W6242"/>
          <cell r="X6242"/>
          <cell r="Y6242">
            <v>23.536000000000001</v>
          </cell>
          <cell r="Z6242">
            <v>82</v>
          </cell>
        </row>
        <row r="6243">
          <cell r="A6243" t="str">
            <v>N1310</v>
          </cell>
          <cell r="B6243" t="str">
            <v xml:space="preserve">Höhenring 21 </v>
          </cell>
          <cell r="C6243">
            <v>42752</v>
          </cell>
          <cell r="D6243">
            <v>9866606432</v>
          </cell>
          <cell r="E6243" t="str">
            <v>Verrechnet</v>
          </cell>
          <cell r="F6243">
            <v>0.04</v>
          </cell>
          <cell r="G6243">
            <v>0.56999999999999995</v>
          </cell>
          <cell r="H6243"/>
          <cell r="I6243"/>
          <cell r="J6243" t="str">
            <v>MESSUNG HW Wärme NT</v>
          </cell>
          <cell r="K6243" t="str">
            <v>13.12.2016</v>
          </cell>
          <cell r="L6243" t="str">
            <v>W3 020147</v>
          </cell>
          <cell r="M6243"/>
          <cell r="N6243" t="str">
            <v>Ablesung</v>
          </cell>
          <cell r="O6243">
            <v>15.608000000000001</v>
          </cell>
          <cell r="P6243">
            <v>327.52499999999998</v>
          </cell>
          <cell r="Q6243"/>
          <cell r="R6243"/>
          <cell r="S6243"/>
          <cell r="T6243"/>
          <cell r="U6243"/>
          <cell r="V6243"/>
          <cell r="W6243"/>
          <cell r="X6243"/>
          <cell r="Y6243">
            <v>40.975000000000001</v>
          </cell>
          <cell r="Z6243">
            <v>390.2</v>
          </cell>
        </row>
        <row r="6244">
          <cell r="A6244" t="str">
            <v>N1312</v>
          </cell>
          <cell r="B6244" t="str">
            <v xml:space="preserve">Schaffhauserstrasse 406 </v>
          </cell>
          <cell r="C6244">
            <v>42478</v>
          </cell>
          <cell r="D6244">
            <v>9866600407</v>
          </cell>
          <cell r="E6244" t="str">
            <v>Verrechnet</v>
          </cell>
          <cell r="F6244">
            <v>0.15</v>
          </cell>
          <cell r="G6244">
            <v>2</v>
          </cell>
          <cell r="H6244"/>
          <cell r="I6244"/>
          <cell r="J6244" t="str">
            <v>MESSUNG HW Wärme NT</v>
          </cell>
          <cell r="K6244" t="str">
            <v>21.03.2016</v>
          </cell>
          <cell r="L6244" t="str">
            <v>R1 1351</v>
          </cell>
          <cell r="M6244" t="str">
            <v>U1 020039</v>
          </cell>
          <cell r="N6244" t="str">
            <v>Ablesung</v>
          </cell>
          <cell r="O6244">
            <v>126.306</v>
          </cell>
          <cell r="P6244">
            <v>1954.38</v>
          </cell>
          <cell r="Q6244"/>
          <cell r="R6244">
            <v>1955</v>
          </cell>
          <cell r="S6244"/>
          <cell r="T6244"/>
          <cell r="U6244"/>
          <cell r="V6244"/>
          <cell r="W6244"/>
          <cell r="X6244"/>
          <cell r="Y6244">
            <v>55.569000000000003</v>
          </cell>
          <cell r="Z6244">
            <v>842.04</v>
          </cell>
        </row>
        <row r="6245">
          <cell r="A6245" t="str">
            <v>N1312</v>
          </cell>
          <cell r="B6245" t="str">
            <v xml:space="preserve">Schaffhauserstrasse 406 </v>
          </cell>
          <cell r="C6245">
            <v>42566</v>
          </cell>
          <cell r="D6245">
            <v>9866602412</v>
          </cell>
          <cell r="E6245" t="str">
            <v>Verrechnet</v>
          </cell>
          <cell r="F6245">
            <v>0.15</v>
          </cell>
          <cell r="G6245">
            <v>2</v>
          </cell>
          <cell r="H6245"/>
          <cell r="I6245"/>
          <cell r="J6245" t="str">
            <v>MESSUNG HW Wärme NT</v>
          </cell>
          <cell r="K6245" t="str">
            <v>22.06.2016</v>
          </cell>
          <cell r="L6245" t="str">
            <v>R1 1351</v>
          </cell>
          <cell r="M6245" t="str">
            <v>U1 020039</v>
          </cell>
          <cell r="N6245" t="str">
            <v>Ablesung</v>
          </cell>
          <cell r="O6245">
            <v>59.984999999999999</v>
          </cell>
          <cell r="P6245">
            <v>1047.31</v>
          </cell>
          <cell r="Q6245"/>
          <cell r="R6245">
            <v>1047</v>
          </cell>
          <cell r="S6245"/>
          <cell r="T6245"/>
          <cell r="U6245"/>
          <cell r="V6245"/>
          <cell r="W6245"/>
          <cell r="X6245"/>
          <cell r="Y6245">
            <v>49.247999999999998</v>
          </cell>
          <cell r="Z6245">
            <v>399.9</v>
          </cell>
        </row>
        <row r="6246">
          <cell r="A6246" t="str">
            <v>N1312</v>
          </cell>
          <cell r="B6246" t="str">
            <v xml:space="preserve">Schaffhauserstrasse 406 </v>
          </cell>
          <cell r="C6246">
            <v>42655</v>
          </cell>
          <cell r="D6246">
            <v>9866604363</v>
          </cell>
          <cell r="E6246" t="str">
            <v>Verrechnet</v>
          </cell>
          <cell r="F6246">
            <v>0.15</v>
          </cell>
          <cell r="G6246">
            <v>2</v>
          </cell>
          <cell r="H6246"/>
          <cell r="I6246"/>
          <cell r="J6246" t="str">
            <v>MESSUNG HW Wärme NT</v>
          </cell>
          <cell r="K6246" t="str">
            <v>21.09.2016</v>
          </cell>
          <cell r="L6246" t="str">
            <v>R1 1351</v>
          </cell>
          <cell r="M6246" t="str">
            <v>U1 020039</v>
          </cell>
          <cell r="N6246" t="str">
            <v>Ablesung</v>
          </cell>
          <cell r="O6246">
            <v>18.532</v>
          </cell>
          <cell r="P6246">
            <v>411.16</v>
          </cell>
          <cell r="Q6246"/>
          <cell r="R6246">
            <v>411</v>
          </cell>
          <cell r="S6246"/>
          <cell r="T6246"/>
          <cell r="U6246"/>
          <cell r="V6246"/>
          <cell r="W6246"/>
          <cell r="X6246"/>
          <cell r="Y6246">
            <v>38.755000000000003</v>
          </cell>
          <cell r="Z6246">
            <v>123.54666666666667</v>
          </cell>
        </row>
        <row r="6247">
          <cell r="A6247" t="str">
            <v>N1312</v>
          </cell>
          <cell r="B6247" t="str">
            <v xml:space="preserve">Schaffhauserstrasse 406 </v>
          </cell>
          <cell r="C6247">
            <v>42752</v>
          </cell>
          <cell r="D6247">
            <v>9866606433</v>
          </cell>
          <cell r="E6247" t="str">
            <v>Verrechnet</v>
          </cell>
          <cell r="F6247">
            <v>0.15</v>
          </cell>
          <cell r="G6247">
            <v>2</v>
          </cell>
          <cell r="H6247"/>
          <cell r="I6247"/>
          <cell r="J6247" t="str">
            <v>MESSUNG HW Wärme NT</v>
          </cell>
          <cell r="K6247" t="str">
            <v>14.12.2016</v>
          </cell>
          <cell r="L6247" t="str">
            <v>R1 1351</v>
          </cell>
          <cell r="M6247" t="str">
            <v>U1 020039</v>
          </cell>
          <cell r="N6247" t="str">
            <v>Ablesung</v>
          </cell>
          <cell r="O6247">
            <v>91.32</v>
          </cell>
          <cell r="P6247">
            <v>1529.68</v>
          </cell>
          <cell r="Q6247"/>
          <cell r="R6247">
            <v>1530</v>
          </cell>
          <cell r="S6247"/>
          <cell r="T6247"/>
          <cell r="U6247"/>
          <cell r="V6247"/>
          <cell r="W6247"/>
          <cell r="X6247"/>
          <cell r="Y6247">
            <v>51.332000000000001</v>
          </cell>
          <cell r="Z6247">
            <v>608.79999999999995</v>
          </cell>
        </row>
        <row r="6248">
          <cell r="A6248" t="str">
            <v>N1313</v>
          </cell>
          <cell r="B6248" t="str">
            <v xml:space="preserve">Schärenmoosstrasse 77 </v>
          </cell>
          <cell r="C6248">
            <v>42478</v>
          </cell>
          <cell r="D6248">
            <v>9866601940</v>
          </cell>
          <cell r="E6248" t="str">
            <v>Verrechnet</v>
          </cell>
          <cell r="F6248">
            <v>0.57999999999999996</v>
          </cell>
          <cell r="G6248">
            <v>7.67</v>
          </cell>
          <cell r="H6248"/>
          <cell r="I6248"/>
          <cell r="J6248" t="str">
            <v>MESSUNG HW Wärme NT</v>
          </cell>
          <cell r="K6248" t="str">
            <v>15.03.2016</v>
          </cell>
          <cell r="L6248" t="str">
            <v>W1 040035</v>
          </cell>
          <cell r="M6248"/>
          <cell r="N6248" t="str">
            <v>Ablesung</v>
          </cell>
          <cell r="O6248">
            <v>363.69200000000001</v>
          </cell>
          <cell r="P6248">
            <v>5973.59</v>
          </cell>
          <cell r="Q6248"/>
          <cell r="R6248"/>
          <cell r="S6248"/>
          <cell r="T6248"/>
          <cell r="U6248"/>
          <cell r="V6248"/>
          <cell r="W6248"/>
          <cell r="X6248"/>
          <cell r="Y6248">
            <v>52.35</v>
          </cell>
          <cell r="Z6248">
            <v>627.05517241379312</v>
          </cell>
        </row>
        <row r="6249">
          <cell r="A6249" t="str">
            <v>N1313</v>
          </cell>
          <cell r="B6249" t="str">
            <v xml:space="preserve">Schärenmoosstrasse 77 </v>
          </cell>
          <cell r="C6249">
            <v>42566</v>
          </cell>
          <cell r="D6249">
            <v>9866603894</v>
          </cell>
          <cell r="E6249" t="str">
            <v>Verrechnet</v>
          </cell>
          <cell r="F6249">
            <v>0.57999999999999996</v>
          </cell>
          <cell r="G6249">
            <v>7.67</v>
          </cell>
          <cell r="H6249"/>
          <cell r="I6249"/>
          <cell r="J6249" t="str">
            <v>MESSUNG HW Wärme NT</v>
          </cell>
          <cell r="K6249" t="str">
            <v>20.06.2016</v>
          </cell>
          <cell r="L6249" t="str">
            <v>W1 040035</v>
          </cell>
          <cell r="M6249"/>
          <cell r="N6249" t="str">
            <v>Ablesung</v>
          </cell>
          <cell r="O6249">
            <v>147.45500000000001</v>
          </cell>
          <cell r="P6249">
            <v>2898.32</v>
          </cell>
          <cell r="Q6249"/>
          <cell r="R6249"/>
          <cell r="S6249"/>
          <cell r="T6249"/>
          <cell r="U6249"/>
          <cell r="V6249"/>
          <cell r="W6249"/>
          <cell r="X6249"/>
          <cell r="Y6249">
            <v>43.746000000000002</v>
          </cell>
          <cell r="Z6249">
            <v>254.23275862068965</v>
          </cell>
        </row>
        <row r="6250">
          <cell r="A6250" t="str">
            <v>N1313</v>
          </cell>
          <cell r="B6250" t="str">
            <v xml:space="preserve">Schärenmoosstrasse 77 </v>
          </cell>
          <cell r="C6250">
            <v>42655</v>
          </cell>
          <cell r="D6250">
            <v>9866605988</v>
          </cell>
          <cell r="E6250" t="str">
            <v>Verrechnet</v>
          </cell>
          <cell r="F6250">
            <v>0.57999999999999996</v>
          </cell>
          <cell r="G6250">
            <v>7.67</v>
          </cell>
          <cell r="H6250"/>
          <cell r="I6250"/>
          <cell r="J6250" t="str">
            <v>MESSUNG HW Wärme NT</v>
          </cell>
          <cell r="K6250" t="str">
            <v>15.09.2016</v>
          </cell>
          <cell r="L6250" t="str">
            <v>W1 040035</v>
          </cell>
          <cell r="M6250"/>
          <cell r="N6250" t="str">
            <v>Ablesung</v>
          </cell>
          <cell r="O6250">
            <v>7.1150000000000002</v>
          </cell>
          <cell r="P6250">
            <v>170.21</v>
          </cell>
          <cell r="Q6250"/>
          <cell r="R6250"/>
          <cell r="S6250"/>
          <cell r="T6250"/>
          <cell r="U6250"/>
          <cell r="V6250"/>
          <cell r="W6250"/>
          <cell r="X6250"/>
          <cell r="Y6250">
            <v>35.942999999999998</v>
          </cell>
          <cell r="Z6250">
            <v>12.26724137931034</v>
          </cell>
        </row>
        <row r="6251">
          <cell r="A6251" t="str">
            <v>N1313</v>
          </cell>
          <cell r="B6251" t="str">
            <v xml:space="preserve">Schärenmoosstrasse 77 </v>
          </cell>
          <cell r="C6251">
            <v>42752</v>
          </cell>
          <cell r="D6251">
            <v>9866608050</v>
          </cell>
          <cell r="E6251" t="str">
            <v>Verrechnet</v>
          </cell>
          <cell r="F6251">
            <v>0.57999999999999996</v>
          </cell>
          <cell r="G6251">
            <v>7.67</v>
          </cell>
          <cell r="H6251"/>
          <cell r="I6251"/>
          <cell r="J6251" t="str">
            <v>MESSUNG HW Wärme NT</v>
          </cell>
          <cell r="K6251" t="str">
            <v>13.12.2016</v>
          </cell>
          <cell r="L6251" t="str">
            <v>W1 040035</v>
          </cell>
          <cell r="M6251"/>
          <cell r="N6251" t="str">
            <v>Ablesung</v>
          </cell>
          <cell r="O6251">
            <v>224.25</v>
          </cell>
          <cell r="P6251">
            <v>4009</v>
          </cell>
          <cell r="Q6251"/>
          <cell r="R6251"/>
          <cell r="S6251"/>
          <cell r="T6251"/>
          <cell r="U6251"/>
          <cell r="V6251"/>
          <cell r="W6251"/>
          <cell r="X6251"/>
          <cell r="Y6251">
            <v>48.097000000000001</v>
          </cell>
          <cell r="Z6251">
            <v>386.63793103448273</v>
          </cell>
        </row>
        <row r="6252">
          <cell r="A6252" t="str">
            <v>N1314</v>
          </cell>
          <cell r="B6252" t="str">
            <v xml:space="preserve">Schaffhauserstrasse 424 </v>
          </cell>
          <cell r="C6252">
            <v>42478</v>
          </cell>
          <cell r="D6252">
            <v>9866601476</v>
          </cell>
          <cell r="E6252" t="str">
            <v>Verrechnet</v>
          </cell>
          <cell r="F6252">
            <v>0.12</v>
          </cell>
          <cell r="G6252">
            <v>1.32</v>
          </cell>
          <cell r="H6252"/>
          <cell r="I6252"/>
          <cell r="J6252" t="str">
            <v>MESSUNG HW Wärme NT</v>
          </cell>
          <cell r="K6252" t="str">
            <v>21.03.2016</v>
          </cell>
          <cell r="L6252" t="str">
            <v>W3 020143</v>
          </cell>
          <cell r="M6252"/>
          <cell r="N6252" t="str">
            <v>Ablesung</v>
          </cell>
          <cell r="O6252">
            <v>73.387</v>
          </cell>
          <cell r="P6252">
            <v>1101.867</v>
          </cell>
          <cell r="Q6252"/>
          <cell r="R6252"/>
          <cell r="S6252"/>
          <cell r="T6252"/>
          <cell r="U6252"/>
          <cell r="V6252"/>
          <cell r="W6252"/>
          <cell r="X6252"/>
          <cell r="Y6252">
            <v>57.268000000000001</v>
          </cell>
          <cell r="Z6252">
            <v>611.55833333333339</v>
          </cell>
        </row>
        <row r="6253">
          <cell r="A6253" t="str">
            <v>N1314</v>
          </cell>
          <cell r="B6253" t="str">
            <v xml:space="preserve">Schaffhauserstrasse 424 </v>
          </cell>
          <cell r="C6253">
            <v>42566</v>
          </cell>
          <cell r="D6253">
            <v>9866603566</v>
          </cell>
          <cell r="E6253" t="str">
            <v>Verrechnet</v>
          </cell>
          <cell r="F6253">
            <v>0.12</v>
          </cell>
          <cell r="G6253">
            <v>1.32</v>
          </cell>
          <cell r="H6253"/>
          <cell r="I6253"/>
          <cell r="J6253" t="str">
            <v>MESSUNG HW Wärme NT</v>
          </cell>
          <cell r="K6253" t="str">
            <v>22.06.2016</v>
          </cell>
          <cell r="L6253" t="str">
            <v>W3 020143</v>
          </cell>
          <cell r="M6253"/>
          <cell r="N6253" t="str">
            <v>Ablesung</v>
          </cell>
          <cell r="O6253">
            <v>34.197000000000003</v>
          </cell>
          <cell r="P6253">
            <v>660.45699999999999</v>
          </cell>
          <cell r="Q6253"/>
          <cell r="R6253"/>
          <cell r="S6253"/>
          <cell r="T6253"/>
          <cell r="U6253"/>
          <cell r="V6253"/>
          <cell r="W6253"/>
          <cell r="X6253"/>
          <cell r="Y6253">
            <v>44.521000000000001</v>
          </cell>
          <cell r="Z6253">
            <v>284.97500000000002</v>
          </cell>
        </row>
        <row r="6254">
          <cell r="A6254" t="str">
            <v>N1314</v>
          </cell>
          <cell r="B6254" t="str">
            <v xml:space="preserve">Schaffhauserstrasse 424 </v>
          </cell>
          <cell r="C6254">
            <v>42655</v>
          </cell>
          <cell r="D6254">
            <v>9866605644</v>
          </cell>
          <cell r="E6254" t="str">
            <v>Verrechnet</v>
          </cell>
          <cell r="F6254">
            <v>0.12</v>
          </cell>
          <cell r="G6254">
            <v>1.32</v>
          </cell>
          <cell r="H6254"/>
          <cell r="I6254"/>
          <cell r="J6254" t="str">
            <v>MESSUNG HW Wärme NT</v>
          </cell>
          <cell r="K6254" t="str">
            <v>21.09.2016</v>
          </cell>
          <cell r="L6254" t="str">
            <v>W3 020143</v>
          </cell>
          <cell r="M6254"/>
          <cell r="N6254" t="str">
            <v>Ablesung</v>
          </cell>
          <cell r="O6254">
            <v>13.169</v>
          </cell>
          <cell r="P6254">
            <v>389.52100000000002</v>
          </cell>
          <cell r="Q6254"/>
          <cell r="R6254"/>
          <cell r="S6254"/>
          <cell r="T6254"/>
          <cell r="U6254"/>
          <cell r="V6254"/>
          <cell r="W6254"/>
          <cell r="X6254"/>
          <cell r="Y6254">
            <v>29.07</v>
          </cell>
          <cell r="Z6254">
            <v>109.74166666666666</v>
          </cell>
        </row>
        <row r="6255">
          <cell r="A6255" t="str">
            <v>N1314</v>
          </cell>
          <cell r="B6255" t="str">
            <v xml:space="preserve">Schaffhauserstrasse 424 </v>
          </cell>
          <cell r="C6255">
            <v>42752</v>
          </cell>
          <cell r="D6255">
            <v>9866607632</v>
          </cell>
          <cell r="E6255" t="str">
            <v>Verrechnet</v>
          </cell>
          <cell r="F6255">
            <v>0.12</v>
          </cell>
          <cell r="G6255">
            <v>1.32</v>
          </cell>
          <cell r="H6255"/>
          <cell r="I6255"/>
          <cell r="J6255" t="str">
            <v>MESSUNG HW Wärme NT</v>
          </cell>
          <cell r="K6255" t="str">
            <v>14.12.2016</v>
          </cell>
          <cell r="L6255" t="str">
            <v>W3 020143</v>
          </cell>
          <cell r="M6255"/>
          <cell r="N6255" t="str">
            <v>Ablesung</v>
          </cell>
          <cell r="O6255">
            <v>54.04</v>
          </cell>
          <cell r="P6255">
            <v>887.27700000000004</v>
          </cell>
          <cell r="Q6255"/>
          <cell r="R6255"/>
          <cell r="S6255"/>
          <cell r="T6255"/>
          <cell r="U6255"/>
          <cell r="V6255"/>
          <cell r="W6255"/>
          <cell r="X6255"/>
          <cell r="Y6255">
            <v>52.369</v>
          </cell>
          <cell r="Z6255">
            <v>450.33333333333337</v>
          </cell>
        </row>
        <row r="6256">
          <cell r="A6256" t="str">
            <v>N1315</v>
          </cell>
          <cell r="B6256" t="str">
            <v xml:space="preserve">Hohmoos 2 </v>
          </cell>
          <cell r="C6256">
            <v>42478</v>
          </cell>
          <cell r="D6256">
            <v>9866601477</v>
          </cell>
          <cell r="E6256" t="str">
            <v>Verrechnet</v>
          </cell>
          <cell r="F6256">
            <v>1.2</v>
          </cell>
          <cell r="G6256">
            <v>17.2</v>
          </cell>
          <cell r="H6256"/>
          <cell r="I6256"/>
          <cell r="J6256" t="str">
            <v>Messung HW Wärme NT</v>
          </cell>
          <cell r="K6256" t="str">
            <v>18.03.2016</v>
          </cell>
          <cell r="L6256" t="str">
            <v>R1 01417</v>
          </cell>
          <cell r="M6256" t="str">
            <v>U1 065048</v>
          </cell>
          <cell r="N6256" t="str">
            <v>Ablesung</v>
          </cell>
          <cell r="O6256">
            <v>688.21</v>
          </cell>
          <cell r="P6256">
            <v>10978.9</v>
          </cell>
          <cell r="Q6256"/>
          <cell r="R6256">
            <v>10979</v>
          </cell>
          <cell r="S6256"/>
          <cell r="T6256"/>
          <cell r="U6256"/>
          <cell r="V6256"/>
          <cell r="W6256"/>
          <cell r="X6256"/>
          <cell r="Y6256">
            <v>53.899000000000001</v>
          </cell>
          <cell r="Z6256">
            <v>573.50833333333333</v>
          </cell>
        </row>
        <row r="6257">
          <cell r="A6257" t="str">
            <v>N1315</v>
          </cell>
          <cell r="B6257" t="str">
            <v xml:space="preserve">Hohmoos 2 </v>
          </cell>
          <cell r="C6257">
            <v>42566</v>
          </cell>
          <cell r="D6257">
            <v>9866603567</v>
          </cell>
          <cell r="E6257" t="str">
            <v>Verrechnet</v>
          </cell>
          <cell r="F6257">
            <v>1.2</v>
          </cell>
          <cell r="G6257">
            <v>17.2</v>
          </cell>
          <cell r="H6257"/>
          <cell r="I6257"/>
          <cell r="J6257" t="str">
            <v>Messung HW Wärme NT</v>
          </cell>
          <cell r="K6257" t="str">
            <v>22.06.2016</v>
          </cell>
          <cell r="L6257" t="str">
            <v>R1 01417</v>
          </cell>
          <cell r="M6257" t="str">
            <v>U1 065048</v>
          </cell>
          <cell r="N6257" t="str">
            <v>Ablesung</v>
          </cell>
          <cell r="O6257">
            <v>391.05</v>
          </cell>
          <cell r="P6257">
            <v>7511.3</v>
          </cell>
          <cell r="Q6257"/>
          <cell r="R6257">
            <v>7512</v>
          </cell>
          <cell r="S6257"/>
          <cell r="T6257"/>
          <cell r="U6257"/>
          <cell r="V6257"/>
          <cell r="W6257"/>
          <cell r="X6257"/>
          <cell r="Y6257">
            <v>44.765000000000001</v>
          </cell>
          <cell r="Z6257">
            <v>325.875</v>
          </cell>
        </row>
        <row r="6258">
          <cell r="A6258" t="str">
            <v>N1315</v>
          </cell>
          <cell r="B6258" t="str">
            <v xml:space="preserve">Hohmoos 2 </v>
          </cell>
          <cell r="C6258">
            <v>42655</v>
          </cell>
          <cell r="D6258">
            <v>9866605645</v>
          </cell>
          <cell r="E6258" t="str">
            <v>Verrechnet</v>
          </cell>
          <cell r="F6258">
            <v>1.2</v>
          </cell>
          <cell r="G6258">
            <v>17.2</v>
          </cell>
          <cell r="H6258"/>
          <cell r="I6258"/>
          <cell r="J6258" t="str">
            <v>Messung HW Wärme NT</v>
          </cell>
          <cell r="K6258" t="str">
            <v>19.09.2016</v>
          </cell>
          <cell r="L6258" t="str">
            <v>R1 01417</v>
          </cell>
          <cell r="M6258" t="str">
            <v>U1 065048</v>
          </cell>
          <cell r="N6258" t="str">
            <v>Ablesung</v>
          </cell>
          <cell r="O6258">
            <v>138.05000000000001</v>
          </cell>
          <cell r="P6258">
            <v>3968.6</v>
          </cell>
          <cell r="Q6258"/>
          <cell r="R6258">
            <v>3967</v>
          </cell>
          <cell r="S6258"/>
          <cell r="T6258"/>
          <cell r="U6258"/>
          <cell r="V6258"/>
          <cell r="W6258"/>
          <cell r="X6258"/>
          <cell r="Y6258">
            <v>29.91</v>
          </cell>
          <cell r="Z6258">
            <v>115.04166666666666</v>
          </cell>
        </row>
        <row r="6259">
          <cell r="A6259" t="str">
            <v>N1315</v>
          </cell>
          <cell r="B6259" t="str">
            <v xml:space="preserve">Hohmoos 2 </v>
          </cell>
          <cell r="C6259">
            <v>42752</v>
          </cell>
          <cell r="D6259">
            <v>9866607633</v>
          </cell>
          <cell r="E6259" t="str">
            <v>Verrechnet</v>
          </cell>
          <cell r="F6259">
            <v>1.2</v>
          </cell>
          <cell r="G6259">
            <v>17.2</v>
          </cell>
          <cell r="H6259"/>
          <cell r="I6259"/>
          <cell r="J6259" t="str">
            <v>Messung HW Wärme NT</v>
          </cell>
          <cell r="K6259" t="str">
            <v>19.12.2016</v>
          </cell>
          <cell r="L6259" t="str">
            <v>R1 01417</v>
          </cell>
          <cell r="M6259" t="str">
            <v>U1 065048</v>
          </cell>
          <cell r="N6259" t="str">
            <v>Ablesung</v>
          </cell>
          <cell r="O6259">
            <v>570.11</v>
          </cell>
          <cell r="P6259">
            <v>10111.700000000001</v>
          </cell>
          <cell r="Q6259"/>
          <cell r="R6259">
            <v>10110</v>
          </cell>
          <cell r="S6259"/>
          <cell r="T6259"/>
          <cell r="U6259"/>
          <cell r="V6259"/>
          <cell r="W6259"/>
          <cell r="X6259"/>
          <cell r="Y6259">
            <v>48.478999999999999</v>
          </cell>
          <cell r="Z6259">
            <v>475.09166666666664</v>
          </cell>
        </row>
        <row r="6260">
          <cell r="A6260" t="str">
            <v>N1316</v>
          </cell>
          <cell r="B6260" t="str">
            <v xml:space="preserve">Käshaldenstrasse 19 </v>
          </cell>
          <cell r="C6260">
            <v>42478</v>
          </cell>
          <cell r="D6260">
            <v>9866600766</v>
          </cell>
          <cell r="E6260" t="str">
            <v>Verrechnet</v>
          </cell>
          <cell r="F6260">
            <v>0.3</v>
          </cell>
          <cell r="G6260">
            <v>3.97</v>
          </cell>
          <cell r="H6260"/>
          <cell r="I6260"/>
          <cell r="J6260" t="str">
            <v>MESSUNG HW Wärme NT</v>
          </cell>
          <cell r="K6260" t="str">
            <v>18.03.2016</v>
          </cell>
          <cell r="L6260" t="str">
            <v>R1 1349</v>
          </cell>
          <cell r="M6260" t="str">
            <v>U1 032032</v>
          </cell>
          <cell r="N6260" t="str">
            <v>Ablesung</v>
          </cell>
          <cell r="O6260">
            <v>207.947</v>
          </cell>
          <cell r="P6260">
            <v>4129.3</v>
          </cell>
          <cell r="Q6260"/>
          <cell r="R6260">
            <v>4130</v>
          </cell>
          <cell r="S6260"/>
          <cell r="T6260"/>
          <cell r="U6260"/>
          <cell r="V6260"/>
          <cell r="W6260"/>
          <cell r="X6260"/>
          <cell r="Y6260">
            <v>43.301000000000002</v>
          </cell>
          <cell r="Z6260">
            <v>693.15666666666664</v>
          </cell>
        </row>
        <row r="6261">
          <cell r="A6261" t="str">
            <v>N1316</v>
          </cell>
          <cell r="B6261" t="str">
            <v xml:space="preserve">Käshaldenstrasse 19 </v>
          </cell>
          <cell r="C6261">
            <v>42566</v>
          </cell>
          <cell r="D6261">
            <v>9866602999</v>
          </cell>
          <cell r="E6261" t="str">
            <v>Verrechnet</v>
          </cell>
          <cell r="F6261">
            <v>0.3</v>
          </cell>
          <cell r="G6261">
            <v>3.97</v>
          </cell>
          <cell r="H6261"/>
          <cell r="I6261"/>
          <cell r="J6261" t="str">
            <v>MESSUNG HW Wärme NT</v>
          </cell>
          <cell r="K6261" t="str">
            <v>22.06.2016</v>
          </cell>
          <cell r="L6261" t="str">
            <v>R1 1349</v>
          </cell>
          <cell r="M6261" t="str">
            <v>U1 032032</v>
          </cell>
          <cell r="N6261" t="str">
            <v>Ablesung</v>
          </cell>
          <cell r="O6261">
            <v>123.66</v>
          </cell>
          <cell r="P6261">
            <v>2470.11</v>
          </cell>
          <cell r="Q6261"/>
          <cell r="R6261">
            <v>2470</v>
          </cell>
          <cell r="S6261"/>
          <cell r="T6261"/>
          <cell r="U6261"/>
          <cell r="V6261"/>
          <cell r="W6261"/>
          <cell r="X6261"/>
          <cell r="Y6261">
            <v>43.045999999999999</v>
          </cell>
          <cell r="Z6261">
            <v>412.2</v>
          </cell>
        </row>
        <row r="6262">
          <cell r="A6262" t="str">
            <v>N1316</v>
          </cell>
          <cell r="B6262" t="str">
            <v xml:space="preserve">Käshaldenstrasse 19 </v>
          </cell>
          <cell r="C6262">
            <v>42655</v>
          </cell>
          <cell r="D6262">
            <v>9866604908</v>
          </cell>
          <cell r="E6262" t="str">
            <v>Verrechnet</v>
          </cell>
          <cell r="F6262">
            <v>0.3</v>
          </cell>
          <cell r="G6262">
            <v>3.97</v>
          </cell>
          <cell r="H6262"/>
          <cell r="I6262"/>
          <cell r="J6262" t="str">
            <v>MESSUNG HW Wärme NT</v>
          </cell>
          <cell r="K6262" t="str">
            <v>21.09.2016</v>
          </cell>
          <cell r="L6262" t="str">
            <v>R1 1349</v>
          </cell>
          <cell r="M6262" t="str">
            <v>U1 032032</v>
          </cell>
          <cell r="N6262" t="str">
            <v>Ablesung</v>
          </cell>
          <cell r="O6262">
            <v>38.755000000000003</v>
          </cell>
          <cell r="P6262">
            <v>962.86</v>
          </cell>
          <cell r="Q6262"/>
          <cell r="R6262">
            <v>963</v>
          </cell>
          <cell r="S6262"/>
          <cell r="T6262"/>
          <cell r="U6262"/>
          <cell r="V6262"/>
          <cell r="W6262"/>
          <cell r="X6262"/>
          <cell r="Y6262">
            <v>34.609000000000002</v>
          </cell>
          <cell r="Z6262">
            <v>129.18333333333331</v>
          </cell>
        </row>
        <row r="6263">
          <cell r="A6263" t="str">
            <v>N1316</v>
          </cell>
          <cell r="B6263" t="str">
            <v xml:space="preserve">Käshaldenstrasse 19 </v>
          </cell>
          <cell r="C6263">
            <v>42752</v>
          </cell>
          <cell r="D6263">
            <v>9866606793</v>
          </cell>
          <cell r="E6263" t="str">
            <v>Verrechnet</v>
          </cell>
          <cell r="F6263">
            <v>0.3</v>
          </cell>
          <cell r="G6263">
            <v>3.97</v>
          </cell>
          <cell r="H6263"/>
          <cell r="I6263"/>
          <cell r="J6263" t="str">
            <v>MESSUNG HW Wärme NT</v>
          </cell>
          <cell r="K6263" t="str">
            <v>20.12.2016</v>
          </cell>
          <cell r="L6263" t="str">
            <v>R1 1349</v>
          </cell>
          <cell r="M6263" t="str">
            <v>U1 032032</v>
          </cell>
          <cell r="N6263" t="str">
            <v>Ablesung</v>
          </cell>
          <cell r="O6263">
            <v>170.84399999999999</v>
          </cell>
          <cell r="P6263">
            <v>3470.04</v>
          </cell>
          <cell r="Q6263"/>
          <cell r="R6263">
            <v>3470</v>
          </cell>
          <cell r="S6263"/>
          <cell r="T6263"/>
          <cell r="U6263"/>
          <cell r="V6263"/>
          <cell r="W6263"/>
          <cell r="X6263"/>
          <cell r="Y6263">
            <v>42.334000000000003</v>
          </cell>
          <cell r="Z6263">
            <v>569.48</v>
          </cell>
        </row>
        <row r="6264">
          <cell r="A6264" t="str">
            <v>N1317</v>
          </cell>
          <cell r="B6264" t="str">
            <v xml:space="preserve">Katzenbachstrasse 91 </v>
          </cell>
          <cell r="C6264">
            <v>42478</v>
          </cell>
          <cell r="D6264">
            <v>9866600408</v>
          </cell>
          <cell r="E6264" t="str">
            <v>Verrechnet</v>
          </cell>
          <cell r="F6264">
            <v>0.45</v>
          </cell>
          <cell r="G6264">
            <v>5.0999999999999996</v>
          </cell>
          <cell r="H6264"/>
          <cell r="I6264"/>
          <cell r="J6264" t="str">
            <v>MESSUNG HW Wärme NT</v>
          </cell>
          <cell r="K6264" t="str">
            <v>16.03.2016</v>
          </cell>
          <cell r="L6264" t="str">
            <v>R1 1357</v>
          </cell>
          <cell r="M6264" t="str">
            <v>U1 032037</v>
          </cell>
          <cell r="N6264" t="str">
            <v>Ablesung</v>
          </cell>
          <cell r="O6264">
            <v>501.96300000000002</v>
          </cell>
          <cell r="P6264">
            <v>9349.61</v>
          </cell>
          <cell r="Q6264"/>
          <cell r="R6264">
            <v>9350</v>
          </cell>
          <cell r="S6264"/>
          <cell r="T6264"/>
          <cell r="U6264"/>
          <cell r="V6264"/>
          <cell r="W6264"/>
          <cell r="X6264"/>
          <cell r="Y6264">
            <v>46.162999999999997</v>
          </cell>
          <cell r="Z6264">
            <v>1115.4733333333334</v>
          </cell>
        </row>
        <row r="6265">
          <cell r="A6265" t="str">
            <v>N1317</v>
          </cell>
          <cell r="B6265" t="str">
            <v xml:space="preserve">Katzenbachstrasse 91 </v>
          </cell>
          <cell r="C6265">
            <v>42566</v>
          </cell>
          <cell r="D6265">
            <v>9866602413</v>
          </cell>
          <cell r="E6265" t="str">
            <v>Verrechnet</v>
          </cell>
          <cell r="F6265">
            <v>0.45</v>
          </cell>
          <cell r="G6265">
            <v>5.0999999999999996</v>
          </cell>
          <cell r="H6265"/>
          <cell r="I6265"/>
          <cell r="J6265" t="str">
            <v>MESSUNG HW Wärme NT</v>
          </cell>
          <cell r="K6265" t="str">
            <v>21.06.2016</v>
          </cell>
          <cell r="L6265" t="str">
            <v>R1 1357</v>
          </cell>
          <cell r="M6265" t="str">
            <v>U1 032037</v>
          </cell>
          <cell r="N6265" t="str">
            <v>Ablesung</v>
          </cell>
          <cell r="O6265">
            <v>288.435</v>
          </cell>
          <cell r="P6265">
            <v>6363.77</v>
          </cell>
          <cell r="Q6265"/>
          <cell r="R6265">
            <v>6364</v>
          </cell>
          <cell r="S6265"/>
          <cell r="T6265"/>
          <cell r="U6265"/>
          <cell r="V6265"/>
          <cell r="W6265"/>
          <cell r="X6265"/>
          <cell r="Y6265">
            <v>38.972000000000001</v>
          </cell>
          <cell r="Z6265">
            <v>640.96666666666658</v>
          </cell>
        </row>
        <row r="6266">
          <cell r="A6266" t="str">
            <v>N1317</v>
          </cell>
          <cell r="B6266" t="str">
            <v xml:space="preserve">Katzenbachstrasse 91 </v>
          </cell>
          <cell r="C6266">
            <v>42655</v>
          </cell>
          <cell r="D6266">
            <v>9866604364</v>
          </cell>
          <cell r="E6266" t="str">
            <v>Verrechnet</v>
          </cell>
          <cell r="F6266">
            <v>0.45</v>
          </cell>
          <cell r="G6266">
            <v>5.0999999999999996</v>
          </cell>
          <cell r="H6266"/>
          <cell r="I6266"/>
          <cell r="J6266" t="str">
            <v>MESSUNG HW Wärme NT</v>
          </cell>
          <cell r="K6266" t="str">
            <v>16.09.2016</v>
          </cell>
          <cell r="L6266" t="str">
            <v>R1 1357</v>
          </cell>
          <cell r="M6266" t="str">
            <v>U1 032037</v>
          </cell>
          <cell r="N6266" t="str">
            <v>Ablesung</v>
          </cell>
          <cell r="O6266">
            <v>100.491</v>
          </cell>
          <cell r="P6266">
            <v>2871.72</v>
          </cell>
          <cell r="Q6266"/>
          <cell r="R6266">
            <v>2871</v>
          </cell>
          <cell r="S6266"/>
          <cell r="T6266"/>
          <cell r="U6266"/>
          <cell r="V6266"/>
          <cell r="W6266"/>
          <cell r="X6266"/>
          <cell r="Y6266">
            <v>30.088999999999999</v>
          </cell>
          <cell r="Z6266">
            <v>223.31333333333333</v>
          </cell>
        </row>
        <row r="6267">
          <cell r="A6267" t="str">
            <v>N1317</v>
          </cell>
          <cell r="B6267" t="str">
            <v xml:space="preserve">Katzenbachstrasse 91 </v>
          </cell>
          <cell r="C6267">
            <v>42752</v>
          </cell>
          <cell r="D6267">
            <v>9866606434</v>
          </cell>
          <cell r="E6267" t="str">
            <v>Verrechnet</v>
          </cell>
          <cell r="F6267">
            <v>0.45</v>
          </cell>
          <cell r="G6267">
            <v>5.0999999999999996</v>
          </cell>
          <cell r="H6267"/>
          <cell r="I6267"/>
          <cell r="J6267" t="str">
            <v>MESSUNG HW Wärme NT</v>
          </cell>
          <cell r="K6267" t="str">
            <v>13.12.2016</v>
          </cell>
          <cell r="L6267" t="str">
            <v>R1 1357</v>
          </cell>
          <cell r="M6267" t="str">
            <v>U1 032037</v>
          </cell>
          <cell r="N6267" t="str">
            <v>Ablesung</v>
          </cell>
          <cell r="O6267">
            <v>370.59199999999998</v>
          </cell>
          <cell r="P6267">
            <v>7540.93</v>
          </cell>
          <cell r="Q6267"/>
          <cell r="R6267">
            <v>7541</v>
          </cell>
          <cell r="S6267"/>
          <cell r="T6267"/>
          <cell r="U6267"/>
          <cell r="V6267"/>
          <cell r="W6267"/>
          <cell r="X6267"/>
          <cell r="Y6267">
            <v>42.256</v>
          </cell>
          <cell r="Z6267">
            <v>823.53777777777771</v>
          </cell>
        </row>
        <row r="6268">
          <cell r="A6268" t="str">
            <v>N1318</v>
          </cell>
          <cell r="B6268" t="str">
            <v xml:space="preserve">Leutschenbachstrasse 50 </v>
          </cell>
          <cell r="C6268">
            <v>42478</v>
          </cell>
          <cell r="D6268">
            <v>9866601134</v>
          </cell>
          <cell r="E6268" t="str">
            <v>Verrechnet</v>
          </cell>
          <cell r="F6268">
            <v>0.66</v>
          </cell>
          <cell r="G6268">
            <v>8.73</v>
          </cell>
          <cell r="H6268"/>
          <cell r="I6268"/>
          <cell r="J6268" t="str">
            <v>Messung HW Wärme NT</v>
          </cell>
          <cell r="K6268" t="str">
            <v>15.03.2016</v>
          </cell>
          <cell r="L6268" t="str">
            <v>R1 1524</v>
          </cell>
          <cell r="M6268" t="str">
            <v>U1 040011</v>
          </cell>
          <cell r="N6268" t="str">
            <v>Ablesung</v>
          </cell>
          <cell r="O6268">
            <v>439.94200000000001</v>
          </cell>
          <cell r="P6268">
            <v>7373.04</v>
          </cell>
          <cell r="Q6268"/>
          <cell r="R6268">
            <v>7373</v>
          </cell>
          <cell r="S6268"/>
          <cell r="T6268"/>
          <cell r="U6268"/>
          <cell r="V6268"/>
          <cell r="W6268"/>
          <cell r="X6268"/>
          <cell r="Y6268">
            <v>51.305999999999997</v>
          </cell>
          <cell r="Z6268">
            <v>666.57878787878781</v>
          </cell>
        </row>
        <row r="6269">
          <cell r="A6269" t="str">
            <v>N1318</v>
          </cell>
          <cell r="B6269" t="str">
            <v xml:space="preserve">Leutschenbachstrasse 50 </v>
          </cell>
          <cell r="C6269">
            <v>42566</v>
          </cell>
          <cell r="D6269">
            <v>9866603000</v>
          </cell>
          <cell r="E6269" t="str">
            <v>Verrechnet</v>
          </cell>
          <cell r="F6269">
            <v>0.66</v>
          </cell>
          <cell r="G6269">
            <v>8.73</v>
          </cell>
          <cell r="H6269"/>
          <cell r="I6269"/>
          <cell r="J6269" t="str">
            <v>Messung HW Wärme NT</v>
          </cell>
          <cell r="K6269" t="str">
            <v>20.06.2016</v>
          </cell>
          <cell r="L6269" t="str">
            <v>R1 1524</v>
          </cell>
          <cell r="M6269" t="str">
            <v>U1 040011</v>
          </cell>
          <cell r="N6269" t="str">
            <v>Ablesung</v>
          </cell>
          <cell r="O6269">
            <v>167.309</v>
          </cell>
          <cell r="P6269">
            <v>3606.58</v>
          </cell>
          <cell r="Q6269"/>
          <cell r="R6269">
            <v>3607</v>
          </cell>
          <cell r="S6269"/>
          <cell r="T6269"/>
          <cell r="U6269"/>
          <cell r="V6269"/>
          <cell r="W6269"/>
          <cell r="X6269"/>
          <cell r="Y6269">
            <v>39.887999999999998</v>
          </cell>
          <cell r="Z6269">
            <v>253.49848484848485</v>
          </cell>
        </row>
        <row r="6270">
          <cell r="A6270" t="str">
            <v>N1318</v>
          </cell>
          <cell r="B6270" t="str">
            <v xml:space="preserve">Leutschenbachstrasse 50 </v>
          </cell>
          <cell r="C6270">
            <v>42655</v>
          </cell>
          <cell r="D6270">
            <v>9866605165</v>
          </cell>
          <cell r="E6270" t="str">
            <v>Verrechnet</v>
          </cell>
          <cell r="F6270">
            <v>0.66</v>
          </cell>
          <cell r="G6270">
            <v>8.73</v>
          </cell>
          <cell r="H6270"/>
          <cell r="I6270"/>
          <cell r="J6270" t="str">
            <v>Messung HW Wärme NT</v>
          </cell>
          <cell r="K6270" t="str">
            <v>15.09.2016</v>
          </cell>
          <cell r="L6270" t="str">
            <v>R1 1524</v>
          </cell>
          <cell r="M6270" t="str">
            <v>U1 040011</v>
          </cell>
          <cell r="N6270" t="str">
            <v>Ablesung</v>
          </cell>
          <cell r="O6270">
            <v>51.088000000000001</v>
          </cell>
          <cell r="P6270">
            <v>1542.27</v>
          </cell>
          <cell r="Q6270"/>
          <cell r="R6270">
            <v>1542</v>
          </cell>
          <cell r="S6270"/>
          <cell r="T6270"/>
          <cell r="U6270"/>
          <cell r="V6270"/>
          <cell r="W6270"/>
          <cell r="X6270"/>
          <cell r="Y6270">
            <v>28.483000000000001</v>
          </cell>
          <cell r="Z6270">
            <v>77.406060606060606</v>
          </cell>
        </row>
        <row r="6271">
          <cell r="A6271" t="str">
            <v>N1318</v>
          </cell>
          <cell r="B6271" t="str">
            <v xml:space="preserve">Leutschenbachstrasse 50 </v>
          </cell>
          <cell r="C6271">
            <v>42752</v>
          </cell>
          <cell r="D6271">
            <v>9866607124</v>
          </cell>
          <cell r="E6271" t="str">
            <v>Verrechnet</v>
          </cell>
          <cell r="F6271">
            <v>0.66</v>
          </cell>
          <cell r="G6271">
            <v>8.73</v>
          </cell>
          <cell r="H6271"/>
          <cell r="I6271"/>
          <cell r="J6271" t="str">
            <v>Messung HW Wärme NT</v>
          </cell>
          <cell r="K6271" t="str">
            <v>13.12.2016</v>
          </cell>
          <cell r="L6271" t="str">
            <v>R1 1524</v>
          </cell>
          <cell r="M6271" t="str">
            <v>U1 040011</v>
          </cell>
          <cell r="N6271" t="str">
            <v>Ablesung</v>
          </cell>
          <cell r="O6271">
            <v>285.26400000000001</v>
          </cell>
          <cell r="P6271">
            <v>5290.05</v>
          </cell>
          <cell r="Q6271"/>
          <cell r="R6271">
            <v>5290</v>
          </cell>
          <cell r="S6271"/>
          <cell r="T6271"/>
          <cell r="U6271"/>
          <cell r="V6271"/>
          <cell r="W6271"/>
          <cell r="X6271"/>
          <cell r="Y6271">
            <v>46.366999999999997</v>
          </cell>
          <cell r="Z6271">
            <v>432.21818181818185</v>
          </cell>
        </row>
        <row r="6272">
          <cell r="A6272" t="str">
            <v>N1319</v>
          </cell>
          <cell r="B6272" t="str">
            <v xml:space="preserve">Berninastrasse 75 </v>
          </cell>
          <cell r="C6272">
            <v>42478</v>
          </cell>
          <cell r="D6272">
            <v>9866601564</v>
          </cell>
          <cell r="E6272" t="str">
            <v>Verrechnet</v>
          </cell>
          <cell r="F6272">
            <v>1.4999999999999999E-2</v>
          </cell>
          <cell r="G6272">
            <v>0.22</v>
          </cell>
          <cell r="H6272"/>
          <cell r="I6272"/>
          <cell r="J6272" t="str">
            <v>MESSUNG HW Wärme NT</v>
          </cell>
          <cell r="K6272" t="str">
            <v>28.03.2016</v>
          </cell>
          <cell r="L6272" t="str">
            <v>W3 020138</v>
          </cell>
          <cell r="M6272"/>
          <cell r="N6272" t="str">
            <v>Ablesung</v>
          </cell>
          <cell r="O6272">
            <v>17.873000000000001</v>
          </cell>
          <cell r="P6272">
            <v>290.916</v>
          </cell>
          <cell r="Q6272"/>
          <cell r="R6272"/>
          <cell r="S6272"/>
          <cell r="T6272"/>
          <cell r="U6272"/>
          <cell r="V6272"/>
          <cell r="W6272"/>
          <cell r="X6272"/>
          <cell r="Y6272">
            <v>52.826000000000001</v>
          </cell>
          <cell r="Z6272">
            <v>1191.5333333333333</v>
          </cell>
        </row>
        <row r="6273">
          <cell r="A6273" t="str">
            <v>N1319</v>
          </cell>
          <cell r="B6273" t="str">
            <v xml:space="preserve">Berninastrasse 75 </v>
          </cell>
          <cell r="C6273">
            <v>42566</v>
          </cell>
          <cell r="D6273">
            <v>9866603683</v>
          </cell>
          <cell r="E6273" t="str">
            <v>Verrechnet</v>
          </cell>
          <cell r="F6273">
            <v>1.4999999999999999E-2</v>
          </cell>
          <cell r="G6273">
            <v>0.22</v>
          </cell>
          <cell r="H6273"/>
          <cell r="I6273"/>
          <cell r="J6273" t="str">
            <v>MESSUNG HW Wärme NT</v>
          </cell>
          <cell r="K6273" t="str">
            <v>21.06.2016</v>
          </cell>
          <cell r="L6273" t="str">
            <v>W3 020138</v>
          </cell>
          <cell r="M6273"/>
          <cell r="N6273" t="str">
            <v>Ablesung</v>
          </cell>
          <cell r="O6273">
            <v>6.5949999999999998</v>
          </cell>
          <cell r="P6273">
            <v>120.51300000000001</v>
          </cell>
          <cell r="Q6273"/>
          <cell r="R6273"/>
          <cell r="S6273"/>
          <cell r="T6273"/>
          <cell r="U6273"/>
          <cell r="V6273"/>
          <cell r="W6273"/>
          <cell r="X6273"/>
          <cell r="Y6273">
            <v>47.055</v>
          </cell>
          <cell r="Z6273">
            <v>439.66666666666663</v>
          </cell>
        </row>
        <row r="6274">
          <cell r="A6274" t="str">
            <v>N1319</v>
          </cell>
          <cell r="B6274" t="str">
            <v xml:space="preserve">Berninastrasse 75 </v>
          </cell>
          <cell r="C6274">
            <v>42655</v>
          </cell>
          <cell r="D6274">
            <v>9866605380</v>
          </cell>
          <cell r="E6274" t="str">
            <v>Verrechnet</v>
          </cell>
          <cell r="F6274">
            <v>1.4999999999999999E-2</v>
          </cell>
          <cell r="G6274">
            <v>0.22</v>
          </cell>
          <cell r="H6274"/>
          <cell r="I6274"/>
          <cell r="J6274" t="str">
            <v>MESSUNG HW Wärme NT</v>
          </cell>
          <cell r="K6274" t="str">
            <v>20.09.2016</v>
          </cell>
          <cell r="L6274" t="str">
            <v>W3 020138</v>
          </cell>
          <cell r="M6274"/>
          <cell r="N6274" t="str">
            <v>Ablesung</v>
          </cell>
          <cell r="O6274">
            <v>2.036</v>
          </cell>
          <cell r="P6274">
            <v>48.65</v>
          </cell>
          <cell r="Q6274"/>
          <cell r="R6274"/>
          <cell r="S6274"/>
          <cell r="T6274"/>
          <cell r="U6274"/>
          <cell r="V6274"/>
          <cell r="W6274"/>
          <cell r="X6274"/>
          <cell r="Y6274">
            <v>35.984000000000002</v>
          </cell>
          <cell r="Z6274">
            <v>135.73333333333332</v>
          </cell>
        </row>
        <row r="6275">
          <cell r="A6275" t="str">
            <v>N1319</v>
          </cell>
          <cell r="B6275" t="str">
            <v xml:space="preserve">Berninastrasse 75 </v>
          </cell>
          <cell r="C6275">
            <v>42752</v>
          </cell>
          <cell r="D6275">
            <v>9866607485</v>
          </cell>
          <cell r="E6275" t="str">
            <v>Verrechnet</v>
          </cell>
          <cell r="F6275">
            <v>1.4999999999999999E-2</v>
          </cell>
          <cell r="G6275">
            <v>0.22</v>
          </cell>
          <cell r="H6275"/>
          <cell r="I6275"/>
          <cell r="J6275" t="str">
            <v>MESSUNG HW Wärme NT</v>
          </cell>
          <cell r="K6275" t="str">
            <v>13.12.2016</v>
          </cell>
          <cell r="L6275" t="str">
            <v>W3 020138</v>
          </cell>
          <cell r="M6275"/>
          <cell r="N6275" t="str">
            <v>Ablesung</v>
          </cell>
          <cell r="O6275">
            <v>9.4849999999999994</v>
          </cell>
          <cell r="P6275">
            <v>151.9</v>
          </cell>
          <cell r="Q6275"/>
          <cell r="R6275"/>
          <cell r="S6275"/>
          <cell r="T6275"/>
          <cell r="U6275"/>
          <cell r="V6275"/>
          <cell r="W6275"/>
          <cell r="X6275"/>
          <cell r="Y6275">
            <v>53.691000000000003</v>
          </cell>
          <cell r="Z6275">
            <v>632.33333333333337</v>
          </cell>
        </row>
        <row r="6276">
          <cell r="A6276" t="str">
            <v>N1320</v>
          </cell>
          <cell r="B6276" t="str">
            <v xml:space="preserve">Affolternstrasse 139 </v>
          </cell>
          <cell r="C6276">
            <v>42478</v>
          </cell>
          <cell r="D6276">
            <v>9866601941</v>
          </cell>
          <cell r="E6276" t="str">
            <v>Gemahnt</v>
          </cell>
          <cell r="F6276">
            <v>0.04</v>
          </cell>
          <cell r="G6276">
            <v>0.43</v>
          </cell>
          <cell r="H6276"/>
          <cell r="I6276"/>
          <cell r="J6276" t="str">
            <v>Messung HW Wärme NT</v>
          </cell>
          <cell r="K6276" t="str">
            <v>16.03.2016</v>
          </cell>
          <cell r="L6276" t="str">
            <v>R1 1507</v>
          </cell>
          <cell r="M6276" t="str">
            <v>U1 020113</v>
          </cell>
          <cell r="N6276" t="str">
            <v>Ablesung</v>
          </cell>
          <cell r="O6276">
            <v>51.851999999999997</v>
          </cell>
          <cell r="P6276">
            <v>804.82</v>
          </cell>
          <cell r="Q6276"/>
          <cell r="R6276">
            <v>805</v>
          </cell>
          <cell r="S6276"/>
          <cell r="T6276"/>
          <cell r="U6276"/>
          <cell r="V6276"/>
          <cell r="W6276"/>
          <cell r="X6276"/>
          <cell r="Y6276">
            <v>55.396999999999998</v>
          </cell>
          <cell r="Z6276">
            <v>1296.3</v>
          </cell>
        </row>
        <row r="6277">
          <cell r="A6277" t="str">
            <v>N1320</v>
          </cell>
          <cell r="B6277" t="str">
            <v xml:space="preserve">Affolternstrasse 139 </v>
          </cell>
          <cell r="C6277">
            <v>42566</v>
          </cell>
          <cell r="D6277">
            <v>9866603895</v>
          </cell>
          <cell r="E6277" t="str">
            <v>Gemahnt</v>
          </cell>
          <cell r="F6277">
            <v>0.04</v>
          </cell>
          <cell r="G6277">
            <v>0.43</v>
          </cell>
          <cell r="H6277"/>
          <cell r="I6277"/>
          <cell r="J6277" t="str">
            <v>Messung HW Wärme NT</v>
          </cell>
          <cell r="K6277" t="str">
            <v>20.06.2016</v>
          </cell>
          <cell r="L6277" t="str">
            <v>R1 1507</v>
          </cell>
          <cell r="M6277" t="str">
            <v>U1 020113</v>
          </cell>
          <cell r="N6277" t="str">
            <v>Ablesung</v>
          </cell>
          <cell r="O6277">
            <v>25.629000000000001</v>
          </cell>
          <cell r="P6277">
            <v>482.05</v>
          </cell>
          <cell r="Q6277"/>
          <cell r="R6277">
            <v>482</v>
          </cell>
          <cell r="S6277"/>
          <cell r="T6277"/>
          <cell r="U6277"/>
          <cell r="V6277"/>
          <cell r="W6277"/>
          <cell r="X6277"/>
          <cell r="Y6277">
            <v>45.715000000000003</v>
          </cell>
          <cell r="Z6277">
            <v>640.72500000000002</v>
          </cell>
        </row>
        <row r="6278">
          <cell r="A6278" t="str">
            <v>N1320</v>
          </cell>
          <cell r="B6278" t="str">
            <v xml:space="preserve">Affolternstrasse 139 </v>
          </cell>
          <cell r="C6278">
            <v>42655</v>
          </cell>
          <cell r="D6278">
            <v>9866605936</v>
          </cell>
          <cell r="E6278" t="str">
            <v>Verrechnet</v>
          </cell>
          <cell r="F6278">
            <v>0.04</v>
          </cell>
          <cell r="G6278">
            <v>0.43</v>
          </cell>
          <cell r="H6278"/>
          <cell r="I6278"/>
          <cell r="J6278" t="str">
            <v>Messung HW Wärme NT</v>
          </cell>
          <cell r="K6278" t="str">
            <v>20.09.2016</v>
          </cell>
          <cell r="L6278" t="str">
            <v>R1 1507</v>
          </cell>
          <cell r="M6278" t="str">
            <v>U1 020113</v>
          </cell>
          <cell r="N6278" t="str">
            <v>Ablesung</v>
          </cell>
          <cell r="O6278">
            <v>6.64</v>
          </cell>
          <cell r="P6278">
            <v>207.8</v>
          </cell>
          <cell r="Q6278"/>
          <cell r="R6278">
            <v>208</v>
          </cell>
          <cell r="S6278"/>
          <cell r="T6278"/>
          <cell r="U6278"/>
          <cell r="V6278"/>
          <cell r="W6278"/>
          <cell r="X6278"/>
          <cell r="Y6278">
            <v>27.475000000000001</v>
          </cell>
          <cell r="Z6278">
            <v>166</v>
          </cell>
        </row>
        <row r="6279">
          <cell r="A6279" t="str">
            <v>N1320</v>
          </cell>
          <cell r="B6279" t="str">
            <v xml:space="preserve">Affolternstrasse 139 </v>
          </cell>
          <cell r="C6279">
            <v>42752</v>
          </cell>
          <cell r="D6279">
            <v>9866608051</v>
          </cell>
          <cell r="E6279" t="str">
            <v>Verrechnet</v>
          </cell>
          <cell r="F6279">
            <v>0.04</v>
          </cell>
          <cell r="G6279">
            <v>0.43</v>
          </cell>
          <cell r="H6279"/>
          <cell r="I6279"/>
          <cell r="J6279" t="str">
            <v>Messung HW Wärme NT</v>
          </cell>
          <cell r="K6279" t="str">
            <v>15.12.2016</v>
          </cell>
          <cell r="L6279" t="str">
            <v>R1 1507</v>
          </cell>
          <cell r="M6279" t="str">
            <v>U1 020113</v>
          </cell>
          <cell r="N6279" t="str">
            <v>Ablesung</v>
          </cell>
          <cell r="O6279">
            <v>38.463000000000001</v>
          </cell>
          <cell r="P6279">
            <v>642.1</v>
          </cell>
          <cell r="Q6279"/>
          <cell r="R6279">
            <v>642</v>
          </cell>
          <cell r="S6279"/>
          <cell r="T6279"/>
          <cell r="U6279"/>
          <cell r="V6279"/>
          <cell r="W6279"/>
          <cell r="X6279"/>
          <cell r="Y6279">
            <v>51.506</v>
          </cell>
          <cell r="Z6279">
            <v>961.57500000000005</v>
          </cell>
        </row>
        <row r="6280">
          <cell r="A6280" t="str">
            <v>N1321</v>
          </cell>
          <cell r="B6280" t="str">
            <v xml:space="preserve">Heideggerweg 10 </v>
          </cell>
          <cell r="C6280">
            <v>42478</v>
          </cell>
          <cell r="D6280">
            <v>9866601209</v>
          </cell>
          <cell r="E6280" t="str">
            <v>Verrechnet</v>
          </cell>
          <cell r="F6280">
            <v>0.01</v>
          </cell>
          <cell r="G6280">
            <v>0.15</v>
          </cell>
          <cell r="H6280"/>
          <cell r="I6280"/>
          <cell r="J6280" t="str">
            <v>MESSUNG HW Wärme NT</v>
          </cell>
          <cell r="K6280" t="str">
            <v>04.04.2016</v>
          </cell>
          <cell r="L6280" t="str">
            <v>W3 020154</v>
          </cell>
          <cell r="M6280"/>
          <cell r="N6280" t="str">
            <v>Ablesung</v>
          </cell>
          <cell r="O6280">
            <v>5.9710000000000001</v>
          </cell>
          <cell r="P6280">
            <v>127.809</v>
          </cell>
          <cell r="Q6280"/>
          <cell r="R6280"/>
          <cell r="S6280"/>
          <cell r="T6280"/>
          <cell r="U6280"/>
          <cell r="V6280"/>
          <cell r="W6280"/>
          <cell r="X6280"/>
          <cell r="Y6280">
            <v>40.17</v>
          </cell>
          <cell r="Z6280">
            <v>597.1</v>
          </cell>
        </row>
        <row r="6281">
          <cell r="A6281" t="str">
            <v>N1321</v>
          </cell>
          <cell r="B6281" t="str">
            <v xml:space="preserve">Heideggerweg 10 </v>
          </cell>
          <cell r="C6281">
            <v>42566</v>
          </cell>
          <cell r="D6281">
            <v>9866603100</v>
          </cell>
          <cell r="E6281" t="str">
            <v>Verrechnet</v>
          </cell>
          <cell r="F6281">
            <v>0.01</v>
          </cell>
          <cell r="G6281">
            <v>0.15</v>
          </cell>
          <cell r="H6281"/>
          <cell r="I6281"/>
          <cell r="J6281" t="str">
            <v>MESSUNG HW Wärme NT</v>
          </cell>
          <cell r="K6281" t="str">
            <v>30.06.2016</v>
          </cell>
          <cell r="L6281" t="str">
            <v>W3 020154</v>
          </cell>
          <cell r="M6281"/>
          <cell r="N6281" t="str">
            <v>Ablesung</v>
          </cell>
          <cell r="O6281">
            <v>1.8420000000000001</v>
          </cell>
          <cell r="P6281">
            <v>38.274000000000001</v>
          </cell>
          <cell r="Q6281"/>
          <cell r="R6281"/>
          <cell r="S6281"/>
          <cell r="T6281"/>
          <cell r="U6281"/>
          <cell r="V6281"/>
          <cell r="W6281"/>
          <cell r="X6281"/>
          <cell r="Y6281">
            <v>41.381</v>
          </cell>
          <cell r="Z6281">
            <v>184.2</v>
          </cell>
        </row>
        <row r="6282">
          <cell r="A6282" t="str">
            <v>N1321</v>
          </cell>
          <cell r="B6282" t="str">
            <v xml:space="preserve">Heideggerweg 10 </v>
          </cell>
          <cell r="C6282">
            <v>42655</v>
          </cell>
          <cell r="D6282">
            <v>9866604909</v>
          </cell>
          <cell r="E6282" t="str">
            <v>Gemahnt</v>
          </cell>
          <cell r="F6282">
            <v>0.01</v>
          </cell>
          <cell r="G6282">
            <v>0.15</v>
          </cell>
          <cell r="H6282"/>
          <cell r="I6282"/>
          <cell r="J6282" t="str">
            <v>MESSUNG HW Wärme NT</v>
          </cell>
          <cell r="K6282" t="str">
            <v>25.09.2016</v>
          </cell>
          <cell r="L6282" t="str">
            <v>W3 020154</v>
          </cell>
          <cell r="M6282"/>
          <cell r="N6282" t="str">
            <v>Ablesung</v>
          </cell>
          <cell r="O6282">
            <v>0.54300000000000004</v>
          </cell>
          <cell r="P6282">
            <v>13.654</v>
          </cell>
          <cell r="Q6282"/>
          <cell r="R6282"/>
          <cell r="S6282"/>
          <cell r="T6282"/>
          <cell r="U6282"/>
          <cell r="V6282"/>
          <cell r="W6282"/>
          <cell r="X6282"/>
          <cell r="Y6282">
            <v>34.195</v>
          </cell>
          <cell r="Z6282">
            <v>54.3</v>
          </cell>
        </row>
        <row r="6283">
          <cell r="A6283" t="str">
            <v>N1321</v>
          </cell>
          <cell r="B6283" t="str">
            <v xml:space="preserve">Heideggerweg 10 </v>
          </cell>
          <cell r="C6283">
            <v>42752</v>
          </cell>
          <cell r="D6283">
            <v>9866607153</v>
          </cell>
          <cell r="E6283" t="str">
            <v>Verrechnet</v>
          </cell>
          <cell r="F6283">
            <v>0.01</v>
          </cell>
          <cell r="G6283">
            <v>0.15</v>
          </cell>
          <cell r="H6283"/>
          <cell r="I6283"/>
          <cell r="J6283" t="str">
            <v>MESSUNG HW Wärme NT</v>
          </cell>
          <cell r="K6283" t="str">
            <v>22.12.2016</v>
          </cell>
          <cell r="L6283" t="str">
            <v>W3 020154</v>
          </cell>
          <cell r="M6283"/>
          <cell r="N6283" t="str">
            <v>Ablesung</v>
          </cell>
          <cell r="O6283">
            <v>7.3490000000000002</v>
          </cell>
          <cell r="P6283">
            <v>91.278000000000006</v>
          </cell>
          <cell r="Q6283"/>
          <cell r="R6283"/>
          <cell r="S6283"/>
          <cell r="T6283"/>
          <cell r="U6283"/>
          <cell r="V6283"/>
          <cell r="W6283"/>
          <cell r="X6283"/>
          <cell r="Y6283">
            <v>69.227999999999994</v>
          </cell>
          <cell r="Z6283">
            <v>734.9</v>
          </cell>
        </row>
        <row r="6284">
          <cell r="A6284" t="str">
            <v>N1322</v>
          </cell>
          <cell r="B6284" t="str">
            <v xml:space="preserve">Ueberlandstrasse 9 </v>
          </cell>
          <cell r="C6284">
            <v>42478</v>
          </cell>
          <cell r="D6284">
            <v>9866601478</v>
          </cell>
          <cell r="E6284" t="str">
            <v>Verrechnet</v>
          </cell>
          <cell r="F6284">
            <v>0.08</v>
          </cell>
          <cell r="G6284">
            <v>1.1100000000000001</v>
          </cell>
          <cell r="H6284"/>
          <cell r="I6284"/>
          <cell r="J6284" t="str">
            <v>MESSUNG HW Wärme NT</v>
          </cell>
          <cell r="K6284" t="str">
            <v>16.03.2016</v>
          </cell>
          <cell r="L6284" t="str">
            <v>W4 020379</v>
          </cell>
          <cell r="M6284"/>
          <cell r="N6284" t="str">
            <v>Ablesung</v>
          </cell>
          <cell r="O6284">
            <v>76.989000000000004</v>
          </cell>
          <cell r="P6284">
            <v>1225.49</v>
          </cell>
          <cell r="Q6284"/>
          <cell r="R6284"/>
          <cell r="S6284"/>
          <cell r="T6284"/>
          <cell r="U6284"/>
          <cell r="V6284"/>
          <cell r="W6284"/>
          <cell r="X6284"/>
          <cell r="Y6284">
            <v>54.018000000000001</v>
          </cell>
          <cell r="Z6284">
            <v>962.36249999999995</v>
          </cell>
        </row>
        <row r="6285">
          <cell r="A6285" t="str">
            <v>N1322</v>
          </cell>
          <cell r="B6285" t="str">
            <v xml:space="preserve">Ueberlandstrasse 9 </v>
          </cell>
          <cell r="C6285">
            <v>42566</v>
          </cell>
          <cell r="D6285">
            <v>9866603568</v>
          </cell>
          <cell r="E6285" t="str">
            <v>Verrechnet</v>
          </cell>
          <cell r="F6285">
            <v>0.08</v>
          </cell>
          <cell r="G6285">
            <v>1.1100000000000001</v>
          </cell>
          <cell r="H6285"/>
          <cell r="I6285"/>
          <cell r="J6285" t="str">
            <v>MESSUNG HW Wärme NT</v>
          </cell>
          <cell r="K6285" t="str">
            <v>20.06.2016</v>
          </cell>
          <cell r="L6285" t="str">
            <v>W4 020379</v>
          </cell>
          <cell r="M6285"/>
          <cell r="N6285" t="str">
            <v>Ablesung</v>
          </cell>
          <cell r="O6285">
            <v>39.137</v>
          </cell>
          <cell r="P6285">
            <v>703.81</v>
          </cell>
          <cell r="Q6285"/>
          <cell r="R6285"/>
          <cell r="S6285"/>
          <cell r="T6285"/>
          <cell r="U6285"/>
          <cell r="V6285"/>
          <cell r="W6285"/>
          <cell r="X6285"/>
          <cell r="Y6285">
            <v>47.814</v>
          </cell>
          <cell r="Z6285">
            <v>489.21249999999998</v>
          </cell>
        </row>
        <row r="6286">
          <cell r="A6286" t="str">
            <v>N1322</v>
          </cell>
          <cell r="B6286" t="str">
            <v xml:space="preserve">Ueberlandstrasse 9 </v>
          </cell>
          <cell r="C6286">
            <v>42655</v>
          </cell>
          <cell r="D6286">
            <v>9866605381</v>
          </cell>
          <cell r="E6286" t="str">
            <v>Verrechnet</v>
          </cell>
          <cell r="F6286">
            <v>0.08</v>
          </cell>
          <cell r="G6286">
            <v>1.1100000000000001</v>
          </cell>
          <cell r="H6286"/>
          <cell r="I6286"/>
          <cell r="J6286" t="str">
            <v>MESSUNG HW Wärme NT</v>
          </cell>
          <cell r="K6286" t="str">
            <v>19.09.2016</v>
          </cell>
          <cell r="L6286" t="str">
            <v>W4 020379</v>
          </cell>
          <cell r="M6286"/>
          <cell r="N6286" t="str">
            <v>Ablesung</v>
          </cell>
          <cell r="O6286">
            <v>9.1120000000000001</v>
          </cell>
          <cell r="P6286">
            <v>510.56</v>
          </cell>
          <cell r="Q6286"/>
          <cell r="R6286"/>
          <cell r="S6286"/>
          <cell r="T6286"/>
          <cell r="U6286"/>
          <cell r="V6286"/>
          <cell r="W6286"/>
          <cell r="X6286"/>
          <cell r="Y6286">
            <v>15.346</v>
          </cell>
          <cell r="Z6286">
            <v>113.9</v>
          </cell>
        </row>
        <row r="6287">
          <cell r="A6287" t="str">
            <v>N1322</v>
          </cell>
          <cell r="B6287" t="str">
            <v xml:space="preserve">Ueberlandstrasse 9 </v>
          </cell>
          <cell r="C6287">
            <v>42752</v>
          </cell>
          <cell r="D6287">
            <v>9866607486</v>
          </cell>
          <cell r="E6287" t="str">
            <v>Verrechnet</v>
          </cell>
          <cell r="F6287">
            <v>0.08</v>
          </cell>
          <cell r="G6287">
            <v>1.1100000000000001</v>
          </cell>
          <cell r="H6287"/>
          <cell r="I6287"/>
          <cell r="J6287" t="str">
            <v>MESSUNG HW Wärme NT</v>
          </cell>
          <cell r="K6287" t="str">
            <v>14.12.2016</v>
          </cell>
          <cell r="L6287" t="str">
            <v>W4 020379</v>
          </cell>
          <cell r="M6287"/>
          <cell r="N6287" t="str">
            <v>Ablesung</v>
          </cell>
          <cell r="O6287">
            <v>56.093000000000004</v>
          </cell>
          <cell r="P6287">
            <v>924.35</v>
          </cell>
          <cell r="Q6287"/>
          <cell r="R6287"/>
          <cell r="S6287"/>
          <cell r="T6287"/>
          <cell r="U6287"/>
          <cell r="V6287"/>
          <cell r="W6287"/>
          <cell r="X6287"/>
          <cell r="Y6287">
            <v>52.179000000000002</v>
          </cell>
          <cell r="Z6287">
            <v>701.16250000000002</v>
          </cell>
        </row>
        <row r="6288">
          <cell r="A6288" t="str">
            <v>N1323</v>
          </cell>
          <cell r="B6288" t="str">
            <v xml:space="preserve">Begonienstrasse 5 </v>
          </cell>
          <cell r="C6288">
            <v>42478</v>
          </cell>
          <cell r="D6288">
            <v>9866601135</v>
          </cell>
          <cell r="E6288" t="str">
            <v>Verrechnet</v>
          </cell>
          <cell r="F6288">
            <v>0.03</v>
          </cell>
          <cell r="G6288">
            <v>0.45</v>
          </cell>
          <cell r="H6288"/>
          <cell r="I6288"/>
          <cell r="J6288" t="str">
            <v>Messung HW Wärme NT</v>
          </cell>
          <cell r="K6288" t="str">
            <v>16.03.2016</v>
          </cell>
          <cell r="L6288" t="str">
            <v>W3 020159</v>
          </cell>
          <cell r="M6288"/>
          <cell r="N6288" t="str">
            <v>Ablesung</v>
          </cell>
          <cell r="O6288">
            <v>20.62</v>
          </cell>
          <cell r="P6288">
            <v>326.34100000000001</v>
          </cell>
          <cell r="Q6288"/>
          <cell r="R6288"/>
          <cell r="S6288"/>
          <cell r="T6288"/>
          <cell r="U6288"/>
          <cell r="V6288"/>
          <cell r="W6288"/>
          <cell r="X6288"/>
          <cell r="Y6288">
            <v>54.33</v>
          </cell>
          <cell r="Z6288">
            <v>687.33333333333337</v>
          </cell>
        </row>
        <row r="6289">
          <cell r="A6289" t="str">
            <v>N1323</v>
          </cell>
          <cell r="B6289" t="str">
            <v xml:space="preserve">Begonienstrasse 5 </v>
          </cell>
          <cell r="C6289">
            <v>42566</v>
          </cell>
          <cell r="D6289">
            <v>9866603280</v>
          </cell>
          <cell r="E6289" t="str">
            <v>Gemahnt</v>
          </cell>
          <cell r="F6289">
            <v>0.03</v>
          </cell>
          <cell r="G6289">
            <v>0.45</v>
          </cell>
          <cell r="H6289"/>
          <cell r="I6289"/>
          <cell r="J6289" t="str">
            <v>Messung HW Wärme NT</v>
          </cell>
          <cell r="K6289" t="str">
            <v>22.06.2016</v>
          </cell>
          <cell r="L6289" t="str">
            <v>W3 020159</v>
          </cell>
          <cell r="M6289"/>
          <cell r="N6289" t="str">
            <v>Ablesung</v>
          </cell>
          <cell r="O6289">
            <v>9.1479999999999997</v>
          </cell>
          <cell r="P6289">
            <v>172.548</v>
          </cell>
          <cell r="Q6289"/>
          <cell r="R6289"/>
          <cell r="S6289"/>
          <cell r="T6289"/>
          <cell r="U6289"/>
          <cell r="V6289"/>
          <cell r="W6289"/>
          <cell r="X6289"/>
          <cell r="Y6289">
            <v>45.587000000000003</v>
          </cell>
          <cell r="Z6289">
            <v>304.93333333333334</v>
          </cell>
        </row>
        <row r="6290">
          <cell r="A6290" t="str">
            <v>N1323</v>
          </cell>
          <cell r="B6290" t="str">
            <v xml:space="preserve">Begonienstrasse 5 </v>
          </cell>
          <cell r="C6290">
            <v>42655</v>
          </cell>
          <cell r="D6290">
            <v>9866605166</v>
          </cell>
          <cell r="E6290" t="str">
            <v>Verrechnet</v>
          </cell>
          <cell r="F6290">
            <v>0.03</v>
          </cell>
          <cell r="G6290">
            <v>0.45</v>
          </cell>
          <cell r="H6290"/>
          <cell r="I6290"/>
          <cell r="J6290" t="str">
            <v>Messung HW Wärme NT</v>
          </cell>
          <cell r="K6290" t="str">
            <v>20.09.2016</v>
          </cell>
          <cell r="L6290" t="str">
            <v>W3 020159</v>
          </cell>
          <cell r="M6290"/>
          <cell r="N6290" t="str">
            <v>Ablesung</v>
          </cell>
          <cell r="O6290">
            <v>2.9020000000000001</v>
          </cell>
          <cell r="P6290">
            <v>78.635000000000005</v>
          </cell>
          <cell r="Q6290"/>
          <cell r="R6290"/>
          <cell r="S6290"/>
          <cell r="T6290"/>
          <cell r="U6290"/>
          <cell r="V6290"/>
          <cell r="W6290"/>
          <cell r="X6290"/>
          <cell r="Y6290">
            <v>31.731999999999999</v>
          </cell>
          <cell r="Z6290">
            <v>96.73333333333332</v>
          </cell>
        </row>
        <row r="6291">
          <cell r="A6291" t="str">
            <v>N1323</v>
          </cell>
          <cell r="B6291" t="str">
            <v xml:space="preserve">Begonienstrasse 5 </v>
          </cell>
          <cell r="C6291">
            <v>42752</v>
          </cell>
          <cell r="D6291">
            <v>9866607285</v>
          </cell>
          <cell r="E6291" t="str">
            <v>Verrechnet</v>
          </cell>
          <cell r="F6291">
            <v>0.03</v>
          </cell>
          <cell r="G6291">
            <v>0.45</v>
          </cell>
          <cell r="H6291"/>
          <cell r="I6291"/>
          <cell r="J6291" t="str">
            <v>Messung HW Wärme NT</v>
          </cell>
          <cell r="K6291" t="str">
            <v>14.12.2016</v>
          </cell>
          <cell r="L6291" t="str">
            <v>W3 020159</v>
          </cell>
          <cell r="M6291"/>
          <cell r="N6291" t="str">
            <v>Ablesung</v>
          </cell>
          <cell r="O6291">
            <v>15.925000000000001</v>
          </cell>
          <cell r="P6291">
            <v>266.27199999999999</v>
          </cell>
          <cell r="Q6291"/>
          <cell r="R6291"/>
          <cell r="S6291"/>
          <cell r="T6291"/>
          <cell r="U6291"/>
          <cell r="V6291"/>
          <cell r="W6291"/>
          <cell r="X6291"/>
          <cell r="Y6291">
            <v>51.424999999999997</v>
          </cell>
          <cell r="Z6291">
            <v>530.83333333333337</v>
          </cell>
        </row>
        <row r="6292">
          <cell r="A6292" t="str">
            <v>N1324</v>
          </cell>
          <cell r="B6292" t="str">
            <v xml:space="preserve">Binzmühlestrasse 171 </v>
          </cell>
          <cell r="C6292">
            <v>42478</v>
          </cell>
          <cell r="D6292">
            <v>9866601136</v>
          </cell>
          <cell r="E6292" t="str">
            <v>Verrechnet</v>
          </cell>
          <cell r="F6292">
            <v>0.09</v>
          </cell>
          <cell r="G6292">
            <v>1.2</v>
          </cell>
          <cell r="H6292"/>
          <cell r="I6292"/>
          <cell r="J6292" t="str">
            <v>Messung HW Wärme NT</v>
          </cell>
          <cell r="K6292" t="str">
            <v>16.03.2016</v>
          </cell>
          <cell r="L6292" t="str">
            <v>W1 020013</v>
          </cell>
          <cell r="M6292"/>
          <cell r="N6292" t="str">
            <v>Ablesung</v>
          </cell>
          <cell r="O6292">
            <v>89.757999999999996</v>
          </cell>
          <cell r="P6292">
            <v>1984.28</v>
          </cell>
          <cell r="Q6292"/>
          <cell r="R6292"/>
          <cell r="S6292"/>
          <cell r="T6292"/>
          <cell r="U6292"/>
          <cell r="V6292"/>
          <cell r="W6292"/>
          <cell r="X6292"/>
          <cell r="Y6292">
            <v>38.895000000000003</v>
          </cell>
          <cell r="Z6292">
            <v>997.31111111111102</v>
          </cell>
        </row>
        <row r="6293">
          <cell r="A6293" t="str">
            <v>N1324</v>
          </cell>
          <cell r="B6293" t="str">
            <v xml:space="preserve">Binzmühlestrasse 171 </v>
          </cell>
          <cell r="C6293">
            <v>42566</v>
          </cell>
          <cell r="D6293">
            <v>9866603001</v>
          </cell>
          <cell r="E6293" t="str">
            <v>Verrechnet</v>
          </cell>
          <cell r="F6293">
            <v>0.09</v>
          </cell>
          <cell r="G6293">
            <v>1.2</v>
          </cell>
          <cell r="H6293"/>
          <cell r="I6293"/>
          <cell r="J6293" t="str">
            <v>Messung HW Wärme NT</v>
          </cell>
          <cell r="K6293" t="str">
            <v>21.06.2016</v>
          </cell>
          <cell r="L6293" t="str">
            <v>W1 020013</v>
          </cell>
          <cell r="M6293"/>
          <cell r="N6293" t="str">
            <v>Ablesung</v>
          </cell>
          <cell r="O6293">
            <v>35.07</v>
          </cell>
          <cell r="P6293">
            <v>922.42</v>
          </cell>
          <cell r="Q6293"/>
          <cell r="R6293"/>
          <cell r="S6293"/>
          <cell r="T6293"/>
          <cell r="U6293"/>
          <cell r="V6293"/>
          <cell r="W6293"/>
          <cell r="X6293"/>
          <cell r="Y6293">
            <v>32.691000000000003</v>
          </cell>
          <cell r="Z6293">
            <v>389.66666666666663</v>
          </cell>
        </row>
        <row r="6294">
          <cell r="A6294" t="str">
            <v>N1324</v>
          </cell>
          <cell r="B6294" t="str">
            <v xml:space="preserve">Binzmühlestrasse 171 </v>
          </cell>
          <cell r="C6294">
            <v>42655</v>
          </cell>
          <cell r="D6294">
            <v>9866604910</v>
          </cell>
          <cell r="E6294" t="str">
            <v>Verrechnet</v>
          </cell>
          <cell r="F6294">
            <v>0.09</v>
          </cell>
          <cell r="G6294">
            <v>1.2</v>
          </cell>
          <cell r="H6294"/>
          <cell r="I6294"/>
          <cell r="J6294" t="str">
            <v>Messung HW Wärme NT</v>
          </cell>
          <cell r="K6294" t="str">
            <v>20.09.2016</v>
          </cell>
          <cell r="L6294" t="str">
            <v>W1 020013</v>
          </cell>
          <cell r="M6294"/>
          <cell r="N6294" t="str">
            <v>Ablesung</v>
          </cell>
          <cell r="O6294">
            <v>3.387</v>
          </cell>
          <cell r="P6294">
            <v>134.24</v>
          </cell>
          <cell r="Q6294"/>
          <cell r="R6294"/>
          <cell r="S6294"/>
          <cell r="T6294"/>
          <cell r="U6294"/>
          <cell r="V6294"/>
          <cell r="W6294"/>
          <cell r="X6294"/>
          <cell r="Y6294">
            <v>21.695</v>
          </cell>
          <cell r="Z6294">
            <v>37.633333333333333</v>
          </cell>
        </row>
        <row r="6295">
          <cell r="A6295" t="str">
            <v>N1324</v>
          </cell>
          <cell r="B6295" t="str">
            <v xml:space="preserve">Binzmühlestrasse 171 </v>
          </cell>
          <cell r="C6295">
            <v>42752</v>
          </cell>
          <cell r="D6295">
            <v>9866607125</v>
          </cell>
          <cell r="E6295" t="str">
            <v>Verrechnet</v>
          </cell>
          <cell r="F6295">
            <v>0.09</v>
          </cell>
          <cell r="G6295">
            <v>1.2</v>
          </cell>
          <cell r="H6295"/>
          <cell r="I6295"/>
          <cell r="J6295" t="str">
            <v>Messung HW Wärme NT</v>
          </cell>
          <cell r="K6295" t="str">
            <v>16.12.2016</v>
          </cell>
          <cell r="L6295" t="str">
            <v>W1 020013</v>
          </cell>
          <cell r="M6295"/>
          <cell r="N6295" t="str">
            <v>Ablesung</v>
          </cell>
          <cell r="O6295">
            <v>63.643000000000001</v>
          </cell>
          <cell r="P6295">
            <v>1485.84</v>
          </cell>
          <cell r="Q6295"/>
          <cell r="R6295"/>
          <cell r="S6295"/>
          <cell r="T6295"/>
          <cell r="U6295"/>
          <cell r="V6295"/>
          <cell r="W6295"/>
          <cell r="X6295"/>
          <cell r="Y6295">
            <v>36.83</v>
          </cell>
          <cell r="Z6295">
            <v>707.1444444444445</v>
          </cell>
        </row>
        <row r="6296">
          <cell r="A6296" t="str">
            <v>N1325</v>
          </cell>
          <cell r="B6296" t="str">
            <v xml:space="preserve">Brown-Boveri-Strasse 3 </v>
          </cell>
          <cell r="C6296">
            <v>42478</v>
          </cell>
          <cell r="D6296">
            <v>9866600409</v>
          </cell>
          <cell r="E6296" t="str">
            <v>Verrechnet</v>
          </cell>
          <cell r="F6296">
            <v>0.4</v>
          </cell>
          <cell r="G6296">
            <v>4.93</v>
          </cell>
          <cell r="H6296"/>
          <cell r="I6296"/>
          <cell r="J6296" t="str">
            <v>MESSUNG HW Wärme NT</v>
          </cell>
          <cell r="K6296" t="str">
            <v>17.03.2016</v>
          </cell>
          <cell r="L6296" t="str">
            <v>W1 025086</v>
          </cell>
          <cell r="M6296"/>
          <cell r="N6296" t="str">
            <v>Ablesung</v>
          </cell>
          <cell r="O6296">
            <v>164.285</v>
          </cell>
          <cell r="P6296">
            <v>3404.49</v>
          </cell>
          <cell r="Q6296"/>
          <cell r="R6296"/>
          <cell r="S6296"/>
          <cell r="T6296"/>
          <cell r="U6296"/>
          <cell r="V6296"/>
          <cell r="W6296"/>
          <cell r="X6296"/>
          <cell r="Y6296">
            <v>41.491999999999997</v>
          </cell>
          <cell r="Z6296">
            <v>410.71249999999998</v>
          </cell>
        </row>
        <row r="6297">
          <cell r="A6297" t="str">
            <v>N1325</v>
          </cell>
          <cell r="B6297" t="str">
            <v xml:space="preserve">Brown-Boveri-Strasse 3 </v>
          </cell>
          <cell r="C6297">
            <v>42566</v>
          </cell>
          <cell r="D6297">
            <v>9866602414</v>
          </cell>
          <cell r="E6297" t="str">
            <v>Verrechnet</v>
          </cell>
          <cell r="F6297">
            <v>0.4</v>
          </cell>
          <cell r="G6297">
            <v>4.93</v>
          </cell>
          <cell r="H6297"/>
          <cell r="I6297"/>
          <cell r="J6297" t="str">
            <v>MESSUNG HW Wärme NT</v>
          </cell>
          <cell r="K6297" t="str">
            <v>22.06.2016</v>
          </cell>
          <cell r="L6297" t="str">
            <v>W1 025086</v>
          </cell>
          <cell r="M6297"/>
          <cell r="N6297" t="str">
            <v>Ablesung</v>
          </cell>
          <cell r="O6297">
            <v>53.042999999999999</v>
          </cell>
          <cell r="P6297">
            <v>1176.44</v>
          </cell>
          <cell r="Q6297"/>
          <cell r="R6297"/>
          <cell r="S6297"/>
          <cell r="T6297"/>
          <cell r="U6297"/>
          <cell r="V6297"/>
          <cell r="W6297"/>
          <cell r="X6297"/>
          <cell r="Y6297">
            <v>38.768000000000001</v>
          </cell>
          <cell r="Z6297">
            <v>132.60749999999999</v>
          </cell>
        </row>
        <row r="6298">
          <cell r="A6298" t="str">
            <v>N1325</v>
          </cell>
          <cell r="B6298" t="str">
            <v xml:space="preserve">Brown-Boveri-Strasse 3 </v>
          </cell>
          <cell r="C6298">
            <v>42655</v>
          </cell>
          <cell r="D6298">
            <v>9866604443</v>
          </cell>
          <cell r="E6298" t="str">
            <v>Verrechnet</v>
          </cell>
          <cell r="F6298">
            <v>0.4</v>
          </cell>
          <cell r="G6298">
            <v>4.93</v>
          </cell>
          <cell r="H6298"/>
          <cell r="I6298"/>
          <cell r="J6298" t="str">
            <v>MESSUNG HW Wärme NT</v>
          </cell>
          <cell r="K6298" t="str">
            <v>21.09.2016</v>
          </cell>
          <cell r="L6298" t="str">
            <v>W1 025086</v>
          </cell>
          <cell r="M6298"/>
          <cell r="N6298" t="str">
            <v>Ablesung</v>
          </cell>
          <cell r="O6298">
            <v>4.2069999999999999</v>
          </cell>
          <cell r="P6298">
            <v>97.39</v>
          </cell>
          <cell r="Q6298"/>
          <cell r="R6298"/>
          <cell r="S6298"/>
          <cell r="T6298"/>
          <cell r="U6298"/>
          <cell r="V6298"/>
          <cell r="W6298"/>
          <cell r="X6298"/>
          <cell r="Y6298">
            <v>37.143000000000001</v>
          </cell>
          <cell r="Z6298">
            <v>10.5175</v>
          </cell>
        </row>
        <row r="6299">
          <cell r="A6299" t="str">
            <v>N1325</v>
          </cell>
          <cell r="B6299" t="str">
            <v xml:space="preserve">Brown-Boveri-Strasse 3 </v>
          </cell>
          <cell r="C6299">
            <v>42752</v>
          </cell>
          <cell r="D6299">
            <v>9866606435</v>
          </cell>
          <cell r="E6299" t="str">
            <v>Verrechnet</v>
          </cell>
          <cell r="F6299">
            <v>0.4</v>
          </cell>
          <cell r="G6299">
            <v>4.93</v>
          </cell>
          <cell r="H6299"/>
          <cell r="I6299"/>
          <cell r="J6299" t="str">
            <v>MESSUNG HW Wärme NT</v>
          </cell>
          <cell r="K6299" t="str">
            <v>19.12.2016</v>
          </cell>
          <cell r="L6299" t="str">
            <v>W1 025086</v>
          </cell>
          <cell r="M6299"/>
          <cell r="N6299" t="str">
            <v>Ablesung</v>
          </cell>
          <cell r="O6299">
            <v>130.19900000000001</v>
          </cell>
          <cell r="P6299">
            <v>3173.87</v>
          </cell>
          <cell r="Q6299"/>
          <cell r="R6299"/>
          <cell r="S6299"/>
          <cell r="T6299"/>
          <cell r="U6299"/>
          <cell r="V6299"/>
          <cell r="W6299"/>
          <cell r="X6299"/>
          <cell r="Y6299">
            <v>35.273000000000003</v>
          </cell>
          <cell r="Z6299">
            <v>325.4975</v>
          </cell>
        </row>
        <row r="6300">
          <cell r="A6300" t="str">
            <v>N1326</v>
          </cell>
          <cell r="B6300" t="str">
            <v xml:space="preserve">Regensbergstrasse 80 </v>
          </cell>
          <cell r="C6300">
            <v>42478</v>
          </cell>
          <cell r="D6300">
            <v>9866600767</v>
          </cell>
          <cell r="E6300" t="str">
            <v>Verrechnet</v>
          </cell>
          <cell r="F6300">
            <v>3.5000000000000003E-2</v>
          </cell>
          <cell r="G6300">
            <v>0.52</v>
          </cell>
          <cell r="H6300"/>
          <cell r="I6300"/>
          <cell r="J6300" t="str">
            <v>Messung HW Wärme NT</v>
          </cell>
          <cell r="K6300" t="str">
            <v>17.03.2016</v>
          </cell>
          <cell r="L6300" t="str">
            <v>W3 020178</v>
          </cell>
          <cell r="M6300"/>
          <cell r="N6300" t="str">
            <v>Ablesung</v>
          </cell>
          <cell r="O6300">
            <v>31.891999999999999</v>
          </cell>
          <cell r="P6300">
            <v>526.15899999999999</v>
          </cell>
          <cell r="Q6300"/>
          <cell r="R6300"/>
          <cell r="S6300"/>
          <cell r="T6300"/>
          <cell r="U6300"/>
          <cell r="V6300"/>
          <cell r="W6300"/>
          <cell r="X6300"/>
          <cell r="Y6300">
            <v>52.118000000000002</v>
          </cell>
          <cell r="Z6300">
            <v>911.2</v>
          </cell>
        </row>
        <row r="6301">
          <cell r="A6301" t="str">
            <v>N1326</v>
          </cell>
          <cell r="B6301" t="str">
            <v xml:space="preserve">Regensbergstrasse 80 </v>
          </cell>
          <cell r="C6301">
            <v>42566</v>
          </cell>
          <cell r="D6301">
            <v>9866602679</v>
          </cell>
          <cell r="E6301" t="str">
            <v>Verrechnet</v>
          </cell>
          <cell r="F6301">
            <v>3.5000000000000003E-2</v>
          </cell>
          <cell r="G6301">
            <v>0.52</v>
          </cell>
          <cell r="H6301"/>
          <cell r="I6301"/>
          <cell r="J6301" t="str">
            <v>Messung HW Wärme NT</v>
          </cell>
          <cell r="K6301" t="str">
            <v>21.06.2016</v>
          </cell>
          <cell r="L6301" t="str">
            <v>W3 020178</v>
          </cell>
          <cell r="M6301"/>
          <cell r="N6301" t="str">
            <v>Ablesung</v>
          </cell>
          <cell r="O6301">
            <v>11.348000000000001</v>
          </cell>
          <cell r="P6301">
            <v>184.6</v>
          </cell>
          <cell r="Q6301"/>
          <cell r="R6301"/>
          <cell r="S6301"/>
          <cell r="T6301"/>
          <cell r="U6301"/>
          <cell r="V6301"/>
          <cell r="W6301"/>
          <cell r="X6301"/>
          <cell r="Y6301">
            <v>52.857999999999997</v>
          </cell>
          <cell r="Z6301">
            <v>324.22857142857146</v>
          </cell>
        </row>
        <row r="6302">
          <cell r="A6302" t="str">
            <v>N1326</v>
          </cell>
          <cell r="B6302" t="str">
            <v xml:space="preserve">Regensbergstrasse 80 </v>
          </cell>
          <cell r="C6302">
            <v>42655</v>
          </cell>
          <cell r="D6302">
            <v>9866604545</v>
          </cell>
          <cell r="E6302" t="str">
            <v>Verrechnet</v>
          </cell>
          <cell r="F6302">
            <v>3.5000000000000003E-2</v>
          </cell>
          <cell r="G6302">
            <v>0.52</v>
          </cell>
          <cell r="H6302"/>
          <cell r="I6302"/>
          <cell r="J6302" t="str">
            <v>Messung HW Wärme NT</v>
          </cell>
          <cell r="K6302" t="str">
            <v>19.09.2016</v>
          </cell>
          <cell r="L6302" t="str">
            <v>W3 020178</v>
          </cell>
          <cell r="M6302"/>
          <cell r="N6302" t="str">
            <v>Ablesung</v>
          </cell>
          <cell r="O6302">
            <v>0.375</v>
          </cell>
          <cell r="P6302">
            <v>6.7149999999999999</v>
          </cell>
          <cell r="Q6302"/>
          <cell r="R6302"/>
          <cell r="S6302"/>
          <cell r="T6302"/>
          <cell r="U6302"/>
          <cell r="V6302"/>
          <cell r="W6302"/>
          <cell r="X6302"/>
          <cell r="Y6302">
            <v>48.018000000000001</v>
          </cell>
          <cell r="Z6302">
            <v>10.71428571428571</v>
          </cell>
        </row>
        <row r="6303">
          <cell r="A6303" t="str">
            <v>N1326</v>
          </cell>
          <cell r="B6303" t="str">
            <v xml:space="preserve">Regensbergstrasse 80 </v>
          </cell>
          <cell r="C6303">
            <v>42752</v>
          </cell>
          <cell r="D6303">
            <v>9866606794</v>
          </cell>
          <cell r="E6303" t="str">
            <v>Verrechnet</v>
          </cell>
          <cell r="F6303">
            <v>3.5000000000000003E-2</v>
          </cell>
          <cell r="G6303">
            <v>0.52</v>
          </cell>
          <cell r="H6303"/>
          <cell r="I6303"/>
          <cell r="J6303" t="str">
            <v>Messung HW Wärme NT</v>
          </cell>
          <cell r="K6303" t="str">
            <v>13.12.2016</v>
          </cell>
          <cell r="L6303" t="str">
            <v>W3 020178</v>
          </cell>
          <cell r="M6303"/>
          <cell r="N6303" t="str">
            <v>Ablesung</v>
          </cell>
          <cell r="O6303">
            <v>23.091000000000001</v>
          </cell>
          <cell r="P6303">
            <v>447.91300000000001</v>
          </cell>
          <cell r="Q6303"/>
          <cell r="R6303"/>
          <cell r="S6303"/>
          <cell r="T6303"/>
          <cell r="U6303"/>
          <cell r="V6303"/>
          <cell r="W6303"/>
          <cell r="X6303"/>
          <cell r="Y6303">
            <v>44.326999999999998</v>
          </cell>
          <cell r="Z6303">
            <v>659.74285714285713</v>
          </cell>
        </row>
        <row r="6304">
          <cell r="A6304" t="str">
            <v>N1327</v>
          </cell>
          <cell r="B6304" t="str">
            <v xml:space="preserve">Dörflistrasse 41 </v>
          </cell>
          <cell r="C6304">
            <v>42478</v>
          </cell>
          <cell r="D6304">
            <v>9866600768</v>
          </cell>
          <cell r="E6304" t="str">
            <v>Verrechnet</v>
          </cell>
          <cell r="F6304">
            <v>4.4999999999999998E-2</v>
          </cell>
          <cell r="G6304">
            <v>0.66</v>
          </cell>
          <cell r="H6304"/>
          <cell r="I6304"/>
          <cell r="J6304" t="str">
            <v>Messung HW Wärme NT</v>
          </cell>
          <cell r="K6304" t="str">
            <v>17.03.2016</v>
          </cell>
          <cell r="L6304" t="str">
            <v>W3 020177</v>
          </cell>
          <cell r="M6304"/>
          <cell r="N6304" t="str">
            <v>Ablesung</v>
          </cell>
          <cell r="O6304">
            <v>44.600999999999999</v>
          </cell>
          <cell r="P6304">
            <v>0</v>
          </cell>
          <cell r="Q6304"/>
          <cell r="R6304"/>
          <cell r="S6304"/>
          <cell r="T6304"/>
          <cell r="U6304"/>
          <cell r="V6304"/>
          <cell r="W6304"/>
          <cell r="X6304"/>
          <cell r="Y6304"/>
          <cell r="Z6304">
            <v>991.13333333333333</v>
          </cell>
        </row>
        <row r="6305">
          <cell r="A6305" t="str">
            <v>N1327</v>
          </cell>
          <cell r="B6305" t="str">
            <v xml:space="preserve">Dörflistrasse 41 </v>
          </cell>
          <cell r="C6305">
            <v>42566</v>
          </cell>
          <cell r="D6305">
            <v>9866602680</v>
          </cell>
          <cell r="E6305" t="str">
            <v>Verrechnet</v>
          </cell>
          <cell r="F6305">
            <v>4.4999999999999998E-2</v>
          </cell>
          <cell r="G6305">
            <v>0.66</v>
          </cell>
          <cell r="H6305"/>
          <cell r="I6305"/>
          <cell r="J6305" t="str">
            <v>Messung HW Wärme NT</v>
          </cell>
          <cell r="K6305" t="str">
            <v>21.06.2016</v>
          </cell>
          <cell r="L6305" t="str">
            <v>W3 020177</v>
          </cell>
          <cell r="M6305"/>
          <cell r="N6305" t="str">
            <v>Ablesung</v>
          </cell>
          <cell r="O6305">
            <v>26.247</v>
          </cell>
          <cell r="P6305">
            <v>464.31900000000002</v>
          </cell>
          <cell r="Q6305"/>
          <cell r="R6305"/>
          <cell r="S6305"/>
          <cell r="T6305"/>
          <cell r="U6305"/>
          <cell r="V6305"/>
          <cell r="W6305"/>
          <cell r="X6305"/>
          <cell r="Y6305">
            <v>48.604999999999997</v>
          </cell>
          <cell r="Z6305">
            <v>583.26666666666665</v>
          </cell>
        </row>
        <row r="6306">
          <cell r="A6306" t="str">
            <v>N1327</v>
          </cell>
          <cell r="B6306" t="str">
            <v xml:space="preserve">Dörflistrasse 41 </v>
          </cell>
          <cell r="C6306">
            <v>42655</v>
          </cell>
          <cell r="D6306">
            <v>9866604525</v>
          </cell>
          <cell r="E6306" t="str">
            <v>Verrechnet</v>
          </cell>
          <cell r="F6306">
            <v>4.4999999999999998E-2</v>
          </cell>
          <cell r="G6306">
            <v>0.66</v>
          </cell>
          <cell r="H6306"/>
          <cell r="I6306"/>
          <cell r="J6306" t="str">
            <v>Messung HW Wärme NT</v>
          </cell>
          <cell r="K6306" t="str">
            <v>30.09.2016</v>
          </cell>
          <cell r="L6306" t="str">
            <v>W3 020177</v>
          </cell>
          <cell r="M6306"/>
          <cell r="N6306" t="str">
            <v>Ablesung</v>
          </cell>
          <cell r="O6306">
            <v>9.48</v>
          </cell>
          <cell r="P6306">
            <v>56.652000000000001</v>
          </cell>
          <cell r="Q6306"/>
          <cell r="R6306"/>
          <cell r="S6306"/>
          <cell r="T6306"/>
          <cell r="U6306"/>
          <cell r="V6306"/>
          <cell r="W6306"/>
          <cell r="X6306"/>
          <cell r="Y6306">
            <v>143.88399999999999</v>
          </cell>
          <cell r="Z6306">
            <v>210.66666666666663</v>
          </cell>
        </row>
        <row r="6307">
          <cell r="A6307" t="str">
            <v>N1327</v>
          </cell>
          <cell r="B6307" t="str">
            <v xml:space="preserve">Dörflistrasse 41 </v>
          </cell>
          <cell r="C6307">
            <v>42752</v>
          </cell>
          <cell r="D6307">
            <v>9866606795</v>
          </cell>
          <cell r="E6307" t="str">
            <v>Verrechnet</v>
          </cell>
          <cell r="F6307">
            <v>4.4999999999999998E-2</v>
          </cell>
          <cell r="G6307">
            <v>0.66</v>
          </cell>
          <cell r="H6307"/>
          <cell r="I6307"/>
          <cell r="J6307" t="str">
            <v>Messung HW Wärme NT</v>
          </cell>
          <cell r="K6307" t="str">
            <v>13.12.2016</v>
          </cell>
          <cell r="L6307" t="str">
            <v>W3 020177</v>
          </cell>
          <cell r="M6307"/>
          <cell r="N6307" t="str">
            <v>Ablesung</v>
          </cell>
          <cell r="O6307">
            <v>31.593</v>
          </cell>
          <cell r="P6307">
            <v>666.00699999999995</v>
          </cell>
          <cell r="Q6307"/>
          <cell r="R6307"/>
          <cell r="S6307"/>
          <cell r="T6307"/>
          <cell r="U6307"/>
          <cell r="V6307"/>
          <cell r="W6307"/>
          <cell r="X6307"/>
          <cell r="Y6307">
            <v>40.787999999999997</v>
          </cell>
          <cell r="Z6307">
            <v>702.06666666666661</v>
          </cell>
        </row>
        <row r="6308">
          <cell r="A6308" t="str">
            <v>N1328</v>
          </cell>
          <cell r="B6308" t="str">
            <v xml:space="preserve">Brüderhofweg 34 </v>
          </cell>
          <cell r="C6308">
            <v>42478</v>
          </cell>
          <cell r="D6308">
            <v>9866600410</v>
          </cell>
          <cell r="E6308" t="str">
            <v>Verrechnet</v>
          </cell>
          <cell r="F6308">
            <v>0.22</v>
          </cell>
          <cell r="G6308">
            <v>3</v>
          </cell>
          <cell r="H6308"/>
          <cell r="I6308"/>
          <cell r="J6308" t="str">
            <v>MESSUNG HW Wärme NT</v>
          </cell>
          <cell r="K6308" t="str">
            <v>17.03.2016</v>
          </cell>
          <cell r="L6308"/>
          <cell r="M6308"/>
          <cell r="N6308" t="str">
            <v>Ablesung</v>
          </cell>
          <cell r="O6308">
            <v>167.68</v>
          </cell>
          <cell r="P6308">
            <v>2658.48</v>
          </cell>
          <cell r="Q6308"/>
          <cell r="R6308">
            <v>2658</v>
          </cell>
          <cell r="S6308"/>
          <cell r="T6308"/>
          <cell r="U6308"/>
          <cell r="V6308"/>
          <cell r="W6308"/>
          <cell r="X6308"/>
          <cell r="Y6308">
            <v>54.234000000000002</v>
          </cell>
          <cell r="Z6308">
            <v>762.18181818181824</v>
          </cell>
        </row>
        <row r="6309">
          <cell r="A6309" t="str">
            <v>N1328</v>
          </cell>
          <cell r="B6309" t="str">
            <v xml:space="preserve">Brüderhofweg 34 </v>
          </cell>
          <cell r="C6309">
            <v>42566</v>
          </cell>
          <cell r="D6309">
            <v>9866602415</v>
          </cell>
          <cell r="E6309" t="str">
            <v>Verrechnet</v>
          </cell>
          <cell r="F6309">
            <v>0.22</v>
          </cell>
          <cell r="G6309">
            <v>3</v>
          </cell>
          <cell r="H6309"/>
          <cell r="I6309"/>
          <cell r="J6309" t="str">
            <v>MESSUNG HW Wärme NT</v>
          </cell>
          <cell r="K6309" t="str">
            <v>23.06.2016</v>
          </cell>
          <cell r="L6309"/>
          <cell r="M6309"/>
          <cell r="N6309" t="str">
            <v>Ablesung</v>
          </cell>
          <cell r="O6309">
            <v>72.375</v>
          </cell>
          <cell r="P6309">
            <v>1242.05</v>
          </cell>
          <cell r="Q6309"/>
          <cell r="R6309">
            <v>1242</v>
          </cell>
          <cell r="S6309"/>
          <cell r="T6309"/>
          <cell r="U6309"/>
          <cell r="V6309"/>
          <cell r="W6309"/>
          <cell r="X6309"/>
          <cell r="Y6309">
            <v>50.103999999999999</v>
          </cell>
          <cell r="Z6309">
            <v>328.97727272727275</v>
          </cell>
        </row>
        <row r="6310">
          <cell r="A6310" t="str">
            <v>N1328</v>
          </cell>
          <cell r="B6310" t="str">
            <v xml:space="preserve">Brüderhofweg 34 </v>
          </cell>
          <cell r="C6310">
            <v>42655</v>
          </cell>
          <cell r="D6310">
            <v>9866604435</v>
          </cell>
          <cell r="E6310" t="str">
            <v>Verrechnet</v>
          </cell>
          <cell r="F6310">
            <v>0.22</v>
          </cell>
          <cell r="G6310">
            <v>3</v>
          </cell>
          <cell r="H6310"/>
          <cell r="I6310"/>
          <cell r="J6310" t="str">
            <v>MESSUNG HW Wärme NT</v>
          </cell>
          <cell r="K6310" t="str">
            <v>16.09.2016</v>
          </cell>
          <cell r="L6310"/>
          <cell r="M6310"/>
          <cell r="N6310" t="str">
            <v>Ablesung</v>
          </cell>
          <cell r="O6310">
            <v>2.5499999999999998</v>
          </cell>
          <cell r="P6310">
            <v>69.22</v>
          </cell>
          <cell r="Q6310"/>
          <cell r="R6310">
            <v>69</v>
          </cell>
          <cell r="S6310"/>
          <cell r="T6310"/>
          <cell r="U6310"/>
          <cell r="V6310"/>
          <cell r="W6310"/>
          <cell r="X6310"/>
          <cell r="Y6310">
            <v>31.675999999999998</v>
          </cell>
          <cell r="Z6310">
            <v>11.59090909090909</v>
          </cell>
        </row>
        <row r="6311">
          <cell r="A6311" t="str">
            <v>N1328</v>
          </cell>
          <cell r="B6311" t="str">
            <v xml:space="preserve">Brüderhofweg 34 </v>
          </cell>
          <cell r="C6311">
            <v>42752</v>
          </cell>
          <cell r="D6311">
            <v>9866606485</v>
          </cell>
          <cell r="E6311" t="str">
            <v>Verrechnet</v>
          </cell>
          <cell r="F6311">
            <v>0.22</v>
          </cell>
          <cell r="G6311">
            <v>3</v>
          </cell>
          <cell r="H6311"/>
          <cell r="I6311"/>
          <cell r="J6311" t="str">
            <v>MESSUNG HW Wärme NT</v>
          </cell>
          <cell r="K6311" t="str">
            <v>09.01.2017</v>
          </cell>
          <cell r="L6311"/>
          <cell r="M6311"/>
          <cell r="N6311" t="str">
            <v>Ausbau</v>
          </cell>
          <cell r="O6311">
            <v>84.569000000000003</v>
          </cell>
          <cell r="P6311">
            <v>1649.67</v>
          </cell>
          <cell r="Q6311"/>
          <cell r="R6311">
            <v>1650.0219999999999</v>
          </cell>
          <cell r="S6311"/>
          <cell r="T6311"/>
          <cell r="U6311"/>
          <cell r="V6311"/>
          <cell r="W6311"/>
          <cell r="X6311"/>
          <cell r="Y6311">
            <v>44.079000000000001</v>
          </cell>
          <cell r="Z6311">
            <v>384.40454545454543</v>
          </cell>
        </row>
        <row r="6312">
          <cell r="A6312" t="str">
            <v>N1329</v>
          </cell>
          <cell r="B6312" t="str">
            <v xml:space="preserve">Berninastrasse 2 </v>
          </cell>
          <cell r="C6312">
            <v>42478</v>
          </cell>
          <cell r="D6312">
            <v>9866600769</v>
          </cell>
          <cell r="E6312" t="str">
            <v>Verrechnet</v>
          </cell>
          <cell r="F6312">
            <v>0.06</v>
          </cell>
          <cell r="G6312">
            <v>0.86</v>
          </cell>
          <cell r="H6312"/>
          <cell r="I6312"/>
          <cell r="J6312" t="str">
            <v>MESSUNG HW Wärme NT</v>
          </cell>
          <cell r="K6312" t="str">
            <v>17.03.2016</v>
          </cell>
          <cell r="L6312" t="str">
            <v>W3 020145</v>
          </cell>
          <cell r="M6312"/>
          <cell r="N6312" t="str">
            <v>Ablesung</v>
          </cell>
          <cell r="O6312">
            <v>39.966999999999999</v>
          </cell>
          <cell r="P6312">
            <v>766.44899999999996</v>
          </cell>
          <cell r="Q6312"/>
          <cell r="R6312"/>
          <cell r="S6312"/>
          <cell r="T6312"/>
          <cell r="U6312"/>
          <cell r="V6312"/>
          <cell r="W6312"/>
          <cell r="X6312"/>
          <cell r="Y6312">
            <v>44.837000000000003</v>
          </cell>
          <cell r="Z6312">
            <v>666.11666666666667</v>
          </cell>
        </row>
        <row r="6313">
          <cell r="A6313" t="str">
            <v>N1329</v>
          </cell>
          <cell r="B6313" t="str">
            <v xml:space="preserve">Berninastrasse 2 </v>
          </cell>
          <cell r="C6313">
            <v>42566</v>
          </cell>
          <cell r="D6313">
            <v>9866602681</v>
          </cell>
          <cell r="E6313" t="str">
            <v>Verrechnet</v>
          </cell>
          <cell r="F6313">
            <v>0.06</v>
          </cell>
          <cell r="G6313">
            <v>0.86</v>
          </cell>
          <cell r="H6313"/>
          <cell r="I6313"/>
          <cell r="J6313" t="str">
            <v>MESSUNG HW Wärme NT</v>
          </cell>
          <cell r="K6313" t="str">
            <v>21.06.2016</v>
          </cell>
          <cell r="L6313" t="str">
            <v>W3 020145</v>
          </cell>
          <cell r="M6313"/>
          <cell r="N6313" t="str">
            <v>Ablesung</v>
          </cell>
          <cell r="O6313">
            <v>24.39</v>
          </cell>
          <cell r="P6313">
            <v>1532.2739999999999</v>
          </cell>
          <cell r="Q6313"/>
          <cell r="R6313"/>
          <cell r="S6313"/>
          <cell r="T6313"/>
          <cell r="U6313"/>
          <cell r="V6313"/>
          <cell r="W6313"/>
          <cell r="X6313"/>
          <cell r="Y6313">
            <v>13.686999999999999</v>
          </cell>
          <cell r="Z6313">
            <v>406.5</v>
          </cell>
        </row>
        <row r="6314">
          <cell r="A6314" t="str">
            <v>N1329</v>
          </cell>
          <cell r="B6314" t="str">
            <v xml:space="preserve">Berninastrasse 2 </v>
          </cell>
          <cell r="C6314">
            <v>42655</v>
          </cell>
          <cell r="D6314">
            <v>9866604663</v>
          </cell>
          <cell r="E6314" t="str">
            <v>Verrechnet</v>
          </cell>
          <cell r="F6314">
            <v>0.06</v>
          </cell>
          <cell r="G6314">
            <v>0.86</v>
          </cell>
          <cell r="H6314"/>
          <cell r="I6314"/>
          <cell r="J6314" t="str">
            <v>MESSUNG HW Wärme NT</v>
          </cell>
          <cell r="K6314" t="str">
            <v>15.09.2016</v>
          </cell>
          <cell r="L6314" t="str">
            <v>W3 020145</v>
          </cell>
          <cell r="M6314"/>
          <cell r="N6314" t="str">
            <v>Ablesung</v>
          </cell>
          <cell r="O6314">
            <v>9.6820000000000004</v>
          </cell>
          <cell r="P6314">
            <v>0</v>
          </cell>
          <cell r="Q6314"/>
          <cell r="R6314"/>
          <cell r="S6314"/>
          <cell r="T6314"/>
          <cell r="U6314"/>
          <cell r="V6314"/>
          <cell r="W6314"/>
          <cell r="X6314"/>
          <cell r="Y6314"/>
          <cell r="Z6314">
            <v>161.36666666666665</v>
          </cell>
        </row>
        <row r="6315">
          <cell r="A6315" t="str">
            <v>N1329</v>
          </cell>
          <cell r="B6315" t="str">
            <v xml:space="preserve">Berninastrasse 2 </v>
          </cell>
          <cell r="C6315">
            <v>42752</v>
          </cell>
          <cell r="D6315">
            <v>9866606796</v>
          </cell>
          <cell r="E6315" t="str">
            <v>Verrechnet</v>
          </cell>
          <cell r="F6315">
            <v>0.06</v>
          </cell>
          <cell r="G6315">
            <v>0.86</v>
          </cell>
          <cell r="H6315"/>
          <cell r="I6315"/>
          <cell r="J6315" t="str">
            <v>MESSUNG HW Wärme NT</v>
          </cell>
          <cell r="K6315" t="str">
            <v>12.12.2016</v>
          </cell>
          <cell r="L6315" t="str">
            <v>W3 020145</v>
          </cell>
          <cell r="M6315"/>
          <cell r="N6315" t="str">
            <v>Ablesung</v>
          </cell>
          <cell r="O6315">
            <v>32.073999999999998</v>
          </cell>
          <cell r="P6315">
            <v>0</v>
          </cell>
          <cell r="Q6315"/>
          <cell r="R6315"/>
          <cell r="S6315"/>
          <cell r="T6315"/>
          <cell r="U6315"/>
          <cell r="V6315"/>
          <cell r="W6315"/>
          <cell r="X6315"/>
          <cell r="Y6315"/>
          <cell r="Z6315">
            <v>534.56666666666661</v>
          </cell>
        </row>
        <row r="6316">
          <cell r="A6316" t="str">
            <v>N1330</v>
          </cell>
          <cell r="B6316" t="str">
            <v xml:space="preserve">Berninastrasse 4 </v>
          </cell>
          <cell r="C6316">
            <v>42478</v>
          </cell>
          <cell r="D6316">
            <v>9866601137</v>
          </cell>
          <cell r="E6316" t="str">
            <v>Verrechnet</v>
          </cell>
          <cell r="F6316">
            <v>0.04</v>
          </cell>
          <cell r="G6316">
            <v>0.57999999999999996</v>
          </cell>
          <cell r="H6316"/>
          <cell r="I6316"/>
          <cell r="J6316" t="str">
            <v>Messung HW Wärme NT</v>
          </cell>
          <cell r="K6316" t="str">
            <v>17.03.2016</v>
          </cell>
          <cell r="L6316" t="str">
            <v>W3 020184</v>
          </cell>
          <cell r="M6316"/>
          <cell r="N6316" t="str">
            <v>Ablesung</v>
          </cell>
          <cell r="O6316">
            <v>31.661999999999999</v>
          </cell>
          <cell r="P6316">
            <v>574.35699999999997</v>
          </cell>
          <cell r="Q6316"/>
          <cell r="R6316"/>
          <cell r="S6316"/>
          <cell r="T6316"/>
          <cell r="U6316"/>
          <cell r="V6316"/>
          <cell r="W6316"/>
          <cell r="X6316"/>
          <cell r="Y6316">
            <v>47.4</v>
          </cell>
          <cell r="Z6316">
            <v>791.55</v>
          </cell>
        </row>
        <row r="6317">
          <cell r="A6317" t="str">
            <v>N1330</v>
          </cell>
          <cell r="B6317" t="str">
            <v xml:space="preserve">Berninastrasse 4 </v>
          </cell>
          <cell r="C6317">
            <v>42566</v>
          </cell>
          <cell r="D6317">
            <v>9866603281</v>
          </cell>
          <cell r="E6317" t="str">
            <v>Verrechnet</v>
          </cell>
          <cell r="F6317">
            <v>0.04</v>
          </cell>
          <cell r="G6317">
            <v>0.57999999999999996</v>
          </cell>
          <cell r="H6317"/>
          <cell r="I6317"/>
          <cell r="J6317" t="str">
            <v>Messung HW Wärme NT</v>
          </cell>
          <cell r="K6317" t="str">
            <v>21.06.2016</v>
          </cell>
          <cell r="L6317" t="str">
            <v>W3 020184</v>
          </cell>
          <cell r="M6317"/>
          <cell r="N6317" t="str">
            <v>Ablesung</v>
          </cell>
          <cell r="O6317">
            <v>12.339</v>
          </cell>
          <cell r="P6317">
            <v>245.85</v>
          </cell>
          <cell r="Q6317"/>
          <cell r="R6317"/>
          <cell r="S6317"/>
          <cell r="T6317"/>
          <cell r="U6317"/>
          <cell r="V6317"/>
          <cell r="W6317"/>
          <cell r="X6317"/>
          <cell r="Y6317">
            <v>43.155000000000001</v>
          </cell>
          <cell r="Z6317">
            <v>308.47500000000002</v>
          </cell>
        </row>
        <row r="6318">
          <cell r="A6318" t="str">
            <v>N1330</v>
          </cell>
          <cell r="B6318" t="str">
            <v xml:space="preserve">Berninastrasse 4 </v>
          </cell>
          <cell r="C6318">
            <v>42655</v>
          </cell>
          <cell r="D6318">
            <v>9866605167</v>
          </cell>
          <cell r="E6318" t="str">
            <v>Verrechnet</v>
          </cell>
          <cell r="F6318">
            <v>0.04</v>
          </cell>
          <cell r="G6318">
            <v>0.57999999999999996</v>
          </cell>
          <cell r="H6318"/>
          <cell r="I6318"/>
          <cell r="J6318" t="str">
            <v>Messung HW Wärme NT</v>
          </cell>
          <cell r="K6318" t="str">
            <v>15.09.2016</v>
          </cell>
          <cell r="L6318" t="str">
            <v>W3 020184</v>
          </cell>
          <cell r="M6318"/>
          <cell r="N6318" t="str">
            <v>Ablesung</v>
          </cell>
          <cell r="O6318">
            <v>1.7270000000000001</v>
          </cell>
          <cell r="P6318">
            <v>75.316000000000003</v>
          </cell>
          <cell r="Q6318"/>
          <cell r="R6318"/>
          <cell r="S6318"/>
          <cell r="T6318"/>
          <cell r="U6318"/>
          <cell r="V6318"/>
          <cell r="W6318"/>
          <cell r="X6318"/>
          <cell r="Y6318">
            <v>19.716000000000001</v>
          </cell>
          <cell r="Z6318">
            <v>43.174999999999997</v>
          </cell>
        </row>
        <row r="6319">
          <cell r="A6319" t="str">
            <v>N1330</v>
          </cell>
          <cell r="B6319" t="str">
            <v xml:space="preserve">Berninastrasse 4 </v>
          </cell>
          <cell r="C6319">
            <v>42752</v>
          </cell>
          <cell r="D6319">
            <v>9866607286</v>
          </cell>
          <cell r="E6319" t="str">
            <v>Verrechnet</v>
          </cell>
          <cell r="F6319">
            <v>0.04</v>
          </cell>
          <cell r="G6319">
            <v>0.57999999999999996</v>
          </cell>
          <cell r="H6319"/>
          <cell r="I6319"/>
          <cell r="J6319" t="str">
            <v>Messung HW Wärme NT</v>
          </cell>
          <cell r="K6319" t="str">
            <v>12.12.2016</v>
          </cell>
          <cell r="L6319" t="str">
            <v>W3 020184</v>
          </cell>
          <cell r="M6319"/>
          <cell r="N6319" t="str">
            <v>Ablesung</v>
          </cell>
          <cell r="O6319">
            <v>22.181999999999999</v>
          </cell>
          <cell r="P6319">
            <v>435.73599999999999</v>
          </cell>
          <cell r="Q6319"/>
          <cell r="R6319"/>
          <cell r="S6319"/>
          <cell r="T6319"/>
          <cell r="U6319"/>
          <cell r="V6319"/>
          <cell r="W6319"/>
          <cell r="X6319"/>
          <cell r="Y6319">
            <v>43.771999999999998</v>
          </cell>
          <cell r="Z6319">
            <v>554.54999999999995</v>
          </cell>
        </row>
        <row r="6320">
          <cell r="A6320" t="str">
            <v>N1331</v>
          </cell>
          <cell r="B6320" t="str">
            <v xml:space="preserve">Schaffhauserstrasse 349 </v>
          </cell>
          <cell r="C6320">
            <v>42478</v>
          </cell>
          <cell r="D6320">
            <v>9866601138</v>
          </cell>
          <cell r="E6320" t="str">
            <v>Verrechnet</v>
          </cell>
          <cell r="F6320">
            <v>0.04</v>
          </cell>
          <cell r="G6320">
            <v>0.5</v>
          </cell>
          <cell r="H6320"/>
          <cell r="I6320"/>
          <cell r="J6320" t="str">
            <v>Messung HW Wärme NT</v>
          </cell>
          <cell r="K6320" t="str">
            <v>18.03.2016</v>
          </cell>
          <cell r="L6320" t="str">
            <v>W3 020211</v>
          </cell>
          <cell r="M6320"/>
          <cell r="N6320" t="str">
            <v>Ablesung</v>
          </cell>
          <cell r="O6320">
            <v>33.218000000000004</v>
          </cell>
          <cell r="P6320">
            <v>640.06600000000003</v>
          </cell>
          <cell r="Q6320"/>
          <cell r="R6320"/>
          <cell r="S6320"/>
          <cell r="T6320"/>
          <cell r="U6320"/>
          <cell r="V6320"/>
          <cell r="W6320"/>
          <cell r="X6320"/>
          <cell r="Y6320">
            <v>44.624000000000002</v>
          </cell>
          <cell r="Z6320">
            <v>830.45</v>
          </cell>
        </row>
        <row r="6321">
          <cell r="A6321" t="str">
            <v>N1331</v>
          </cell>
          <cell r="B6321" t="str">
            <v xml:space="preserve">Schaffhauserstrasse 349 </v>
          </cell>
          <cell r="C6321">
            <v>42566</v>
          </cell>
          <cell r="D6321">
            <v>9866603002</v>
          </cell>
          <cell r="E6321" t="str">
            <v>Verrechnet</v>
          </cell>
          <cell r="F6321">
            <v>0.04</v>
          </cell>
          <cell r="G6321">
            <v>0.5</v>
          </cell>
          <cell r="H6321"/>
          <cell r="I6321"/>
          <cell r="J6321" t="str">
            <v>Messung HW Wärme NT</v>
          </cell>
          <cell r="K6321" t="str">
            <v>23.06.2016</v>
          </cell>
          <cell r="L6321" t="str">
            <v>W3 020211</v>
          </cell>
          <cell r="M6321"/>
          <cell r="N6321" t="str">
            <v>Ablesung</v>
          </cell>
          <cell r="O6321">
            <v>13.834</v>
          </cell>
          <cell r="P6321">
            <v>253.749</v>
          </cell>
          <cell r="Q6321"/>
          <cell r="R6321"/>
          <cell r="S6321"/>
          <cell r="T6321"/>
          <cell r="U6321"/>
          <cell r="V6321"/>
          <cell r="W6321"/>
          <cell r="X6321"/>
          <cell r="Y6321">
            <v>46.877000000000002</v>
          </cell>
          <cell r="Z6321">
            <v>345.85</v>
          </cell>
        </row>
        <row r="6322">
          <cell r="A6322" t="str">
            <v>N1331</v>
          </cell>
          <cell r="B6322" t="str">
            <v xml:space="preserve">Schaffhauserstrasse 349 </v>
          </cell>
          <cell r="C6322">
            <v>42655</v>
          </cell>
          <cell r="D6322">
            <v>9866604911</v>
          </cell>
          <cell r="E6322" t="str">
            <v>Verrechnet</v>
          </cell>
          <cell r="F6322">
            <v>0.04</v>
          </cell>
          <cell r="G6322">
            <v>0.5</v>
          </cell>
          <cell r="H6322"/>
          <cell r="I6322"/>
          <cell r="J6322" t="str">
            <v>Messung HW Wärme NT</v>
          </cell>
          <cell r="K6322" t="str">
            <v>20.09.2016</v>
          </cell>
          <cell r="L6322" t="str">
            <v>W3 020211</v>
          </cell>
          <cell r="M6322"/>
          <cell r="N6322" t="str">
            <v>Ablesung</v>
          </cell>
          <cell r="O6322">
            <v>3.5009999999999999</v>
          </cell>
          <cell r="P6322">
            <v>102.667</v>
          </cell>
          <cell r="Q6322"/>
          <cell r="R6322"/>
          <cell r="S6322"/>
          <cell r="T6322"/>
          <cell r="U6322"/>
          <cell r="V6322"/>
          <cell r="W6322"/>
          <cell r="X6322"/>
          <cell r="Y6322">
            <v>29.321000000000002</v>
          </cell>
          <cell r="Z6322">
            <v>87.525000000000006</v>
          </cell>
        </row>
        <row r="6323">
          <cell r="A6323" t="str">
            <v>N1331</v>
          </cell>
          <cell r="B6323" t="str">
            <v xml:space="preserve">Schaffhauserstrasse 349 </v>
          </cell>
          <cell r="C6323">
            <v>42752</v>
          </cell>
          <cell r="D6323">
            <v>9866606978</v>
          </cell>
          <cell r="E6323" t="str">
            <v>Verrechnet</v>
          </cell>
          <cell r="F6323">
            <v>0.04</v>
          </cell>
          <cell r="G6323">
            <v>0.5</v>
          </cell>
          <cell r="H6323"/>
          <cell r="I6323"/>
          <cell r="J6323" t="str">
            <v>Messung HW Wärme NT</v>
          </cell>
          <cell r="K6323" t="str">
            <v>15.12.2016</v>
          </cell>
          <cell r="L6323" t="str">
            <v>W3 020211</v>
          </cell>
          <cell r="M6323"/>
          <cell r="N6323" t="str">
            <v>Ablesung</v>
          </cell>
          <cell r="O6323">
            <v>22.039000000000001</v>
          </cell>
          <cell r="P6323">
            <v>342.70699999999999</v>
          </cell>
          <cell r="Q6323"/>
          <cell r="R6323"/>
          <cell r="S6323"/>
          <cell r="T6323"/>
          <cell r="U6323"/>
          <cell r="V6323"/>
          <cell r="W6323"/>
          <cell r="X6323"/>
          <cell r="Y6323">
            <v>55.295000000000002</v>
          </cell>
          <cell r="Z6323">
            <v>550.97500000000002</v>
          </cell>
        </row>
        <row r="6324">
          <cell r="A6324" t="str">
            <v>N1332</v>
          </cell>
          <cell r="B6324" t="str">
            <v xml:space="preserve">Ligusterstrasse 3 </v>
          </cell>
          <cell r="C6324">
            <v>42478</v>
          </cell>
          <cell r="D6324">
            <v>9866601139</v>
          </cell>
          <cell r="E6324" t="str">
            <v>Verrechnet</v>
          </cell>
          <cell r="F6324">
            <v>0.02</v>
          </cell>
          <cell r="G6324">
            <v>0.3</v>
          </cell>
          <cell r="H6324"/>
          <cell r="I6324"/>
          <cell r="J6324" t="str">
            <v>Messung HW Wärme NT</v>
          </cell>
          <cell r="K6324" t="str">
            <v>16.03.2016</v>
          </cell>
          <cell r="L6324" t="str">
            <v>W3 020144</v>
          </cell>
          <cell r="M6324"/>
          <cell r="N6324" t="str">
            <v>Ablesung</v>
          </cell>
          <cell r="O6324">
            <v>21.298999999999999</v>
          </cell>
          <cell r="P6324">
            <v>408.65</v>
          </cell>
          <cell r="Q6324"/>
          <cell r="R6324"/>
          <cell r="S6324"/>
          <cell r="T6324"/>
          <cell r="U6324"/>
          <cell r="V6324"/>
          <cell r="W6324"/>
          <cell r="X6324"/>
          <cell r="Y6324">
            <v>44.814999999999998</v>
          </cell>
          <cell r="Z6324">
            <v>1064.95</v>
          </cell>
        </row>
        <row r="6325">
          <cell r="A6325" t="str">
            <v>N1332</v>
          </cell>
          <cell r="B6325" t="str">
            <v xml:space="preserve">Ligusterstrasse 3 </v>
          </cell>
          <cell r="C6325">
            <v>42566</v>
          </cell>
          <cell r="D6325">
            <v>9866603360</v>
          </cell>
          <cell r="E6325" t="str">
            <v>Verrechnet</v>
          </cell>
          <cell r="F6325">
            <v>0.02</v>
          </cell>
          <cell r="G6325">
            <v>0.3</v>
          </cell>
          <cell r="H6325"/>
          <cell r="I6325"/>
          <cell r="J6325" t="str">
            <v>Messung HW Wärme NT</v>
          </cell>
          <cell r="K6325" t="str">
            <v>21.06.2016</v>
          </cell>
          <cell r="L6325" t="str">
            <v>W3 020144</v>
          </cell>
          <cell r="M6325"/>
          <cell r="N6325" t="str">
            <v>Ablesung</v>
          </cell>
          <cell r="O6325">
            <v>12.185</v>
          </cell>
          <cell r="P6325">
            <v>288.56</v>
          </cell>
          <cell r="Q6325"/>
          <cell r="R6325"/>
          <cell r="S6325"/>
          <cell r="T6325"/>
          <cell r="U6325"/>
          <cell r="V6325"/>
          <cell r="W6325"/>
          <cell r="X6325"/>
          <cell r="Y6325">
            <v>36.308999999999997</v>
          </cell>
          <cell r="Z6325">
            <v>609.25</v>
          </cell>
        </row>
        <row r="6326">
          <cell r="A6326" t="str">
            <v>N1332</v>
          </cell>
          <cell r="B6326" t="str">
            <v xml:space="preserve">Ligusterstrasse 3 </v>
          </cell>
          <cell r="C6326">
            <v>42655</v>
          </cell>
          <cell r="D6326">
            <v>9866605168</v>
          </cell>
          <cell r="E6326" t="str">
            <v>Verrechnet</v>
          </cell>
          <cell r="F6326">
            <v>0.02</v>
          </cell>
          <cell r="G6326">
            <v>0.3</v>
          </cell>
          <cell r="H6326"/>
          <cell r="I6326"/>
          <cell r="J6326" t="str">
            <v>Messung HW Wärme NT</v>
          </cell>
          <cell r="K6326" t="str">
            <v>19.09.2016</v>
          </cell>
          <cell r="L6326" t="str">
            <v>W3 020144</v>
          </cell>
          <cell r="M6326"/>
          <cell r="N6326" t="str">
            <v>Ablesung</v>
          </cell>
          <cell r="O6326">
            <v>2.2839999999999998</v>
          </cell>
          <cell r="P6326">
            <v>117.57</v>
          </cell>
          <cell r="Q6326"/>
          <cell r="R6326"/>
          <cell r="S6326"/>
          <cell r="T6326"/>
          <cell r="U6326"/>
          <cell r="V6326"/>
          <cell r="W6326"/>
          <cell r="X6326"/>
          <cell r="Y6326">
            <v>16.704000000000001</v>
          </cell>
          <cell r="Z6326">
            <v>114.2</v>
          </cell>
        </row>
        <row r="6327">
          <cell r="A6327" t="str">
            <v>N1332</v>
          </cell>
          <cell r="B6327" t="str">
            <v xml:space="preserve">Ligusterstrasse 3 </v>
          </cell>
          <cell r="C6327">
            <v>42752</v>
          </cell>
          <cell r="D6327">
            <v>9866607287</v>
          </cell>
          <cell r="E6327" t="str">
            <v>Verrechnet</v>
          </cell>
          <cell r="F6327">
            <v>0.02</v>
          </cell>
          <cell r="G6327">
            <v>0.3</v>
          </cell>
          <cell r="H6327"/>
          <cell r="I6327"/>
          <cell r="J6327" t="str">
            <v>Messung HW Wärme NT</v>
          </cell>
          <cell r="K6327" t="str">
            <v>15.12.2016</v>
          </cell>
          <cell r="L6327" t="str">
            <v>W3 020144</v>
          </cell>
          <cell r="M6327"/>
          <cell r="N6327" t="str">
            <v>Ablesung</v>
          </cell>
          <cell r="O6327">
            <v>16.206</v>
          </cell>
          <cell r="P6327">
            <v>333.99</v>
          </cell>
          <cell r="Q6327"/>
          <cell r="R6327"/>
          <cell r="S6327"/>
          <cell r="T6327"/>
          <cell r="U6327"/>
          <cell r="V6327"/>
          <cell r="W6327"/>
          <cell r="X6327"/>
          <cell r="Y6327">
            <v>41.722000000000001</v>
          </cell>
          <cell r="Z6327">
            <v>810.3</v>
          </cell>
        </row>
        <row r="6328">
          <cell r="A6328" t="str">
            <v>N1334</v>
          </cell>
          <cell r="B6328" t="str">
            <v xml:space="preserve">Gujerstrasse 7 </v>
          </cell>
          <cell r="C6328">
            <v>42478</v>
          </cell>
          <cell r="D6328">
            <v>9866601479</v>
          </cell>
          <cell r="E6328" t="str">
            <v>Verrechnet</v>
          </cell>
          <cell r="F6328">
            <v>0.11</v>
          </cell>
          <cell r="G6328">
            <v>1.66</v>
          </cell>
          <cell r="H6328"/>
          <cell r="I6328"/>
          <cell r="J6328" t="str">
            <v>MESSUNG HW Wärme NT</v>
          </cell>
          <cell r="K6328" t="str">
            <v>18.03.2016</v>
          </cell>
          <cell r="L6328" t="str">
            <v>R1 1393</v>
          </cell>
          <cell r="M6328" t="str">
            <v>U1 020060</v>
          </cell>
          <cell r="N6328" t="str">
            <v>Ablesung</v>
          </cell>
          <cell r="O6328">
            <v>83.668999999999997</v>
          </cell>
          <cell r="P6328">
            <v>1362.5</v>
          </cell>
          <cell r="Q6328"/>
          <cell r="R6328">
            <v>1362</v>
          </cell>
          <cell r="S6328"/>
          <cell r="T6328"/>
          <cell r="U6328"/>
          <cell r="V6328"/>
          <cell r="W6328"/>
          <cell r="X6328"/>
          <cell r="Y6328">
            <v>52.802</v>
          </cell>
          <cell r="Z6328">
            <v>760.62727272727261</v>
          </cell>
        </row>
        <row r="6329">
          <cell r="A6329" t="str">
            <v>N1334</v>
          </cell>
          <cell r="B6329" t="str">
            <v xml:space="preserve">Gujerstrasse 7 </v>
          </cell>
          <cell r="C6329">
            <v>42566</v>
          </cell>
          <cell r="D6329">
            <v>9866603569</v>
          </cell>
          <cell r="E6329" t="str">
            <v>Verrechnet</v>
          </cell>
          <cell r="F6329">
            <v>0.11</v>
          </cell>
          <cell r="G6329">
            <v>1.66</v>
          </cell>
          <cell r="H6329"/>
          <cell r="I6329"/>
          <cell r="J6329" t="str">
            <v>MESSUNG HW Wärme NT</v>
          </cell>
          <cell r="K6329" t="str">
            <v>21.06.2016</v>
          </cell>
          <cell r="L6329" t="str">
            <v>R1 1393</v>
          </cell>
          <cell r="M6329" t="str">
            <v>U1 020060</v>
          </cell>
          <cell r="N6329" t="str">
            <v>Ablesung</v>
          </cell>
          <cell r="O6329">
            <v>43.920999999999999</v>
          </cell>
          <cell r="P6329">
            <v>725.58</v>
          </cell>
          <cell r="Q6329"/>
          <cell r="R6329">
            <v>726</v>
          </cell>
          <cell r="S6329"/>
          <cell r="T6329"/>
          <cell r="U6329"/>
          <cell r="V6329"/>
          <cell r="W6329"/>
          <cell r="X6329"/>
          <cell r="Y6329">
            <v>52.048000000000002</v>
          </cell>
          <cell r="Z6329">
            <v>399.28181818181815</v>
          </cell>
        </row>
        <row r="6330">
          <cell r="A6330" t="str">
            <v>N1334</v>
          </cell>
          <cell r="B6330" t="str">
            <v xml:space="preserve">Gujerstrasse 7 </v>
          </cell>
          <cell r="C6330">
            <v>42655</v>
          </cell>
          <cell r="D6330">
            <v>9866605646</v>
          </cell>
          <cell r="E6330" t="str">
            <v>Verrechnet</v>
          </cell>
          <cell r="F6330">
            <v>0.11</v>
          </cell>
          <cell r="G6330">
            <v>1.66</v>
          </cell>
          <cell r="H6330"/>
          <cell r="I6330"/>
          <cell r="J6330" t="str">
            <v>MESSUNG HW Wärme NT</v>
          </cell>
          <cell r="K6330" t="str">
            <v>20.09.2016</v>
          </cell>
          <cell r="L6330" t="str">
            <v>R1 1393</v>
          </cell>
          <cell r="M6330" t="str">
            <v>U1 020060</v>
          </cell>
          <cell r="N6330" t="str">
            <v>Ablesung</v>
          </cell>
          <cell r="O6330">
            <v>11.129</v>
          </cell>
          <cell r="P6330">
            <v>224.64</v>
          </cell>
          <cell r="Q6330"/>
          <cell r="R6330">
            <v>224</v>
          </cell>
          <cell r="S6330"/>
          <cell r="T6330"/>
          <cell r="U6330"/>
          <cell r="V6330"/>
          <cell r="W6330"/>
          <cell r="X6330"/>
          <cell r="Y6330">
            <v>42.597999999999999</v>
          </cell>
          <cell r="Z6330">
            <v>101.17272727272729</v>
          </cell>
        </row>
        <row r="6331">
          <cell r="A6331" t="str">
            <v>N1334</v>
          </cell>
          <cell r="B6331" t="str">
            <v xml:space="preserve">Gujerstrasse 7 </v>
          </cell>
          <cell r="C6331">
            <v>42752</v>
          </cell>
          <cell r="D6331">
            <v>9866607634</v>
          </cell>
          <cell r="E6331" t="str">
            <v>Verrechnet</v>
          </cell>
          <cell r="F6331">
            <v>0.11</v>
          </cell>
          <cell r="G6331">
            <v>1.66</v>
          </cell>
          <cell r="H6331"/>
          <cell r="I6331"/>
          <cell r="J6331" t="str">
            <v>MESSUNG HW Wärme NT</v>
          </cell>
          <cell r="K6331" t="str">
            <v>13.12.2016</v>
          </cell>
          <cell r="L6331" t="str">
            <v>R1 1393</v>
          </cell>
          <cell r="M6331" t="str">
            <v>U1 020060</v>
          </cell>
          <cell r="N6331" t="str">
            <v>Ablesung</v>
          </cell>
          <cell r="O6331">
            <v>56.57</v>
          </cell>
          <cell r="P6331">
            <v>935.17</v>
          </cell>
          <cell r="Q6331"/>
          <cell r="R6331">
            <v>936</v>
          </cell>
          <cell r="S6331"/>
          <cell r="T6331"/>
          <cell r="U6331"/>
          <cell r="V6331"/>
          <cell r="W6331"/>
          <cell r="X6331"/>
          <cell r="Y6331">
            <v>52.012999999999998</v>
          </cell>
          <cell r="Z6331">
            <v>514.27272727272725</v>
          </cell>
        </row>
        <row r="6332">
          <cell r="A6332" t="str">
            <v>N1335</v>
          </cell>
          <cell r="B6332" t="str">
            <v xml:space="preserve">Gubelstrasse 37 </v>
          </cell>
          <cell r="C6332">
            <v>42478</v>
          </cell>
          <cell r="D6332">
            <v>9866601743</v>
          </cell>
          <cell r="E6332" t="str">
            <v>Verrechnet</v>
          </cell>
          <cell r="F6332">
            <v>0.08</v>
          </cell>
          <cell r="G6332">
            <v>1.18</v>
          </cell>
          <cell r="H6332"/>
          <cell r="I6332"/>
          <cell r="J6332" t="str">
            <v>Messung HW Wärme NT</v>
          </cell>
          <cell r="K6332" t="str">
            <v>18.03.2016</v>
          </cell>
          <cell r="L6332" t="str">
            <v>W1 020010</v>
          </cell>
          <cell r="M6332"/>
          <cell r="N6332" t="str">
            <v>Ablesung</v>
          </cell>
          <cell r="O6332">
            <v>76.224000000000004</v>
          </cell>
          <cell r="P6332">
            <v>1526.38</v>
          </cell>
          <cell r="Q6332"/>
          <cell r="R6332"/>
          <cell r="S6332"/>
          <cell r="T6332"/>
          <cell r="U6332"/>
          <cell r="V6332"/>
          <cell r="W6332"/>
          <cell r="X6332"/>
          <cell r="Y6332">
            <v>42.939</v>
          </cell>
          <cell r="Z6332">
            <v>952.8</v>
          </cell>
        </row>
        <row r="6333">
          <cell r="A6333" t="str">
            <v>N1335</v>
          </cell>
          <cell r="B6333" t="str">
            <v xml:space="preserve">Gubelstrasse 37 </v>
          </cell>
          <cell r="C6333">
            <v>42566</v>
          </cell>
          <cell r="D6333">
            <v>9866603896</v>
          </cell>
          <cell r="E6333" t="str">
            <v>Gemahnt</v>
          </cell>
          <cell r="F6333">
            <v>0.08</v>
          </cell>
          <cell r="G6333">
            <v>1.18</v>
          </cell>
          <cell r="H6333"/>
          <cell r="I6333"/>
          <cell r="J6333" t="str">
            <v>Messung HW Wärme NT</v>
          </cell>
          <cell r="K6333" t="str">
            <v>22.06.2016</v>
          </cell>
          <cell r="L6333" t="str">
            <v>W1 020010</v>
          </cell>
          <cell r="M6333"/>
          <cell r="N6333" t="str">
            <v>Ablesung</v>
          </cell>
          <cell r="O6333">
            <v>26.24</v>
          </cell>
          <cell r="P6333">
            <v>510.13</v>
          </cell>
          <cell r="Q6333"/>
          <cell r="R6333"/>
          <cell r="S6333"/>
          <cell r="T6333"/>
          <cell r="U6333"/>
          <cell r="V6333"/>
          <cell r="W6333"/>
          <cell r="X6333"/>
          <cell r="Y6333">
            <v>44.228999999999999</v>
          </cell>
          <cell r="Z6333">
            <v>328</v>
          </cell>
        </row>
        <row r="6334">
          <cell r="A6334" t="str">
            <v>N1335</v>
          </cell>
          <cell r="B6334" t="str">
            <v xml:space="preserve">Gubelstrasse 37 </v>
          </cell>
          <cell r="C6334">
            <v>42655</v>
          </cell>
          <cell r="D6334">
            <v>9866605767</v>
          </cell>
          <cell r="E6334" t="str">
            <v>Verrechnet</v>
          </cell>
          <cell r="F6334">
            <v>0.08</v>
          </cell>
          <cell r="G6334">
            <v>1.18</v>
          </cell>
          <cell r="H6334"/>
          <cell r="I6334"/>
          <cell r="J6334" t="str">
            <v>Messung HW Wärme NT</v>
          </cell>
          <cell r="K6334" t="str">
            <v>20.09.2016</v>
          </cell>
          <cell r="L6334" t="str">
            <v>W1 020010</v>
          </cell>
          <cell r="M6334"/>
          <cell r="N6334" t="str">
            <v>Ablesung</v>
          </cell>
          <cell r="O6334">
            <v>1.6870000000000001</v>
          </cell>
          <cell r="P6334">
            <v>48.88</v>
          </cell>
          <cell r="Q6334"/>
          <cell r="R6334"/>
          <cell r="S6334"/>
          <cell r="T6334"/>
          <cell r="U6334"/>
          <cell r="V6334"/>
          <cell r="W6334"/>
          <cell r="X6334"/>
          <cell r="Y6334">
            <v>29.675999999999998</v>
          </cell>
          <cell r="Z6334">
            <v>21.087499999999999</v>
          </cell>
        </row>
        <row r="6335">
          <cell r="A6335" t="str">
            <v>N1335</v>
          </cell>
          <cell r="B6335" t="str">
            <v xml:space="preserve">Gubelstrasse 37 </v>
          </cell>
          <cell r="C6335">
            <v>42752</v>
          </cell>
          <cell r="D6335">
            <v>9866607848</v>
          </cell>
          <cell r="E6335" t="str">
            <v>Verrechnet</v>
          </cell>
          <cell r="F6335">
            <v>0.08</v>
          </cell>
          <cell r="G6335">
            <v>1.18</v>
          </cell>
          <cell r="H6335"/>
          <cell r="I6335"/>
          <cell r="J6335" t="str">
            <v>Messung HW Wärme NT</v>
          </cell>
          <cell r="K6335" t="str">
            <v>15.12.2016</v>
          </cell>
          <cell r="L6335" t="str">
            <v>W1 020010</v>
          </cell>
          <cell r="M6335"/>
          <cell r="N6335" t="str">
            <v>Ablesung</v>
          </cell>
          <cell r="O6335">
            <v>61.654000000000003</v>
          </cell>
          <cell r="P6335">
            <v>1170.0899999999999</v>
          </cell>
          <cell r="Q6335"/>
          <cell r="R6335"/>
          <cell r="S6335"/>
          <cell r="T6335"/>
          <cell r="U6335"/>
          <cell r="V6335"/>
          <cell r="W6335"/>
          <cell r="X6335"/>
          <cell r="Y6335">
            <v>45.307000000000002</v>
          </cell>
          <cell r="Z6335">
            <v>770.67499999999995</v>
          </cell>
        </row>
        <row r="6336">
          <cell r="A6336" t="str">
            <v>N1336</v>
          </cell>
          <cell r="B6336" t="str">
            <v xml:space="preserve">Schaffhauserstrasse 363 </v>
          </cell>
          <cell r="C6336">
            <v>42478</v>
          </cell>
          <cell r="D6336">
            <v>9866601480</v>
          </cell>
          <cell r="E6336" t="str">
            <v>Verrechnet</v>
          </cell>
          <cell r="F6336">
            <v>0.1</v>
          </cell>
          <cell r="G6336">
            <v>1.4</v>
          </cell>
          <cell r="H6336"/>
          <cell r="I6336"/>
          <cell r="J6336" t="str">
            <v>MESSUNG HW Wärme NT</v>
          </cell>
          <cell r="K6336" t="str">
            <v>17.03.2016</v>
          </cell>
          <cell r="L6336" t="str">
            <v>W3 020141</v>
          </cell>
          <cell r="M6336"/>
          <cell r="N6336" t="str">
            <v>Ablesung</v>
          </cell>
          <cell r="O6336">
            <v>77.454999999999998</v>
          </cell>
          <cell r="P6336">
            <v>1309.9880000000001</v>
          </cell>
          <cell r="Q6336"/>
          <cell r="R6336"/>
          <cell r="S6336"/>
          <cell r="T6336"/>
          <cell r="U6336"/>
          <cell r="V6336"/>
          <cell r="W6336"/>
          <cell r="X6336"/>
          <cell r="Y6336">
            <v>50.84</v>
          </cell>
          <cell r="Z6336">
            <v>774.55</v>
          </cell>
        </row>
        <row r="6337">
          <cell r="A6337" t="str">
            <v>N1336</v>
          </cell>
          <cell r="B6337" t="str">
            <v xml:space="preserve">Schaffhauserstrasse 363 </v>
          </cell>
          <cell r="C6337">
            <v>42566</v>
          </cell>
          <cell r="D6337">
            <v>9866603570</v>
          </cell>
          <cell r="E6337" t="str">
            <v>Verrechnet</v>
          </cell>
          <cell r="F6337">
            <v>0.1</v>
          </cell>
          <cell r="G6337">
            <v>1.4</v>
          </cell>
          <cell r="H6337"/>
          <cell r="I6337"/>
          <cell r="J6337" t="str">
            <v>MESSUNG HW Wärme NT</v>
          </cell>
          <cell r="K6337" t="str">
            <v>23.06.2016</v>
          </cell>
          <cell r="L6337" t="str">
            <v>W3 020141</v>
          </cell>
          <cell r="M6337"/>
          <cell r="N6337" t="str">
            <v>Ablesung</v>
          </cell>
          <cell r="O6337">
            <v>45.210999999999999</v>
          </cell>
          <cell r="P6337">
            <v>861.803</v>
          </cell>
          <cell r="Q6337"/>
          <cell r="R6337"/>
          <cell r="S6337"/>
          <cell r="T6337"/>
          <cell r="U6337"/>
          <cell r="V6337"/>
          <cell r="W6337"/>
          <cell r="X6337"/>
          <cell r="Y6337">
            <v>45.107999999999997</v>
          </cell>
          <cell r="Z6337">
            <v>452.11</v>
          </cell>
        </row>
        <row r="6338">
          <cell r="A6338" t="str">
            <v>N1336</v>
          </cell>
          <cell r="B6338" t="str">
            <v xml:space="preserve">Schaffhauserstrasse 363 </v>
          </cell>
          <cell r="C6338">
            <v>42655</v>
          </cell>
          <cell r="D6338">
            <v>9866605382</v>
          </cell>
          <cell r="E6338" t="str">
            <v>Verrechnet</v>
          </cell>
          <cell r="F6338">
            <v>0.1</v>
          </cell>
          <cell r="G6338">
            <v>1.4</v>
          </cell>
          <cell r="H6338"/>
          <cell r="I6338"/>
          <cell r="J6338" t="str">
            <v>MESSUNG HW Wärme NT</v>
          </cell>
          <cell r="K6338" t="str">
            <v>19.09.2016</v>
          </cell>
          <cell r="L6338" t="str">
            <v>W3 020141</v>
          </cell>
          <cell r="M6338"/>
          <cell r="N6338" t="str">
            <v>Ablesung</v>
          </cell>
          <cell r="O6338">
            <v>11.885</v>
          </cell>
          <cell r="P6338">
            <v>285.93099999999998</v>
          </cell>
          <cell r="Q6338"/>
          <cell r="R6338"/>
          <cell r="S6338"/>
          <cell r="T6338"/>
          <cell r="U6338"/>
          <cell r="V6338"/>
          <cell r="W6338"/>
          <cell r="X6338"/>
          <cell r="Y6338">
            <v>35.74</v>
          </cell>
          <cell r="Z6338">
            <v>118.85</v>
          </cell>
        </row>
        <row r="6339">
          <cell r="A6339" t="str">
            <v>N1336</v>
          </cell>
          <cell r="B6339" t="str">
            <v xml:space="preserve">Schaffhauserstrasse 363 </v>
          </cell>
          <cell r="C6339">
            <v>42752</v>
          </cell>
          <cell r="D6339">
            <v>9866607487</v>
          </cell>
          <cell r="E6339" t="str">
            <v>Verrechnet</v>
          </cell>
          <cell r="F6339">
            <v>0.1</v>
          </cell>
          <cell r="G6339">
            <v>1.4</v>
          </cell>
          <cell r="H6339"/>
          <cell r="I6339"/>
          <cell r="J6339" t="str">
            <v>MESSUNG HW Wärme NT</v>
          </cell>
          <cell r="K6339" t="str">
            <v>15.12.2016</v>
          </cell>
          <cell r="L6339" t="str">
            <v>W3 020141</v>
          </cell>
          <cell r="M6339"/>
          <cell r="N6339" t="str">
            <v>Ablesung</v>
          </cell>
          <cell r="O6339">
            <v>61.061</v>
          </cell>
          <cell r="P6339">
            <v>1095.2349999999999</v>
          </cell>
          <cell r="Q6339"/>
          <cell r="R6339"/>
          <cell r="S6339"/>
          <cell r="T6339"/>
          <cell r="U6339"/>
          <cell r="V6339"/>
          <cell r="W6339"/>
          <cell r="X6339"/>
          <cell r="Y6339">
            <v>47.938000000000002</v>
          </cell>
          <cell r="Z6339">
            <v>610.61</v>
          </cell>
        </row>
        <row r="6340">
          <cell r="A6340" t="str">
            <v>N1337</v>
          </cell>
          <cell r="B6340" t="str">
            <v xml:space="preserve">Wehntalerstrasse 40 </v>
          </cell>
          <cell r="C6340">
            <v>42478</v>
          </cell>
          <cell r="D6340">
            <v>9866600770</v>
          </cell>
          <cell r="E6340" t="str">
            <v>Verrechnet</v>
          </cell>
          <cell r="F6340">
            <v>7.0000000000000007E-2</v>
          </cell>
          <cell r="G6340">
            <v>0.8</v>
          </cell>
          <cell r="H6340"/>
          <cell r="I6340"/>
          <cell r="J6340" t="str">
            <v>MESSUNG HW Wärme NT</v>
          </cell>
          <cell r="K6340" t="str">
            <v>17.03.2016</v>
          </cell>
          <cell r="L6340" t="str">
            <v>W3 020149</v>
          </cell>
          <cell r="M6340"/>
          <cell r="N6340" t="str">
            <v>Ablesung</v>
          </cell>
          <cell r="O6340">
            <v>78.272000000000006</v>
          </cell>
          <cell r="P6340">
            <v>1882.24</v>
          </cell>
          <cell r="Q6340"/>
          <cell r="R6340"/>
          <cell r="S6340"/>
          <cell r="T6340"/>
          <cell r="U6340"/>
          <cell r="V6340"/>
          <cell r="W6340"/>
          <cell r="X6340"/>
          <cell r="Y6340">
            <v>35.756</v>
          </cell>
          <cell r="Z6340">
            <v>1118.1714285714286</v>
          </cell>
        </row>
        <row r="6341">
          <cell r="A6341" t="str">
            <v>N1337</v>
          </cell>
          <cell r="B6341" t="str">
            <v xml:space="preserve">Wehntalerstrasse 40 </v>
          </cell>
          <cell r="C6341">
            <v>42566</v>
          </cell>
          <cell r="D6341">
            <v>9866602682</v>
          </cell>
          <cell r="E6341" t="str">
            <v>Verrechnet</v>
          </cell>
          <cell r="F6341">
            <v>7.0000000000000007E-2</v>
          </cell>
          <cell r="G6341">
            <v>0.8</v>
          </cell>
          <cell r="H6341"/>
          <cell r="I6341"/>
          <cell r="J6341" t="str">
            <v>MESSUNG HW Wärme NT</v>
          </cell>
          <cell r="K6341" t="str">
            <v>23.06.2016</v>
          </cell>
          <cell r="L6341" t="str">
            <v>W3 020149</v>
          </cell>
          <cell r="M6341"/>
          <cell r="N6341" t="str">
            <v>Ablesung</v>
          </cell>
          <cell r="O6341">
            <v>40.927999999999997</v>
          </cell>
          <cell r="P6341">
            <v>1490.5329999999999</v>
          </cell>
          <cell r="Q6341"/>
          <cell r="R6341"/>
          <cell r="S6341"/>
          <cell r="T6341"/>
          <cell r="U6341"/>
          <cell r="V6341"/>
          <cell r="W6341"/>
          <cell r="X6341"/>
          <cell r="Y6341">
            <v>23.61</v>
          </cell>
          <cell r="Z6341">
            <v>584.6857142857142</v>
          </cell>
        </row>
        <row r="6342">
          <cell r="A6342" t="str">
            <v>N1337</v>
          </cell>
          <cell r="B6342" t="str">
            <v xml:space="preserve">Wehntalerstrasse 40 </v>
          </cell>
          <cell r="C6342">
            <v>42655</v>
          </cell>
          <cell r="D6342">
            <v>9866604526</v>
          </cell>
          <cell r="E6342" t="str">
            <v>Verrechnet</v>
          </cell>
          <cell r="F6342">
            <v>7.0000000000000007E-2</v>
          </cell>
          <cell r="G6342">
            <v>0.8</v>
          </cell>
          <cell r="H6342"/>
          <cell r="I6342"/>
          <cell r="J6342" t="str">
            <v>MESSUNG HW Wärme NT</v>
          </cell>
          <cell r="K6342" t="str">
            <v>16.09.2016</v>
          </cell>
          <cell r="L6342" t="str">
            <v>W3 020149</v>
          </cell>
          <cell r="M6342"/>
          <cell r="N6342" t="str">
            <v>Ablesung</v>
          </cell>
          <cell r="O6342">
            <v>12.263999999999999</v>
          </cell>
          <cell r="P6342">
            <v>704.46199999999999</v>
          </cell>
          <cell r="Q6342"/>
          <cell r="R6342"/>
          <cell r="S6342"/>
          <cell r="T6342"/>
          <cell r="U6342"/>
          <cell r="V6342"/>
          <cell r="W6342"/>
          <cell r="X6342"/>
          <cell r="Y6342">
            <v>14.968999999999999</v>
          </cell>
          <cell r="Z6342">
            <v>175.2</v>
          </cell>
        </row>
        <row r="6343">
          <cell r="A6343" t="str">
            <v>N1337</v>
          </cell>
          <cell r="B6343" t="str">
            <v xml:space="preserve">Wehntalerstrasse 40 </v>
          </cell>
          <cell r="C6343">
            <v>42752</v>
          </cell>
          <cell r="D6343">
            <v>9866606797</v>
          </cell>
          <cell r="E6343" t="str">
            <v>Verrechnet</v>
          </cell>
          <cell r="F6343">
            <v>7.0000000000000007E-2</v>
          </cell>
          <cell r="G6343">
            <v>0.8</v>
          </cell>
          <cell r="H6343"/>
          <cell r="I6343"/>
          <cell r="J6343" t="str">
            <v>MESSUNG HW Wärme NT</v>
          </cell>
          <cell r="K6343" t="str">
            <v>15.12.2016</v>
          </cell>
          <cell r="L6343" t="str">
            <v>W3 020149</v>
          </cell>
          <cell r="M6343"/>
          <cell r="N6343" t="str">
            <v>Ablesung</v>
          </cell>
          <cell r="O6343">
            <v>59.543999999999997</v>
          </cell>
          <cell r="P6343">
            <v>1709.2429999999999</v>
          </cell>
          <cell r="Q6343"/>
          <cell r="R6343"/>
          <cell r="S6343"/>
          <cell r="T6343"/>
          <cell r="U6343"/>
          <cell r="V6343"/>
          <cell r="W6343"/>
          <cell r="X6343"/>
          <cell r="Y6343">
            <v>29.954000000000001</v>
          </cell>
          <cell r="Z6343">
            <v>850.62857142857138</v>
          </cell>
        </row>
        <row r="6344">
          <cell r="A6344" t="str">
            <v>N1338</v>
          </cell>
          <cell r="B6344" t="str">
            <v xml:space="preserve">Hagenholzstrasse 62 </v>
          </cell>
          <cell r="C6344">
            <v>42478</v>
          </cell>
          <cell r="D6344">
            <v>9866601942</v>
          </cell>
          <cell r="E6344" t="str">
            <v>Verrechnet</v>
          </cell>
          <cell r="F6344">
            <v>0.45</v>
          </cell>
          <cell r="G6344">
            <v>5.53</v>
          </cell>
          <cell r="H6344"/>
          <cell r="I6344"/>
          <cell r="J6344" t="str">
            <v>Messung HW Wärme NT</v>
          </cell>
          <cell r="K6344" t="str">
            <v>15.03.2016</v>
          </cell>
          <cell r="L6344" t="str">
            <v>W1 040002</v>
          </cell>
          <cell r="M6344"/>
          <cell r="N6344" t="str">
            <v>Ablesung</v>
          </cell>
          <cell r="O6344">
            <v>187.06200000000001</v>
          </cell>
          <cell r="P6344">
            <v>2719.24</v>
          </cell>
          <cell r="Q6344"/>
          <cell r="R6344"/>
          <cell r="S6344"/>
          <cell r="T6344"/>
          <cell r="U6344"/>
          <cell r="V6344"/>
          <cell r="W6344"/>
          <cell r="X6344"/>
          <cell r="Y6344">
            <v>59.15</v>
          </cell>
          <cell r="Z6344">
            <v>415.69333333333338</v>
          </cell>
        </row>
        <row r="6345">
          <cell r="A6345" t="str">
            <v>N1338</v>
          </cell>
          <cell r="B6345" t="str">
            <v xml:space="preserve">Hagenholzstrasse 62 </v>
          </cell>
          <cell r="C6345">
            <v>42566</v>
          </cell>
          <cell r="D6345">
            <v>9866603897</v>
          </cell>
          <cell r="E6345" t="str">
            <v>Verrechnet</v>
          </cell>
          <cell r="F6345">
            <v>0.45</v>
          </cell>
          <cell r="G6345">
            <v>5.53</v>
          </cell>
          <cell r="H6345"/>
          <cell r="I6345"/>
          <cell r="J6345" t="str">
            <v>Messung HW Wärme NT</v>
          </cell>
          <cell r="K6345" t="str">
            <v>20.06.2016</v>
          </cell>
          <cell r="L6345" t="str">
            <v>W1 040002</v>
          </cell>
          <cell r="M6345"/>
          <cell r="N6345" t="str">
            <v>Ablesung</v>
          </cell>
          <cell r="O6345">
            <v>108.389</v>
          </cell>
          <cell r="P6345">
            <v>1894.9</v>
          </cell>
          <cell r="Q6345"/>
          <cell r="R6345"/>
          <cell r="S6345"/>
          <cell r="T6345"/>
          <cell r="U6345"/>
          <cell r="V6345"/>
          <cell r="W6345"/>
          <cell r="X6345"/>
          <cell r="Y6345">
            <v>49.183</v>
          </cell>
          <cell r="Z6345">
            <v>240.86444444444444</v>
          </cell>
        </row>
        <row r="6346">
          <cell r="A6346" t="str">
            <v>N1338</v>
          </cell>
          <cell r="B6346" t="str">
            <v xml:space="preserve">Hagenholzstrasse 62 </v>
          </cell>
          <cell r="C6346">
            <v>42655</v>
          </cell>
          <cell r="D6346">
            <v>9866605937</v>
          </cell>
          <cell r="E6346" t="str">
            <v>Verrechnet</v>
          </cell>
          <cell r="F6346">
            <v>0.45</v>
          </cell>
          <cell r="G6346">
            <v>5.53</v>
          </cell>
          <cell r="H6346"/>
          <cell r="I6346"/>
          <cell r="J6346" t="str">
            <v>Messung HW Wärme NT</v>
          </cell>
          <cell r="K6346" t="str">
            <v>15.09.2016</v>
          </cell>
          <cell r="L6346" t="str">
            <v>W1 040002</v>
          </cell>
          <cell r="M6346"/>
          <cell r="N6346" t="str">
            <v>Ablesung</v>
          </cell>
          <cell r="O6346">
            <v>43.155999999999999</v>
          </cell>
          <cell r="P6346">
            <v>953.04</v>
          </cell>
          <cell r="Q6346"/>
          <cell r="R6346"/>
          <cell r="S6346"/>
          <cell r="T6346"/>
          <cell r="U6346"/>
          <cell r="V6346"/>
          <cell r="W6346"/>
          <cell r="X6346"/>
          <cell r="Y6346">
            <v>38.936</v>
          </cell>
          <cell r="Z6346">
            <v>95.902222222222221</v>
          </cell>
        </row>
        <row r="6347">
          <cell r="A6347" t="str">
            <v>N1338</v>
          </cell>
          <cell r="B6347" t="str">
            <v xml:space="preserve">Hagenholzstrasse 62 </v>
          </cell>
          <cell r="C6347">
            <v>42752</v>
          </cell>
          <cell r="D6347">
            <v>9866608052</v>
          </cell>
          <cell r="E6347" t="str">
            <v>Verrechnet</v>
          </cell>
          <cell r="F6347">
            <v>0.45</v>
          </cell>
          <cell r="G6347">
            <v>5.53</v>
          </cell>
          <cell r="H6347"/>
          <cell r="I6347"/>
          <cell r="J6347" t="str">
            <v>Messung HW Wärme NT</v>
          </cell>
          <cell r="K6347" t="str">
            <v>13.12.2016</v>
          </cell>
          <cell r="L6347" t="str">
            <v>W1 040002</v>
          </cell>
          <cell r="M6347"/>
          <cell r="N6347" t="str">
            <v>Ablesung</v>
          </cell>
          <cell r="O6347">
            <v>138.54</v>
          </cell>
          <cell r="P6347">
            <v>2198.34</v>
          </cell>
          <cell r="Q6347"/>
          <cell r="R6347"/>
          <cell r="S6347"/>
          <cell r="T6347"/>
          <cell r="U6347"/>
          <cell r="V6347"/>
          <cell r="W6347"/>
          <cell r="X6347"/>
          <cell r="Y6347">
            <v>54.188000000000002</v>
          </cell>
          <cell r="Z6347">
            <v>307.86666666666662</v>
          </cell>
        </row>
        <row r="6348">
          <cell r="A6348" t="str">
            <v>N1339</v>
          </cell>
          <cell r="B6348" t="str">
            <v xml:space="preserve">Spatenstrasse 29 </v>
          </cell>
          <cell r="C6348">
            <v>42478</v>
          </cell>
          <cell r="D6348">
            <v>9866601140</v>
          </cell>
          <cell r="E6348" t="str">
            <v>Verrechnet</v>
          </cell>
          <cell r="F6348">
            <v>0.01</v>
          </cell>
          <cell r="G6348">
            <v>0.15</v>
          </cell>
          <cell r="H6348"/>
          <cell r="I6348"/>
          <cell r="J6348" t="str">
            <v>MESSUNG HW Wärme NT</v>
          </cell>
          <cell r="K6348" t="str">
            <v>17.03.2016</v>
          </cell>
          <cell r="L6348" t="str">
            <v>W3 020155</v>
          </cell>
          <cell r="M6348"/>
          <cell r="N6348" t="str">
            <v>Ablesung</v>
          </cell>
          <cell r="O6348">
            <v>6.6580000000000004</v>
          </cell>
          <cell r="P6348">
            <v>106.437</v>
          </cell>
          <cell r="Q6348"/>
          <cell r="R6348"/>
          <cell r="S6348"/>
          <cell r="T6348"/>
          <cell r="U6348"/>
          <cell r="V6348"/>
          <cell r="W6348"/>
          <cell r="X6348"/>
          <cell r="Y6348">
            <v>53.786000000000001</v>
          </cell>
          <cell r="Z6348">
            <v>665.8</v>
          </cell>
        </row>
        <row r="6349">
          <cell r="A6349" t="str">
            <v>N1339</v>
          </cell>
          <cell r="B6349" t="str">
            <v xml:space="preserve">Spatenstrasse 29 </v>
          </cell>
          <cell r="C6349">
            <v>42566</v>
          </cell>
          <cell r="D6349">
            <v>9866603361</v>
          </cell>
          <cell r="E6349" t="str">
            <v>Verrechnet</v>
          </cell>
          <cell r="F6349">
            <v>0.01</v>
          </cell>
          <cell r="G6349">
            <v>0.15</v>
          </cell>
          <cell r="H6349"/>
          <cell r="I6349"/>
          <cell r="J6349" t="str">
            <v>MESSUNG HW Wärme NT</v>
          </cell>
          <cell r="K6349" t="str">
            <v>20.06.2016</v>
          </cell>
          <cell r="L6349" t="str">
            <v>W3 020155</v>
          </cell>
          <cell r="M6349"/>
          <cell r="N6349" t="str">
            <v>Ablesung</v>
          </cell>
          <cell r="O6349">
            <v>2.7879999999999998</v>
          </cell>
          <cell r="P6349">
            <v>54.512</v>
          </cell>
          <cell r="Q6349"/>
          <cell r="R6349"/>
          <cell r="S6349"/>
          <cell r="T6349"/>
          <cell r="U6349"/>
          <cell r="V6349"/>
          <cell r="W6349"/>
          <cell r="X6349"/>
          <cell r="Y6349">
            <v>43.976999999999997</v>
          </cell>
          <cell r="Z6349">
            <v>278.8</v>
          </cell>
        </row>
        <row r="6350">
          <cell r="A6350" t="str">
            <v>N1339</v>
          </cell>
          <cell r="B6350" t="str">
            <v xml:space="preserve">Spatenstrasse 29 </v>
          </cell>
          <cell r="C6350">
            <v>42655</v>
          </cell>
          <cell r="D6350">
            <v>9866605169</v>
          </cell>
          <cell r="E6350" t="str">
            <v>Verrechnet</v>
          </cell>
          <cell r="F6350">
            <v>0.01</v>
          </cell>
          <cell r="G6350">
            <v>0.15</v>
          </cell>
          <cell r="H6350"/>
          <cell r="I6350"/>
          <cell r="J6350" t="str">
            <v>MESSUNG HW Wärme NT</v>
          </cell>
          <cell r="K6350" t="str">
            <v>15.09.2016</v>
          </cell>
          <cell r="L6350" t="str">
            <v>W3 020155</v>
          </cell>
          <cell r="M6350"/>
          <cell r="N6350" t="str">
            <v>Ablesung</v>
          </cell>
          <cell r="O6350">
            <v>0.78200000000000003</v>
          </cell>
          <cell r="P6350">
            <v>27.309000000000001</v>
          </cell>
          <cell r="Q6350"/>
          <cell r="R6350"/>
          <cell r="S6350"/>
          <cell r="T6350"/>
          <cell r="U6350"/>
          <cell r="V6350"/>
          <cell r="W6350"/>
          <cell r="X6350"/>
          <cell r="Y6350">
            <v>24.622</v>
          </cell>
          <cell r="Z6350">
            <v>78.2</v>
          </cell>
        </row>
        <row r="6351">
          <cell r="A6351" t="str">
            <v>N1339</v>
          </cell>
          <cell r="B6351" t="str">
            <v xml:space="preserve">Spatenstrasse 29 </v>
          </cell>
          <cell r="C6351">
            <v>42752</v>
          </cell>
          <cell r="D6351">
            <v>9866607288</v>
          </cell>
          <cell r="E6351" t="str">
            <v>Verrechnet</v>
          </cell>
          <cell r="F6351">
            <v>0.01</v>
          </cell>
          <cell r="G6351">
            <v>0.15</v>
          </cell>
          <cell r="H6351"/>
          <cell r="I6351"/>
          <cell r="J6351" t="str">
            <v>MESSUNG HW Wärme NT</v>
          </cell>
          <cell r="K6351" t="str">
            <v>14.12.2016</v>
          </cell>
          <cell r="L6351" t="str">
            <v>W3 020155</v>
          </cell>
          <cell r="M6351"/>
          <cell r="N6351" t="str">
            <v>Ablesung</v>
          </cell>
          <cell r="O6351">
            <v>4.843</v>
          </cell>
          <cell r="P6351">
            <v>84.891999999999996</v>
          </cell>
          <cell r="Q6351"/>
          <cell r="R6351"/>
          <cell r="S6351"/>
          <cell r="T6351"/>
          <cell r="U6351"/>
          <cell r="V6351"/>
          <cell r="W6351"/>
          <cell r="X6351"/>
          <cell r="Y6351">
            <v>49.052999999999997</v>
          </cell>
          <cell r="Z6351">
            <v>484.3</v>
          </cell>
        </row>
        <row r="6352">
          <cell r="A6352" t="str">
            <v>N1340</v>
          </cell>
          <cell r="B6352" t="str">
            <v xml:space="preserve">Regensbergstrasse 146 </v>
          </cell>
          <cell r="C6352">
            <v>42478</v>
          </cell>
          <cell r="D6352">
            <v>9866600771</v>
          </cell>
          <cell r="E6352" t="str">
            <v>Verrechnet</v>
          </cell>
          <cell r="F6352">
            <v>0.01</v>
          </cell>
          <cell r="G6352">
            <v>0.15</v>
          </cell>
          <cell r="H6352"/>
          <cell r="I6352"/>
          <cell r="J6352" t="str">
            <v>MESSUNG HW Wärme NT</v>
          </cell>
          <cell r="K6352" t="str">
            <v>16.03.2016</v>
          </cell>
          <cell r="L6352" t="str">
            <v>W3 020142</v>
          </cell>
          <cell r="M6352"/>
          <cell r="N6352" t="str">
            <v>Ablesung</v>
          </cell>
          <cell r="O6352">
            <v>5.2910000000000004</v>
          </cell>
          <cell r="P6352">
            <v>76.926000000000002</v>
          </cell>
          <cell r="Q6352"/>
          <cell r="R6352"/>
          <cell r="S6352"/>
          <cell r="T6352"/>
          <cell r="U6352"/>
          <cell r="V6352"/>
          <cell r="W6352"/>
          <cell r="X6352"/>
          <cell r="Y6352">
            <v>59.14</v>
          </cell>
          <cell r="Z6352">
            <v>529.1</v>
          </cell>
        </row>
        <row r="6353">
          <cell r="A6353" t="str">
            <v>N1340</v>
          </cell>
          <cell r="B6353" t="str">
            <v xml:space="preserve">Regensbergstrasse 146 </v>
          </cell>
          <cell r="C6353">
            <v>42566</v>
          </cell>
          <cell r="D6353">
            <v>9866602683</v>
          </cell>
          <cell r="E6353" t="str">
            <v>Verrechnet</v>
          </cell>
          <cell r="F6353">
            <v>0.01</v>
          </cell>
          <cell r="G6353">
            <v>0.15</v>
          </cell>
          <cell r="H6353"/>
          <cell r="I6353"/>
          <cell r="J6353" t="str">
            <v>MESSUNG HW Wärme NT</v>
          </cell>
          <cell r="K6353" t="str">
            <v>21.06.2016</v>
          </cell>
          <cell r="L6353" t="str">
            <v>W3 020142</v>
          </cell>
          <cell r="M6353"/>
          <cell r="N6353" t="str">
            <v>Ablesung</v>
          </cell>
          <cell r="O6353">
            <v>1.498</v>
          </cell>
          <cell r="P6353">
            <v>22.635999999999999</v>
          </cell>
          <cell r="Q6353"/>
          <cell r="R6353"/>
          <cell r="S6353"/>
          <cell r="T6353"/>
          <cell r="U6353"/>
          <cell r="V6353"/>
          <cell r="W6353"/>
          <cell r="X6353"/>
          <cell r="Y6353">
            <v>56.902999999999999</v>
          </cell>
          <cell r="Z6353">
            <v>149.80000000000001</v>
          </cell>
        </row>
        <row r="6354">
          <cell r="A6354" t="str">
            <v>N1340</v>
          </cell>
          <cell r="B6354" t="str">
            <v xml:space="preserve">Regensbergstrasse 146 </v>
          </cell>
          <cell r="C6354">
            <v>42655</v>
          </cell>
          <cell r="D6354">
            <v>9866604745</v>
          </cell>
          <cell r="E6354" t="str">
            <v>Gemahnt</v>
          </cell>
          <cell r="F6354">
            <v>0.01</v>
          </cell>
          <cell r="G6354">
            <v>0.15</v>
          </cell>
          <cell r="H6354"/>
          <cell r="I6354"/>
          <cell r="J6354" t="str">
            <v>MESSUNG HW Wärme NT</v>
          </cell>
          <cell r="K6354" t="str">
            <v>19.09.2016</v>
          </cell>
          <cell r="L6354" t="str">
            <v>W3 020142</v>
          </cell>
          <cell r="M6354"/>
          <cell r="N6354" t="str">
            <v>Ablesung</v>
          </cell>
          <cell r="O6354">
            <v>0</v>
          </cell>
          <cell r="P6354">
            <v>0</v>
          </cell>
          <cell r="Q6354"/>
          <cell r="R6354"/>
          <cell r="S6354"/>
          <cell r="T6354"/>
          <cell r="U6354"/>
          <cell r="V6354"/>
          <cell r="W6354"/>
          <cell r="X6354"/>
          <cell r="Y6354"/>
          <cell r="Z6354">
            <v>0</v>
          </cell>
        </row>
        <row r="6355">
          <cell r="A6355" t="str">
            <v>N1340</v>
          </cell>
          <cell r="B6355" t="str">
            <v xml:space="preserve">Regensbergstrasse 146 </v>
          </cell>
          <cell r="C6355">
            <v>42752</v>
          </cell>
          <cell r="D6355">
            <v>9866606798</v>
          </cell>
          <cell r="E6355" t="str">
            <v>Verrechnet</v>
          </cell>
          <cell r="F6355">
            <v>0.01</v>
          </cell>
          <cell r="G6355">
            <v>0.15</v>
          </cell>
          <cell r="H6355"/>
          <cell r="I6355"/>
          <cell r="J6355" t="str">
            <v>MESSUNG HW Wärme NT</v>
          </cell>
          <cell r="K6355" t="str">
            <v>14.12.2016</v>
          </cell>
          <cell r="L6355" t="str">
            <v>W3 020142</v>
          </cell>
          <cell r="M6355"/>
          <cell r="N6355" t="str">
            <v>Ablesung</v>
          </cell>
          <cell r="O6355">
            <v>3.5640000000000001</v>
          </cell>
          <cell r="P6355">
            <v>54.435000000000002</v>
          </cell>
          <cell r="Q6355"/>
          <cell r="R6355"/>
          <cell r="S6355"/>
          <cell r="T6355"/>
          <cell r="U6355"/>
          <cell r="V6355"/>
          <cell r="W6355"/>
          <cell r="X6355"/>
          <cell r="Y6355">
            <v>56.295999999999999</v>
          </cell>
          <cell r="Z6355">
            <v>356.4</v>
          </cell>
        </row>
        <row r="6356">
          <cell r="A6356" t="str">
            <v>N1341</v>
          </cell>
          <cell r="B6356" t="str">
            <v xml:space="preserve">Hagenholzstrasse 110 </v>
          </cell>
          <cell r="C6356">
            <v>42474</v>
          </cell>
          <cell r="D6356">
            <v>9866600180</v>
          </cell>
          <cell r="E6356" t="str">
            <v>Verrechnet</v>
          </cell>
          <cell r="F6356">
            <v>0.9</v>
          </cell>
          <cell r="G6356">
            <v>15.4</v>
          </cell>
          <cell r="H6356"/>
          <cell r="I6356"/>
          <cell r="J6356" t="str">
            <v>MESSUNG HW Wärme NT</v>
          </cell>
          <cell r="K6356" t="str">
            <v>15.03.2016</v>
          </cell>
          <cell r="L6356" t="str">
            <v>R1 1409</v>
          </cell>
          <cell r="M6356" t="str">
            <v>U1 065032</v>
          </cell>
          <cell r="N6356" t="str">
            <v>Ablesung</v>
          </cell>
          <cell r="O6356">
            <v>160.91999999999999</v>
          </cell>
          <cell r="P6356">
            <v>3058.6</v>
          </cell>
          <cell r="Q6356"/>
          <cell r="R6356">
            <v>3058</v>
          </cell>
          <cell r="S6356"/>
          <cell r="T6356"/>
          <cell r="U6356"/>
          <cell r="V6356"/>
          <cell r="W6356"/>
          <cell r="X6356"/>
          <cell r="Y6356">
            <v>45.238</v>
          </cell>
          <cell r="Z6356">
            <v>178.8</v>
          </cell>
        </row>
        <row r="6357">
          <cell r="A6357" t="str">
            <v>N1341</v>
          </cell>
          <cell r="B6357" t="str">
            <v xml:space="preserve">Hagenholzstrasse 110 </v>
          </cell>
          <cell r="C6357">
            <v>42565</v>
          </cell>
          <cell r="D6357">
            <v>9866602215</v>
          </cell>
          <cell r="E6357" t="str">
            <v>Verrechnet</v>
          </cell>
          <cell r="F6357">
            <v>0.9</v>
          </cell>
          <cell r="G6357">
            <v>15.4</v>
          </cell>
          <cell r="H6357"/>
          <cell r="I6357"/>
          <cell r="J6357" t="str">
            <v>MESSUNG HW Wärme NT</v>
          </cell>
          <cell r="K6357" t="str">
            <v>20.06.2016</v>
          </cell>
          <cell r="L6357" t="str">
            <v>R1 1409</v>
          </cell>
          <cell r="M6357" t="str">
            <v>U1 065032</v>
          </cell>
          <cell r="N6357" t="str">
            <v>Ablesung</v>
          </cell>
          <cell r="O6357">
            <v>71.680000000000007</v>
          </cell>
          <cell r="P6357">
            <v>3911.2</v>
          </cell>
          <cell r="Q6357"/>
          <cell r="R6357">
            <v>3911</v>
          </cell>
          <cell r="S6357"/>
          <cell r="T6357"/>
          <cell r="U6357"/>
          <cell r="V6357"/>
          <cell r="W6357"/>
          <cell r="X6357"/>
          <cell r="Y6357">
            <v>15.757999999999999</v>
          </cell>
          <cell r="Z6357">
            <v>79.644444444444446</v>
          </cell>
        </row>
        <row r="6358">
          <cell r="A6358" t="str">
            <v>N1341</v>
          </cell>
          <cell r="B6358" t="str">
            <v xml:space="preserve">Hagenholzstrasse 110 </v>
          </cell>
          <cell r="C6358">
            <v>42654</v>
          </cell>
          <cell r="D6358">
            <v>9866604177</v>
          </cell>
          <cell r="E6358" t="str">
            <v>Verrechnet</v>
          </cell>
          <cell r="F6358">
            <v>0.9</v>
          </cell>
          <cell r="G6358">
            <v>15.4</v>
          </cell>
          <cell r="H6358"/>
          <cell r="I6358"/>
          <cell r="J6358" t="str">
            <v>MESSUNG HW Wärme NT</v>
          </cell>
          <cell r="K6358" t="str">
            <v>15.09.2016</v>
          </cell>
          <cell r="L6358" t="str">
            <v>R1 1409</v>
          </cell>
          <cell r="M6358" t="str">
            <v>U1 065032</v>
          </cell>
          <cell r="N6358" t="str">
            <v>Ablesung</v>
          </cell>
          <cell r="O6358">
            <v>10.24</v>
          </cell>
          <cell r="P6358">
            <v>3392.5</v>
          </cell>
          <cell r="Q6358"/>
          <cell r="R6358">
            <v>3392</v>
          </cell>
          <cell r="S6358"/>
          <cell r="T6358"/>
          <cell r="U6358"/>
          <cell r="V6358"/>
          <cell r="W6358"/>
          <cell r="X6358"/>
          <cell r="Y6358">
            <v>2.5950000000000002</v>
          </cell>
          <cell r="Z6358">
            <v>11.377777777777769</v>
          </cell>
        </row>
        <row r="6359">
          <cell r="A6359" t="str">
            <v>N1341</v>
          </cell>
          <cell r="B6359" t="str">
            <v xml:space="preserve">Hagenholzstrasse 110 </v>
          </cell>
          <cell r="C6359">
            <v>42747</v>
          </cell>
          <cell r="D6359">
            <v>9866606220</v>
          </cell>
          <cell r="E6359" t="str">
            <v>Verrechnet</v>
          </cell>
          <cell r="F6359">
            <v>0.9</v>
          </cell>
          <cell r="G6359">
            <v>15.4</v>
          </cell>
          <cell r="H6359"/>
          <cell r="I6359"/>
          <cell r="J6359" t="str">
            <v>MESSUNG HW Wärme NT</v>
          </cell>
          <cell r="K6359" t="str">
            <v>19.12.2016</v>
          </cell>
          <cell r="L6359" t="str">
            <v>R1 1409</v>
          </cell>
          <cell r="M6359" t="str">
            <v>U1 065032</v>
          </cell>
          <cell r="N6359" t="str">
            <v>Ablesung</v>
          </cell>
          <cell r="O6359">
            <v>123.96</v>
          </cell>
          <cell r="P6359">
            <v>2159.6999999999998</v>
          </cell>
          <cell r="Q6359"/>
          <cell r="R6359">
            <v>2158</v>
          </cell>
          <cell r="S6359"/>
          <cell r="T6359"/>
          <cell r="U6359"/>
          <cell r="V6359"/>
          <cell r="W6359"/>
          <cell r="X6359"/>
          <cell r="Y6359">
            <v>49.351999999999997</v>
          </cell>
          <cell r="Z6359">
            <v>137.73333333333332</v>
          </cell>
        </row>
        <row r="6360">
          <cell r="A6360" t="str">
            <v>N1342</v>
          </cell>
          <cell r="B6360" t="str">
            <v xml:space="preserve">Hagenholzstrasse 120 </v>
          </cell>
          <cell r="C6360">
            <v>42474</v>
          </cell>
          <cell r="D6360">
            <v>9866600181</v>
          </cell>
          <cell r="E6360" t="str">
            <v>Verrechnet</v>
          </cell>
          <cell r="F6360">
            <v>0.57999999999999996</v>
          </cell>
          <cell r="G6360">
            <v>10.5</v>
          </cell>
          <cell r="H6360"/>
          <cell r="I6360"/>
          <cell r="J6360" t="str">
            <v>MESSUNG HW Wärme NT</v>
          </cell>
          <cell r="K6360" t="str">
            <v>15.03.2016</v>
          </cell>
          <cell r="L6360" t="str">
            <v>R1 1410</v>
          </cell>
          <cell r="M6360" t="str">
            <v>U1 050069</v>
          </cell>
          <cell r="N6360" t="str">
            <v>Ablesung</v>
          </cell>
          <cell r="O6360">
            <v>217.49</v>
          </cell>
          <cell r="P6360">
            <v>4855.5</v>
          </cell>
          <cell r="Q6360"/>
          <cell r="R6360">
            <v>4855</v>
          </cell>
          <cell r="S6360"/>
          <cell r="T6360"/>
          <cell r="U6360"/>
          <cell r="V6360"/>
          <cell r="W6360"/>
          <cell r="X6360"/>
          <cell r="Y6360">
            <v>38.515000000000001</v>
          </cell>
          <cell r="Z6360">
            <v>374.98275862068971</v>
          </cell>
        </row>
        <row r="6361">
          <cell r="A6361" t="str">
            <v>N1342</v>
          </cell>
          <cell r="B6361" t="str">
            <v xml:space="preserve">Hagenholzstrasse 120 </v>
          </cell>
          <cell r="C6361">
            <v>42565</v>
          </cell>
          <cell r="D6361">
            <v>9866602216</v>
          </cell>
          <cell r="E6361" t="str">
            <v>Verrechnet</v>
          </cell>
          <cell r="F6361">
            <v>0.57999999999999996</v>
          </cell>
          <cell r="G6361">
            <v>10.5</v>
          </cell>
          <cell r="H6361"/>
          <cell r="I6361"/>
          <cell r="J6361" t="str">
            <v>MESSUNG HW Wärme NT</v>
          </cell>
          <cell r="K6361" t="str">
            <v>30.06.2016</v>
          </cell>
          <cell r="L6361" t="str">
            <v>R1 1410</v>
          </cell>
          <cell r="M6361" t="str">
            <v>U1 050069</v>
          </cell>
          <cell r="N6361" t="str">
            <v>Ablesung</v>
          </cell>
          <cell r="O6361">
            <v>98.35</v>
          </cell>
          <cell r="P6361">
            <v>2334.6999999999998</v>
          </cell>
          <cell r="Q6361"/>
          <cell r="R6361">
            <v>2335</v>
          </cell>
          <cell r="S6361"/>
          <cell r="T6361"/>
          <cell r="U6361"/>
          <cell r="V6361"/>
          <cell r="W6361"/>
          <cell r="X6361"/>
          <cell r="Y6361">
            <v>36.220999999999997</v>
          </cell>
          <cell r="Z6361">
            <v>169.56896551724137</v>
          </cell>
        </row>
        <row r="6362">
          <cell r="A6362" t="str">
            <v>N1342</v>
          </cell>
          <cell r="B6362" t="str">
            <v xml:space="preserve">Hagenholzstrasse 120 </v>
          </cell>
          <cell r="C6362">
            <v>42654</v>
          </cell>
          <cell r="D6362">
            <v>9866604178</v>
          </cell>
          <cell r="E6362" t="str">
            <v>Verrechnet</v>
          </cell>
          <cell r="F6362">
            <v>0.57999999999999996</v>
          </cell>
          <cell r="G6362">
            <v>10.5</v>
          </cell>
          <cell r="H6362"/>
          <cell r="I6362"/>
          <cell r="J6362" t="str">
            <v>MESSUNG HW Wärme NT</v>
          </cell>
          <cell r="K6362" t="str">
            <v>15.09.2016</v>
          </cell>
          <cell r="L6362" t="str">
            <v>R1 1410</v>
          </cell>
          <cell r="M6362" t="str">
            <v>U1 050069</v>
          </cell>
          <cell r="N6362" t="str">
            <v>Ablesung</v>
          </cell>
          <cell r="O6362">
            <v>19.73</v>
          </cell>
          <cell r="P6362">
            <v>611.20000000000005</v>
          </cell>
          <cell r="Q6362"/>
          <cell r="R6362">
            <v>611</v>
          </cell>
          <cell r="S6362"/>
          <cell r="T6362"/>
          <cell r="U6362"/>
          <cell r="V6362"/>
          <cell r="W6362"/>
          <cell r="X6362"/>
          <cell r="Y6362">
            <v>27.756</v>
          </cell>
          <cell r="Z6362">
            <v>34.017241379310342</v>
          </cell>
        </row>
        <row r="6363">
          <cell r="A6363" t="str">
            <v>N1342</v>
          </cell>
          <cell r="B6363" t="str">
            <v xml:space="preserve">Hagenholzstrasse 120 </v>
          </cell>
          <cell r="C6363">
            <v>42747</v>
          </cell>
          <cell r="D6363">
            <v>9866606218</v>
          </cell>
          <cell r="E6363" t="str">
            <v>Verrechnet</v>
          </cell>
          <cell r="F6363">
            <v>0.57999999999999996</v>
          </cell>
          <cell r="G6363">
            <v>10.5</v>
          </cell>
          <cell r="H6363"/>
          <cell r="I6363"/>
          <cell r="J6363" t="str">
            <v>MESSUNG HW Wärme NT</v>
          </cell>
          <cell r="K6363" t="str">
            <v>13.12.2016</v>
          </cell>
          <cell r="L6363" t="str">
            <v>R1 1410</v>
          </cell>
          <cell r="M6363" t="str">
            <v>U1 050069</v>
          </cell>
          <cell r="N6363" t="str">
            <v>Ablesung</v>
          </cell>
          <cell r="O6363">
            <v>140.13999999999999</v>
          </cell>
          <cell r="P6363">
            <v>3315.6</v>
          </cell>
          <cell r="Q6363"/>
          <cell r="R6363">
            <v>3315</v>
          </cell>
          <cell r="S6363"/>
          <cell r="T6363"/>
          <cell r="U6363"/>
          <cell r="V6363"/>
          <cell r="W6363"/>
          <cell r="X6363"/>
          <cell r="Y6363">
            <v>36.343000000000004</v>
          </cell>
          <cell r="Z6363">
            <v>241.62068965517241</v>
          </cell>
        </row>
        <row r="6364">
          <cell r="A6364" t="str">
            <v>N1343</v>
          </cell>
          <cell r="B6364" t="str">
            <v xml:space="preserve">Hagenholzstrasse 122 </v>
          </cell>
          <cell r="C6364">
            <v>42474</v>
          </cell>
          <cell r="D6364">
            <v>9866600182</v>
          </cell>
          <cell r="E6364" t="str">
            <v>Verrechnet</v>
          </cell>
          <cell r="F6364">
            <v>0.13500000000000001</v>
          </cell>
          <cell r="G6364">
            <v>1.85</v>
          </cell>
          <cell r="H6364"/>
          <cell r="I6364"/>
          <cell r="J6364" t="str">
            <v>MESSUNG HW Wärme NT</v>
          </cell>
          <cell r="K6364" t="str">
            <v>15.03.2016</v>
          </cell>
          <cell r="L6364" t="str">
            <v>R1 1355</v>
          </cell>
          <cell r="M6364" t="str">
            <v>U1 020405</v>
          </cell>
          <cell r="N6364" t="str">
            <v>Ablesung</v>
          </cell>
          <cell r="O6364">
            <v>119.935</v>
          </cell>
          <cell r="P6364">
            <v>2044.71</v>
          </cell>
          <cell r="Q6364"/>
          <cell r="R6364">
            <v>2045</v>
          </cell>
          <cell r="S6364"/>
          <cell r="T6364"/>
          <cell r="U6364"/>
          <cell r="V6364"/>
          <cell r="W6364"/>
          <cell r="X6364"/>
          <cell r="Y6364">
            <v>50.435000000000002</v>
          </cell>
          <cell r="Z6364">
            <v>888.40740740740739</v>
          </cell>
        </row>
        <row r="6365">
          <cell r="A6365" t="str">
            <v>N1343</v>
          </cell>
          <cell r="B6365" t="str">
            <v xml:space="preserve">Hagenholzstrasse 122 </v>
          </cell>
          <cell r="C6365">
            <v>42565</v>
          </cell>
          <cell r="D6365">
            <v>9866602217</v>
          </cell>
          <cell r="E6365" t="str">
            <v>Verrechnet</v>
          </cell>
          <cell r="F6365">
            <v>0.13500000000000001</v>
          </cell>
          <cell r="G6365">
            <v>1.85</v>
          </cell>
          <cell r="H6365"/>
          <cell r="I6365"/>
          <cell r="J6365" t="str">
            <v>MESSUNG HW Wärme NT</v>
          </cell>
          <cell r="K6365" t="str">
            <v>30.06.2016</v>
          </cell>
          <cell r="L6365" t="str">
            <v>R1 1355</v>
          </cell>
          <cell r="M6365" t="str">
            <v>U1 020405</v>
          </cell>
          <cell r="N6365" t="str">
            <v>Ablesung</v>
          </cell>
          <cell r="O6365">
            <v>52.186999999999998</v>
          </cell>
          <cell r="P6365">
            <v>921.64</v>
          </cell>
          <cell r="Q6365"/>
          <cell r="R6365">
            <v>921</v>
          </cell>
          <cell r="S6365"/>
          <cell r="T6365"/>
          <cell r="U6365"/>
          <cell r="V6365"/>
          <cell r="W6365"/>
          <cell r="X6365"/>
          <cell r="Y6365">
            <v>48.688000000000002</v>
          </cell>
          <cell r="Z6365">
            <v>386.57037037037043</v>
          </cell>
        </row>
        <row r="6366">
          <cell r="A6366" t="str">
            <v>N1343</v>
          </cell>
          <cell r="B6366" t="str">
            <v xml:space="preserve">Hagenholzstrasse 122 </v>
          </cell>
          <cell r="C6366">
            <v>42654</v>
          </cell>
          <cell r="D6366">
            <v>9866604179</v>
          </cell>
          <cell r="E6366" t="str">
            <v>Verrechnet</v>
          </cell>
          <cell r="F6366">
            <v>0.13500000000000001</v>
          </cell>
          <cell r="G6366">
            <v>1.85</v>
          </cell>
          <cell r="H6366"/>
          <cell r="I6366"/>
          <cell r="J6366" t="str">
            <v>MESSUNG HW Wärme NT</v>
          </cell>
          <cell r="K6366" t="str">
            <v>15.09.2016</v>
          </cell>
          <cell r="L6366" t="str">
            <v>R1 1355</v>
          </cell>
          <cell r="M6366" t="str">
            <v>U1 020405</v>
          </cell>
          <cell r="N6366" t="str">
            <v>Ablesung</v>
          </cell>
          <cell r="O6366">
            <v>1.246</v>
          </cell>
          <cell r="P6366">
            <v>39.409999999999997</v>
          </cell>
          <cell r="Q6366"/>
          <cell r="R6366">
            <v>40</v>
          </cell>
          <cell r="S6366"/>
          <cell r="T6366"/>
          <cell r="U6366"/>
          <cell r="V6366"/>
          <cell r="W6366"/>
          <cell r="X6366"/>
          <cell r="Y6366">
            <v>27.184999999999999</v>
          </cell>
          <cell r="Z6366">
            <v>9.2296296296296205</v>
          </cell>
        </row>
        <row r="6367">
          <cell r="A6367" t="str">
            <v>N1343</v>
          </cell>
          <cell r="B6367" t="str">
            <v xml:space="preserve">Hagenholzstrasse 122 </v>
          </cell>
          <cell r="C6367">
            <v>42747</v>
          </cell>
          <cell r="D6367">
            <v>9866606219</v>
          </cell>
          <cell r="E6367" t="str">
            <v>Verrechnet</v>
          </cell>
          <cell r="F6367">
            <v>0.13500000000000001</v>
          </cell>
          <cell r="G6367">
            <v>1.85</v>
          </cell>
          <cell r="H6367"/>
          <cell r="I6367"/>
          <cell r="J6367" t="str">
            <v>MESSUNG HW Wärme NT</v>
          </cell>
          <cell r="K6367" t="str">
            <v>13.12.2016</v>
          </cell>
          <cell r="L6367" t="str">
            <v>R1 1355</v>
          </cell>
          <cell r="M6367" t="str">
            <v>U1 020405</v>
          </cell>
          <cell r="N6367" t="str">
            <v>Ablesung</v>
          </cell>
          <cell r="O6367">
            <v>83.042000000000002</v>
          </cell>
          <cell r="P6367">
            <v>1556.36</v>
          </cell>
          <cell r="Q6367"/>
          <cell r="R6367">
            <v>1556</v>
          </cell>
          <cell r="S6367"/>
          <cell r="T6367"/>
          <cell r="U6367"/>
          <cell r="V6367"/>
          <cell r="W6367"/>
          <cell r="X6367"/>
          <cell r="Y6367">
            <v>45.878</v>
          </cell>
          <cell r="Z6367">
            <v>615.12592592592591</v>
          </cell>
        </row>
        <row r="6368">
          <cell r="A6368" t="str">
            <v>N1344</v>
          </cell>
          <cell r="B6368" t="str">
            <v xml:space="preserve">Schärenmoosstrasse 12 </v>
          </cell>
          <cell r="C6368">
            <v>42478</v>
          </cell>
          <cell r="D6368">
            <v>9866601481</v>
          </cell>
          <cell r="E6368" t="str">
            <v>Verrechnet</v>
          </cell>
          <cell r="F6368">
            <v>0.04</v>
          </cell>
          <cell r="G6368">
            <v>0.6</v>
          </cell>
          <cell r="H6368"/>
          <cell r="I6368"/>
          <cell r="J6368" t="str">
            <v>MESSUNG HW Wärme NT</v>
          </cell>
          <cell r="K6368" t="str">
            <v>15.03.2016</v>
          </cell>
          <cell r="L6368" t="str">
            <v>W3 020146</v>
          </cell>
          <cell r="M6368"/>
          <cell r="N6368" t="str">
            <v>Ablesung</v>
          </cell>
          <cell r="O6368">
            <v>32.776000000000003</v>
          </cell>
          <cell r="P6368">
            <v>525.79300000000001</v>
          </cell>
          <cell r="Q6368"/>
          <cell r="R6368"/>
          <cell r="S6368"/>
          <cell r="T6368"/>
          <cell r="U6368"/>
          <cell r="V6368"/>
          <cell r="W6368"/>
          <cell r="X6368"/>
          <cell r="Y6368">
            <v>53.6</v>
          </cell>
          <cell r="Z6368">
            <v>819.4</v>
          </cell>
        </row>
        <row r="6369">
          <cell r="A6369" t="str">
            <v>N1344</v>
          </cell>
          <cell r="B6369" t="str">
            <v xml:space="preserve">Schärenmoosstrasse 12 </v>
          </cell>
          <cell r="C6369">
            <v>42566</v>
          </cell>
          <cell r="D6369">
            <v>9866603571</v>
          </cell>
          <cell r="E6369" t="str">
            <v>Verrechnet</v>
          </cell>
          <cell r="F6369">
            <v>0.04</v>
          </cell>
          <cell r="G6369">
            <v>0.6</v>
          </cell>
          <cell r="H6369"/>
          <cell r="I6369"/>
          <cell r="J6369" t="str">
            <v>MESSUNG HW Wärme NT</v>
          </cell>
          <cell r="K6369" t="str">
            <v>21.06.2016</v>
          </cell>
          <cell r="L6369" t="str">
            <v>W3 020146</v>
          </cell>
          <cell r="M6369"/>
          <cell r="N6369" t="str">
            <v>Ablesung</v>
          </cell>
          <cell r="O6369">
            <v>17.309000000000001</v>
          </cell>
          <cell r="P6369">
            <v>319.048</v>
          </cell>
          <cell r="Q6369"/>
          <cell r="R6369"/>
          <cell r="S6369"/>
          <cell r="T6369"/>
          <cell r="U6369"/>
          <cell r="V6369"/>
          <cell r="W6369"/>
          <cell r="X6369"/>
          <cell r="Y6369">
            <v>46.648000000000003</v>
          </cell>
          <cell r="Z6369">
            <v>432.72500000000002</v>
          </cell>
        </row>
        <row r="6370">
          <cell r="A6370" t="str">
            <v>N1344</v>
          </cell>
          <cell r="B6370" t="str">
            <v xml:space="preserve">Schärenmoosstrasse 12 </v>
          </cell>
          <cell r="C6370">
            <v>42655</v>
          </cell>
          <cell r="D6370">
            <v>9866605647</v>
          </cell>
          <cell r="E6370" t="str">
            <v>Verrechnet</v>
          </cell>
          <cell r="F6370">
            <v>0.04</v>
          </cell>
          <cell r="G6370">
            <v>0.6</v>
          </cell>
          <cell r="H6370"/>
          <cell r="I6370"/>
          <cell r="J6370" t="str">
            <v>MESSUNG HW Wärme NT</v>
          </cell>
          <cell r="K6370" t="str">
            <v>15.09.2016</v>
          </cell>
          <cell r="L6370" t="str">
            <v>W3 020146</v>
          </cell>
          <cell r="M6370"/>
          <cell r="N6370" t="str">
            <v>Ablesung</v>
          </cell>
          <cell r="O6370">
            <v>4.7850000000000001</v>
          </cell>
          <cell r="P6370">
            <v>131.05500000000001</v>
          </cell>
          <cell r="Q6370"/>
          <cell r="R6370"/>
          <cell r="S6370"/>
          <cell r="T6370"/>
          <cell r="U6370"/>
          <cell r="V6370"/>
          <cell r="W6370"/>
          <cell r="X6370"/>
          <cell r="Y6370">
            <v>31.393999999999998</v>
          </cell>
          <cell r="Z6370">
            <v>119.625</v>
          </cell>
        </row>
        <row r="6371">
          <cell r="A6371" t="str">
            <v>N1344</v>
          </cell>
          <cell r="B6371" t="str">
            <v xml:space="preserve">Schärenmoosstrasse 12 </v>
          </cell>
          <cell r="C6371">
            <v>42752</v>
          </cell>
          <cell r="D6371">
            <v>9866607635</v>
          </cell>
          <cell r="E6371" t="str">
            <v>Verrechnet</v>
          </cell>
          <cell r="F6371">
            <v>0.04</v>
          </cell>
          <cell r="G6371">
            <v>0.6</v>
          </cell>
          <cell r="H6371"/>
          <cell r="I6371"/>
          <cell r="J6371" t="str">
            <v>MESSUNG HW Wärme NT</v>
          </cell>
          <cell r="K6371" t="str">
            <v>13.12.2016</v>
          </cell>
          <cell r="L6371" t="str">
            <v>W3 020146</v>
          </cell>
          <cell r="M6371"/>
          <cell r="N6371" t="str">
            <v>Ablesung</v>
          </cell>
          <cell r="O6371">
            <v>23.396999999999998</v>
          </cell>
          <cell r="P6371">
            <v>402.83800000000002</v>
          </cell>
          <cell r="Q6371"/>
          <cell r="R6371"/>
          <cell r="S6371"/>
          <cell r="T6371"/>
          <cell r="U6371"/>
          <cell r="V6371"/>
          <cell r="W6371"/>
          <cell r="X6371"/>
          <cell r="Y6371">
            <v>49.94</v>
          </cell>
          <cell r="Z6371">
            <v>584.92499999999995</v>
          </cell>
        </row>
        <row r="6372">
          <cell r="A6372" t="str">
            <v>N1345</v>
          </cell>
          <cell r="B6372" t="str">
            <v xml:space="preserve">Ringstrasse 40 </v>
          </cell>
          <cell r="C6372">
            <v>42478</v>
          </cell>
          <cell r="D6372">
            <v>9866601482</v>
          </cell>
          <cell r="E6372" t="str">
            <v>Verrechnet</v>
          </cell>
          <cell r="F6372">
            <v>1.4999999999999999E-2</v>
          </cell>
          <cell r="G6372">
            <v>0.22</v>
          </cell>
          <cell r="H6372"/>
          <cell r="I6372"/>
          <cell r="J6372" t="str">
            <v>MESSUNG HW Wärme NT</v>
          </cell>
          <cell r="K6372" t="str">
            <v>15.03.2016</v>
          </cell>
          <cell r="L6372" t="str">
            <v>W3 020148</v>
          </cell>
          <cell r="M6372"/>
          <cell r="N6372" t="str">
            <v>Ablesung</v>
          </cell>
          <cell r="O6372">
            <v>11.840999999999999</v>
          </cell>
          <cell r="P6372">
            <v>196.68199999999999</v>
          </cell>
          <cell r="Q6372"/>
          <cell r="R6372"/>
          <cell r="S6372"/>
          <cell r="T6372"/>
          <cell r="U6372"/>
          <cell r="V6372"/>
          <cell r="W6372"/>
          <cell r="X6372"/>
          <cell r="Y6372">
            <v>51.765999999999998</v>
          </cell>
          <cell r="Z6372">
            <v>789.4</v>
          </cell>
        </row>
        <row r="6373">
          <cell r="A6373" t="str">
            <v>N1345</v>
          </cell>
          <cell r="B6373" t="str">
            <v xml:space="preserve">Ringstrasse 40 </v>
          </cell>
          <cell r="C6373">
            <v>42566</v>
          </cell>
          <cell r="D6373">
            <v>9866603362</v>
          </cell>
          <cell r="E6373" t="str">
            <v>Verrechnet</v>
          </cell>
          <cell r="F6373">
            <v>1.4999999999999999E-2</v>
          </cell>
          <cell r="G6373">
            <v>0.22</v>
          </cell>
          <cell r="H6373"/>
          <cell r="I6373"/>
          <cell r="J6373" t="str">
            <v>MESSUNG HW Wärme NT</v>
          </cell>
          <cell r="K6373" t="str">
            <v>22.06.2016</v>
          </cell>
          <cell r="L6373" t="str">
            <v>W3 020148</v>
          </cell>
          <cell r="M6373"/>
          <cell r="N6373" t="str">
            <v>Ablesung</v>
          </cell>
          <cell r="O6373">
            <v>6.4180000000000001</v>
          </cell>
          <cell r="P6373">
            <v>109.854</v>
          </cell>
          <cell r="Q6373"/>
          <cell r="R6373"/>
          <cell r="S6373"/>
          <cell r="T6373"/>
          <cell r="U6373"/>
          <cell r="V6373"/>
          <cell r="W6373"/>
          <cell r="X6373"/>
          <cell r="Y6373">
            <v>50.234999999999999</v>
          </cell>
          <cell r="Z6373">
            <v>427.86666666666662</v>
          </cell>
        </row>
        <row r="6374">
          <cell r="A6374" t="str">
            <v>N1345</v>
          </cell>
          <cell r="B6374" t="str">
            <v xml:space="preserve">Ringstrasse 40 </v>
          </cell>
          <cell r="C6374">
            <v>42655</v>
          </cell>
          <cell r="D6374">
            <v>9866605170</v>
          </cell>
          <cell r="E6374" t="str">
            <v>Verrechnet</v>
          </cell>
          <cell r="F6374">
            <v>1.4999999999999999E-2</v>
          </cell>
          <cell r="G6374">
            <v>0.22</v>
          </cell>
          <cell r="H6374"/>
          <cell r="I6374"/>
          <cell r="J6374" t="str">
            <v>MESSUNG HW Wärme NT</v>
          </cell>
          <cell r="K6374" t="str">
            <v>20.09.2016</v>
          </cell>
          <cell r="L6374" t="str">
            <v>W3 020148</v>
          </cell>
          <cell r="M6374"/>
          <cell r="N6374" t="str">
            <v>Ablesung</v>
          </cell>
          <cell r="O6374">
            <v>0.39900000000000002</v>
          </cell>
          <cell r="P6374">
            <v>6.87</v>
          </cell>
          <cell r="Q6374"/>
          <cell r="R6374"/>
          <cell r="S6374"/>
          <cell r="T6374"/>
          <cell r="U6374"/>
          <cell r="V6374"/>
          <cell r="W6374"/>
          <cell r="X6374"/>
          <cell r="Y6374">
            <v>49.939</v>
          </cell>
          <cell r="Z6374">
            <v>26.6</v>
          </cell>
        </row>
        <row r="6375">
          <cell r="A6375" t="str">
            <v>N1345</v>
          </cell>
          <cell r="B6375" t="str">
            <v xml:space="preserve">Ringstrasse 40 </v>
          </cell>
          <cell r="C6375">
            <v>42752</v>
          </cell>
          <cell r="D6375">
            <v>9866607322</v>
          </cell>
          <cell r="E6375" t="str">
            <v>Verrechnet</v>
          </cell>
          <cell r="F6375">
            <v>1.4999999999999999E-2</v>
          </cell>
          <cell r="G6375">
            <v>0.22</v>
          </cell>
          <cell r="H6375"/>
          <cell r="I6375"/>
          <cell r="J6375" t="str">
            <v>MESSUNG HW Wärme NT</v>
          </cell>
          <cell r="K6375" t="str">
            <v>14.12.2016</v>
          </cell>
          <cell r="L6375" t="str">
            <v>W3 020148</v>
          </cell>
          <cell r="M6375"/>
          <cell r="N6375" t="str">
            <v>Ablesung</v>
          </cell>
          <cell r="O6375">
            <v>11.15</v>
          </cell>
          <cell r="P6375">
            <v>136.83600000000001</v>
          </cell>
          <cell r="Q6375"/>
          <cell r="R6375"/>
          <cell r="S6375"/>
          <cell r="T6375"/>
          <cell r="U6375"/>
          <cell r="V6375"/>
          <cell r="W6375"/>
          <cell r="X6375"/>
          <cell r="Y6375">
            <v>70.063999999999993</v>
          </cell>
          <cell r="Z6375">
            <v>743.33333333333326</v>
          </cell>
        </row>
        <row r="6376">
          <cell r="A6376" t="str">
            <v>N1346</v>
          </cell>
          <cell r="B6376" t="str">
            <v xml:space="preserve">Winterthurerstrasse 703 </v>
          </cell>
          <cell r="C6376">
            <v>42478</v>
          </cell>
          <cell r="D6376">
            <v>9866600411</v>
          </cell>
          <cell r="E6376" t="str">
            <v>Verrechnet</v>
          </cell>
          <cell r="F6376">
            <v>0.45</v>
          </cell>
          <cell r="G6376">
            <v>6.45</v>
          </cell>
          <cell r="H6376"/>
          <cell r="I6376"/>
          <cell r="J6376" t="str">
            <v>Messung HW Wärme NT</v>
          </cell>
          <cell r="K6376" t="str">
            <v>17.03.2016</v>
          </cell>
          <cell r="L6376" t="str">
            <v>R1 1434</v>
          </cell>
          <cell r="M6376" t="str">
            <v>U1 040045</v>
          </cell>
          <cell r="N6376" t="str">
            <v>Ablesung</v>
          </cell>
          <cell r="O6376">
            <v>291.91000000000003</v>
          </cell>
          <cell r="P6376">
            <v>4779.2</v>
          </cell>
          <cell r="Q6376"/>
          <cell r="R6376">
            <v>4779</v>
          </cell>
          <cell r="S6376"/>
          <cell r="T6376"/>
          <cell r="U6376"/>
          <cell r="V6376"/>
          <cell r="W6376"/>
          <cell r="X6376"/>
          <cell r="Y6376">
            <v>52.518999999999998</v>
          </cell>
          <cell r="Z6376">
            <v>648.68888888888887</v>
          </cell>
        </row>
        <row r="6377">
          <cell r="A6377" t="str">
            <v>N1346</v>
          </cell>
          <cell r="B6377" t="str">
            <v xml:space="preserve">Winterthurerstrasse 703 </v>
          </cell>
          <cell r="C6377">
            <v>42566</v>
          </cell>
          <cell r="D6377">
            <v>9866602416</v>
          </cell>
          <cell r="E6377" t="str">
            <v>Verrechnet</v>
          </cell>
          <cell r="F6377">
            <v>0.45</v>
          </cell>
          <cell r="G6377">
            <v>6.45</v>
          </cell>
          <cell r="H6377"/>
          <cell r="I6377"/>
          <cell r="J6377" t="str">
            <v>Messung HW Wärme NT</v>
          </cell>
          <cell r="K6377" t="str">
            <v>20.06.2016</v>
          </cell>
          <cell r="L6377" t="str">
            <v>R1 1434</v>
          </cell>
          <cell r="M6377" t="str">
            <v>U1 040045</v>
          </cell>
          <cell r="N6377" t="str">
            <v>Ablesung</v>
          </cell>
          <cell r="O6377">
            <v>110.54</v>
          </cell>
          <cell r="P6377">
            <v>1758.1</v>
          </cell>
          <cell r="Q6377"/>
          <cell r="R6377">
            <v>1758</v>
          </cell>
          <cell r="S6377"/>
          <cell r="T6377"/>
          <cell r="U6377"/>
          <cell r="V6377"/>
          <cell r="W6377"/>
          <cell r="X6377"/>
          <cell r="Y6377">
            <v>54.063000000000002</v>
          </cell>
          <cell r="Z6377">
            <v>245.64444444444445</v>
          </cell>
        </row>
        <row r="6378">
          <cell r="A6378" t="str">
            <v>N1346</v>
          </cell>
          <cell r="B6378" t="str">
            <v xml:space="preserve">Winterthurerstrasse 703 </v>
          </cell>
          <cell r="C6378">
            <v>42655</v>
          </cell>
          <cell r="D6378">
            <v>9866604444</v>
          </cell>
          <cell r="E6378" t="str">
            <v>Verrechnet</v>
          </cell>
          <cell r="F6378">
            <v>0.45</v>
          </cell>
          <cell r="G6378">
            <v>6.45</v>
          </cell>
          <cell r="H6378"/>
          <cell r="I6378"/>
          <cell r="J6378" t="str">
            <v>Messung HW Wärme NT</v>
          </cell>
          <cell r="K6378" t="str">
            <v>19.09.2016</v>
          </cell>
          <cell r="L6378" t="str">
            <v>R1 1434</v>
          </cell>
          <cell r="M6378" t="str">
            <v>U1 040045</v>
          </cell>
          <cell r="N6378" t="str">
            <v>Ablesung</v>
          </cell>
          <cell r="O6378">
            <v>4.84</v>
          </cell>
          <cell r="P6378">
            <v>75.900000000000006</v>
          </cell>
          <cell r="Q6378"/>
          <cell r="R6378">
            <v>76</v>
          </cell>
          <cell r="S6378"/>
          <cell r="T6378"/>
          <cell r="U6378"/>
          <cell r="V6378"/>
          <cell r="W6378"/>
          <cell r="X6378"/>
          <cell r="Y6378">
            <v>54.831000000000003</v>
          </cell>
          <cell r="Z6378">
            <v>10.755555555555549</v>
          </cell>
        </row>
        <row r="6379">
          <cell r="A6379" t="str">
            <v>N1346</v>
          </cell>
          <cell r="B6379" t="str">
            <v xml:space="preserve">Winterthurerstrasse 703 </v>
          </cell>
          <cell r="C6379">
            <v>42752</v>
          </cell>
          <cell r="D6379">
            <v>9866606436</v>
          </cell>
          <cell r="E6379" t="str">
            <v>Verrechnet</v>
          </cell>
          <cell r="F6379">
            <v>0.45</v>
          </cell>
          <cell r="G6379">
            <v>6.45</v>
          </cell>
          <cell r="H6379"/>
          <cell r="I6379"/>
          <cell r="J6379" t="str">
            <v>Messung HW Wärme NT</v>
          </cell>
          <cell r="K6379" t="str">
            <v>14.12.2016</v>
          </cell>
          <cell r="L6379" t="str">
            <v>R1 1434</v>
          </cell>
          <cell r="M6379" t="str">
            <v>U1 040045</v>
          </cell>
          <cell r="N6379" t="str">
            <v>Ablesung</v>
          </cell>
          <cell r="O6379">
            <v>185.68</v>
          </cell>
          <cell r="P6379">
            <v>2952.2</v>
          </cell>
          <cell r="Q6379"/>
          <cell r="R6379">
            <v>2952</v>
          </cell>
          <cell r="S6379"/>
          <cell r="T6379"/>
          <cell r="U6379"/>
          <cell r="V6379"/>
          <cell r="W6379"/>
          <cell r="X6379"/>
          <cell r="Y6379">
            <v>54.08</v>
          </cell>
          <cell r="Z6379">
            <v>412.62222222222226</v>
          </cell>
        </row>
        <row r="6380">
          <cell r="A6380" t="str">
            <v>N1347</v>
          </cell>
          <cell r="B6380" t="str">
            <v xml:space="preserve">Winterthurerstrasse 463 </v>
          </cell>
          <cell r="C6380">
            <v>42478</v>
          </cell>
          <cell r="D6380">
            <v>9866601744</v>
          </cell>
          <cell r="E6380" t="str">
            <v>Verrechnet</v>
          </cell>
          <cell r="F6380">
            <v>2.5000000000000001E-2</v>
          </cell>
          <cell r="G6380">
            <v>0.35</v>
          </cell>
          <cell r="H6380"/>
          <cell r="I6380"/>
          <cell r="J6380" t="str">
            <v>Messung HW Wärme NT</v>
          </cell>
          <cell r="K6380" t="str">
            <v>17.03.2016</v>
          </cell>
          <cell r="L6380" t="str">
            <v>W3 020166</v>
          </cell>
          <cell r="M6380"/>
          <cell r="N6380" t="str">
            <v>Ablesung</v>
          </cell>
          <cell r="O6380">
            <v>9.0269999999999992</v>
          </cell>
          <cell r="P6380">
            <v>185.90899999999999</v>
          </cell>
          <cell r="Q6380"/>
          <cell r="R6380"/>
          <cell r="S6380"/>
          <cell r="T6380"/>
          <cell r="U6380"/>
          <cell r="V6380"/>
          <cell r="W6380"/>
          <cell r="X6380"/>
          <cell r="Y6380">
            <v>41.750999999999998</v>
          </cell>
          <cell r="Z6380">
            <v>361.08</v>
          </cell>
        </row>
        <row r="6381">
          <cell r="A6381" t="str">
            <v>N1347</v>
          </cell>
          <cell r="B6381" t="str">
            <v xml:space="preserve">Winterthurerstrasse 463 </v>
          </cell>
          <cell r="C6381">
            <v>42566</v>
          </cell>
          <cell r="D6381">
            <v>9866603572</v>
          </cell>
          <cell r="E6381" t="str">
            <v>Verrechnet</v>
          </cell>
          <cell r="F6381">
            <v>2.5000000000000001E-2</v>
          </cell>
          <cell r="G6381">
            <v>0.35</v>
          </cell>
          <cell r="H6381"/>
          <cell r="I6381"/>
          <cell r="J6381" t="str">
            <v>Messung HW Wärme NT</v>
          </cell>
          <cell r="K6381" t="str">
            <v>23.06.2016</v>
          </cell>
          <cell r="L6381" t="str">
            <v>W3 020166</v>
          </cell>
          <cell r="M6381"/>
          <cell r="N6381" t="str">
            <v>Ablesung</v>
          </cell>
          <cell r="O6381">
            <v>5.14</v>
          </cell>
          <cell r="P6381">
            <v>142.62</v>
          </cell>
          <cell r="Q6381"/>
          <cell r="R6381"/>
          <cell r="S6381"/>
          <cell r="T6381"/>
          <cell r="U6381"/>
          <cell r="V6381"/>
          <cell r="W6381"/>
          <cell r="X6381"/>
          <cell r="Y6381">
            <v>30.989000000000001</v>
          </cell>
          <cell r="Z6381">
            <v>205.6</v>
          </cell>
        </row>
        <row r="6382">
          <cell r="A6382" t="str">
            <v>N1347</v>
          </cell>
          <cell r="B6382" t="str">
            <v xml:space="preserve">Winterthurerstrasse 463 </v>
          </cell>
          <cell r="C6382">
            <v>42655</v>
          </cell>
          <cell r="D6382">
            <v>9866605648</v>
          </cell>
          <cell r="E6382" t="str">
            <v>Verrechnet</v>
          </cell>
          <cell r="F6382">
            <v>2.5000000000000001E-2</v>
          </cell>
          <cell r="G6382">
            <v>0.35</v>
          </cell>
          <cell r="H6382"/>
          <cell r="I6382"/>
          <cell r="J6382" t="str">
            <v>Messung HW Wärme NT</v>
          </cell>
          <cell r="K6382" t="str">
            <v>16.09.2016</v>
          </cell>
          <cell r="L6382" t="str">
            <v>W3 020166</v>
          </cell>
          <cell r="M6382"/>
          <cell r="N6382" t="str">
            <v>Ablesung</v>
          </cell>
          <cell r="O6382">
            <v>1.6679999999999999</v>
          </cell>
          <cell r="P6382">
            <v>89.007000000000005</v>
          </cell>
          <cell r="Q6382"/>
          <cell r="R6382"/>
          <cell r="S6382"/>
          <cell r="T6382"/>
          <cell r="U6382"/>
          <cell r="V6382"/>
          <cell r="W6382"/>
          <cell r="X6382"/>
          <cell r="Y6382">
            <v>16.114000000000001</v>
          </cell>
          <cell r="Z6382">
            <v>66.72</v>
          </cell>
        </row>
        <row r="6383">
          <cell r="A6383" t="str">
            <v>N1347</v>
          </cell>
          <cell r="B6383" t="str">
            <v xml:space="preserve">Winterthurerstrasse 463 </v>
          </cell>
          <cell r="C6383">
            <v>42752</v>
          </cell>
          <cell r="D6383">
            <v>9866607126</v>
          </cell>
          <cell r="E6383" t="str">
            <v>Verrechnet</v>
          </cell>
          <cell r="F6383">
            <v>2.5000000000000001E-2</v>
          </cell>
          <cell r="G6383">
            <v>0.35</v>
          </cell>
          <cell r="H6383"/>
          <cell r="I6383"/>
          <cell r="J6383" t="str">
            <v>Messung HW Wärme NT</v>
          </cell>
          <cell r="K6383" t="str">
            <v>15.12.2016</v>
          </cell>
          <cell r="L6383" t="str">
            <v>W3 020166</v>
          </cell>
          <cell r="M6383"/>
          <cell r="N6383" t="str">
            <v>Ablesung</v>
          </cell>
          <cell r="O6383">
            <v>6.8689999999999998</v>
          </cell>
          <cell r="P6383">
            <v>157.518</v>
          </cell>
          <cell r="Q6383"/>
          <cell r="R6383"/>
          <cell r="S6383"/>
          <cell r="T6383"/>
          <cell r="U6383"/>
          <cell r="V6383"/>
          <cell r="W6383"/>
          <cell r="X6383"/>
          <cell r="Y6383">
            <v>37.496000000000002</v>
          </cell>
          <cell r="Z6383">
            <v>274.76</v>
          </cell>
        </row>
        <row r="6384">
          <cell r="A6384" t="str">
            <v>N1348</v>
          </cell>
          <cell r="B6384" t="str">
            <v xml:space="preserve">Berninastrasse 54 </v>
          </cell>
          <cell r="C6384">
            <v>42478</v>
          </cell>
          <cell r="D6384">
            <v>9866601141</v>
          </cell>
          <cell r="E6384" t="str">
            <v>Verrechnet</v>
          </cell>
          <cell r="F6384">
            <v>0.03</v>
          </cell>
          <cell r="G6384">
            <v>0.45</v>
          </cell>
          <cell r="H6384"/>
          <cell r="I6384"/>
          <cell r="J6384" t="str">
            <v>Messung HW Wärme NT</v>
          </cell>
          <cell r="K6384" t="str">
            <v>21.03.2016</v>
          </cell>
          <cell r="L6384" t="str">
            <v>W3 020156</v>
          </cell>
          <cell r="M6384"/>
          <cell r="N6384" t="str">
            <v>Ablesung</v>
          </cell>
          <cell r="O6384">
            <v>30.097999999999999</v>
          </cell>
          <cell r="P6384">
            <v>497.024</v>
          </cell>
          <cell r="Q6384"/>
          <cell r="R6384"/>
          <cell r="S6384"/>
          <cell r="T6384"/>
          <cell r="U6384"/>
          <cell r="V6384"/>
          <cell r="W6384"/>
          <cell r="X6384"/>
          <cell r="Y6384">
            <v>52.069000000000003</v>
          </cell>
          <cell r="Z6384">
            <v>1003.2666666666668</v>
          </cell>
        </row>
        <row r="6385">
          <cell r="A6385" t="str">
            <v>N1348</v>
          </cell>
          <cell r="B6385" t="str">
            <v xml:space="preserve">Berninastrasse 54 </v>
          </cell>
          <cell r="C6385">
            <v>42566</v>
          </cell>
          <cell r="D6385">
            <v>9866603003</v>
          </cell>
          <cell r="E6385" t="str">
            <v>Verrechnet</v>
          </cell>
          <cell r="F6385">
            <v>0.03</v>
          </cell>
          <cell r="G6385">
            <v>0.45</v>
          </cell>
          <cell r="H6385"/>
          <cell r="I6385"/>
          <cell r="J6385" t="str">
            <v>Messung HW Wärme NT</v>
          </cell>
          <cell r="K6385" t="str">
            <v>26.06.2016</v>
          </cell>
          <cell r="L6385" t="str">
            <v>W3 020156</v>
          </cell>
          <cell r="M6385"/>
          <cell r="N6385" t="str">
            <v>Ablesung</v>
          </cell>
          <cell r="O6385">
            <v>12.875999999999999</v>
          </cell>
          <cell r="P6385">
            <v>238.30799999999999</v>
          </cell>
          <cell r="Q6385"/>
          <cell r="R6385"/>
          <cell r="S6385"/>
          <cell r="T6385"/>
          <cell r="U6385"/>
          <cell r="V6385"/>
          <cell r="W6385"/>
          <cell r="X6385"/>
          <cell r="Y6385">
            <v>46.457999999999998</v>
          </cell>
          <cell r="Z6385">
            <v>429.2</v>
          </cell>
        </row>
        <row r="6386">
          <cell r="A6386" t="str">
            <v>N1348</v>
          </cell>
          <cell r="B6386" t="str">
            <v xml:space="preserve">Berninastrasse 54 </v>
          </cell>
          <cell r="C6386">
            <v>42655</v>
          </cell>
          <cell r="D6386">
            <v>9866604912</v>
          </cell>
          <cell r="E6386" t="str">
            <v>Verrechnet</v>
          </cell>
          <cell r="F6386">
            <v>0.03</v>
          </cell>
          <cell r="G6386">
            <v>0.45</v>
          </cell>
          <cell r="H6386"/>
          <cell r="I6386"/>
          <cell r="J6386" t="str">
            <v>Messung HW Wärme NT</v>
          </cell>
          <cell r="K6386" t="str">
            <v>30.09.2016</v>
          </cell>
          <cell r="L6386" t="str">
            <v>W3 020156</v>
          </cell>
          <cell r="M6386"/>
          <cell r="N6386" t="str">
            <v>Ablesung</v>
          </cell>
          <cell r="O6386">
            <v>4.1079999999999997</v>
          </cell>
          <cell r="P6386">
            <v>99.721000000000004</v>
          </cell>
          <cell r="Q6386"/>
          <cell r="R6386"/>
          <cell r="S6386"/>
          <cell r="T6386"/>
          <cell r="U6386"/>
          <cell r="V6386"/>
          <cell r="W6386"/>
          <cell r="X6386"/>
          <cell r="Y6386">
            <v>35.420999999999999</v>
          </cell>
          <cell r="Z6386">
            <v>136.93333333333331</v>
          </cell>
        </row>
        <row r="6387">
          <cell r="A6387" t="str">
            <v>N1348</v>
          </cell>
          <cell r="B6387" t="str">
            <v xml:space="preserve">Berninastrasse 54 </v>
          </cell>
          <cell r="C6387">
            <v>42752</v>
          </cell>
          <cell r="D6387">
            <v>9866607127</v>
          </cell>
          <cell r="E6387" t="str">
            <v>Verrechnet</v>
          </cell>
          <cell r="F6387">
            <v>0.03</v>
          </cell>
          <cell r="G6387">
            <v>0.45</v>
          </cell>
          <cell r="H6387"/>
          <cell r="I6387"/>
          <cell r="J6387" t="str">
            <v>Messung HW Wärme NT</v>
          </cell>
          <cell r="K6387" t="str">
            <v>13.12.2016</v>
          </cell>
          <cell r="L6387" t="str">
            <v>W3 020156</v>
          </cell>
          <cell r="M6387"/>
          <cell r="N6387" t="str">
            <v>Ablesung</v>
          </cell>
          <cell r="O6387">
            <v>19.445</v>
          </cell>
          <cell r="P6387">
            <v>336.84500000000003</v>
          </cell>
          <cell r="Q6387"/>
          <cell r="R6387"/>
          <cell r="S6387"/>
          <cell r="T6387"/>
          <cell r="U6387"/>
          <cell r="V6387"/>
          <cell r="W6387"/>
          <cell r="X6387"/>
          <cell r="Y6387">
            <v>49.636000000000003</v>
          </cell>
          <cell r="Z6387">
            <v>648.16666666666663</v>
          </cell>
        </row>
        <row r="6388">
          <cell r="A6388" t="str">
            <v>N1349</v>
          </cell>
          <cell r="B6388" t="str">
            <v xml:space="preserve">Winterthurerstrasse 296 </v>
          </cell>
          <cell r="C6388">
            <v>42478</v>
          </cell>
          <cell r="D6388">
            <v>9866600412</v>
          </cell>
          <cell r="E6388" t="str">
            <v>Verrechnet</v>
          </cell>
          <cell r="F6388">
            <v>4.4999999999999998E-2</v>
          </cell>
          <cell r="G6388">
            <v>0.66</v>
          </cell>
          <cell r="H6388"/>
          <cell r="I6388"/>
          <cell r="J6388" t="str">
            <v>Messung HW Wärme NT</v>
          </cell>
          <cell r="K6388" t="str">
            <v>17.03.2016</v>
          </cell>
          <cell r="L6388" t="str">
            <v>W1 020005</v>
          </cell>
          <cell r="M6388"/>
          <cell r="N6388" t="str">
            <v>Ablesung</v>
          </cell>
          <cell r="O6388">
            <v>39.110999999999997</v>
          </cell>
          <cell r="P6388">
            <v>661.42</v>
          </cell>
          <cell r="Q6388"/>
          <cell r="R6388"/>
          <cell r="S6388"/>
          <cell r="T6388"/>
          <cell r="U6388"/>
          <cell r="V6388"/>
          <cell r="W6388"/>
          <cell r="X6388"/>
          <cell r="Y6388">
            <v>50.844000000000001</v>
          </cell>
          <cell r="Z6388">
            <v>869.13333333333333</v>
          </cell>
        </row>
        <row r="6389">
          <cell r="A6389" t="str">
            <v>N1349</v>
          </cell>
          <cell r="B6389" t="str">
            <v xml:space="preserve">Winterthurerstrasse 296 </v>
          </cell>
          <cell r="C6389">
            <v>42566</v>
          </cell>
          <cell r="D6389">
            <v>9866602417</v>
          </cell>
          <cell r="E6389" t="str">
            <v>Verrechnet</v>
          </cell>
          <cell r="F6389">
            <v>4.4999999999999998E-2</v>
          </cell>
          <cell r="G6389">
            <v>0.66</v>
          </cell>
          <cell r="H6389"/>
          <cell r="I6389"/>
          <cell r="J6389" t="str">
            <v>Messung HW Wärme NT</v>
          </cell>
          <cell r="K6389" t="str">
            <v>20.06.2016</v>
          </cell>
          <cell r="L6389" t="str">
            <v>W1 020005</v>
          </cell>
          <cell r="M6389"/>
          <cell r="N6389" t="str">
            <v>Ablesung</v>
          </cell>
          <cell r="O6389">
            <v>21.62</v>
          </cell>
          <cell r="P6389">
            <v>381.57</v>
          </cell>
          <cell r="Q6389"/>
          <cell r="R6389"/>
          <cell r="S6389"/>
          <cell r="T6389"/>
          <cell r="U6389"/>
          <cell r="V6389"/>
          <cell r="W6389"/>
          <cell r="X6389"/>
          <cell r="Y6389">
            <v>48.719000000000001</v>
          </cell>
          <cell r="Z6389">
            <v>480.44444444444446</v>
          </cell>
        </row>
        <row r="6390">
          <cell r="A6390" t="str">
            <v>N1349</v>
          </cell>
          <cell r="B6390" t="str">
            <v xml:space="preserve">Winterthurerstrasse 296 </v>
          </cell>
          <cell r="C6390">
            <v>42655</v>
          </cell>
          <cell r="D6390">
            <v>9866604436</v>
          </cell>
          <cell r="E6390" t="str">
            <v>Verrechnet</v>
          </cell>
          <cell r="F6390">
            <v>4.4999999999999998E-2</v>
          </cell>
          <cell r="G6390">
            <v>0.66</v>
          </cell>
          <cell r="H6390"/>
          <cell r="I6390"/>
          <cell r="J6390" t="str">
            <v>Messung HW Wärme NT</v>
          </cell>
          <cell r="K6390" t="str">
            <v>15.09.2016</v>
          </cell>
          <cell r="L6390" t="str">
            <v>W1 020005</v>
          </cell>
          <cell r="M6390"/>
          <cell r="N6390" t="str">
            <v>Ablesung</v>
          </cell>
          <cell r="O6390">
            <v>3.4990000000000001</v>
          </cell>
          <cell r="P6390">
            <v>80</v>
          </cell>
          <cell r="Q6390"/>
          <cell r="R6390"/>
          <cell r="S6390"/>
          <cell r="T6390"/>
          <cell r="U6390"/>
          <cell r="V6390"/>
          <cell r="W6390"/>
          <cell r="X6390"/>
          <cell r="Y6390">
            <v>37.606999999999999</v>
          </cell>
          <cell r="Z6390">
            <v>77.755555555555546</v>
          </cell>
        </row>
        <row r="6391">
          <cell r="A6391" t="str">
            <v>N1349</v>
          </cell>
          <cell r="B6391" t="str">
            <v xml:space="preserve">Winterthurerstrasse 296 </v>
          </cell>
          <cell r="C6391">
            <v>42752</v>
          </cell>
          <cell r="D6391">
            <v>9866606437</v>
          </cell>
          <cell r="E6391" t="str">
            <v>Verrechnet</v>
          </cell>
          <cell r="F6391">
            <v>4.4999999999999998E-2</v>
          </cell>
          <cell r="G6391">
            <v>0.66</v>
          </cell>
          <cell r="H6391"/>
          <cell r="I6391"/>
          <cell r="J6391" t="str">
            <v>Messung HW Wärme NT</v>
          </cell>
          <cell r="K6391" t="str">
            <v>12.12.2016</v>
          </cell>
          <cell r="L6391" t="str">
            <v>W1 020005</v>
          </cell>
          <cell r="M6391"/>
          <cell r="N6391" t="str">
            <v>Ablesung</v>
          </cell>
          <cell r="O6391">
            <v>27.411000000000001</v>
          </cell>
          <cell r="P6391">
            <v>446.25</v>
          </cell>
          <cell r="Q6391"/>
          <cell r="R6391"/>
          <cell r="S6391"/>
          <cell r="T6391"/>
          <cell r="U6391"/>
          <cell r="V6391"/>
          <cell r="W6391"/>
          <cell r="X6391"/>
          <cell r="Y6391">
            <v>52.816000000000003</v>
          </cell>
          <cell r="Z6391">
            <v>609.13333333333333</v>
          </cell>
        </row>
        <row r="6392">
          <cell r="A6392" t="str">
            <v>N1350</v>
          </cell>
          <cell r="B6392" t="str">
            <v xml:space="preserve">Ringstrasse 68 </v>
          </cell>
          <cell r="C6392">
            <v>42478</v>
          </cell>
          <cell r="D6392">
            <v>9866601483</v>
          </cell>
          <cell r="E6392" t="str">
            <v>Verrechnet</v>
          </cell>
          <cell r="F6392">
            <v>1.4999999999999999E-2</v>
          </cell>
          <cell r="G6392">
            <v>0.66</v>
          </cell>
          <cell r="H6392"/>
          <cell r="I6392"/>
          <cell r="J6392" t="str">
            <v>Messung HW Wärme NT</v>
          </cell>
          <cell r="K6392" t="str">
            <v>17.03.2016</v>
          </cell>
          <cell r="L6392" t="str">
            <v>W3 020183</v>
          </cell>
          <cell r="M6392"/>
          <cell r="N6392" t="str">
            <v>Ablesung</v>
          </cell>
          <cell r="O6392">
            <v>11.539</v>
          </cell>
          <cell r="P6392">
            <v>193.83699999999999</v>
          </cell>
          <cell r="Q6392"/>
          <cell r="R6392"/>
          <cell r="S6392"/>
          <cell r="T6392"/>
          <cell r="U6392"/>
          <cell r="V6392"/>
          <cell r="W6392"/>
          <cell r="X6392"/>
          <cell r="Y6392">
            <v>51.186</v>
          </cell>
          <cell r="Z6392">
            <v>769.26666666666677</v>
          </cell>
        </row>
        <row r="6393">
          <cell r="A6393" t="str">
            <v>N1350</v>
          </cell>
          <cell r="B6393" t="str">
            <v xml:space="preserve">Ringstrasse 68 </v>
          </cell>
          <cell r="C6393">
            <v>42566</v>
          </cell>
          <cell r="D6393">
            <v>9866603700</v>
          </cell>
          <cell r="E6393" t="str">
            <v>Verrechnet</v>
          </cell>
          <cell r="F6393">
            <v>1.4999999999999999E-2</v>
          </cell>
          <cell r="G6393">
            <v>0.66</v>
          </cell>
          <cell r="H6393"/>
          <cell r="I6393"/>
          <cell r="J6393" t="str">
            <v>Messung HW Wärme NT</v>
          </cell>
          <cell r="K6393" t="str">
            <v>29.06.2016</v>
          </cell>
          <cell r="L6393" t="str">
            <v>W3 020183</v>
          </cell>
          <cell r="M6393"/>
          <cell r="N6393" t="str">
            <v>Ablesung</v>
          </cell>
          <cell r="O6393">
            <v>9.0120000000000005</v>
          </cell>
          <cell r="P6393">
            <v>118.494</v>
          </cell>
          <cell r="Q6393"/>
          <cell r="R6393"/>
          <cell r="S6393"/>
          <cell r="T6393"/>
          <cell r="U6393"/>
          <cell r="V6393"/>
          <cell r="W6393"/>
          <cell r="X6393"/>
          <cell r="Y6393">
            <v>65.394999999999996</v>
          </cell>
          <cell r="Z6393">
            <v>600.79999999999995</v>
          </cell>
        </row>
        <row r="6394">
          <cell r="A6394" t="str">
            <v>N1350</v>
          </cell>
          <cell r="B6394" t="str">
            <v xml:space="preserve">Ringstrasse 68 </v>
          </cell>
          <cell r="C6394">
            <v>42655</v>
          </cell>
          <cell r="D6394">
            <v>9866605649</v>
          </cell>
          <cell r="E6394" t="str">
            <v>Verrechnet</v>
          </cell>
          <cell r="F6394">
            <v>1.4999999999999999E-2</v>
          </cell>
          <cell r="G6394">
            <v>0.66</v>
          </cell>
          <cell r="H6394"/>
          <cell r="I6394"/>
          <cell r="J6394" t="str">
            <v>Messung HW Wärme NT</v>
          </cell>
          <cell r="K6394" t="str">
            <v>29.09.2016</v>
          </cell>
          <cell r="L6394" t="str">
            <v>W3 020183</v>
          </cell>
          <cell r="M6394"/>
          <cell r="N6394" t="str">
            <v>Ablesung</v>
          </cell>
          <cell r="O6394">
            <v>1.3129999999999999</v>
          </cell>
          <cell r="P6394">
            <v>27.553000000000001</v>
          </cell>
          <cell r="Q6394"/>
          <cell r="R6394"/>
          <cell r="S6394"/>
          <cell r="T6394"/>
          <cell r="U6394"/>
          <cell r="V6394"/>
          <cell r="W6394"/>
          <cell r="X6394"/>
          <cell r="Y6394">
            <v>40.975000000000001</v>
          </cell>
          <cell r="Z6394">
            <v>87.533333333333331</v>
          </cell>
        </row>
        <row r="6395">
          <cell r="A6395" t="str">
            <v>N1350</v>
          </cell>
          <cell r="B6395" t="str">
            <v xml:space="preserve">Ringstrasse 68 </v>
          </cell>
          <cell r="C6395">
            <v>42752</v>
          </cell>
          <cell r="D6395">
            <v>9866607681</v>
          </cell>
          <cell r="E6395" t="str">
            <v>Verrechnet</v>
          </cell>
          <cell r="F6395">
            <v>1.4999999999999999E-2</v>
          </cell>
          <cell r="G6395">
            <v>0.66</v>
          </cell>
          <cell r="H6395"/>
          <cell r="I6395"/>
          <cell r="J6395" t="str">
            <v>Messung HW Wärme NT</v>
          </cell>
          <cell r="K6395" t="str">
            <v>14.12.2016</v>
          </cell>
          <cell r="L6395" t="str">
            <v>W3 020183</v>
          </cell>
          <cell r="M6395"/>
          <cell r="N6395" t="str">
            <v>Ablesung</v>
          </cell>
          <cell r="O6395">
            <v>5.3140000000000001</v>
          </cell>
          <cell r="P6395">
            <v>147.22999999999999</v>
          </cell>
          <cell r="Q6395"/>
          <cell r="R6395"/>
          <cell r="S6395"/>
          <cell r="T6395"/>
          <cell r="U6395"/>
          <cell r="V6395"/>
          <cell r="W6395"/>
          <cell r="X6395"/>
          <cell r="Y6395">
            <v>31.035</v>
          </cell>
          <cell r="Z6395">
            <v>354.26666666666665</v>
          </cell>
        </row>
        <row r="6396">
          <cell r="A6396" t="str">
            <v>N1351</v>
          </cell>
          <cell r="B6396" t="str">
            <v xml:space="preserve">Baumackerstrasse 15 </v>
          </cell>
          <cell r="C6396">
            <v>42478</v>
          </cell>
          <cell r="D6396">
            <v>9866600413</v>
          </cell>
          <cell r="E6396" t="str">
            <v>Verrechnet</v>
          </cell>
          <cell r="F6396">
            <v>0.1</v>
          </cell>
          <cell r="G6396">
            <v>1.35</v>
          </cell>
          <cell r="H6396"/>
          <cell r="I6396"/>
          <cell r="J6396" t="str">
            <v>Messung HW Wärme NT</v>
          </cell>
          <cell r="K6396" t="str">
            <v>18.03.2016</v>
          </cell>
          <cell r="L6396" t="str">
            <v>W3 020160</v>
          </cell>
          <cell r="M6396"/>
          <cell r="N6396" t="str">
            <v>Ablesung</v>
          </cell>
          <cell r="O6396">
            <v>64.501999999999995</v>
          </cell>
          <cell r="P6396">
            <v>1030.4480000000001</v>
          </cell>
          <cell r="Q6396"/>
          <cell r="R6396"/>
          <cell r="S6396"/>
          <cell r="T6396"/>
          <cell r="U6396"/>
          <cell r="V6396"/>
          <cell r="W6396"/>
          <cell r="X6396"/>
          <cell r="Y6396">
            <v>53.823</v>
          </cell>
          <cell r="Z6396">
            <v>645.02</v>
          </cell>
        </row>
        <row r="6397">
          <cell r="A6397" t="str">
            <v>N1351</v>
          </cell>
          <cell r="B6397" t="str">
            <v xml:space="preserve">Baumackerstrasse 15 </v>
          </cell>
          <cell r="C6397">
            <v>42566</v>
          </cell>
          <cell r="D6397">
            <v>9866602418</v>
          </cell>
          <cell r="E6397" t="str">
            <v>Verrechnet</v>
          </cell>
          <cell r="F6397">
            <v>0.1</v>
          </cell>
          <cell r="G6397">
            <v>1.35</v>
          </cell>
          <cell r="H6397"/>
          <cell r="I6397"/>
          <cell r="J6397" t="str">
            <v>Messung HW Wärme NT</v>
          </cell>
          <cell r="K6397" t="str">
            <v>23.06.2016</v>
          </cell>
          <cell r="L6397" t="str">
            <v>W3 020160</v>
          </cell>
          <cell r="M6397"/>
          <cell r="N6397" t="str">
            <v>Ablesung</v>
          </cell>
          <cell r="O6397">
            <v>24.385999999999999</v>
          </cell>
          <cell r="P6397">
            <v>466.57400000000001</v>
          </cell>
          <cell r="Q6397"/>
          <cell r="R6397"/>
          <cell r="S6397"/>
          <cell r="T6397"/>
          <cell r="U6397"/>
          <cell r="V6397"/>
          <cell r="W6397"/>
          <cell r="X6397"/>
          <cell r="Y6397">
            <v>44.941000000000003</v>
          </cell>
          <cell r="Z6397">
            <v>243.86</v>
          </cell>
        </row>
        <row r="6398">
          <cell r="A6398" t="str">
            <v>N1351</v>
          </cell>
          <cell r="B6398" t="str">
            <v xml:space="preserve">Baumackerstrasse 15 </v>
          </cell>
          <cell r="C6398">
            <v>42655</v>
          </cell>
          <cell r="D6398">
            <v>9866604365</v>
          </cell>
          <cell r="E6398" t="str">
            <v>Verrechnet</v>
          </cell>
          <cell r="F6398">
            <v>0.1</v>
          </cell>
          <cell r="G6398">
            <v>1.35</v>
          </cell>
          <cell r="H6398"/>
          <cell r="I6398"/>
          <cell r="J6398" t="str">
            <v>Messung HW Wärme NT</v>
          </cell>
          <cell r="K6398" t="str">
            <v>20.09.2016</v>
          </cell>
          <cell r="L6398" t="str">
            <v>W3 020160</v>
          </cell>
          <cell r="M6398"/>
          <cell r="N6398" t="str">
            <v>Ablesung</v>
          </cell>
          <cell r="O6398">
            <v>4.2720000000000002</v>
          </cell>
          <cell r="P6398">
            <v>147.91999999999999</v>
          </cell>
          <cell r="Q6398"/>
          <cell r="R6398"/>
          <cell r="S6398"/>
          <cell r="T6398"/>
          <cell r="U6398"/>
          <cell r="V6398"/>
          <cell r="W6398"/>
          <cell r="X6398"/>
          <cell r="Y6398">
            <v>24.832999999999998</v>
          </cell>
          <cell r="Z6398">
            <v>42.72</v>
          </cell>
        </row>
        <row r="6399">
          <cell r="A6399" t="str">
            <v>N1351</v>
          </cell>
          <cell r="B6399" t="str">
            <v xml:space="preserve">Baumackerstrasse 15 </v>
          </cell>
          <cell r="C6399">
            <v>42752</v>
          </cell>
          <cell r="D6399">
            <v>9866606438</v>
          </cell>
          <cell r="E6399" t="str">
            <v>Verrechnet</v>
          </cell>
          <cell r="F6399">
            <v>0.1</v>
          </cell>
          <cell r="G6399">
            <v>1.35</v>
          </cell>
          <cell r="H6399"/>
          <cell r="I6399"/>
          <cell r="J6399" t="str">
            <v>Messung HW Wärme NT</v>
          </cell>
          <cell r="K6399" t="str">
            <v>15.12.2016</v>
          </cell>
          <cell r="L6399" t="str">
            <v>W3 020160</v>
          </cell>
          <cell r="M6399"/>
          <cell r="N6399" t="str">
            <v>Ablesung</v>
          </cell>
          <cell r="O6399">
            <v>47.198999999999998</v>
          </cell>
          <cell r="P6399">
            <v>791.44399999999996</v>
          </cell>
          <cell r="Q6399"/>
          <cell r="R6399"/>
          <cell r="S6399"/>
          <cell r="T6399"/>
          <cell r="U6399"/>
          <cell r="V6399"/>
          <cell r="W6399"/>
          <cell r="X6399"/>
          <cell r="Y6399">
            <v>51.277999999999999</v>
          </cell>
          <cell r="Z6399">
            <v>471.99</v>
          </cell>
        </row>
        <row r="6400">
          <cell r="A6400" t="str">
            <v>N1352</v>
          </cell>
          <cell r="B6400" t="str">
            <v xml:space="preserve">Schulstrasse 44 </v>
          </cell>
          <cell r="C6400">
            <v>42478</v>
          </cell>
          <cell r="D6400">
            <v>9866600772</v>
          </cell>
          <cell r="E6400" t="str">
            <v>Verrechnet</v>
          </cell>
          <cell r="F6400">
            <v>1.6</v>
          </cell>
          <cell r="G6400">
            <v>32</v>
          </cell>
          <cell r="H6400"/>
          <cell r="I6400"/>
          <cell r="J6400" t="str">
            <v>Messung HW Wärme NT</v>
          </cell>
          <cell r="K6400" t="str">
            <v>17.03.2016</v>
          </cell>
          <cell r="L6400" t="str">
            <v>R1 0476</v>
          </cell>
          <cell r="M6400" t="str">
            <v>U1 080012</v>
          </cell>
          <cell r="N6400" t="str">
            <v>Ablesung</v>
          </cell>
          <cell r="O6400">
            <v>1329</v>
          </cell>
          <cell r="P6400">
            <v>47672.5</v>
          </cell>
          <cell r="Q6400"/>
          <cell r="R6400">
            <v>47672</v>
          </cell>
          <cell r="S6400"/>
          <cell r="T6400"/>
          <cell r="U6400"/>
          <cell r="V6400"/>
          <cell r="W6400"/>
          <cell r="X6400"/>
          <cell r="Y6400">
            <v>23.971</v>
          </cell>
          <cell r="Z6400">
            <v>830.625</v>
          </cell>
        </row>
        <row r="6401">
          <cell r="A6401" t="str">
            <v>N1352</v>
          </cell>
          <cell r="B6401" t="str">
            <v xml:space="preserve">Schulstrasse 44 </v>
          </cell>
          <cell r="C6401">
            <v>42566</v>
          </cell>
          <cell r="D6401">
            <v>9866603004</v>
          </cell>
          <cell r="E6401" t="str">
            <v>Gemahnt</v>
          </cell>
          <cell r="F6401">
            <v>1.6</v>
          </cell>
          <cell r="G6401">
            <v>32</v>
          </cell>
          <cell r="H6401"/>
          <cell r="I6401"/>
          <cell r="J6401" t="str">
            <v>Messung HW Wärme NT</v>
          </cell>
          <cell r="K6401" t="str">
            <v>22.06.2016</v>
          </cell>
          <cell r="L6401" t="str">
            <v>R1 0476</v>
          </cell>
          <cell r="M6401" t="str">
            <v>U1 080012</v>
          </cell>
          <cell r="N6401" t="str">
            <v>Ablesung</v>
          </cell>
          <cell r="O6401">
            <v>791.1</v>
          </cell>
          <cell r="P6401">
            <v>44360.4</v>
          </cell>
          <cell r="Q6401"/>
          <cell r="R6401">
            <v>44361</v>
          </cell>
          <cell r="S6401"/>
          <cell r="T6401"/>
          <cell r="U6401"/>
          <cell r="V6401"/>
          <cell r="W6401"/>
          <cell r="X6401"/>
          <cell r="Y6401">
            <v>15.334</v>
          </cell>
          <cell r="Z6401">
            <v>494.4375</v>
          </cell>
        </row>
        <row r="6402">
          <cell r="A6402" t="str">
            <v>N1352</v>
          </cell>
          <cell r="B6402" t="str">
            <v xml:space="preserve">Schulstrasse 44 </v>
          </cell>
          <cell r="C6402">
            <v>42655</v>
          </cell>
          <cell r="D6402">
            <v>9866604913</v>
          </cell>
          <cell r="E6402" t="str">
            <v>Verrechnet</v>
          </cell>
          <cell r="F6402">
            <v>1.6</v>
          </cell>
          <cell r="G6402">
            <v>32</v>
          </cell>
          <cell r="H6402"/>
          <cell r="I6402"/>
          <cell r="J6402" t="str">
            <v>Messung HW Wärme NT</v>
          </cell>
          <cell r="K6402" t="str">
            <v>19.09.2016</v>
          </cell>
          <cell r="L6402" t="str">
            <v>R1 0476</v>
          </cell>
          <cell r="M6402" t="str">
            <v>U1 080012</v>
          </cell>
          <cell r="N6402" t="str">
            <v>Ablesung</v>
          </cell>
          <cell r="O6402">
            <v>382.9</v>
          </cell>
          <cell r="P6402">
            <v>16323.7</v>
          </cell>
          <cell r="Q6402"/>
          <cell r="R6402">
            <v>16323</v>
          </cell>
          <cell r="S6402"/>
          <cell r="T6402"/>
          <cell r="U6402"/>
          <cell r="V6402"/>
          <cell r="W6402"/>
          <cell r="X6402"/>
          <cell r="Y6402">
            <v>20.169</v>
          </cell>
          <cell r="Z6402">
            <v>239.3125</v>
          </cell>
        </row>
        <row r="6403">
          <cell r="A6403" t="str">
            <v>N1352</v>
          </cell>
          <cell r="B6403" t="str">
            <v xml:space="preserve">Schulstrasse 44 </v>
          </cell>
          <cell r="C6403">
            <v>42752</v>
          </cell>
          <cell r="D6403">
            <v>9866606799</v>
          </cell>
          <cell r="E6403" t="str">
            <v>Verrechnet</v>
          </cell>
          <cell r="F6403">
            <v>1.6</v>
          </cell>
          <cell r="G6403">
            <v>32</v>
          </cell>
          <cell r="H6403"/>
          <cell r="I6403"/>
          <cell r="J6403" t="str">
            <v>Messung HW Wärme NT</v>
          </cell>
          <cell r="K6403" t="str">
            <v>15.12.2016</v>
          </cell>
          <cell r="L6403" t="str">
            <v>R1 0476</v>
          </cell>
          <cell r="M6403" t="str">
            <v>U1 080012</v>
          </cell>
          <cell r="N6403" t="str">
            <v>Ablesung</v>
          </cell>
          <cell r="O6403">
            <v>1073.47</v>
          </cell>
          <cell r="P6403">
            <v>49304.800000000003</v>
          </cell>
          <cell r="Q6403"/>
          <cell r="R6403">
            <v>49306</v>
          </cell>
          <cell r="S6403"/>
          <cell r="T6403"/>
          <cell r="U6403"/>
          <cell r="V6403"/>
          <cell r="W6403"/>
          <cell r="X6403"/>
          <cell r="Y6403">
            <v>18.721</v>
          </cell>
          <cell r="Z6403">
            <v>670.91875000000005</v>
          </cell>
        </row>
        <row r="6404">
          <cell r="A6404" t="str">
            <v>N1353</v>
          </cell>
          <cell r="B6404" t="str">
            <v xml:space="preserve">Edisonstrasse 11 </v>
          </cell>
          <cell r="C6404">
            <v>42478</v>
          </cell>
          <cell r="D6404">
            <v>9866601484</v>
          </cell>
          <cell r="E6404" t="str">
            <v>Verrechnet</v>
          </cell>
          <cell r="F6404">
            <v>0.39</v>
          </cell>
          <cell r="G6404">
            <v>5.35</v>
          </cell>
          <cell r="H6404"/>
          <cell r="I6404"/>
          <cell r="J6404" t="str">
            <v>Messung HW Wärme NT</v>
          </cell>
          <cell r="K6404" t="str">
            <v>17.03.2016</v>
          </cell>
          <cell r="L6404" t="str">
            <v>W1 040001</v>
          </cell>
          <cell r="M6404"/>
          <cell r="N6404" t="str">
            <v>Ablesung</v>
          </cell>
          <cell r="O6404">
            <v>234.01900000000001</v>
          </cell>
          <cell r="P6404">
            <v>4696.5200000000004</v>
          </cell>
          <cell r="Q6404"/>
          <cell r="R6404"/>
          <cell r="S6404"/>
          <cell r="T6404"/>
          <cell r="U6404"/>
          <cell r="V6404"/>
          <cell r="W6404"/>
          <cell r="X6404"/>
          <cell r="Y6404">
            <v>42.844999999999999</v>
          </cell>
          <cell r="Z6404">
            <v>600.04871794871792</v>
          </cell>
        </row>
        <row r="6405">
          <cell r="A6405" t="str">
            <v>N1353</v>
          </cell>
          <cell r="B6405" t="str">
            <v xml:space="preserve">Edisonstrasse 11 </v>
          </cell>
          <cell r="C6405">
            <v>42566</v>
          </cell>
          <cell r="D6405">
            <v>9866603282</v>
          </cell>
          <cell r="E6405" t="str">
            <v>Verrechnet</v>
          </cell>
          <cell r="F6405">
            <v>0.39</v>
          </cell>
          <cell r="G6405">
            <v>5.35</v>
          </cell>
          <cell r="H6405"/>
          <cell r="I6405"/>
          <cell r="J6405" t="str">
            <v>Messung HW Wärme NT</v>
          </cell>
          <cell r="K6405" t="str">
            <v>21.06.2016</v>
          </cell>
          <cell r="L6405" t="str">
            <v>W1 040001</v>
          </cell>
          <cell r="M6405"/>
          <cell r="N6405" t="str">
            <v>Ablesung</v>
          </cell>
          <cell r="O6405">
            <v>131.44900000000001</v>
          </cell>
          <cell r="P6405">
            <v>3145.59</v>
          </cell>
          <cell r="Q6405"/>
          <cell r="R6405"/>
          <cell r="S6405"/>
          <cell r="T6405"/>
          <cell r="U6405"/>
          <cell r="V6405"/>
          <cell r="W6405"/>
          <cell r="X6405"/>
          <cell r="Y6405">
            <v>35.932000000000002</v>
          </cell>
          <cell r="Z6405">
            <v>337.04871794871792</v>
          </cell>
        </row>
        <row r="6406">
          <cell r="A6406" t="str">
            <v>N1353</v>
          </cell>
          <cell r="B6406" t="str">
            <v xml:space="preserve">Edisonstrasse 11 </v>
          </cell>
          <cell r="C6406">
            <v>42655</v>
          </cell>
          <cell r="D6406">
            <v>9866605383</v>
          </cell>
          <cell r="E6406" t="str">
            <v>Verrechnet</v>
          </cell>
          <cell r="F6406">
            <v>0.39</v>
          </cell>
          <cell r="G6406">
            <v>5.35</v>
          </cell>
          <cell r="H6406"/>
          <cell r="I6406"/>
          <cell r="J6406" t="str">
            <v>Messung HW Wärme NT</v>
          </cell>
          <cell r="K6406" t="str">
            <v>19.09.2016</v>
          </cell>
          <cell r="L6406" t="str">
            <v>W1 040001</v>
          </cell>
          <cell r="M6406"/>
          <cell r="N6406" t="str">
            <v>Ablesung</v>
          </cell>
          <cell r="O6406">
            <v>47.505000000000003</v>
          </cell>
          <cell r="P6406">
            <v>1370.1</v>
          </cell>
          <cell r="Q6406"/>
          <cell r="R6406"/>
          <cell r="S6406"/>
          <cell r="T6406"/>
          <cell r="U6406"/>
          <cell r="V6406"/>
          <cell r="W6406"/>
          <cell r="X6406"/>
          <cell r="Y6406">
            <v>29.812999999999999</v>
          </cell>
          <cell r="Z6406">
            <v>121.80769230769231</v>
          </cell>
        </row>
        <row r="6407">
          <cell r="A6407" t="str">
            <v>N1353</v>
          </cell>
          <cell r="B6407" t="str">
            <v xml:space="preserve">Edisonstrasse 11 </v>
          </cell>
          <cell r="C6407">
            <v>42752</v>
          </cell>
          <cell r="D6407">
            <v>9866607488</v>
          </cell>
          <cell r="E6407" t="str">
            <v>Verrechnet</v>
          </cell>
          <cell r="F6407">
            <v>0.39</v>
          </cell>
          <cell r="G6407">
            <v>5.35</v>
          </cell>
          <cell r="H6407"/>
          <cell r="I6407"/>
          <cell r="J6407" t="str">
            <v>Messung HW Wärme NT</v>
          </cell>
          <cell r="K6407" t="str">
            <v>14.12.2016</v>
          </cell>
          <cell r="L6407" t="str">
            <v>W1 040001</v>
          </cell>
          <cell r="M6407"/>
          <cell r="N6407" t="str">
            <v>Ablesung</v>
          </cell>
          <cell r="O6407">
            <v>178.977</v>
          </cell>
          <cell r="P6407">
            <v>3899</v>
          </cell>
          <cell r="Q6407"/>
          <cell r="R6407"/>
          <cell r="S6407"/>
          <cell r="T6407"/>
          <cell r="U6407"/>
          <cell r="V6407"/>
          <cell r="W6407"/>
          <cell r="X6407"/>
          <cell r="Y6407">
            <v>39.47</v>
          </cell>
          <cell r="Z6407">
            <v>458.91538461538465</v>
          </cell>
        </row>
        <row r="6408">
          <cell r="A6408" t="str">
            <v>N1354</v>
          </cell>
          <cell r="B6408" t="str">
            <v xml:space="preserve">Thurgauerstrasse 38 </v>
          </cell>
          <cell r="C6408">
            <v>42478</v>
          </cell>
          <cell r="D6408">
            <v>9866600414</v>
          </cell>
          <cell r="E6408" t="str">
            <v>Verrechnet</v>
          </cell>
          <cell r="F6408">
            <v>0.9</v>
          </cell>
          <cell r="G6408">
            <v>10.6</v>
          </cell>
          <cell r="H6408"/>
          <cell r="I6408"/>
          <cell r="J6408" t="str">
            <v>Messung HW Wärme NT</v>
          </cell>
          <cell r="K6408" t="str">
            <v>15.03.2016</v>
          </cell>
          <cell r="L6408" t="str">
            <v>R1 1567</v>
          </cell>
          <cell r="M6408" t="str">
            <v>U1 050046</v>
          </cell>
          <cell r="N6408" t="str">
            <v>Ablesung</v>
          </cell>
          <cell r="O6408">
            <v>520.54999999999995</v>
          </cell>
          <cell r="P6408">
            <v>11499.2</v>
          </cell>
          <cell r="Q6408"/>
          <cell r="R6408">
            <v>11498</v>
          </cell>
          <cell r="S6408"/>
          <cell r="T6408"/>
          <cell r="U6408"/>
          <cell r="V6408"/>
          <cell r="W6408"/>
          <cell r="X6408"/>
          <cell r="Y6408">
            <v>38.923999999999999</v>
          </cell>
          <cell r="Z6408">
            <v>578.38888888888891</v>
          </cell>
        </row>
        <row r="6409">
          <cell r="A6409" t="str">
            <v>N1354</v>
          </cell>
          <cell r="B6409" t="str">
            <v xml:space="preserve">Thurgauerstrasse 38 </v>
          </cell>
          <cell r="C6409">
            <v>42566</v>
          </cell>
          <cell r="D6409">
            <v>9866602419</v>
          </cell>
          <cell r="E6409" t="str">
            <v>Verrechnet</v>
          </cell>
          <cell r="F6409">
            <v>0.9</v>
          </cell>
          <cell r="G6409">
            <v>10.6</v>
          </cell>
          <cell r="H6409"/>
          <cell r="I6409"/>
          <cell r="J6409" t="str">
            <v>Messung HW Wärme NT</v>
          </cell>
          <cell r="K6409" t="str">
            <v>20.06.2016</v>
          </cell>
          <cell r="L6409" t="str">
            <v>R1 1567</v>
          </cell>
          <cell r="M6409" t="str">
            <v>U1 050046</v>
          </cell>
          <cell r="N6409" t="str">
            <v>Ablesung</v>
          </cell>
          <cell r="O6409">
            <v>170.1</v>
          </cell>
          <cell r="P6409">
            <v>4730.3999999999996</v>
          </cell>
          <cell r="Q6409"/>
          <cell r="R6409">
            <v>4730</v>
          </cell>
          <cell r="S6409"/>
          <cell r="T6409"/>
          <cell r="U6409"/>
          <cell r="V6409"/>
          <cell r="W6409"/>
          <cell r="X6409"/>
          <cell r="Y6409">
            <v>30.919</v>
          </cell>
          <cell r="Z6409">
            <v>189</v>
          </cell>
        </row>
        <row r="6410">
          <cell r="A6410" t="str">
            <v>N1354</v>
          </cell>
          <cell r="B6410" t="str">
            <v xml:space="preserve">Thurgauerstrasse 38 </v>
          </cell>
          <cell r="C6410">
            <v>42655</v>
          </cell>
          <cell r="D6410">
            <v>9866604437</v>
          </cell>
          <cell r="E6410" t="str">
            <v>Verrechnet</v>
          </cell>
          <cell r="F6410">
            <v>0.9</v>
          </cell>
          <cell r="G6410">
            <v>10.6</v>
          </cell>
          <cell r="H6410"/>
          <cell r="I6410"/>
          <cell r="J6410" t="str">
            <v>Messung HW Wärme NT</v>
          </cell>
          <cell r="K6410" t="str">
            <v>15.09.2016</v>
          </cell>
          <cell r="L6410" t="str">
            <v>R1 1567</v>
          </cell>
          <cell r="M6410" t="str">
            <v>U1 050046</v>
          </cell>
          <cell r="N6410" t="str">
            <v>Ablesung</v>
          </cell>
          <cell r="O6410">
            <v>38.450000000000003</v>
          </cell>
          <cell r="P6410">
            <v>1836</v>
          </cell>
          <cell r="Q6410"/>
          <cell r="R6410">
            <v>1837</v>
          </cell>
          <cell r="S6410"/>
          <cell r="T6410"/>
          <cell r="U6410"/>
          <cell r="V6410"/>
          <cell r="W6410"/>
          <cell r="X6410"/>
          <cell r="Y6410">
            <v>18.007000000000001</v>
          </cell>
          <cell r="Z6410">
            <v>42.722222222222221</v>
          </cell>
        </row>
        <row r="6411">
          <cell r="A6411" t="str">
            <v>N1354</v>
          </cell>
          <cell r="B6411" t="str">
            <v xml:space="preserve">Thurgauerstrasse 38 </v>
          </cell>
          <cell r="C6411">
            <v>42752</v>
          </cell>
          <cell r="D6411">
            <v>9866606439</v>
          </cell>
          <cell r="E6411" t="str">
            <v>Verrechnet</v>
          </cell>
          <cell r="F6411">
            <v>0.9</v>
          </cell>
          <cell r="G6411">
            <v>10.6</v>
          </cell>
          <cell r="H6411"/>
          <cell r="I6411"/>
          <cell r="J6411" t="str">
            <v>Messung HW Wärme NT</v>
          </cell>
          <cell r="K6411" t="str">
            <v>13.12.2016</v>
          </cell>
          <cell r="L6411" t="str">
            <v>R1 1567</v>
          </cell>
          <cell r="M6411" t="str">
            <v>U1 050046</v>
          </cell>
          <cell r="N6411" t="str">
            <v>Ablesung</v>
          </cell>
          <cell r="O6411">
            <v>276.5</v>
          </cell>
          <cell r="P6411">
            <v>6225.3</v>
          </cell>
          <cell r="Q6411"/>
          <cell r="R6411">
            <v>6224</v>
          </cell>
          <cell r="S6411"/>
          <cell r="T6411"/>
          <cell r="U6411"/>
          <cell r="V6411"/>
          <cell r="W6411"/>
          <cell r="X6411"/>
          <cell r="Y6411">
            <v>38.19</v>
          </cell>
          <cell r="Z6411">
            <v>307.22222222222223</v>
          </cell>
        </row>
        <row r="6412">
          <cell r="A6412" t="str">
            <v>N1355</v>
          </cell>
          <cell r="B6412" t="str">
            <v xml:space="preserve">Thurgauerstrasse 34 </v>
          </cell>
          <cell r="C6412">
            <v>42478</v>
          </cell>
          <cell r="D6412">
            <v>9866600415</v>
          </cell>
          <cell r="E6412" t="str">
            <v>Verrechnet</v>
          </cell>
          <cell r="F6412">
            <v>0.26</v>
          </cell>
          <cell r="G6412">
            <v>3.1</v>
          </cell>
          <cell r="H6412"/>
          <cell r="I6412"/>
          <cell r="J6412" t="str">
            <v>Messung HW Wärme NT</v>
          </cell>
          <cell r="K6412" t="str">
            <v>15.03.2016</v>
          </cell>
          <cell r="L6412" t="str">
            <v>W1 025010</v>
          </cell>
          <cell r="M6412"/>
          <cell r="N6412" t="str">
            <v>Ablesung</v>
          </cell>
          <cell r="O6412">
            <v>121.02</v>
          </cell>
          <cell r="P6412">
            <v>2067.9</v>
          </cell>
          <cell r="Q6412"/>
          <cell r="R6412"/>
          <cell r="S6412"/>
          <cell r="T6412"/>
          <cell r="U6412"/>
          <cell r="V6412"/>
          <cell r="W6412"/>
          <cell r="X6412"/>
          <cell r="Y6412">
            <v>50.320999999999998</v>
          </cell>
          <cell r="Z6412">
            <v>465.46153846153845</v>
          </cell>
        </row>
        <row r="6413">
          <cell r="A6413" t="str">
            <v>N1355</v>
          </cell>
          <cell r="B6413" t="str">
            <v xml:space="preserve">Thurgauerstrasse 34 </v>
          </cell>
          <cell r="C6413">
            <v>42566</v>
          </cell>
          <cell r="D6413">
            <v>9866602500</v>
          </cell>
          <cell r="E6413" t="str">
            <v>Verrechnet</v>
          </cell>
          <cell r="F6413">
            <v>0.26</v>
          </cell>
          <cell r="G6413">
            <v>3.1</v>
          </cell>
          <cell r="H6413"/>
          <cell r="I6413"/>
          <cell r="J6413" t="str">
            <v>Messung HW Wärme NT</v>
          </cell>
          <cell r="K6413" t="str">
            <v>20.06.2016</v>
          </cell>
          <cell r="L6413" t="str">
            <v>W1 025010</v>
          </cell>
          <cell r="M6413"/>
          <cell r="N6413" t="str">
            <v>Ablesung</v>
          </cell>
          <cell r="O6413">
            <v>60.72</v>
          </cell>
          <cell r="P6413">
            <v>1156.4000000000001</v>
          </cell>
          <cell r="Q6413"/>
          <cell r="R6413"/>
          <cell r="S6413"/>
          <cell r="T6413"/>
          <cell r="U6413"/>
          <cell r="V6413"/>
          <cell r="W6413"/>
          <cell r="X6413"/>
          <cell r="Y6413">
            <v>45.149000000000001</v>
          </cell>
          <cell r="Z6413">
            <v>233.53846153846152</v>
          </cell>
        </row>
        <row r="6414">
          <cell r="A6414" t="str">
            <v>N1355</v>
          </cell>
          <cell r="B6414" t="str">
            <v xml:space="preserve">Thurgauerstrasse 34 </v>
          </cell>
          <cell r="C6414">
            <v>42655</v>
          </cell>
          <cell r="D6414">
            <v>9866604366</v>
          </cell>
          <cell r="E6414" t="str">
            <v>Verrechnet</v>
          </cell>
          <cell r="F6414">
            <v>0.26</v>
          </cell>
          <cell r="G6414">
            <v>3.1</v>
          </cell>
          <cell r="H6414"/>
          <cell r="I6414"/>
          <cell r="J6414" t="str">
            <v>Messung HW Wärme NT</v>
          </cell>
          <cell r="K6414" t="str">
            <v>15.09.2016</v>
          </cell>
          <cell r="L6414" t="str">
            <v>W1 025010</v>
          </cell>
          <cell r="M6414"/>
          <cell r="N6414" t="str">
            <v>Ablesung</v>
          </cell>
          <cell r="O6414">
            <v>13.5</v>
          </cell>
          <cell r="P6414">
            <v>286.60000000000002</v>
          </cell>
          <cell r="Q6414"/>
          <cell r="R6414"/>
          <cell r="S6414"/>
          <cell r="T6414"/>
          <cell r="U6414"/>
          <cell r="V6414"/>
          <cell r="W6414"/>
          <cell r="X6414"/>
          <cell r="Y6414">
            <v>40.502000000000002</v>
          </cell>
          <cell r="Z6414">
            <v>51.92307692307692</v>
          </cell>
        </row>
        <row r="6415">
          <cell r="A6415" t="str">
            <v>N1355</v>
          </cell>
          <cell r="B6415" t="str">
            <v xml:space="preserve">Thurgauerstrasse 34 </v>
          </cell>
          <cell r="C6415">
            <v>42752</v>
          </cell>
          <cell r="D6415">
            <v>9866606440</v>
          </cell>
          <cell r="E6415" t="str">
            <v>Verrechnet</v>
          </cell>
          <cell r="F6415">
            <v>0.26</v>
          </cell>
          <cell r="G6415">
            <v>3.1</v>
          </cell>
          <cell r="H6415"/>
          <cell r="I6415"/>
          <cell r="J6415" t="str">
            <v>Messung HW Wärme NT</v>
          </cell>
          <cell r="K6415" t="str">
            <v>13.12.2016</v>
          </cell>
          <cell r="L6415" t="str">
            <v>W1 025010</v>
          </cell>
          <cell r="M6415"/>
          <cell r="N6415" t="str">
            <v>Ablesung</v>
          </cell>
          <cell r="O6415">
            <v>118.63</v>
          </cell>
          <cell r="P6415">
            <v>2080</v>
          </cell>
          <cell r="Q6415"/>
          <cell r="R6415"/>
          <cell r="S6415"/>
          <cell r="T6415"/>
          <cell r="U6415"/>
          <cell r="V6415"/>
          <cell r="W6415"/>
          <cell r="X6415"/>
          <cell r="Y6415">
            <v>49.04</v>
          </cell>
          <cell r="Z6415">
            <v>456.26923076923072</v>
          </cell>
        </row>
        <row r="6416">
          <cell r="A6416" t="str">
            <v>N1356</v>
          </cell>
          <cell r="B6416" t="str">
            <v xml:space="preserve">Thurgauerstrasse 30 </v>
          </cell>
          <cell r="C6416">
            <v>42478</v>
          </cell>
          <cell r="D6416">
            <v>9866600416</v>
          </cell>
          <cell r="E6416" t="str">
            <v>Verrechnet</v>
          </cell>
          <cell r="F6416">
            <v>0.9</v>
          </cell>
          <cell r="G6416">
            <v>10.6</v>
          </cell>
          <cell r="H6416"/>
          <cell r="I6416"/>
          <cell r="J6416" t="str">
            <v>Messung HW Wärme NT</v>
          </cell>
          <cell r="K6416" t="str">
            <v>15.03.2016</v>
          </cell>
          <cell r="L6416" t="str">
            <v>R3 1163</v>
          </cell>
          <cell r="M6416" t="str">
            <v>U3 050004</v>
          </cell>
          <cell r="N6416" t="str">
            <v>Ablesung</v>
          </cell>
          <cell r="O6416">
            <v>453.03300000000002</v>
          </cell>
          <cell r="P6416">
            <v>7059.7</v>
          </cell>
          <cell r="Q6416"/>
          <cell r="R6416">
            <v>7059.91</v>
          </cell>
          <cell r="S6416"/>
          <cell r="T6416"/>
          <cell r="U6416"/>
          <cell r="V6416"/>
          <cell r="W6416"/>
          <cell r="X6416"/>
          <cell r="Y6416">
            <v>55.177999999999997</v>
          </cell>
          <cell r="Z6416">
            <v>503.37</v>
          </cell>
        </row>
        <row r="6417">
          <cell r="A6417" t="str">
            <v>N1356</v>
          </cell>
          <cell r="B6417" t="str">
            <v xml:space="preserve">Thurgauerstrasse 30 </v>
          </cell>
          <cell r="C6417">
            <v>42566</v>
          </cell>
          <cell r="D6417">
            <v>9866602501</v>
          </cell>
          <cell r="E6417" t="str">
            <v>Verrechnet</v>
          </cell>
          <cell r="F6417">
            <v>0.9</v>
          </cell>
          <cell r="G6417">
            <v>10.6</v>
          </cell>
          <cell r="H6417"/>
          <cell r="I6417"/>
          <cell r="J6417" t="str">
            <v>Messung HW Wärme NT</v>
          </cell>
          <cell r="K6417" t="str">
            <v>20.06.2016</v>
          </cell>
          <cell r="L6417" t="str">
            <v>R3 1163</v>
          </cell>
          <cell r="M6417" t="str">
            <v>U3 050004</v>
          </cell>
          <cell r="N6417" t="str">
            <v>Ablesung</v>
          </cell>
          <cell r="O6417">
            <v>202.80099999999999</v>
          </cell>
          <cell r="P6417">
            <v>3708.3</v>
          </cell>
          <cell r="Q6417"/>
          <cell r="R6417">
            <v>3708.21</v>
          </cell>
          <cell r="S6417"/>
          <cell r="T6417"/>
          <cell r="U6417"/>
          <cell r="V6417"/>
          <cell r="W6417"/>
          <cell r="X6417"/>
          <cell r="Y6417">
            <v>47.024000000000001</v>
          </cell>
          <cell r="Z6417">
            <v>225.33444444444444</v>
          </cell>
        </row>
        <row r="6418">
          <cell r="A6418" t="str">
            <v>N1356</v>
          </cell>
          <cell r="B6418" t="str">
            <v xml:space="preserve">Thurgauerstrasse 30 </v>
          </cell>
          <cell r="C6418">
            <v>42655</v>
          </cell>
          <cell r="D6418">
            <v>9866604367</v>
          </cell>
          <cell r="E6418" t="str">
            <v>Verrechnet</v>
          </cell>
          <cell r="F6418">
            <v>0.9</v>
          </cell>
          <cell r="G6418">
            <v>10.6</v>
          </cell>
          <cell r="H6418"/>
          <cell r="I6418"/>
          <cell r="J6418" t="str">
            <v>Messung HW Wärme NT</v>
          </cell>
          <cell r="K6418" t="str">
            <v>15.09.2016</v>
          </cell>
          <cell r="L6418" t="str">
            <v>R3 1163</v>
          </cell>
          <cell r="M6418" t="str">
            <v>U3 050004</v>
          </cell>
          <cell r="N6418" t="str">
            <v>Ablesung</v>
          </cell>
          <cell r="O6418">
            <v>49.027000000000001</v>
          </cell>
          <cell r="P6418">
            <v>1031.3</v>
          </cell>
          <cell r="Q6418"/>
          <cell r="R6418">
            <v>1031.3399999999999</v>
          </cell>
          <cell r="S6418"/>
          <cell r="T6418"/>
          <cell r="U6418"/>
          <cell r="V6418"/>
          <cell r="W6418"/>
          <cell r="X6418"/>
          <cell r="Y6418">
            <v>40.875999999999998</v>
          </cell>
          <cell r="Z6418">
            <v>54.474444444444437</v>
          </cell>
        </row>
        <row r="6419">
          <cell r="A6419" t="str">
            <v>N1356</v>
          </cell>
          <cell r="B6419" t="str">
            <v xml:space="preserve">Thurgauerstrasse 30 </v>
          </cell>
          <cell r="C6419">
            <v>42752</v>
          </cell>
          <cell r="D6419">
            <v>9866606441</v>
          </cell>
          <cell r="E6419" t="str">
            <v>Verrechnet</v>
          </cell>
          <cell r="F6419">
            <v>0.9</v>
          </cell>
          <cell r="G6419">
            <v>10.6</v>
          </cell>
          <cell r="H6419"/>
          <cell r="I6419"/>
          <cell r="J6419" t="str">
            <v>Messung HW Wärme NT</v>
          </cell>
          <cell r="K6419" t="str">
            <v>13.12.2016</v>
          </cell>
          <cell r="L6419" t="str">
            <v>R3 1163</v>
          </cell>
          <cell r="M6419" t="str">
            <v>U3 050004</v>
          </cell>
          <cell r="N6419" t="str">
            <v>Ablesung</v>
          </cell>
          <cell r="O6419">
            <v>333.11599999999999</v>
          </cell>
          <cell r="P6419">
            <v>5911.7</v>
          </cell>
          <cell r="Q6419"/>
          <cell r="R6419">
            <v>5912.07</v>
          </cell>
          <cell r="S6419"/>
          <cell r="T6419"/>
          <cell r="U6419"/>
          <cell r="V6419"/>
          <cell r="W6419"/>
          <cell r="X6419"/>
          <cell r="Y6419">
            <v>48.451000000000001</v>
          </cell>
          <cell r="Z6419">
            <v>370.12888888888887</v>
          </cell>
        </row>
        <row r="6420">
          <cell r="A6420" t="str">
            <v>N1357</v>
          </cell>
          <cell r="B6420" t="str">
            <v xml:space="preserve">Luegislandstrasse 350 </v>
          </cell>
          <cell r="C6420">
            <v>42478</v>
          </cell>
          <cell r="D6420">
            <v>9866601142</v>
          </cell>
          <cell r="E6420" t="str">
            <v>Verrechnet</v>
          </cell>
          <cell r="F6420">
            <v>0.08</v>
          </cell>
          <cell r="G6420">
            <v>1.18</v>
          </cell>
          <cell r="H6420"/>
          <cell r="I6420"/>
          <cell r="J6420" t="str">
            <v>Messung HW Wärme NT</v>
          </cell>
          <cell r="K6420" t="str">
            <v>18.03.2016</v>
          </cell>
          <cell r="L6420" t="str">
            <v>W3 020179</v>
          </cell>
          <cell r="M6420"/>
          <cell r="N6420" t="str">
            <v>Ablesung</v>
          </cell>
          <cell r="O6420">
            <v>73.974999999999994</v>
          </cell>
          <cell r="P6420">
            <v>1212.779</v>
          </cell>
          <cell r="Q6420"/>
          <cell r="R6420"/>
          <cell r="S6420"/>
          <cell r="T6420"/>
          <cell r="U6420"/>
          <cell r="V6420"/>
          <cell r="W6420"/>
          <cell r="X6420"/>
          <cell r="Y6420">
            <v>52.447000000000003</v>
          </cell>
          <cell r="Z6420">
            <v>924.6875</v>
          </cell>
        </row>
        <row r="6421">
          <cell r="A6421" t="str">
            <v>N1357</v>
          </cell>
          <cell r="B6421" t="str">
            <v xml:space="preserve">Luegislandstrasse 350 </v>
          </cell>
          <cell r="C6421">
            <v>42566</v>
          </cell>
          <cell r="D6421">
            <v>9866603005</v>
          </cell>
          <cell r="E6421" t="str">
            <v>Verrechnet</v>
          </cell>
          <cell r="F6421">
            <v>0.08</v>
          </cell>
          <cell r="G6421">
            <v>1.18</v>
          </cell>
          <cell r="H6421"/>
          <cell r="I6421"/>
          <cell r="J6421" t="str">
            <v>Messung HW Wärme NT</v>
          </cell>
          <cell r="K6421" t="str">
            <v>21.06.2016</v>
          </cell>
          <cell r="L6421" t="str">
            <v>W3 020179</v>
          </cell>
          <cell r="M6421"/>
          <cell r="N6421" t="str">
            <v>Ablesung</v>
          </cell>
          <cell r="O6421">
            <v>39.524000000000001</v>
          </cell>
          <cell r="P6421">
            <v>698.80100000000004</v>
          </cell>
          <cell r="Q6421"/>
          <cell r="R6421"/>
          <cell r="S6421"/>
          <cell r="T6421"/>
          <cell r="U6421"/>
          <cell r="V6421"/>
          <cell r="W6421"/>
          <cell r="X6421"/>
          <cell r="Y6421">
            <v>48.633000000000003</v>
          </cell>
          <cell r="Z6421">
            <v>494.05</v>
          </cell>
        </row>
        <row r="6422">
          <cell r="A6422" t="str">
            <v>N1357</v>
          </cell>
          <cell r="B6422" t="str">
            <v xml:space="preserve">Luegislandstrasse 350 </v>
          </cell>
          <cell r="C6422">
            <v>42655</v>
          </cell>
          <cell r="D6422">
            <v>9866604914</v>
          </cell>
          <cell r="E6422" t="str">
            <v>Verrechnet</v>
          </cell>
          <cell r="F6422">
            <v>0.08</v>
          </cell>
          <cell r="G6422">
            <v>1.18</v>
          </cell>
          <cell r="H6422"/>
          <cell r="I6422"/>
          <cell r="J6422" t="str">
            <v>Messung HW Wärme NT</v>
          </cell>
          <cell r="K6422" t="str">
            <v>20.09.2016</v>
          </cell>
          <cell r="L6422" t="str">
            <v>W3 020179</v>
          </cell>
          <cell r="M6422"/>
          <cell r="N6422" t="str">
            <v>Ablesung</v>
          </cell>
          <cell r="O6422">
            <v>12.262</v>
          </cell>
          <cell r="P6422">
            <v>262.64999999999998</v>
          </cell>
          <cell r="Q6422"/>
          <cell r="R6422"/>
          <cell r="S6422"/>
          <cell r="T6422"/>
          <cell r="U6422"/>
          <cell r="V6422"/>
          <cell r="W6422"/>
          <cell r="X6422"/>
          <cell r="Y6422">
            <v>40.142000000000003</v>
          </cell>
          <cell r="Z6422">
            <v>153.27500000000001</v>
          </cell>
        </row>
        <row r="6423">
          <cell r="A6423" t="str">
            <v>N1357</v>
          </cell>
          <cell r="B6423" t="str">
            <v xml:space="preserve">Luegislandstrasse 350 </v>
          </cell>
          <cell r="C6423">
            <v>42752</v>
          </cell>
          <cell r="D6423">
            <v>9866606979</v>
          </cell>
          <cell r="E6423" t="str">
            <v>Verrechnet</v>
          </cell>
          <cell r="F6423">
            <v>0.08</v>
          </cell>
          <cell r="G6423">
            <v>1.18</v>
          </cell>
          <cell r="H6423"/>
          <cell r="I6423"/>
          <cell r="J6423" t="str">
            <v>Messung HW Wärme NT</v>
          </cell>
          <cell r="K6423" t="str">
            <v>15.12.2016</v>
          </cell>
          <cell r="L6423" t="str">
            <v>W3 020179</v>
          </cell>
          <cell r="M6423"/>
          <cell r="N6423" t="str">
            <v>Ablesung</v>
          </cell>
          <cell r="O6423">
            <v>54.009</v>
          </cell>
          <cell r="P6423">
            <v>938.38</v>
          </cell>
          <cell r="Q6423"/>
          <cell r="R6423"/>
          <cell r="S6423"/>
          <cell r="T6423"/>
          <cell r="U6423"/>
          <cell r="V6423"/>
          <cell r="W6423"/>
          <cell r="X6423"/>
          <cell r="Y6423">
            <v>49.488999999999997</v>
          </cell>
          <cell r="Z6423">
            <v>675.11249999999995</v>
          </cell>
        </row>
        <row r="6424">
          <cell r="A6424" t="str">
            <v>N1358</v>
          </cell>
          <cell r="B6424" t="str">
            <v xml:space="preserve">Chaletweg 5 </v>
          </cell>
          <cell r="C6424">
            <v>42478</v>
          </cell>
          <cell r="D6424">
            <v>9866601943</v>
          </cell>
          <cell r="E6424" t="str">
            <v>Verrechnet</v>
          </cell>
          <cell r="F6424">
            <v>0.02</v>
          </cell>
          <cell r="G6424">
            <v>0.25</v>
          </cell>
          <cell r="H6424"/>
          <cell r="I6424"/>
          <cell r="J6424" t="str">
            <v>Messung HW Wärme NT</v>
          </cell>
          <cell r="K6424" t="str">
            <v>16.03.2016</v>
          </cell>
          <cell r="L6424" t="str">
            <v>W3 020190</v>
          </cell>
          <cell r="M6424"/>
          <cell r="N6424" t="str">
            <v>Ablesung</v>
          </cell>
          <cell r="O6424">
            <v>29.280999999999999</v>
          </cell>
          <cell r="P6424">
            <v>466.71</v>
          </cell>
          <cell r="Q6424"/>
          <cell r="R6424"/>
          <cell r="S6424"/>
          <cell r="T6424"/>
          <cell r="U6424"/>
          <cell r="V6424"/>
          <cell r="W6424"/>
          <cell r="X6424"/>
          <cell r="Y6424">
            <v>53.945999999999998</v>
          </cell>
          <cell r="Z6424">
            <v>1464.05</v>
          </cell>
        </row>
        <row r="6425">
          <cell r="A6425" t="str">
            <v>N1358</v>
          </cell>
          <cell r="B6425" t="str">
            <v xml:space="preserve">Chaletweg 5 </v>
          </cell>
          <cell r="C6425">
            <v>42566</v>
          </cell>
          <cell r="D6425">
            <v>9866603898</v>
          </cell>
          <cell r="E6425" t="str">
            <v>Verrechnet</v>
          </cell>
          <cell r="F6425">
            <v>0.02</v>
          </cell>
          <cell r="G6425">
            <v>0.25</v>
          </cell>
          <cell r="H6425"/>
          <cell r="I6425"/>
          <cell r="J6425" t="str">
            <v>Messung HW Wärme NT</v>
          </cell>
          <cell r="K6425" t="str">
            <v>21.06.2016</v>
          </cell>
          <cell r="L6425" t="str">
            <v>W3 020190</v>
          </cell>
          <cell r="M6425"/>
          <cell r="N6425" t="str">
            <v>Ablesung</v>
          </cell>
          <cell r="O6425">
            <v>16.292999999999999</v>
          </cell>
          <cell r="P6425">
            <v>340.47899999999998</v>
          </cell>
          <cell r="Q6425"/>
          <cell r="R6425"/>
          <cell r="S6425"/>
          <cell r="T6425"/>
          <cell r="U6425"/>
          <cell r="V6425"/>
          <cell r="W6425"/>
          <cell r="X6425"/>
          <cell r="Y6425">
            <v>41.146000000000001</v>
          </cell>
          <cell r="Z6425">
            <v>814.65</v>
          </cell>
        </row>
        <row r="6426">
          <cell r="A6426" t="str">
            <v>N1358</v>
          </cell>
          <cell r="B6426" t="str">
            <v xml:space="preserve">Chaletweg 5 </v>
          </cell>
          <cell r="C6426">
            <v>42655</v>
          </cell>
          <cell r="D6426">
            <v>9866605938</v>
          </cell>
          <cell r="E6426" t="str">
            <v>Verrechnet</v>
          </cell>
          <cell r="F6426">
            <v>0.02</v>
          </cell>
          <cell r="G6426">
            <v>0.25</v>
          </cell>
          <cell r="H6426"/>
          <cell r="I6426"/>
          <cell r="J6426" t="str">
            <v>Messung HW Wärme NT</v>
          </cell>
          <cell r="K6426" t="str">
            <v>20.09.2016</v>
          </cell>
          <cell r="L6426" t="str">
            <v>W3 020190</v>
          </cell>
          <cell r="M6426"/>
          <cell r="N6426" t="str">
            <v>Ablesung</v>
          </cell>
          <cell r="O6426">
            <v>3.3130000000000002</v>
          </cell>
          <cell r="P6426">
            <v>105.646</v>
          </cell>
          <cell r="Q6426"/>
          <cell r="R6426"/>
          <cell r="S6426"/>
          <cell r="T6426"/>
          <cell r="U6426"/>
          <cell r="V6426"/>
          <cell r="W6426"/>
          <cell r="X6426"/>
          <cell r="Y6426">
            <v>26.963999999999999</v>
          </cell>
          <cell r="Z6426">
            <v>165.65</v>
          </cell>
        </row>
        <row r="6427">
          <cell r="A6427" t="str">
            <v>N1358</v>
          </cell>
          <cell r="B6427" t="str">
            <v xml:space="preserve">Chaletweg 5 </v>
          </cell>
          <cell r="C6427">
            <v>42752</v>
          </cell>
          <cell r="D6427">
            <v>9866608053</v>
          </cell>
          <cell r="E6427" t="str">
            <v>Verrechnet</v>
          </cell>
          <cell r="F6427">
            <v>0.02</v>
          </cell>
          <cell r="G6427">
            <v>0.25</v>
          </cell>
          <cell r="H6427"/>
          <cell r="I6427"/>
          <cell r="J6427" t="str">
            <v>Messung HW Wärme NT</v>
          </cell>
          <cell r="K6427" t="str">
            <v>15.12.2016</v>
          </cell>
          <cell r="L6427" t="str">
            <v>W3 020190</v>
          </cell>
          <cell r="M6427"/>
          <cell r="N6427" t="str">
            <v>Ablesung</v>
          </cell>
          <cell r="O6427">
            <v>22.015999999999998</v>
          </cell>
          <cell r="P6427">
            <v>398.98700000000002</v>
          </cell>
          <cell r="Q6427"/>
          <cell r="R6427"/>
          <cell r="S6427"/>
          <cell r="T6427"/>
          <cell r="U6427"/>
          <cell r="V6427"/>
          <cell r="W6427"/>
          <cell r="X6427"/>
          <cell r="Y6427">
            <v>47.445999999999998</v>
          </cell>
          <cell r="Z6427">
            <v>1100.8</v>
          </cell>
        </row>
        <row r="6428">
          <cell r="A6428" t="str">
            <v>N1359</v>
          </cell>
          <cell r="B6428" t="str">
            <v xml:space="preserve">Wehntalerstrasse 245 </v>
          </cell>
          <cell r="C6428">
            <v>42492</v>
          </cell>
          <cell r="D6428">
            <v>9866602066</v>
          </cell>
          <cell r="E6428" t="str">
            <v>Verrechnet</v>
          </cell>
          <cell r="F6428">
            <v>9.5000000000000001E-2</v>
          </cell>
          <cell r="G6428">
            <v>1.2</v>
          </cell>
          <cell r="H6428"/>
          <cell r="I6428"/>
          <cell r="J6428" t="str">
            <v>Messung HW Wärme NT</v>
          </cell>
          <cell r="K6428" t="str">
            <v>16.03.2016</v>
          </cell>
          <cell r="L6428" t="str">
            <v>W3 020167</v>
          </cell>
          <cell r="M6428"/>
          <cell r="N6428" t="str">
            <v>Ablesung</v>
          </cell>
          <cell r="O6428">
            <v>72.326999999999998</v>
          </cell>
          <cell r="P6428">
            <v>1271.3409999999999</v>
          </cell>
          <cell r="Q6428"/>
          <cell r="R6428"/>
          <cell r="S6428"/>
          <cell r="T6428"/>
          <cell r="U6428"/>
          <cell r="V6428"/>
          <cell r="W6428"/>
          <cell r="X6428"/>
          <cell r="Y6428">
            <v>48.917000000000002</v>
          </cell>
          <cell r="Z6428">
            <v>761.33684210526314</v>
          </cell>
        </row>
        <row r="6429">
          <cell r="A6429" t="str">
            <v>N1359</v>
          </cell>
          <cell r="B6429" t="str">
            <v xml:space="preserve">Wehntalerstrasse 245 </v>
          </cell>
          <cell r="C6429">
            <v>42566</v>
          </cell>
          <cell r="D6429">
            <v>9866603573</v>
          </cell>
          <cell r="E6429" t="str">
            <v>Verrechnet</v>
          </cell>
          <cell r="F6429">
            <v>9.5000000000000001E-2</v>
          </cell>
          <cell r="G6429">
            <v>1.2</v>
          </cell>
          <cell r="H6429"/>
          <cell r="I6429"/>
          <cell r="J6429" t="str">
            <v>Messung HW Wärme NT</v>
          </cell>
          <cell r="K6429" t="str">
            <v>20.06.2016</v>
          </cell>
          <cell r="L6429" t="str">
            <v>W3 020167</v>
          </cell>
          <cell r="M6429"/>
          <cell r="N6429" t="str">
            <v>Ablesung</v>
          </cell>
          <cell r="O6429">
            <v>39.700000000000003</v>
          </cell>
          <cell r="P6429">
            <v>937.18899999999996</v>
          </cell>
          <cell r="Q6429"/>
          <cell r="R6429"/>
          <cell r="S6429"/>
          <cell r="T6429"/>
          <cell r="U6429"/>
          <cell r="V6429"/>
          <cell r="W6429"/>
          <cell r="X6429"/>
          <cell r="Y6429">
            <v>36.423999999999999</v>
          </cell>
          <cell r="Z6429">
            <v>417.89473684210526</v>
          </cell>
        </row>
        <row r="6430">
          <cell r="A6430" t="str">
            <v>N1359</v>
          </cell>
          <cell r="B6430" t="str">
            <v xml:space="preserve">Wehntalerstrasse 245 </v>
          </cell>
          <cell r="C6430">
            <v>42655</v>
          </cell>
          <cell r="D6430">
            <v>9866605746</v>
          </cell>
          <cell r="E6430" t="str">
            <v>Verrechnet</v>
          </cell>
          <cell r="F6430">
            <v>9.5000000000000001E-2</v>
          </cell>
          <cell r="G6430">
            <v>1.2</v>
          </cell>
          <cell r="H6430"/>
          <cell r="I6430"/>
          <cell r="J6430" t="str">
            <v>Messung HW Wärme NT</v>
          </cell>
          <cell r="K6430" t="str">
            <v>19.09.2016</v>
          </cell>
          <cell r="L6430" t="str">
            <v>W3 020167</v>
          </cell>
          <cell r="M6430"/>
          <cell r="N6430" t="str">
            <v>Ablesung</v>
          </cell>
          <cell r="O6430">
            <v>10.768000000000001</v>
          </cell>
          <cell r="P6430">
            <v>540.10299999999995</v>
          </cell>
          <cell r="Q6430"/>
          <cell r="R6430"/>
          <cell r="S6430"/>
          <cell r="T6430"/>
          <cell r="U6430"/>
          <cell r="V6430"/>
          <cell r="W6430"/>
          <cell r="X6430"/>
          <cell r="Y6430">
            <v>17.143000000000001</v>
          </cell>
          <cell r="Z6430">
            <v>113.34736842105264</v>
          </cell>
        </row>
        <row r="6431">
          <cell r="A6431" t="str">
            <v>N1359</v>
          </cell>
          <cell r="B6431" t="str">
            <v xml:space="preserve">Wehntalerstrasse 245 </v>
          </cell>
          <cell r="C6431">
            <v>42752</v>
          </cell>
          <cell r="D6431">
            <v>9866607636</v>
          </cell>
          <cell r="E6431" t="str">
            <v>Verrechnet</v>
          </cell>
          <cell r="F6431">
            <v>9.5000000000000001E-2</v>
          </cell>
          <cell r="G6431">
            <v>1.2</v>
          </cell>
          <cell r="H6431"/>
          <cell r="I6431"/>
          <cell r="J6431" t="str">
            <v>Messung HW Wärme NT</v>
          </cell>
          <cell r="K6431" t="str">
            <v>14.12.2016</v>
          </cell>
          <cell r="L6431" t="str">
            <v>W3 020167</v>
          </cell>
          <cell r="M6431"/>
          <cell r="N6431" t="str">
            <v>Ablesung</v>
          </cell>
          <cell r="O6431">
            <v>56.933</v>
          </cell>
          <cell r="P6431">
            <v>1041.4459999999999</v>
          </cell>
          <cell r="Q6431"/>
          <cell r="R6431"/>
          <cell r="S6431"/>
          <cell r="T6431"/>
          <cell r="U6431"/>
          <cell r="V6431"/>
          <cell r="W6431"/>
          <cell r="X6431"/>
          <cell r="Y6431">
            <v>47.005000000000003</v>
          </cell>
          <cell r="Z6431">
            <v>599.29473684210529</v>
          </cell>
        </row>
        <row r="6432">
          <cell r="A6432" t="str">
            <v>N1361</v>
          </cell>
          <cell r="B6432" t="str">
            <v xml:space="preserve">Hofhölzliweg 3 </v>
          </cell>
          <cell r="C6432">
            <v>42478</v>
          </cell>
          <cell r="D6432">
            <v>9866600773</v>
          </cell>
          <cell r="E6432" t="str">
            <v>Verrechnet</v>
          </cell>
          <cell r="F6432">
            <v>0.06</v>
          </cell>
          <cell r="G6432">
            <v>0.89</v>
          </cell>
          <cell r="H6432"/>
          <cell r="I6432"/>
          <cell r="J6432" t="str">
            <v>Messung HW Wärme NT</v>
          </cell>
          <cell r="K6432" t="str">
            <v>16.03.2016</v>
          </cell>
          <cell r="L6432" t="str">
            <v>R1 1520</v>
          </cell>
          <cell r="M6432" t="str">
            <v>U1 020408</v>
          </cell>
          <cell r="N6432" t="str">
            <v>Ablesung</v>
          </cell>
          <cell r="O6432">
            <v>42.165999999999997</v>
          </cell>
          <cell r="P6432">
            <v>753.87</v>
          </cell>
          <cell r="Q6432"/>
          <cell r="R6432">
            <v>753</v>
          </cell>
          <cell r="S6432"/>
          <cell r="T6432"/>
          <cell r="U6432"/>
          <cell r="V6432"/>
          <cell r="W6432"/>
          <cell r="X6432"/>
          <cell r="Y6432">
            <v>48.093000000000004</v>
          </cell>
          <cell r="Z6432">
            <v>702.76666666666665</v>
          </cell>
        </row>
        <row r="6433">
          <cell r="A6433" t="str">
            <v>N1361</v>
          </cell>
          <cell r="B6433" t="str">
            <v xml:space="preserve">Hofhölzliweg 3 </v>
          </cell>
          <cell r="C6433">
            <v>42566</v>
          </cell>
          <cell r="D6433">
            <v>9866603006</v>
          </cell>
          <cell r="E6433" t="str">
            <v>Gemahnt</v>
          </cell>
          <cell r="F6433">
            <v>0.06</v>
          </cell>
          <cell r="G6433">
            <v>0.89</v>
          </cell>
          <cell r="H6433"/>
          <cell r="I6433"/>
          <cell r="J6433" t="str">
            <v>Messung HW Wärme NT</v>
          </cell>
          <cell r="K6433" t="str">
            <v>20.06.2016</v>
          </cell>
          <cell r="L6433" t="str">
            <v>R1 1520</v>
          </cell>
          <cell r="M6433" t="str">
            <v>U1 020408</v>
          </cell>
          <cell r="N6433" t="str">
            <v>Ablesung</v>
          </cell>
          <cell r="O6433">
            <v>25.757000000000001</v>
          </cell>
          <cell r="P6433">
            <v>502.69</v>
          </cell>
          <cell r="Q6433"/>
          <cell r="R6433">
            <v>503</v>
          </cell>
          <cell r="S6433"/>
          <cell r="T6433"/>
          <cell r="U6433"/>
          <cell r="V6433"/>
          <cell r="W6433"/>
          <cell r="X6433"/>
          <cell r="Y6433">
            <v>44.057000000000002</v>
          </cell>
          <cell r="Z6433">
            <v>429.28333333333336</v>
          </cell>
        </row>
        <row r="6434">
          <cell r="A6434" t="str">
            <v>N1361</v>
          </cell>
          <cell r="B6434" t="str">
            <v xml:space="preserve">Hofhölzliweg 3 </v>
          </cell>
          <cell r="C6434">
            <v>42655</v>
          </cell>
          <cell r="D6434">
            <v>9866604915</v>
          </cell>
          <cell r="E6434" t="str">
            <v>Verrechnet</v>
          </cell>
          <cell r="F6434">
            <v>0.06</v>
          </cell>
          <cell r="G6434">
            <v>0.89</v>
          </cell>
          <cell r="H6434"/>
          <cell r="I6434"/>
          <cell r="J6434" t="str">
            <v>Messung HW Wärme NT</v>
          </cell>
          <cell r="K6434" t="str">
            <v>19.09.2016</v>
          </cell>
          <cell r="L6434" t="str">
            <v>R1 1520</v>
          </cell>
          <cell r="M6434" t="str">
            <v>U1 020408</v>
          </cell>
          <cell r="N6434" t="str">
            <v>Ablesung</v>
          </cell>
          <cell r="O6434">
            <v>7.2619999999999996</v>
          </cell>
          <cell r="P6434">
            <v>199.68</v>
          </cell>
          <cell r="Q6434"/>
          <cell r="R6434">
            <v>200</v>
          </cell>
          <cell r="S6434"/>
          <cell r="T6434"/>
          <cell r="U6434"/>
          <cell r="V6434"/>
          <cell r="W6434"/>
          <cell r="X6434"/>
          <cell r="Y6434">
            <v>31.271000000000001</v>
          </cell>
          <cell r="Z6434">
            <v>121.03333333333332</v>
          </cell>
        </row>
        <row r="6435">
          <cell r="A6435" t="str">
            <v>N1361</v>
          </cell>
          <cell r="B6435" t="str">
            <v xml:space="preserve">Hofhölzliweg 3 </v>
          </cell>
          <cell r="C6435">
            <v>42752</v>
          </cell>
          <cell r="D6435">
            <v>9866606800</v>
          </cell>
          <cell r="E6435" t="str">
            <v>Verrechnet</v>
          </cell>
          <cell r="F6435">
            <v>0.06</v>
          </cell>
          <cell r="G6435">
            <v>0.89</v>
          </cell>
          <cell r="H6435"/>
          <cell r="I6435"/>
          <cell r="J6435" t="str">
            <v>Messung HW Wärme NT</v>
          </cell>
          <cell r="K6435" t="str">
            <v>14.12.2016</v>
          </cell>
          <cell r="L6435" t="str">
            <v>R1 1520</v>
          </cell>
          <cell r="M6435" t="str">
            <v>U1 020408</v>
          </cell>
          <cell r="N6435" t="str">
            <v>Ablesung</v>
          </cell>
          <cell r="O6435">
            <v>33.674999999999997</v>
          </cell>
          <cell r="P6435">
            <v>632.80999999999995</v>
          </cell>
          <cell r="Q6435"/>
          <cell r="R6435">
            <v>633</v>
          </cell>
          <cell r="S6435"/>
          <cell r="T6435"/>
          <cell r="U6435"/>
          <cell r="V6435"/>
          <cell r="W6435"/>
          <cell r="X6435"/>
          <cell r="Y6435">
            <v>45.756999999999998</v>
          </cell>
          <cell r="Z6435">
            <v>561.25</v>
          </cell>
        </row>
        <row r="6436">
          <cell r="A6436" t="str">
            <v>N1362</v>
          </cell>
          <cell r="B6436" t="str">
            <v xml:space="preserve">Hofhölzliweg 4 </v>
          </cell>
          <cell r="C6436">
            <v>42478</v>
          </cell>
          <cell r="D6436">
            <v>9866601565</v>
          </cell>
          <cell r="E6436" t="str">
            <v>Verrechnet</v>
          </cell>
          <cell r="F6436">
            <v>0.11</v>
          </cell>
          <cell r="G6436">
            <v>1.5</v>
          </cell>
          <cell r="H6436"/>
          <cell r="I6436"/>
          <cell r="J6436" t="str">
            <v>Messung HW Wärme NT</v>
          </cell>
          <cell r="K6436" t="str">
            <v>16.03.2016</v>
          </cell>
          <cell r="L6436" t="str">
            <v>W1 020345</v>
          </cell>
          <cell r="M6436"/>
          <cell r="N6436" t="str">
            <v>Ablesung</v>
          </cell>
          <cell r="O6436">
            <v>65.616</v>
          </cell>
          <cell r="P6436">
            <v>1016.59</v>
          </cell>
          <cell r="Q6436"/>
          <cell r="R6436"/>
          <cell r="S6436"/>
          <cell r="T6436"/>
          <cell r="U6436"/>
          <cell r="V6436"/>
          <cell r="W6436"/>
          <cell r="X6436"/>
          <cell r="Y6436">
            <v>55.499000000000002</v>
          </cell>
          <cell r="Z6436">
            <v>596.5090909090909</v>
          </cell>
        </row>
        <row r="6437">
          <cell r="A6437" t="str">
            <v>N1362</v>
          </cell>
          <cell r="B6437" t="str">
            <v xml:space="preserve">Hofhölzliweg 4 </v>
          </cell>
          <cell r="C6437">
            <v>42566</v>
          </cell>
          <cell r="D6437">
            <v>9866603684</v>
          </cell>
          <cell r="E6437" t="str">
            <v>Verrechnet</v>
          </cell>
          <cell r="F6437">
            <v>0.11</v>
          </cell>
          <cell r="G6437">
            <v>1.5</v>
          </cell>
          <cell r="H6437"/>
          <cell r="I6437"/>
          <cell r="J6437" t="str">
            <v>Messung HW Wärme NT</v>
          </cell>
          <cell r="K6437" t="str">
            <v>20.06.2016</v>
          </cell>
          <cell r="L6437" t="str">
            <v>W1 020345</v>
          </cell>
          <cell r="M6437"/>
          <cell r="N6437" t="str">
            <v>Ablesung</v>
          </cell>
          <cell r="O6437">
            <v>31.242999999999999</v>
          </cell>
          <cell r="P6437">
            <v>505.13</v>
          </cell>
          <cell r="Q6437"/>
          <cell r="R6437"/>
          <cell r="S6437"/>
          <cell r="T6437"/>
          <cell r="U6437"/>
          <cell r="V6437"/>
          <cell r="W6437"/>
          <cell r="X6437"/>
          <cell r="Y6437">
            <v>53.183</v>
          </cell>
          <cell r="Z6437">
            <v>284.0272727272727</v>
          </cell>
        </row>
        <row r="6438">
          <cell r="A6438" t="str">
            <v>N1362</v>
          </cell>
          <cell r="B6438" t="str">
            <v xml:space="preserve">Hofhölzliweg 4 </v>
          </cell>
          <cell r="C6438">
            <v>42655</v>
          </cell>
          <cell r="D6438">
            <v>9866605747</v>
          </cell>
          <cell r="E6438" t="str">
            <v>Verrechnet</v>
          </cell>
          <cell r="F6438">
            <v>0.11</v>
          </cell>
          <cell r="G6438">
            <v>1.5</v>
          </cell>
          <cell r="H6438"/>
          <cell r="I6438"/>
          <cell r="J6438" t="str">
            <v>Messung HW Wärme NT</v>
          </cell>
          <cell r="K6438" t="str">
            <v>19.09.2016</v>
          </cell>
          <cell r="L6438" t="str">
            <v>W1 020345</v>
          </cell>
          <cell r="M6438"/>
          <cell r="N6438" t="str">
            <v>Ablesung</v>
          </cell>
          <cell r="O6438">
            <v>1.47</v>
          </cell>
          <cell r="P6438">
            <v>24.46</v>
          </cell>
          <cell r="Q6438"/>
          <cell r="R6438"/>
          <cell r="S6438"/>
          <cell r="T6438"/>
          <cell r="U6438"/>
          <cell r="V6438"/>
          <cell r="W6438"/>
          <cell r="X6438"/>
          <cell r="Y6438">
            <v>51.674999999999997</v>
          </cell>
          <cell r="Z6438">
            <v>13.36363636363636</v>
          </cell>
        </row>
        <row r="6439">
          <cell r="A6439" t="str">
            <v>N1362</v>
          </cell>
          <cell r="B6439" t="str">
            <v xml:space="preserve">Hofhölzliweg 4 </v>
          </cell>
          <cell r="C6439">
            <v>42752</v>
          </cell>
          <cell r="D6439">
            <v>9866607637</v>
          </cell>
          <cell r="E6439" t="str">
            <v>Verrechnet</v>
          </cell>
          <cell r="F6439">
            <v>0.11</v>
          </cell>
          <cell r="G6439">
            <v>1.5</v>
          </cell>
          <cell r="H6439"/>
          <cell r="I6439"/>
          <cell r="J6439" t="str">
            <v>Messung HW Wärme NT</v>
          </cell>
          <cell r="K6439" t="str">
            <v>14.12.2016</v>
          </cell>
          <cell r="L6439" t="str">
            <v>W1 020345</v>
          </cell>
          <cell r="M6439"/>
          <cell r="N6439" t="str">
            <v>Ablesung</v>
          </cell>
          <cell r="O6439">
            <v>50.052</v>
          </cell>
          <cell r="P6439">
            <v>864.01</v>
          </cell>
          <cell r="Q6439"/>
          <cell r="R6439"/>
          <cell r="S6439"/>
          <cell r="T6439"/>
          <cell r="U6439"/>
          <cell r="V6439"/>
          <cell r="W6439"/>
          <cell r="X6439"/>
          <cell r="Y6439">
            <v>49.811</v>
          </cell>
          <cell r="Z6439">
            <v>455.01818181818186</v>
          </cell>
        </row>
        <row r="6440">
          <cell r="A6440" t="str">
            <v>N1363</v>
          </cell>
          <cell r="B6440" t="str">
            <v xml:space="preserve">Hofhölzliweg 7 </v>
          </cell>
          <cell r="C6440">
            <v>42478</v>
          </cell>
          <cell r="D6440">
            <v>9866601486</v>
          </cell>
          <cell r="E6440" t="str">
            <v>Verrechnet</v>
          </cell>
          <cell r="F6440">
            <v>0.02</v>
          </cell>
          <cell r="G6440">
            <v>0.3</v>
          </cell>
          <cell r="H6440"/>
          <cell r="I6440"/>
          <cell r="J6440" t="str">
            <v>Messung HW Wärme NT</v>
          </cell>
          <cell r="K6440" t="str">
            <v>19.03.2016</v>
          </cell>
          <cell r="L6440" t="str">
            <v>W1 020004</v>
          </cell>
          <cell r="M6440"/>
          <cell r="N6440" t="str">
            <v>Ablesung</v>
          </cell>
          <cell r="O6440">
            <v>18.789000000000001</v>
          </cell>
          <cell r="P6440">
            <v>343.1</v>
          </cell>
          <cell r="Q6440"/>
          <cell r="R6440"/>
          <cell r="S6440"/>
          <cell r="T6440"/>
          <cell r="U6440"/>
          <cell r="V6440"/>
          <cell r="W6440"/>
          <cell r="X6440"/>
          <cell r="Y6440">
            <v>47.087000000000003</v>
          </cell>
          <cell r="Z6440">
            <v>939.45</v>
          </cell>
        </row>
        <row r="6441">
          <cell r="A6441" t="str">
            <v>N1363</v>
          </cell>
          <cell r="B6441" t="str">
            <v xml:space="preserve">Hofhölzliweg 7 </v>
          </cell>
          <cell r="C6441">
            <v>42566</v>
          </cell>
          <cell r="D6441">
            <v>9866603574</v>
          </cell>
          <cell r="E6441" t="str">
            <v>Verrechnet</v>
          </cell>
          <cell r="F6441">
            <v>0.02</v>
          </cell>
          <cell r="G6441">
            <v>0.3</v>
          </cell>
          <cell r="H6441"/>
          <cell r="I6441"/>
          <cell r="J6441" t="str">
            <v>Messung HW Wärme NT</v>
          </cell>
          <cell r="K6441" t="str">
            <v>20.06.2016</v>
          </cell>
          <cell r="L6441" t="str">
            <v>W1 020004</v>
          </cell>
          <cell r="M6441"/>
          <cell r="N6441" t="str">
            <v>Ablesung</v>
          </cell>
          <cell r="O6441">
            <v>9.2629999999999999</v>
          </cell>
          <cell r="P6441">
            <v>184.76</v>
          </cell>
          <cell r="Q6441"/>
          <cell r="R6441"/>
          <cell r="S6441"/>
          <cell r="T6441"/>
          <cell r="U6441"/>
          <cell r="V6441"/>
          <cell r="W6441"/>
          <cell r="X6441"/>
          <cell r="Y6441">
            <v>43.109000000000002</v>
          </cell>
          <cell r="Z6441">
            <v>463.15</v>
          </cell>
        </row>
        <row r="6442">
          <cell r="A6442" t="str">
            <v>N1363</v>
          </cell>
          <cell r="B6442" t="str">
            <v xml:space="preserve">Hofhölzliweg 7 </v>
          </cell>
          <cell r="C6442">
            <v>42655</v>
          </cell>
          <cell r="D6442">
            <v>9866605650</v>
          </cell>
          <cell r="E6442" t="str">
            <v>Verrechnet</v>
          </cell>
          <cell r="F6442">
            <v>0.02</v>
          </cell>
          <cell r="G6442">
            <v>0.3</v>
          </cell>
          <cell r="H6442"/>
          <cell r="I6442"/>
          <cell r="J6442" t="str">
            <v>Messung HW Wärme NT</v>
          </cell>
          <cell r="K6442" t="str">
            <v>22.09.2016</v>
          </cell>
          <cell r="L6442" t="str">
            <v>W1 020004</v>
          </cell>
          <cell r="M6442"/>
          <cell r="N6442" t="str">
            <v>Ablesung</v>
          </cell>
          <cell r="O6442">
            <v>2.7879999999999998</v>
          </cell>
          <cell r="P6442">
            <v>84.72</v>
          </cell>
          <cell r="Q6442"/>
          <cell r="R6442"/>
          <cell r="S6442"/>
          <cell r="T6442"/>
          <cell r="U6442"/>
          <cell r="V6442"/>
          <cell r="W6442"/>
          <cell r="X6442"/>
          <cell r="Y6442">
            <v>28.295999999999999</v>
          </cell>
          <cell r="Z6442">
            <v>139.4</v>
          </cell>
        </row>
        <row r="6443">
          <cell r="A6443" t="str">
            <v>N1363</v>
          </cell>
          <cell r="B6443" t="str">
            <v xml:space="preserve">Hofhölzliweg 7 </v>
          </cell>
          <cell r="C6443">
            <v>42752</v>
          </cell>
          <cell r="D6443">
            <v>9866607638</v>
          </cell>
          <cell r="E6443" t="str">
            <v>Verrechnet</v>
          </cell>
          <cell r="F6443">
            <v>0.02</v>
          </cell>
          <cell r="G6443">
            <v>0.3</v>
          </cell>
          <cell r="H6443"/>
          <cell r="I6443"/>
          <cell r="J6443" t="str">
            <v>Messung HW Wärme NT</v>
          </cell>
          <cell r="K6443" t="str">
            <v>14.12.2016</v>
          </cell>
          <cell r="L6443" t="str">
            <v>W1 020004</v>
          </cell>
          <cell r="M6443"/>
          <cell r="N6443" t="str">
            <v>Ablesung</v>
          </cell>
          <cell r="O6443">
            <v>13.715</v>
          </cell>
          <cell r="P6443">
            <v>253.61</v>
          </cell>
          <cell r="Q6443"/>
          <cell r="R6443"/>
          <cell r="S6443"/>
          <cell r="T6443"/>
          <cell r="U6443"/>
          <cell r="V6443"/>
          <cell r="W6443"/>
          <cell r="X6443"/>
          <cell r="Y6443">
            <v>46.5</v>
          </cell>
          <cell r="Z6443">
            <v>685.75</v>
          </cell>
        </row>
        <row r="6444">
          <cell r="A6444" t="str">
            <v>N1364</v>
          </cell>
          <cell r="B6444" t="str">
            <v xml:space="preserve">Birchstrasse 111 </v>
          </cell>
          <cell r="C6444">
            <v>42478</v>
          </cell>
          <cell r="D6444">
            <v>9866600417</v>
          </cell>
          <cell r="E6444" t="str">
            <v>Verrechnet</v>
          </cell>
          <cell r="F6444">
            <v>7.0000000000000007E-2</v>
          </cell>
          <cell r="G6444">
            <v>1</v>
          </cell>
          <cell r="H6444"/>
          <cell r="I6444"/>
          <cell r="J6444" t="str">
            <v>Messung HW Wärme NT</v>
          </cell>
          <cell r="K6444" t="str">
            <v>17.03.2016</v>
          </cell>
          <cell r="L6444" t="str">
            <v>R1 1506</v>
          </cell>
          <cell r="M6444" t="str">
            <v>U1 020063</v>
          </cell>
          <cell r="N6444" t="str">
            <v>Ablesung</v>
          </cell>
          <cell r="O6444">
            <v>63.835000000000001</v>
          </cell>
          <cell r="P6444">
            <v>899.71</v>
          </cell>
          <cell r="Q6444"/>
          <cell r="R6444">
            <v>900</v>
          </cell>
          <cell r="S6444"/>
          <cell r="T6444"/>
          <cell r="U6444"/>
          <cell r="V6444"/>
          <cell r="W6444"/>
          <cell r="X6444"/>
          <cell r="Y6444">
            <v>61.006999999999998</v>
          </cell>
          <cell r="Z6444">
            <v>911.92857142857133</v>
          </cell>
        </row>
        <row r="6445">
          <cell r="A6445" t="str">
            <v>N1364</v>
          </cell>
          <cell r="B6445" t="str">
            <v xml:space="preserve">Birchstrasse 111 </v>
          </cell>
          <cell r="C6445">
            <v>42566</v>
          </cell>
          <cell r="D6445">
            <v>9866602420</v>
          </cell>
          <cell r="E6445" t="str">
            <v>Verrechnet</v>
          </cell>
          <cell r="F6445">
            <v>7.0000000000000007E-2</v>
          </cell>
          <cell r="G6445">
            <v>1</v>
          </cell>
          <cell r="H6445"/>
          <cell r="I6445"/>
          <cell r="J6445" t="str">
            <v>Messung HW Wärme NT</v>
          </cell>
          <cell r="K6445" t="str">
            <v>22.06.2016</v>
          </cell>
          <cell r="L6445" t="str">
            <v>R1 1506</v>
          </cell>
          <cell r="M6445" t="str">
            <v>U1 020063</v>
          </cell>
          <cell r="N6445" t="str">
            <v>Ablesung</v>
          </cell>
          <cell r="O6445">
            <v>46.002000000000002</v>
          </cell>
          <cell r="P6445">
            <v>760.04</v>
          </cell>
          <cell r="Q6445"/>
          <cell r="R6445">
            <v>760</v>
          </cell>
          <cell r="S6445"/>
          <cell r="T6445"/>
          <cell r="U6445"/>
          <cell r="V6445"/>
          <cell r="W6445"/>
          <cell r="X6445"/>
          <cell r="Y6445">
            <v>52.042999999999999</v>
          </cell>
          <cell r="Z6445">
            <v>657.17142857142858</v>
          </cell>
        </row>
        <row r="6446">
          <cell r="A6446" t="str">
            <v>N1364</v>
          </cell>
          <cell r="B6446" t="str">
            <v xml:space="preserve">Birchstrasse 111 </v>
          </cell>
          <cell r="C6446">
            <v>42655</v>
          </cell>
          <cell r="D6446">
            <v>9866604368</v>
          </cell>
          <cell r="E6446" t="str">
            <v>Verrechnet</v>
          </cell>
          <cell r="F6446">
            <v>7.0000000000000007E-2</v>
          </cell>
          <cell r="G6446">
            <v>1</v>
          </cell>
          <cell r="H6446"/>
          <cell r="I6446"/>
          <cell r="J6446" t="str">
            <v>Messung HW Wärme NT</v>
          </cell>
          <cell r="K6446" t="str">
            <v>15.09.2016</v>
          </cell>
          <cell r="L6446" t="str">
            <v>R1 1506</v>
          </cell>
          <cell r="M6446" t="str">
            <v>U1 020063</v>
          </cell>
          <cell r="N6446" t="str">
            <v>Ablesung</v>
          </cell>
          <cell r="O6446">
            <v>20.183</v>
          </cell>
          <cell r="P6446">
            <v>398.63</v>
          </cell>
          <cell r="Q6446"/>
          <cell r="R6446">
            <v>398</v>
          </cell>
          <cell r="S6446"/>
          <cell r="T6446"/>
          <cell r="U6446"/>
          <cell r="V6446"/>
          <cell r="W6446"/>
          <cell r="X6446"/>
          <cell r="Y6446">
            <v>43.534999999999997</v>
          </cell>
          <cell r="Z6446">
            <v>288.32857142857142</v>
          </cell>
        </row>
        <row r="6447">
          <cell r="A6447" t="str">
            <v>N1364</v>
          </cell>
          <cell r="B6447" t="str">
            <v xml:space="preserve">Birchstrasse 111 </v>
          </cell>
          <cell r="C6447">
            <v>42752</v>
          </cell>
          <cell r="D6447">
            <v>9866606442</v>
          </cell>
          <cell r="E6447" t="str">
            <v>Verrechnet</v>
          </cell>
          <cell r="F6447">
            <v>7.0000000000000007E-2</v>
          </cell>
          <cell r="G6447">
            <v>1</v>
          </cell>
          <cell r="H6447"/>
          <cell r="I6447"/>
          <cell r="J6447" t="str">
            <v>Messung HW Wärme NT</v>
          </cell>
          <cell r="K6447" t="str">
            <v>16.12.2016</v>
          </cell>
          <cell r="L6447" t="str">
            <v>R1 1506</v>
          </cell>
          <cell r="M6447" t="str">
            <v>U1 020063</v>
          </cell>
          <cell r="N6447" t="str">
            <v>Ablesung</v>
          </cell>
          <cell r="O6447">
            <v>50.433</v>
          </cell>
          <cell r="P6447">
            <v>771.29</v>
          </cell>
          <cell r="Q6447"/>
          <cell r="R6447">
            <v>772</v>
          </cell>
          <cell r="S6447"/>
          <cell r="T6447"/>
          <cell r="U6447"/>
          <cell r="V6447"/>
          <cell r="W6447"/>
          <cell r="X6447"/>
          <cell r="Y6447">
            <v>56.222999999999999</v>
          </cell>
          <cell r="Z6447">
            <v>720.47142857142853</v>
          </cell>
        </row>
        <row r="6448">
          <cell r="A6448" t="str">
            <v>N1365</v>
          </cell>
          <cell r="B6448" t="str">
            <v xml:space="preserve">Birchstrasse 271 </v>
          </cell>
          <cell r="C6448">
            <v>42478</v>
          </cell>
          <cell r="D6448">
            <v>9866600774</v>
          </cell>
          <cell r="E6448" t="str">
            <v>Verrechnet</v>
          </cell>
          <cell r="F6448">
            <v>0.21</v>
          </cell>
          <cell r="G6448">
            <v>2.1800000000000002</v>
          </cell>
          <cell r="H6448"/>
          <cell r="I6448"/>
          <cell r="J6448" t="str">
            <v>Messung HW Wärme NT</v>
          </cell>
          <cell r="K6448" t="str">
            <v>16.03.2016</v>
          </cell>
          <cell r="L6448" t="str">
            <v>R1 1521</v>
          </cell>
          <cell r="M6448" t="str">
            <v>U1 032082</v>
          </cell>
          <cell r="N6448" t="str">
            <v>Ablesung</v>
          </cell>
          <cell r="O6448">
            <v>405.858</v>
          </cell>
          <cell r="P6448">
            <v>5550.64</v>
          </cell>
          <cell r="Q6448"/>
          <cell r="R6448">
            <v>5551</v>
          </cell>
          <cell r="S6448"/>
          <cell r="T6448"/>
          <cell r="U6448"/>
          <cell r="V6448"/>
          <cell r="W6448"/>
          <cell r="X6448"/>
          <cell r="Y6448">
            <v>62.871000000000002</v>
          </cell>
          <cell r="Z6448">
            <v>1932.6571428571426</v>
          </cell>
        </row>
        <row r="6449">
          <cell r="A6449" t="str">
            <v>N1365</v>
          </cell>
          <cell r="B6449" t="str">
            <v xml:space="preserve">Birchstrasse 271 </v>
          </cell>
          <cell r="C6449">
            <v>42566</v>
          </cell>
          <cell r="D6449">
            <v>9866602684</v>
          </cell>
          <cell r="E6449" t="str">
            <v>Verrechnet</v>
          </cell>
          <cell r="F6449">
            <v>0.21</v>
          </cell>
          <cell r="G6449">
            <v>2.1800000000000002</v>
          </cell>
          <cell r="H6449"/>
          <cell r="I6449"/>
          <cell r="J6449" t="str">
            <v>Messung HW Wärme NT</v>
          </cell>
          <cell r="K6449" t="str">
            <v>17.06.2016</v>
          </cell>
          <cell r="L6449" t="str">
            <v>R1 1521</v>
          </cell>
          <cell r="M6449" t="str">
            <v>U1 032082</v>
          </cell>
          <cell r="N6449" t="str">
            <v>Ablesung</v>
          </cell>
          <cell r="O6449">
            <v>223.06399999999999</v>
          </cell>
          <cell r="P6449">
            <v>3555.98</v>
          </cell>
          <cell r="Q6449"/>
          <cell r="R6449">
            <v>3556</v>
          </cell>
          <cell r="S6449"/>
          <cell r="T6449"/>
          <cell r="U6449"/>
          <cell r="V6449"/>
          <cell r="W6449"/>
          <cell r="X6449"/>
          <cell r="Y6449">
            <v>53.936999999999998</v>
          </cell>
          <cell r="Z6449">
            <v>1062.2095238095239</v>
          </cell>
        </row>
        <row r="6450">
          <cell r="A6450" t="str">
            <v>N1365</v>
          </cell>
          <cell r="B6450" t="str">
            <v xml:space="preserve">Birchstrasse 271 </v>
          </cell>
          <cell r="C6450">
            <v>42655</v>
          </cell>
          <cell r="D6450">
            <v>9866604664</v>
          </cell>
          <cell r="E6450" t="str">
            <v>Verrechnet</v>
          </cell>
          <cell r="F6450">
            <v>0.21</v>
          </cell>
          <cell r="G6450">
            <v>2.1800000000000002</v>
          </cell>
          <cell r="H6450"/>
          <cell r="I6450"/>
          <cell r="J6450" t="str">
            <v>Messung HW Wärme NT</v>
          </cell>
          <cell r="K6450" t="str">
            <v>19.09.2016</v>
          </cell>
          <cell r="L6450" t="str">
            <v>R1 1521</v>
          </cell>
          <cell r="M6450" t="str">
            <v>U1 032082</v>
          </cell>
          <cell r="N6450" t="str">
            <v>Ablesung</v>
          </cell>
          <cell r="O6450">
            <v>91.146000000000001</v>
          </cell>
          <cell r="P6450">
            <v>1766.36</v>
          </cell>
          <cell r="Q6450"/>
          <cell r="R6450">
            <v>1766</v>
          </cell>
          <cell r="S6450"/>
          <cell r="T6450"/>
          <cell r="U6450"/>
          <cell r="V6450"/>
          <cell r="W6450"/>
          <cell r="X6450"/>
          <cell r="Y6450">
            <v>44.369</v>
          </cell>
          <cell r="Z6450">
            <v>434.02857142857147</v>
          </cell>
        </row>
        <row r="6451">
          <cell r="A6451" t="str">
            <v>N1365</v>
          </cell>
          <cell r="B6451" t="str">
            <v xml:space="preserve">Birchstrasse 271 </v>
          </cell>
          <cell r="C6451">
            <v>42752</v>
          </cell>
          <cell r="D6451">
            <v>9866606801</v>
          </cell>
          <cell r="E6451" t="str">
            <v>Verrechnet</v>
          </cell>
          <cell r="F6451">
            <v>0.21</v>
          </cell>
          <cell r="G6451">
            <v>2.1800000000000002</v>
          </cell>
          <cell r="H6451"/>
          <cell r="I6451"/>
          <cell r="J6451" t="str">
            <v>Messung HW Wärme NT</v>
          </cell>
          <cell r="K6451" t="str">
            <v>13.12.2016</v>
          </cell>
          <cell r="L6451" t="str">
            <v>R1 1521</v>
          </cell>
          <cell r="M6451" t="str">
            <v>U1 032082</v>
          </cell>
          <cell r="N6451" t="str">
            <v>Ablesung</v>
          </cell>
          <cell r="O6451">
            <v>293.64699999999999</v>
          </cell>
          <cell r="P6451">
            <v>4343.8100000000004</v>
          </cell>
          <cell r="Q6451"/>
          <cell r="R6451">
            <v>4344</v>
          </cell>
          <cell r="S6451"/>
          <cell r="T6451"/>
          <cell r="U6451"/>
          <cell r="V6451"/>
          <cell r="W6451"/>
          <cell r="X6451"/>
          <cell r="Y6451">
            <v>58.127000000000002</v>
          </cell>
          <cell r="Z6451">
            <v>1398.3190476190478</v>
          </cell>
        </row>
        <row r="6452">
          <cell r="A6452" t="str">
            <v>N1366</v>
          </cell>
          <cell r="B6452" t="str">
            <v xml:space="preserve">Hofwiesenstrasse 271 </v>
          </cell>
          <cell r="C6452">
            <v>42478</v>
          </cell>
          <cell r="D6452">
            <v>9866601944</v>
          </cell>
          <cell r="E6452" t="str">
            <v>Verrechnet</v>
          </cell>
          <cell r="F6452">
            <v>0.04</v>
          </cell>
          <cell r="G6452">
            <v>0.43</v>
          </cell>
          <cell r="H6452"/>
          <cell r="I6452"/>
          <cell r="J6452" t="str">
            <v>Messung HW Wärme NT</v>
          </cell>
          <cell r="K6452" t="str">
            <v>18.03.2016</v>
          </cell>
          <cell r="L6452" t="str">
            <v>W1 020008</v>
          </cell>
          <cell r="M6452"/>
          <cell r="N6452" t="str">
            <v>Ablesung</v>
          </cell>
          <cell r="O6452">
            <v>23.358000000000001</v>
          </cell>
          <cell r="P6452">
            <v>616.16999999999996</v>
          </cell>
          <cell r="Q6452"/>
          <cell r="R6452"/>
          <cell r="S6452"/>
          <cell r="T6452"/>
          <cell r="U6452"/>
          <cell r="V6452"/>
          <cell r="W6452"/>
          <cell r="X6452"/>
          <cell r="Y6452">
            <v>32.594999999999999</v>
          </cell>
          <cell r="Z6452">
            <v>583.95000000000005</v>
          </cell>
        </row>
        <row r="6453">
          <cell r="A6453" t="str">
            <v>N1366</v>
          </cell>
          <cell r="B6453" t="str">
            <v xml:space="preserve">Hofwiesenstrasse 271 </v>
          </cell>
          <cell r="C6453">
            <v>42566</v>
          </cell>
          <cell r="D6453">
            <v>9866603899</v>
          </cell>
          <cell r="E6453" t="str">
            <v>Gemahnt</v>
          </cell>
          <cell r="F6453">
            <v>0.04</v>
          </cell>
          <cell r="G6453">
            <v>0.43</v>
          </cell>
          <cell r="H6453"/>
          <cell r="I6453"/>
          <cell r="J6453" t="str">
            <v>Messung HW Wärme NT</v>
          </cell>
          <cell r="K6453" t="str">
            <v>22.06.2016</v>
          </cell>
          <cell r="L6453" t="str">
            <v>W1 020008</v>
          </cell>
          <cell r="M6453"/>
          <cell r="N6453" t="str">
            <v>Ablesung</v>
          </cell>
          <cell r="O6453">
            <v>12.343999999999999</v>
          </cell>
          <cell r="P6453">
            <v>641.87</v>
          </cell>
          <cell r="Q6453"/>
          <cell r="R6453"/>
          <cell r="S6453"/>
          <cell r="T6453"/>
          <cell r="U6453"/>
          <cell r="V6453"/>
          <cell r="W6453"/>
          <cell r="X6453"/>
          <cell r="Y6453">
            <v>16.536000000000001</v>
          </cell>
          <cell r="Z6453">
            <v>308.60000000000002</v>
          </cell>
        </row>
        <row r="6454">
          <cell r="A6454" t="str">
            <v>N1366</v>
          </cell>
          <cell r="B6454" t="str">
            <v xml:space="preserve">Hofwiesenstrasse 271 </v>
          </cell>
          <cell r="C6454">
            <v>42655</v>
          </cell>
          <cell r="D6454">
            <v>9866605989</v>
          </cell>
          <cell r="E6454" t="str">
            <v>Verrechnet</v>
          </cell>
          <cell r="F6454">
            <v>0.04</v>
          </cell>
          <cell r="G6454">
            <v>0.43</v>
          </cell>
          <cell r="H6454"/>
          <cell r="I6454"/>
          <cell r="J6454" t="str">
            <v>Messung HW Wärme NT</v>
          </cell>
          <cell r="K6454" t="str">
            <v>15.09.2016</v>
          </cell>
          <cell r="L6454" t="str">
            <v>W1 020008</v>
          </cell>
          <cell r="M6454"/>
          <cell r="N6454" t="str">
            <v>Ablesung</v>
          </cell>
          <cell r="O6454">
            <v>4.3479999999999999</v>
          </cell>
          <cell r="P6454">
            <v>570.22</v>
          </cell>
          <cell r="Q6454"/>
          <cell r="R6454"/>
          <cell r="S6454"/>
          <cell r="T6454"/>
          <cell r="U6454"/>
          <cell r="V6454"/>
          <cell r="W6454"/>
          <cell r="X6454"/>
          <cell r="Y6454">
            <v>6.556</v>
          </cell>
          <cell r="Z6454">
            <v>108.7</v>
          </cell>
        </row>
        <row r="6455">
          <cell r="A6455" t="str">
            <v>N1366</v>
          </cell>
          <cell r="B6455" t="str">
            <v xml:space="preserve">Hofwiesenstrasse 271 </v>
          </cell>
          <cell r="C6455">
            <v>42752</v>
          </cell>
          <cell r="D6455">
            <v>9866608054</v>
          </cell>
          <cell r="E6455" t="str">
            <v>Verrechnet</v>
          </cell>
          <cell r="F6455">
            <v>0.04</v>
          </cell>
          <cell r="G6455">
            <v>0.43</v>
          </cell>
          <cell r="H6455"/>
          <cell r="I6455"/>
          <cell r="J6455" t="str">
            <v>Messung HW Wärme NT</v>
          </cell>
          <cell r="K6455" t="str">
            <v>16.12.2016</v>
          </cell>
          <cell r="L6455" t="str">
            <v>W1 020008</v>
          </cell>
          <cell r="M6455"/>
          <cell r="N6455" t="str">
            <v>Ablesung</v>
          </cell>
          <cell r="O6455">
            <v>18.603000000000002</v>
          </cell>
          <cell r="P6455">
            <v>623.52</v>
          </cell>
          <cell r="Q6455"/>
          <cell r="R6455"/>
          <cell r="S6455"/>
          <cell r="T6455"/>
          <cell r="U6455"/>
          <cell r="V6455"/>
          <cell r="W6455"/>
          <cell r="X6455"/>
          <cell r="Y6455">
            <v>25.654</v>
          </cell>
          <cell r="Z6455">
            <v>465.07499999999999</v>
          </cell>
        </row>
        <row r="6456">
          <cell r="A6456" t="str">
            <v>N1367</v>
          </cell>
          <cell r="B6456" t="str">
            <v xml:space="preserve">Hofwiesenstrasse 273 </v>
          </cell>
          <cell r="C6456">
            <v>42478</v>
          </cell>
          <cell r="D6456">
            <v>9866601745</v>
          </cell>
          <cell r="E6456" t="str">
            <v>Verrechnet</v>
          </cell>
          <cell r="F6456">
            <v>3.5000000000000003E-2</v>
          </cell>
          <cell r="G6456">
            <v>0.52</v>
          </cell>
          <cell r="H6456"/>
          <cell r="I6456"/>
          <cell r="J6456" t="str">
            <v>Messung HW Wärme NT</v>
          </cell>
          <cell r="K6456" t="str">
            <v>18.03.2016</v>
          </cell>
          <cell r="L6456" t="str">
            <v>W3 020266</v>
          </cell>
          <cell r="M6456"/>
          <cell r="N6456" t="str">
            <v>Ablesung</v>
          </cell>
          <cell r="O6456">
            <v>43.463000000000001</v>
          </cell>
          <cell r="P6456">
            <v>770.04100000000005</v>
          </cell>
          <cell r="Q6456"/>
          <cell r="R6456"/>
          <cell r="S6456"/>
          <cell r="T6456"/>
          <cell r="U6456"/>
          <cell r="V6456"/>
          <cell r="W6456"/>
          <cell r="X6456"/>
          <cell r="Y6456">
            <v>48.531999999999996</v>
          </cell>
          <cell r="Z6456">
            <v>1241.8</v>
          </cell>
        </row>
        <row r="6457">
          <cell r="A6457" t="str">
            <v>N1367</v>
          </cell>
          <cell r="B6457" t="str">
            <v xml:space="preserve">Hofwiesenstrasse 273 </v>
          </cell>
          <cell r="C6457">
            <v>42566</v>
          </cell>
          <cell r="D6457">
            <v>9866603988</v>
          </cell>
          <cell r="E6457" t="str">
            <v>Gemahnt</v>
          </cell>
          <cell r="F6457">
            <v>3.5000000000000003E-2</v>
          </cell>
          <cell r="G6457">
            <v>0.52</v>
          </cell>
          <cell r="H6457"/>
          <cell r="I6457"/>
          <cell r="J6457" t="str">
            <v>Messung HW Wärme NT</v>
          </cell>
          <cell r="K6457" t="str">
            <v>22.06.2016</v>
          </cell>
          <cell r="L6457" t="str">
            <v>W3 020266</v>
          </cell>
          <cell r="M6457"/>
          <cell r="N6457" t="str">
            <v>Ablesung</v>
          </cell>
          <cell r="O6457">
            <v>19.486999999999998</v>
          </cell>
          <cell r="P6457">
            <v>351.08699999999999</v>
          </cell>
          <cell r="Q6457"/>
          <cell r="R6457"/>
          <cell r="S6457"/>
          <cell r="T6457"/>
          <cell r="U6457"/>
          <cell r="V6457"/>
          <cell r="W6457"/>
          <cell r="X6457"/>
          <cell r="Y6457">
            <v>47.725999999999999</v>
          </cell>
          <cell r="Z6457">
            <v>556.7714285714286</v>
          </cell>
        </row>
        <row r="6458">
          <cell r="A6458" t="str">
            <v>N1367</v>
          </cell>
          <cell r="B6458" t="str">
            <v xml:space="preserve">Hofwiesenstrasse 273 </v>
          </cell>
          <cell r="C6458">
            <v>42655</v>
          </cell>
          <cell r="D6458">
            <v>9866605748</v>
          </cell>
          <cell r="E6458" t="str">
            <v>Verrechnet</v>
          </cell>
          <cell r="F6458">
            <v>3.5000000000000003E-2</v>
          </cell>
          <cell r="G6458">
            <v>0.52</v>
          </cell>
          <cell r="H6458"/>
          <cell r="I6458"/>
          <cell r="J6458" t="str">
            <v>Messung HW Wärme NT</v>
          </cell>
          <cell r="K6458" t="str">
            <v>15.09.2016</v>
          </cell>
          <cell r="L6458" t="str">
            <v>W3 020266</v>
          </cell>
          <cell r="M6458"/>
          <cell r="N6458" t="str">
            <v>Ablesung</v>
          </cell>
          <cell r="O6458">
            <v>2.0649999999999999</v>
          </cell>
          <cell r="P6458">
            <v>44.896000000000001</v>
          </cell>
          <cell r="Q6458"/>
          <cell r="R6458"/>
          <cell r="S6458"/>
          <cell r="T6458"/>
          <cell r="U6458"/>
          <cell r="V6458"/>
          <cell r="W6458"/>
          <cell r="X6458"/>
          <cell r="Y6458">
            <v>39.548999999999999</v>
          </cell>
          <cell r="Z6458">
            <v>59</v>
          </cell>
        </row>
        <row r="6459">
          <cell r="A6459" t="str">
            <v>N1367</v>
          </cell>
          <cell r="B6459" t="str">
            <v xml:space="preserve">Hofwiesenstrasse 273 </v>
          </cell>
          <cell r="C6459">
            <v>42752</v>
          </cell>
          <cell r="D6459">
            <v>9866607849</v>
          </cell>
          <cell r="E6459" t="str">
            <v>Verrechnet</v>
          </cell>
          <cell r="F6459">
            <v>3.5000000000000003E-2</v>
          </cell>
          <cell r="G6459">
            <v>0.52</v>
          </cell>
          <cell r="H6459"/>
          <cell r="I6459"/>
          <cell r="J6459" t="str">
            <v>Messung HW Wärme NT</v>
          </cell>
          <cell r="K6459" t="str">
            <v>16.12.2016</v>
          </cell>
          <cell r="L6459" t="str">
            <v>W3 020266</v>
          </cell>
          <cell r="M6459"/>
          <cell r="N6459" t="str">
            <v>Ablesung</v>
          </cell>
          <cell r="O6459">
            <v>33.223999999999997</v>
          </cell>
          <cell r="P6459">
            <v>599.80600000000004</v>
          </cell>
          <cell r="Q6459"/>
          <cell r="R6459"/>
          <cell r="S6459"/>
          <cell r="T6459"/>
          <cell r="U6459"/>
          <cell r="V6459"/>
          <cell r="W6459"/>
          <cell r="X6459"/>
          <cell r="Y6459">
            <v>47.628</v>
          </cell>
          <cell r="Z6459">
            <v>949.25714285714287</v>
          </cell>
        </row>
        <row r="6460">
          <cell r="A6460" t="str">
            <v>N1368</v>
          </cell>
          <cell r="B6460" t="str">
            <v xml:space="preserve">Regensbergstrasse 162 </v>
          </cell>
          <cell r="C6460">
            <v>42478</v>
          </cell>
          <cell r="D6460">
            <v>9866600775</v>
          </cell>
          <cell r="E6460" t="str">
            <v>Verrechnet</v>
          </cell>
          <cell r="F6460">
            <v>0.03</v>
          </cell>
          <cell r="G6460">
            <v>0.33</v>
          </cell>
          <cell r="H6460"/>
          <cell r="I6460"/>
          <cell r="J6460" t="str">
            <v>Messung HW Wärme NT</v>
          </cell>
          <cell r="K6460" t="str">
            <v>17.03.2016</v>
          </cell>
          <cell r="L6460" t="str">
            <v>W1 020032</v>
          </cell>
          <cell r="M6460"/>
          <cell r="N6460" t="str">
            <v>Ablesung</v>
          </cell>
          <cell r="O6460">
            <v>32.158000000000001</v>
          </cell>
          <cell r="P6460">
            <v>478.47</v>
          </cell>
          <cell r="Q6460"/>
          <cell r="R6460"/>
          <cell r="S6460"/>
          <cell r="T6460"/>
          <cell r="U6460"/>
          <cell r="V6460"/>
          <cell r="W6460"/>
          <cell r="X6460"/>
          <cell r="Y6460">
            <v>57.79</v>
          </cell>
          <cell r="Z6460">
            <v>1071.9333333333332</v>
          </cell>
        </row>
        <row r="6461">
          <cell r="A6461" t="str">
            <v>N1368</v>
          </cell>
          <cell r="B6461" t="str">
            <v xml:space="preserve">Regensbergstrasse 162 </v>
          </cell>
          <cell r="C6461">
            <v>42566</v>
          </cell>
          <cell r="D6461">
            <v>9866602685</v>
          </cell>
          <cell r="E6461" t="str">
            <v>Verrechnet</v>
          </cell>
          <cell r="F6461">
            <v>0.03</v>
          </cell>
          <cell r="G6461">
            <v>0.33</v>
          </cell>
          <cell r="H6461"/>
          <cell r="I6461"/>
          <cell r="J6461" t="str">
            <v>Messung HW Wärme NT</v>
          </cell>
          <cell r="K6461" t="str">
            <v>22.06.2016</v>
          </cell>
          <cell r="L6461" t="str">
            <v>W1 020032</v>
          </cell>
          <cell r="M6461"/>
          <cell r="N6461" t="str">
            <v>Ablesung</v>
          </cell>
          <cell r="O6461">
            <v>17.414000000000001</v>
          </cell>
          <cell r="P6461">
            <v>317.72000000000003</v>
          </cell>
          <cell r="Q6461"/>
          <cell r="R6461"/>
          <cell r="S6461"/>
          <cell r="T6461"/>
          <cell r="U6461"/>
          <cell r="V6461"/>
          <cell r="W6461"/>
          <cell r="X6461"/>
          <cell r="Y6461">
            <v>47.127000000000002</v>
          </cell>
          <cell r="Z6461">
            <v>580.46666666666658</v>
          </cell>
        </row>
        <row r="6462">
          <cell r="A6462" t="str">
            <v>N1368</v>
          </cell>
          <cell r="B6462" t="str">
            <v xml:space="preserve">Regensbergstrasse 162 </v>
          </cell>
          <cell r="C6462">
            <v>42655</v>
          </cell>
          <cell r="D6462">
            <v>9866604527</v>
          </cell>
          <cell r="E6462" t="str">
            <v>Verrechnet</v>
          </cell>
          <cell r="F6462">
            <v>0.03</v>
          </cell>
          <cell r="G6462">
            <v>0.33</v>
          </cell>
          <cell r="H6462"/>
          <cell r="I6462"/>
          <cell r="J6462" t="str">
            <v>Messung HW Wärme NT</v>
          </cell>
          <cell r="K6462" t="str">
            <v>15.09.2016</v>
          </cell>
          <cell r="L6462" t="str">
            <v>W1 020032</v>
          </cell>
          <cell r="M6462"/>
          <cell r="N6462" t="str">
            <v>Ablesung</v>
          </cell>
          <cell r="O6462">
            <v>5.2919999999999998</v>
          </cell>
          <cell r="P6462">
            <v>131.53</v>
          </cell>
          <cell r="Q6462"/>
          <cell r="R6462"/>
          <cell r="S6462"/>
          <cell r="T6462"/>
          <cell r="U6462"/>
          <cell r="V6462"/>
          <cell r="W6462"/>
          <cell r="X6462"/>
          <cell r="Y6462">
            <v>34.594999999999999</v>
          </cell>
          <cell r="Z6462">
            <v>176.4</v>
          </cell>
        </row>
        <row r="6463">
          <cell r="A6463" t="str">
            <v>N1368</v>
          </cell>
          <cell r="B6463" t="str">
            <v xml:space="preserve">Regensbergstrasse 162 </v>
          </cell>
          <cell r="C6463">
            <v>42752</v>
          </cell>
          <cell r="D6463">
            <v>9866606802</v>
          </cell>
          <cell r="E6463" t="str">
            <v>Verrechnet</v>
          </cell>
          <cell r="F6463">
            <v>0.03</v>
          </cell>
          <cell r="G6463">
            <v>0.33</v>
          </cell>
          <cell r="H6463"/>
          <cell r="I6463"/>
          <cell r="J6463" t="str">
            <v>Messung HW Wärme NT</v>
          </cell>
          <cell r="K6463" t="str">
            <v>16.12.2016</v>
          </cell>
          <cell r="L6463" t="str">
            <v>W1 020032</v>
          </cell>
          <cell r="M6463"/>
          <cell r="N6463" t="str">
            <v>Ablesung</v>
          </cell>
          <cell r="O6463">
            <v>22.408999999999999</v>
          </cell>
          <cell r="P6463">
            <v>363.1</v>
          </cell>
          <cell r="Q6463"/>
          <cell r="R6463"/>
          <cell r="S6463"/>
          <cell r="T6463"/>
          <cell r="U6463"/>
          <cell r="V6463"/>
          <cell r="W6463"/>
          <cell r="X6463"/>
          <cell r="Y6463">
            <v>53.066000000000003</v>
          </cell>
          <cell r="Z6463">
            <v>746.9666666666667</v>
          </cell>
        </row>
        <row r="6464">
          <cell r="A6464" t="str">
            <v>N1369</v>
          </cell>
          <cell r="B6464" t="str">
            <v xml:space="preserve">Hürststrasse 15 </v>
          </cell>
          <cell r="C6464">
            <v>42478</v>
          </cell>
          <cell r="D6464">
            <v>9866601487</v>
          </cell>
          <cell r="E6464" t="str">
            <v>Verrechnet</v>
          </cell>
          <cell r="F6464">
            <v>1.4999999999999999E-2</v>
          </cell>
          <cell r="G6464">
            <v>0.222</v>
          </cell>
          <cell r="H6464"/>
          <cell r="I6464"/>
          <cell r="J6464" t="str">
            <v>Messung HW Wärme NT</v>
          </cell>
          <cell r="K6464" t="str">
            <v>16.03.2016</v>
          </cell>
          <cell r="L6464" t="str">
            <v>W1 020007</v>
          </cell>
          <cell r="M6464"/>
          <cell r="N6464" t="str">
            <v>Ablesung</v>
          </cell>
          <cell r="O6464">
            <v>10.943</v>
          </cell>
          <cell r="P6464">
            <v>171.4</v>
          </cell>
          <cell r="Q6464"/>
          <cell r="R6464"/>
          <cell r="S6464"/>
          <cell r="T6464"/>
          <cell r="U6464"/>
          <cell r="V6464"/>
          <cell r="W6464"/>
          <cell r="X6464"/>
          <cell r="Y6464">
            <v>54.896999999999998</v>
          </cell>
          <cell r="Z6464">
            <v>729.5333333333333</v>
          </cell>
        </row>
        <row r="6465">
          <cell r="A6465" t="str">
            <v>N1369</v>
          </cell>
          <cell r="B6465" t="str">
            <v xml:space="preserve">Hürststrasse 15 </v>
          </cell>
          <cell r="C6465">
            <v>42566</v>
          </cell>
          <cell r="D6465">
            <v>9866603575</v>
          </cell>
          <cell r="E6465" t="str">
            <v>Verrechnet</v>
          </cell>
          <cell r="F6465">
            <v>1.4999999999999999E-2</v>
          </cell>
          <cell r="G6465">
            <v>0.222</v>
          </cell>
          <cell r="H6465"/>
          <cell r="I6465"/>
          <cell r="J6465" t="str">
            <v>Messung HW Wärme NT</v>
          </cell>
          <cell r="K6465" t="str">
            <v>20.06.2016</v>
          </cell>
          <cell r="L6465" t="str">
            <v>W1 020007</v>
          </cell>
          <cell r="M6465"/>
          <cell r="N6465" t="str">
            <v>Ablesung</v>
          </cell>
          <cell r="O6465">
            <v>6.6790000000000003</v>
          </cell>
          <cell r="P6465">
            <v>123.02</v>
          </cell>
          <cell r="Q6465"/>
          <cell r="R6465"/>
          <cell r="S6465"/>
          <cell r="T6465"/>
          <cell r="U6465"/>
          <cell r="V6465"/>
          <cell r="W6465"/>
          <cell r="X6465"/>
          <cell r="Y6465">
            <v>46.683</v>
          </cell>
          <cell r="Z6465">
            <v>445.26666666666665</v>
          </cell>
        </row>
        <row r="6466">
          <cell r="A6466" t="str">
            <v>N1369</v>
          </cell>
          <cell r="B6466" t="str">
            <v xml:space="preserve">Hürststrasse 15 </v>
          </cell>
          <cell r="C6466">
            <v>42655</v>
          </cell>
          <cell r="D6466">
            <v>9866605384</v>
          </cell>
          <cell r="E6466" t="str">
            <v>Verrechnet</v>
          </cell>
          <cell r="F6466">
            <v>1.4999999999999999E-2</v>
          </cell>
          <cell r="G6466">
            <v>0.222</v>
          </cell>
          <cell r="H6466"/>
          <cell r="I6466"/>
          <cell r="J6466" t="str">
            <v>Messung HW Wärme NT</v>
          </cell>
          <cell r="K6466" t="str">
            <v>19.09.2016</v>
          </cell>
          <cell r="L6466" t="str">
            <v>W1 020007</v>
          </cell>
          <cell r="M6466"/>
          <cell r="N6466" t="str">
            <v>Ablesung</v>
          </cell>
          <cell r="O6466">
            <v>3.0019999999999998</v>
          </cell>
          <cell r="P6466">
            <v>67.59</v>
          </cell>
          <cell r="Q6466"/>
          <cell r="R6466"/>
          <cell r="S6466"/>
          <cell r="T6466"/>
          <cell r="U6466"/>
          <cell r="V6466"/>
          <cell r="W6466"/>
          <cell r="X6466"/>
          <cell r="Y6466">
            <v>38.19</v>
          </cell>
          <cell r="Z6466">
            <v>200.13333333333333</v>
          </cell>
        </row>
        <row r="6467">
          <cell r="A6467" t="str">
            <v>N1369</v>
          </cell>
          <cell r="B6467" t="str">
            <v xml:space="preserve">Hürststrasse 15 </v>
          </cell>
          <cell r="C6467">
            <v>42752</v>
          </cell>
          <cell r="D6467">
            <v>9866607489</v>
          </cell>
          <cell r="E6467" t="str">
            <v>Verrechnet</v>
          </cell>
          <cell r="F6467">
            <v>1.4999999999999999E-2</v>
          </cell>
          <cell r="G6467">
            <v>0.222</v>
          </cell>
          <cell r="H6467"/>
          <cell r="I6467"/>
          <cell r="J6467" t="str">
            <v>Messung HW Wärme NT</v>
          </cell>
          <cell r="K6467" t="str">
            <v>15.12.2016</v>
          </cell>
          <cell r="L6467" t="str">
            <v>W1 020007</v>
          </cell>
          <cell r="M6467"/>
          <cell r="N6467" t="str">
            <v>Ablesung</v>
          </cell>
          <cell r="O6467">
            <v>9.5890000000000004</v>
          </cell>
          <cell r="P6467">
            <v>158.1</v>
          </cell>
          <cell r="Q6467"/>
          <cell r="R6467"/>
          <cell r="S6467"/>
          <cell r="T6467"/>
          <cell r="U6467"/>
          <cell r="V6467"/>
          <cell r="W6467"/>
          <cell r="X6467"/>
          <cell r="Y6467">
            <v>52.151000000000003</v>
          </cell>
          <cell r="Z6467">
            <v>639.26666666666665</v>
          </cell>
        </row>
        <row r="6468">
          <cell r="A6468" t="str">
            <v>N1370</v>
          </cell>
          <cell r="B6468" t="str">
            <v xml:space="preserve">Hürststrasse 17 </v>
          </cell>
          <cell r="C6468">
            <v>42478</v>
          </cell>
          <cell r="D6468">
            <v>9866601945</v>
          </cell>
          <cell r="E6468" t="str">
            <v>Verrechnet</v>
          </cell>
          <cell r="F6468">
            <v>0.02</v>
          </cell>
          <cell r="G6468">
            <v>0.3</v>
          </cell>
          <cell r="H6468"/>
          <cell r="I6468"/>
          <cell r="J6468" t="str">
            <v>Messung HW Wärme NT</v>
          </cell>
          <cell r="K6468" t="str">
            <v>16.03.2016</v>
          </cell>
          <cell r="L6468" t="str">
            <v>W3 020180</v>
          </cell>
          <cell r="M6468"/>
          <cell r="N6468" t="str">
            <v>Ablesung</v>
          </cell>
          <cell r="O6468">
            <v>15.606999999999999</v>
          </cell>
          <cell r="P6468">
            <v>256.76799999999997</v>
          </cell>
          <cell r="Q6468"/>
          <cell r="R6468"/>
          <cell r="S6468"/>
          <cell r="T6468"/>
          <cell r="U6468"/>
          <cell r="V6468"/>
          <cell r="W6468"/>
          <cell r="X6468"/>
          <cell r="Y6468">
            <v>52.264000000000003</v>
          </cell>
          <cell r="Z6468">
            <v>780.35</v>
          </cell>
        </row>
        <row r="6469">
          <cell r="A6469" t="str">
            <v>N1370</v>
          </cell>
          <cell r="B6469" t="str">
            <v xml:space="preserve">Hürststrasse 17 </v>
          </cell>
          <cell r="C6469">
            <v>42566</v>
          </cell>
          <cell r="D6469">
            <v>9866603989</v>
          </cell>
          <cell r="E6469" t="str">
            <v>Verrechnet</v>
          </cell>
          <cell r="F6469">
            <v>0.02</v>
          </cell>
          <cell r="G6469">
            <v>0.3</v>
          </cell>
          <cell r="H6469"/>
          <cell r="I6469"/>
          <cell r="J6469" t="str">
            <v>Messung HW Wärme NT</v>
          </cell>
          <cell r="K6469" t="str">
            <v>20.06.2016</v>
          </cell>
          <cell r="L6469" t="str">
            <v>W3 020180</v>
          </cell>
          <cell r="M6469"/>
          <cell r="N6469" t="str">
            <v>Ablesung</v>
          </cell>
          <cell r="O6469">
            <v>7.4939999999999998</v>
          </cell>
          <cell r="P6469">
            <v>130.44</v>
          </cell>
          <cell r="Q6469"/>
          <cell r="R6469"/>
          <cell r="S6469"/>
          <cell r="T6469"/>
          <cell r="U6469"/>
          <cell r="V6469"/>
          <cell r="W6469"/>
          <cell r="X6469"/>
          <cell r="Y6469">
            <v>49.4</v>
          </cell>
          <cell r="Z6469">
            <v>374.7</v>
          </cell>
        </row>
        <row r="6470">
          <cell r="A6470" t="str">
            <v>N1370</v>
          </cell>
          <cell r="B6470" t="str">
            <v xml:space="preserve">Hürststrasse 17 </v>
          </cell>
          <cell r="C6470">
            <v>42655</v>
          </cell>
          <cell r="D6470">
            <v>9866605939</v>
          </cell>
          <cell r="E6470" t="str">
            <v>Verrechnet</v>
          </cell>
          <cell r="F6470">
            <v>0.02</v>
          </cell>
          <cell r="G6470">
            <v>0.3</v>
          </cell>
          <cell r="H6470"/>
          <cell r="I6470"/>
          <cell r="J6470" t="str">
            <v>Messung HW Wärme NT</v>
          </cell>
          <cell r="K6470" t="str">
            <v>19.09.2016</v>
          </cell>
          <cell r="L6470" t="str">
            <v>W3 020180</v>
          </cell>
          <cell r="M6470"/>
          <cell r="N6470" t="str">
            <v>Ablesung</v>
          </cell>
          <cell r="O6470">
            <v>1.516</v>
          </cell>
          <cell r="P6470">
            <v>33.917999999999999</v>
          </cell>
          <cell r="Q6470"/>
          <cell r="R6470"/>
          <cell r="S6470"/>
          <cell r="T6470"/>
          <cell r="U6470"/>
          <cell r="V6470"/>
          <cell r="W6470"/>
          <cell r="X6470"/>
          <cell r="Y6470">
            <v>38.432000000000002</v>
          </cell>
          <cell r="Z6470">
            <v>75.8</v>
          </cell>
        </row>
        <row r="6471">
          <cell r="A6471" t="str">
            <v>N1370</v>
          </cell>
          <cell r="B6471" t="str">
            <v xml:space="preserve">Hürststrasse 17 </v>
          </cell>
          <cell r="C6471">
            <v>42752</v>
          </cell>
          <cell r="D6471">
            <v>9866608055</v>
          </cell>
          <cell r="E6471" t="str">
            <v>Verrechnet</v>
          </cell>
          <cell r="F6471">
            <v>0.02</v>
          </cell>
          <cell r="G6471">
            <v>0.3</v>
          </cell>
          <cell r="H6471"/>
          <cell r="I6471"/>
          <cell r="J6471" t="str">
            <v>Messung HW Wärme NT</v>
          </cell>
          <cell r="K6471" t="str">
            <v>15.12.2016</v>
          </cell>
          <cell r="L6471" t="str">
            <v>W3 020180</v>
          </cell>
          <cell r="M6471"/>
          <cell r="N6471" t="str">
            <v>Ablesung</v>
          </cell>
          <cell r="O6471">
            <v>11.853</v>
          </cell>
          <cell r="P6471">
            <v>201.32400000000001</v>
          </cell>
          <cell r="Q6471"/>
          <cell r="R6471"/>
          <cell r="S6471"/>
          <cell r="T6471"/>
          <cell r="U6471"/>
          <cell r="V6471"/>
          <cell r="W6471"/>
          <cell r="X6471"/>
          <cell r="Y6471">
            <v>50.624000000000002</v>
          </cell>
          <cell r="Z6471">
            <v>592.65</v>
          </cell>
        </row>
        <row r="6472">
          <cell r="A6472" t="str">
            <v>N1371</v>
          </cell>
          <cell r="B6472" t="str">
            <v xml:space="preserve">Rümlangstrasse 70 </v>
          </cell>
          <cell r="C6472">
            <v>42478</v>
          </cell>
          <cell r="D6472">
            <v>9866601746</v>
          </cell>
          <cell r="E6472" t="str">
            <v>Verrechnet</v>
          </cell>
          <cell r="F6472">
            <v>0.125</v>
          </cell>
          <cell r="G6472">
            <v>1.45</v>
          </cell>
          <cell r="H6472"/>
          <cell r="I6472"/>
          <cell r="J6472" t="str">
            <v>Messung HW Wärme NT</v>
          </cell>
          <cell r="K6472" t="str">
            <v>18.03.2016</v>
          </cell>
          <cell r="L6472" t="str">
            <v>W3 020188</v>
          </cell>
          <cell r="M6472"/>
          <cell r="N6472" t="str">
            <v>Ablesung</v>
          </cell>
          <cell r="O6472">
            <v>78.763999999999996</v>
          </cell>
          <cell r="P6472">
            <v>1063.5150000000001</v>
          </cell>
          <cell r="Q6472"/>
          <cell r="R6472"/>
          <cell r="S6472"/>
          <cell r="T6472"/>
          <cell r="U6472"/>
          <cell r="V6472"/>
          <cell r="W6472"/>
          <cell r="X6472"/>
          <cell r="Y6472">
            <v>63.68</v>
          </cell>
          <cell r="Z6472">
            <v>630.11199999999997</v>
          </cell>
        </row>
        <row r="6473">
          <cell r="A6473" t="str">
            <v>N1371</v>
          </cell>
          <cell r="B6473" t="str">
            <v xml:space="preserve">Rümlangstrasse 70 </v>
          </cell>
          <cell r="C6473">
            <v>42566</v>
          </cell>
          <cell r="D6473">
            <v>9866603990</v>
          </cell>
          <cell r="E6473" t="str">
            <v>Verrechnet</v>
          </cell>
          <cell r="F6473">
            <v>0.125</v>
          </cell>
          <cell r="G6473">
            <v>1.45</v>
          </cell>
          <cell r="H6473"/>
          <cell r="I6473"/>
          <cell r="J6473" t="str">
            <v>Messung HW Wärme NT</v>
          </cell>
          <cell r="K6473" t="str">
            <v>22.06.2016</v>
          </cell>
          <cell r="L6473" t="str">
            <v>W3 020188</v>
          </cell>
          <cell r="M6473"/>
          <cell r="N6473" t="str">
            <v>Ablesung</v>
          </cell>
          <cell r="O6473">
            <v>44.137999999999998</v>
          </cell>
          <cell r="P6473">
            <v>677.05700000000002</v>
          </cell>
          <cell r="Q6473"/>
          <cell r="R6473"/>
          <cell r="S6473"/>
          <cell r="T6473"/>
          <cell r="U6473"/>
          <cell r="V6473"/>
          <cell r="W6473"/>
          <cell r="X6473"/>
          <cell r="Y6473">
            <v>56.054000000000002</v>
          </cell>
          <cell r="Z6473">
            <v>353.10399999999998</v>
          </cell>
        </row>
        <row r="6474">
          <cell r="A6474" t="str">
            <v>N1371</v>
          </cell>
          <cell r="B6474" t="str">
            <v xml:space="preserve">Rümlangstrasse 70 </v>
          </cell>
          <cell r="C6474">
            <v>42655</v>
          </cell>
          <cell r="D6474">
            <v>9866605651</v>
          </cell>
          <cell r="E6474" t="str">
            <v>Verrechnet</v>
          </cell>
          <cell r="F6474">
            <v>0.125</v>
          </cell>
          <cell r="G6474">
            <v>1.45</v>
          </cell>
          <cell r="H6474"/>
          <cell r="I6474"/>
          <cell r="J6474" t="str">
            <v>Messung HW Wärme NT</v>
          </cell>
          <cell r="K6474" t="str">
            <v>21.09.2016</v>
          </cell>
          <cell r="L6474" t="str">
            <v>W3 020188</v>
          </cell>
          <cell r="M6474"/>
          <cell r="N6474" t="str">
            <v>Ablesung</v>
          </cell>
          <cell r="O6474">
            <v>12.218999999999999</v>
          </cell>
          <cell r="P6474">
            <v>231.44499999999999</v>
          </cell>
          <cell r="Q6474"/>
          <cell r="R6474"/>
          <cell r="S6474"/>
          <cell r="T6474"/>
          <cell r="U6474"/>
          <cell r="V6474"/>
          <cell r="W6474"/>
          <cell r="X6474"/>
          <cell r="Y6474">
            <v>45.395000000000003</v>
          </cell>
          <cell r="Z6474">
            <v>97.751999999999995</v>
          </cell>
        </row>
        <row r="6475">
          <cell r="A6475" t="str">
            <v>N1371</v>
          </cell>
          <cell r="B6475" t="str">
            <v xml:space="preserve">Rümlangstrasse 70 </v>
          </cell>
          <cell r="C6475">
            <v>42752</v>
          </cell>
          <cell r="D6475">
            <v>9866607850</v>
          </cell>
          <cell r="E6475" t="str">
            <v>Verrechnet</v>
          </cell>
          <cell r="F6475">
            <v>0.125</v>
          </cell>
          <cell r="G6475">
            <v>1.45</v>
          </cell>
          <cell r="H6475"/>
          <cell r="I6475"/>
          <cell r="J6475" t="str">
            <v>Messung HW Wärme NT</v>
          </cell>
          <cell r="K6475" t="str">
            <v>20.12.2016</v>
          </cell>
          <cell r="L6475" t="str">
            <v>W3 020188</v>
          </cell>
          <cell r="M6475"/>
          <cell r="N6475" t="str">
            <v>Ablesung</v>
          </cell>
          <cell r="O6475">
            <v>59.994999999999997</v>
          </cell>
          <cell r="P6475">
            <v>837.18200000000002</v>
          </cell>
          <cell r="Q6475"/>
          <cell r="R6475"/>
          <cell r="S6475"/>
          <cell r="T6475"/>
          <cell r="U6475"/>
          <cell r="V6475"/>
          <cell r="W6475"/>
          <cell r="X6475"/>
          <cell r="Y6475">
            <v>61.619</v>
          </cell>
          <cell r="Z6475">
            <v>479.96</v>
          </cell>
        </row>
        <row r="6476">
          <cell r="A6476" t="str">
            <v>N1372</v>
          </cell>
          <cell r="B6476" t="str">
            <v xml:space="preserve">Schaffhauserstrasse 463 </v>
          </cell>
          <cell r="C6476">
            <v>42478</v>
          </cell>
          <cell r="D6476">
            <v>9866601747</v>
          </cell>
          <cell r="E6476" t="str">
            <v>Verrechnet</v>
          </cell>
          <cell r="F6476">
            <v>0.04</v>
          </cell>
          <cell r="G6476">
            <v>0.50800000000000001</v>
          </cell>
          <cell r="H6476"/>
          <cell r="I6476"/>
          <cell r="J6476" t="str">
            <v>Messung HW Wärme NT</v>
          </cell>
          <cell r="K6476" t="str">
            <v>18.03.2016</v>
          </cell>
          <cell r="L6476" t="str">
            <v>W1 020006</v>
          </cell>
          <cell r="M6476"/>
          <cell r="N6476" t="str">
            <v>Ablesung</v>
          </cell>
          <cell r="O6476">
            <v>38.499000000000002</v>
          </cell>
          <cell r="P6476">
            <v>732.21</v>
          </cell>
          <cell r="Q6476"/>
          <cell r="R6476"/>
          <cell r="S6476"/>
          <cell r="T6476"/>
          <cell r="U6476"/>
          <cell r="V6476"/>
          <cell r="W6476"/>
          <cell r="X6476"/>
          <cell r="Y6476">
            <v>45.21</v>
          </cell>
          <cell r="Z6476">
            <v>962.47500000000002</v>
          </cell>
        </row>
        <row r="6477">
          <cell r="A6477" t="str">
            <v>N1372</v>
          </cell>
          <cell r="B6477" t="str">
            <v xml:space="preserve">Schaffhauserstrasse 463 </v>
          </cell>
          <cell r="C6477">
            <v>42566</v>
          </cell>
          <cell r="D6477">
            <v>9866603900</v>
          </cell>
          <cell r="E6477" t="str">
            <v>Verrechnet</v>
          </cell>
          <cell r="F6477">
            <v>0.04</v>
          </cell>
          <cell r="G6477">
            <v>0.50800000000000001</v>
          </cell>
          <cell r="H6477"/>
          <cell r="I6477"/>
          <cell r="J6477" t="str">
            <v>Messung HW Wärme NT</v>
          </cell>
          <cell r="K6477" t="str">
            <v>22.06.2016</v>
          </cell>
          <cell r="L6477" t="str">
            <v>W1 020006</v>
          </cell>
          <cell r="M6477"/>
          <cell r="N6477" t="str">
            <v>Ablesung</v>
          </cell>
          <cell r="O6477">
            <v>16.899999999999999</v>
          </cell>
          <cell r="P6477">
            <v>312.08999999999997</v>
          </cell>
          <cell r="Q6477"/>
          <cell r="R6477"/>
          <cell r="S6477"/>
          <cell r="T6477"/>
          <cell r="U6477"/>
          <cell r="V6477"/>
          <cell r="W6477"/>
          <cell r="X6477"/>
          <cell r="Y6477">
            <v>46.561999999999998</v>
          </cell>
          <cell r="Z6477">
            <v>422.5</v>
          </cell>
        </row>
        <row r="6478">
          <cell r="A6478" t="str">
            <v>N1372</v>
          </cell>
          <cell r="B6478" t="str">
            <v xml:space="preserve">Schaffhauserstrasse 463 </v>
          </cell>
          <cell r="C6478">
            <v>42655</v>
          </cell>
          <cell r="D6478">
            <v>9866605652</v>
          </cell>
          <cell r="E6478" t="str">
            <v>Verrechnet</v>
          </cell>
          <cell r="F6478">
            <v>0.04</v>
          </cell>
          <cell r="G6478">
            <v>0.50800000000000001</v>
          </cell>
          <cell r="H6478"/>
          <cell r="I6478"/>
          <cell r="J6478" t="str">
            <v>Messung HW Wärme NT</v>
          </cell>
          <cell r="K6478" t="str">
            <v>21.09.2016</v>
          </cell>
          <cell r="L6478" t="str">
            <v>W1 020006</v>
          </cell>
          <cell r="M6478"/>
          <cell r="N6478" t="str">
            <v>Ablesung</v>
          </cell>
          <cell r="O6478">
            <v>2.8090000000000002</v>
          </cell>
          <cell r="P6478">
            <v>72.739999999999995</v>
          </cell>
          <cell r="Q6478"/>
          <cell r="R6478"/>
          <cell r="S6478"/>
          <cell r="T6478"/>
          <cell r="U6478"/>
          <cell r="V6478"/>
          <cell r="W6478"/>
          <cell r="X6478"/>
          <cell r="Y6478">
            <v>33.204999999999998</v>
          </cell>
          <cell r="Z6478">
            <v>70.224999999999994</v>
          </cell>
        </row>
        <row r="6479">
          <cell r="A6479" t="str">
            <v>N1372</v>
          </cell>
          <cell r="B6479" t="str">
            <v xml:space="preserve">Schaffhauserstrasse 463 </v>
          </cell>
          <cell r="C6479">
            <v>42752</v>
          </cell>
          <cell r="D6479">
            <v>9866607851</v>
          </cell>
          <cell r="E6479" t="str">
            <v>Verrechnet</v>
          </cell>
          <cell r="F6479">
            <v>0.04</v>
          </cell>
          <cell r="G6479">
            <v>0.50800000000000001</v>
          </cell>
          <cell r="H6479"/>
          <cell r="I6479"/>
          <cell r="J6479" t="str">
            <v>Messung HW Wärme NT</v>
          </cell>
          <cell r="K6479" t="str">
            <v>14.12.2016</v>
          </cell>
          <cell r="L6479" t="str">
            <v>W1 020006</v>
          </cell>
          <cell r="M6479"/>
          <cell r="N6479" t="str">
            <v>Ablesung</v>
          </cell>
          <cell r="O6479">
            <v>24.111999999999998</v>
          </cell>
          <cell r="P6479">
            <v>439.68</v>
          </cell>
          <cell r="Q6479"/>
          <cell r="R6479"/>
          <cell r="S6479"/>
          <cell r="T6479"/>
          <cell r="U6479"/>
          <cell r="V6479"/>
          <cell r="W6479"/>
          <cell r="X6479"/>
          <cell r="Y6479">
            <v>47.154000000000003</v>
          </cell>
          <cell r="Z6479">
            <v>602.79999999999995</v>
          </cell>
        </row>
        <row r="6480">
          <cell r="A6480" t="str">
            <v>N1373</v>
          </cell>
          <cell r="B6480" t="str">
            <v xml:space="preserve">Köschenrütistrasse 74 </v>
          </cell>
          <cell r="C6480">
            <v>42478</v>
          </cell>
          <cell r="D6480">
            <v>9866600418</v>
          </cell>
          <cell r="E6480" t="str">
            <v>Verrechnet</v>
          </cell>
          <cell r="F6480">
            <v>0.28000000000000003</v>
          </cell>
          <cell r="G6480">
            <v>4</v>
          </cell>
          <cell r="H6480"/>
          <cell r="I6480"/>
          <cell r="J6480" t="str">
            <v>Messung HW Wärme NT</v>
          </cell>
          <cell r="K6480" t="str">
            <v>17.03.2016</v>
          </cell>
          <cell r="L6480" t="str">
            <v>R1 0954</v>
          </cell>
          <cell r="M6480" t="str">
            <v>U1 032060</v>
          </cell>
          <cell r="N6480" t="str">
            <v>Ablesung</v>
          </cell>
          <cell r="O6480">
            <v>351.62200000000001</v>
          </cell>
          <cell r="P6480">
            <v>6430.78</v>
          </cell>
          <cell r="Q6480"/>
          <cell r="R6480">
            <v>6431</v>
          </cell>
          <cell r="S6480"/>
          <cell r="T6480"/>
          <cell r="U6480"/>
          <cell r="V6480"/>
          <cell r="W6480"/>
          <cell r="X6480"/>
          <cell r="Y6480">
            <v>47.015000000000001</v>
          </cell>
          <cell r="Z6480">
            <v>1255.7928571428572</v>
          </cell>
        </row>
        <row r="6481">
          <cell r="A6481" t="str">
            <v>N1373</v>
          </cell>
          <cell r="B6481" t="str">
            <v xml:space="preserve">Köschenrütistrasse 74 </v>
          </cell>
          <cell r="C6481">
            <v>42566</v>
          </cell>
          <cell r="D6481">
            <v>9866602421</v>
          </cell>
          <cell r="E6481" t="str">
            <v>Verrechnet</v>
          </cell>
          <cell r="F6481">
            <v>0.28000000000000003</v>
          </cell>
          <cell r="G6481">
            <v>4</v>
          </cell>
          <cell r="H6481"/>
          <cell r="I6481"/>
          <cell r="J6481" t="str">
            <v>Messung HW Wärme NT</v>
          </cell>
          <cell r="K6481" t="str">
            <v>20.06.2016</v>
          </cell>
          <cell r="L6481" t="str">
            <v>R1 0954</v>
          </cell>
          <cell r="M6481" t="str">
            <v>U1 032060</v>
          </cell>
          <cell r="N6481" t="str">
            <v>Ablesung</v>
          </cell>
          <cell r="O6481">
            <v>192.137</v>
          </cell>
          <cell r="P6481">
            <v>3876.35</v>
          </cell>
          <cell r="Q6481"/>
          <cell r="R6481">
            <v>3876</v>
          </cell>
          <cell r="S6481"/>
          <cell r="T6481"/>
          <cell r="U6481"/>
          <cell r="V6481"/>
          <cell r="W6481"/>
          <cell r="X6481"/>
          <cell r="Y6481">
            <v>42.619</v>
          </cell>
          <cell r="Z6481">
            <v>686.20357142857142</v>
          </cell>
        </row>
        <row r="6482">
          <cell r="A6482" t="str">
            <v>N1373</v>
          </cell>
          <cell r="B6482" t="str">
            <v xml:space="preserve">Köschenrütistrasse 74 </v>
          </cell>
          <cell r="C6482">
            <v>42655</v>
          </cell>
          <cell r="D6482">
            <v>9866604369</v>
          </cell>
          <cell r="E6482" t="str">
            <v>Verrechnet</v>
          </cell>
          <cell r="F6482">
            <v>0.28000000000000003</v>
          </cell>
          <cell r="G6482">
            <v>4</v>
          </cell>
          <cell r="H6482"/>
          <cell r="I6482"/>
          <cell r="J6482" t="str">
            <v>Messung HW Wärme NT</v>
          </cell>
          <cell r="K6482" t="str">
            <v>20.09.2016</v>
          </cell>
          <cell r="L6482" t="str">
            <v>R1 0954</v>
          </cell>
          <cell r="M6482" t="str">
            <v>U1 032060</v>
          </cell>
          <cell r="N6482" t="str">
            <v>Ablesung</v>
          </cell>
          <cell r="O6482">
            <v>61.616999999999997</v>
          </cell>
          <cell r="P6482">
            <v>1702.81</v>
          </cell>
          <cell r="Q6482"/>
          <cell r="R6482">
            <v>1703</v>
          </cell>
          <cell r="S6482"/>
          <cell r="T6482"/>
          <cell r="U6482"/>
          <cell r="V6482"/>
          <cell r="W6482"/>
          <cell r="X6482"/>
          <cell r="Y6482">
            <v>31.114000000000001</v>
          </cell>
          <cell r="Z6482">
            <v>220.06071428571428</v>
          </cell>
        </row>
        <row r="6483">
          <cell r="A6483" t="str">
            <v>N1373</v>
          </cell>
          <cell r="B6483" t="str">
            <v xml:space="preserve">Köschenrütistrasse 74 </v>
          </cell>
          <cell r="C6483">
            <v>42752</v>
          </cell>
          <cell r="D6483">
            <v>9866606443</v>
          </cell>
          <cell r="E6483" t="str">
            <v>Verrechnet</v>
          </cell>
          <cell r="F6483">
            <v>0.28000000000000003</v>
          </cell>
          <cell r="G6483">
            <v>4</v>
          </cell>
          <cell r="H6483"/>
          <cell r="I6483"/>
          <cell r="J6483" t="str">
            <v>Messung HW Wärme NT</v>
          </cell>
          <cell r="K6483" t="str">
            <v>14.12.2016</v>
          </cell>
          <cell r="L6483" t="str">
            <v>R1 0954</v>
          </cell>
          <cell r="M6483" t="str">
            <v>U1 032060</v>
          </cell>
          <cell r="N6483" t="str">
            <v>Ablesung</v>
          </cell>
          <cell r="O6483">
            <v>266.68099999999998</v>
          </cell>
          <cell r="P6483">
            <v>5118.66</v>
          </cell>
          <cell r="Q6483"/>
          <cell r="R6483">
            <v>5119</v>
          </cell>
          <cell r="S6483"/>
          <cell r="T6483"/>
          <cell r="U6483"/>
          <cell r="V6483"/>
          <cell r="W6483"/>
          <cell r="X6483"/>
          <cell r="Y6483">
            <v>44.798000000000002</v>
          </cell>
          <cell r="Z6483">
            <v>952.43214285714294</v>
          </cell>
        </row>
        <row r="6484">
          <cell r="A6484" t="str">
            <v>N1374</v>
          </cell>
          <cell r="B6484" t="str">
            <v xml:space="preserve">Föhrenstrasse 7 </v>
          </cell>
          <cell r="C6484">
            <v>42478</v>
          </cell>
          <cell r="D6484">
            <v>9866600776</v>
          </cell>
          <cell r="E6484" t="str">
            <v>Verrechnet</v>
          </cell>
          <cell r="F6484">
            <v>2.5000000000000001E-2</v>
          </cell>
          <cell r="G6484">
            <v>0.36</v>
          </cell>
          <cell r="H6484"/>
          <cell r="I6484"/>
          <cell r="J6484" t="str">
            <v>Messung HW Wärme NT</v>
          </cell>
          <cell r="K6484" t="str">
            <v>16.03.2016</v>
          </cell>
          <cell r="L6484" t="str">
            <v>W3 020181</v>
          </cell>
          <cell r="M6484"/>
          <cell r="N6484" t="str">
            <v>Ablesung</v>
          </cell>
          <cell r="O6484">
            <v>23.611000000000001</v>
          </cell>
          <cell r="P6484">
            <v>406.54700000000003</v>
          </cell>
          <cell r="Q6484"/>
          <cell r="R6484"/>
          <cell r="S6484"/>
          <cell r="T6484"/>
          <cell r="U6484"/>
          <cell r="V6484"/>
          <cell r="W6484"/>
          <cell r="X6484"/>
          <cell r="Y6484">
            <v>49.936999999999998</v>
          </cell>
          <cell r="Z6484">
            <v>944.44</v>
          </cell>
        </row>
        <row r="6485">
          <cell r="A6485" t="str">
            <v>N1374</v>
          </cell>
          <cell r="B6485" t="str">
            <v xml:space="preserve">Föhrenstrasse 7 </v>
          </cell>
          <cell r="C6485">
            <v>42566</v>
          </cell>
          <cell r="D6485">
            <v>9866603101</v>
          </cell>
          <cell r="E6485" t="str">
            <v>Verrechnet</v>
          </cell>
          <cell r="F6485">
            <v>2.5000000000000001E-2</v>
          </cell>
          <cell r="G6485">
            <v>0.36</v>
          </cell>
          <cell r="H6485"/>
          <cell r="I6485"/>
          <cell r="J6485" t="str">
            <v>Messung HW Wärme NT</v>
          </cell>
          <cell r="K6485" t="str">
            <v>21.06.2016</v>
          </cell>
          <cell r="L6485" t="str">
            <v>W3 020181</v>
          </cell>
          <cell r="M6485"/>
          <cell r="N6485" t="str">
            <v>Ablesung</v>
          </cell>
          <cell r="O6485">
            <v>13.052</v>
          </cell>
          <cell r="P6485">
            <v>260.70600000000002</v>
          </cell>
          <cell r="Q6485"/>
          <cell r="R6485"/>
          <cell r="S6485"/>
          <cell r="T6485"/>
          <cell r="U6485"/>
          <cell r="V6485"/>
          <cell r="W6485"/>
          <cell r="X6485"/>
          <cell r="Y6485">
            <v>43.046999999999997</v>
          </cell>
          <cell r="Z6485">
            <v>522.08000000000004</v>
          </cell>
        </row>
        <row r="6486">
          <cell r="A6486" t="str">
            <v>N1374</v>
          </cell>
          <cell r="B6486" t="str">
            <v xml:space="preserve">Föhrenstrasse 7 </v>
          </cell>
          <cell r="C6486">
            <v>42655</v>
          </cell>
          <cell r="D6486">
            <v>9866604916</v>
          </cell>
          <cell r="E6486" t="str">
            <v>Verrechnet</v>
          </cell>
          <cell r="F6486">
            <v>2.5000000000000001E-2</v>
          </cell>
          <cell r="G6486">
            <v>0.36</v>
          </cell>
          <cell r="H6486"/>
          <cell r="I6486"/>
          <cell r="J6486" t="str">
            <v>Messung HW Wärme NT</v>
          </cell>
          <cell r="K6486" t="str">
            <v>19.09.2016</v>
          </cell>
          <cell r="L6486" t="str">
            <v>W3 020181</v>
          </cell>
          <cell r="M6486"/>
          <cell r="N6486" t="str">
            <v>Ablesung</v>
          </cell>
          <cell r="O6486">
            <v>1.948</v>
          </cell>
          <cell r="P6486">
            <v>73.897999999999996</v>
          </cell>
          <cell r="Q6486"/>
          <cell r="R6486"/>
          <cell r="S6486"/>
          <cell r="T6486"/>
          <cell r="U6486"/>
          <cell r="V6486"/>
          <cell r="W6486"/>
          <cell r="X6486"/>
          <cell r="Y6486">
            <v>22.666</v>
          </cell>
          <cell r="Z6486">
            <v>77.92</v>
          </cell>
        </row>
        <row r="6487">
          <cell r="A6487" t="str">
            <v>N1374</v>
          </cell>
          <cell r="B6487" t="str">
            <v xml:space="preserve">Föhrenstrasse 7 </v>
          </cell>
          <cell r="C6487">
            <v>42752</v>
          </cell>
          <cell r="D6487">
            <v>9866606803</v>
          </cell>
          <cell r="E6487" t="str">
            <v>Verrechnet</v>
          </cell>
          <cell r="F6487">
            <v>2.5000000000000001E-2</v>
          </cell>
          <cell r="G6487">
            <v>0.36</v>
          </cell>
          <cell r="H6487"/>
          <cell r="I6487"/>
          <cell r="J6487" t="str">
            <v>Messung HW Wärme NT</v>
          </cell>
          <cell r="K6487" t="str">
            <v>14.12.2016</v>
          </cell>
          <cell r="L6487" t="str">
            <v>W3 020181</v>
          </cell>
          <cell r="M6487"/>
          <cell r="N6487" t="str">
            <v>Ablesung</v>
          </cell>
          <cell r="O6487">
            <v>18.085000000000001</v>
          </cell>
          <cell r="P6487">
            <v>337.13299999999998</v>
          </cell>
          <cell r="Q6487"/>
          <cell r="R6487"/>
          <cell r="S6487"/>
          <cell r="T6487"/>
          <cell r="U6487"/>
          <cell r="V6487"/>
          <cell r="W6487"/>
          <cell r="X6487"/>
          <cell r="Y6487">
            <v>46.125</v>
          </cell>
          <cell r="Z6487">
            <v>723.4</v>
          </cell>
        </row>
        <row r="6488">
          <cell r="A6488" t="str">
            <v>N1375</v>
          </cell>
          <cell r="B6488" t="str">
            <v xml:space="preserve">Blütenstrasse 22 </v>
          </cell>
          <cell r="C6488">
            <v>42478</v>
          </cell>
          <cell r="D6488">
            <v>9866601488</v>
          </cell>
          <cell r="E6488" t="str">
            <v>Verrechnet</v>
          </cell>
          <cell r="F6488">
            <v>3.5000000000000003E-2</v>
          </cell>
          <cell r="G6488">
            <v>0.4</v>
          </cell>
          <cell r="H6488"/>
          <cell r="I6488"/>
          <cell r="J6488" t="str">
            <v>Messung HW Wärme NT</v>
          </cell>
          <cell r="K6488" t="str">
            <v>15.03.2016</v>
          </cell>
          <cell r="L6488" t="str">
            <v>W1 020034</v>
          </cell>
          <cell r="M6488"/>
          <cell r="N6488" t="str">
            <v>Ablesung</v>
          </cell>
          <cell r="O6488">
            <v>37.792999999999999</v>
          </cell>
          <cell r="P6488">
            <v>628.65</v>
          </cell>
          <cell r="Q6488"/>
          <cell r="R6488"/>
          <cell r="S6488"/>
          <cell r="T6488"/>
          <cell r="U6488"/>
          <cell r="V6488"/>
          <cell r="W6488"/>
          <cell r="X6488"/>
          <cell r="Y6488">
            <v>51.692</v>
          </cell>
          <cell r="Z6488">
            <v>1079.8</v>
          </cell>
        </row>
        <row r="6489">
          <cell r="A6489" t="str">
            <v>N1375</v>
          </cell>
          <cell r="B6489" t="str">
            <v xml:space="preserve">Blütenstrasse 22 </v>
          </cell>
          <cell r="C6489">
            <v>42566</v>
          </cell>
          <cell r="D6489">
            <v>9866603576</v>
          </cell>
          <cell r="E6489" t="str">
            <v>Verrechnet</v>
          </cell>
          <cell r="F6489">
            <v>3.5000000000000003E-2</v>
          </cell>
          <cell r="G6489">
            <v>0.4</v>
          </cell>
          <cell r="H6489"/>
          <cell r="I6489"/>
          <cell r="J6489" t="str">
            <v>Messung HW Wärme NT</v>
          </cell>
          <cell r="K6489" t="str">
            <v>21.06.2016</v>
          </cell>
          <cell r="L6489" t="str">
            <v>W1 020034</v>
          </cell>
          <cell r="M6489"/>
          <cell r="N6489" t="str">
            <v>Ablesung</v>
          </cell>
          <cell r="O6489">
            <v>25.902000000000001</v>
          </cell>
          <cell r="P6489">
            <v>553.66</v>
          </cell>
          <cell r="Q6489"/>
          <cell r="R6489"/>
          <cell r="S6489"/>
          <cell r="T6489"/>
          <cell r="U6489"/>
          <cell r="V6489"/>
          <cell r="W6489"/>
          <cell r="X6489"/>
          <cell r="Y6489">
            <v>40.225999999999999</v>
          </cell>
          <cell r="Z6489">
            <v>740.05714285714294</v>
          </cell>
        </row>
        <row r="6490">
          <cell r="A6490" t="str">
            <v>N1375</v>
          </cell>
          <cell r="B6490" t="str">
            <v xml:space="preserve">Blütenstrasse 22 </v>
          </cell>
          <cell r="C6490">
            <v>42655</v>
          </cell>
          <cell r="D6490">
            <v>9866605653</v>
          </cell>
          <cell r="E6490" t="str">
            <v>Verrechnet</v>
          </cell>
          <cell r="F6490">
            <v>3.5000000000000003E-2</v>
          </cell>
          <cell r="G6490">
            <v>0.4</v>
          </cell>
          <cell r="H6490"/>
          <cell r="I6490"/>
          <cell r="J6490" t="str">
            <v>Messung HW Wärme NT</v>
          </cell>
          <cell r="K6490" t="str">
            <v>19.09.2016</v>
          </cell>
          <cell r="L6490" t="str">
            <v>W1 020034</v>
          </cell>
          <cell r="M6490"/>
          <cell r="N6490" t="str">
            <v>Ablesung</v>
          </cell>
          <cell r="O6490">
            <v>11.798999999999999</v>
          </cell>
          <cell r="P6490">
            <v>337.08</v>
          </cell>
          <cell r="Q6490"/>
          <cell r="R6490"/>
          <cell r="S6490"/>
          <cell r="T6490"/>
          <cell r="U6490"/>
          <cell r="V6490"/>
          <cell r="W6490"/>
          <cell r="X6490"/>
          <cell r="Y6490">
            <v>30.097999999999999</v>
          </cell>
          <cell r="Z6490">
            <v>337.1142857142857</v>
          </cell>
        </row>
        <row r="6491">
          <cell r="A6491" t="str">
            <v>N1375</v>
          </cell>
          <cell r="B6491" t="str">
            <v xml:space="preserve">Blütenstrasse 22 </v>
          </cell>
          <cell r="C6491">
            <v>42752</v>
          </cell>
          <cell r="D6491">
            <v>9866607639</v>
          </cell>
          <cell r="E6491" t="str">
            <v>Verrechnet</v>
          </cell>
          <cell r="F6491">
            <v>3.5000000000000003E-2</v>
          </cell>
          <cell r="G6491">
            <v>0.4</v>
          </cell>
          <cell r="H6491"/>
          <cell r="I6491"/>
          <cell r="J6491" t="str">
            <v>Messung HW Wärme NT</v>
          </cell>
          <cell r="K6491" t="str">
            <v>15.12.2016</v>
          </cell>
          <cell r="L6491" t="str">
            <v>W1 020034</v>
          </cell>
          <cell r="M6491"/>
          <cell r="N6491" t="str">
            <v>Ablesung</v>
          </cell>
          <cell r="O6491">
            <v>31.824999999999999</v>
          </cell>
          <cell r="P6491">
            <v>586.26</v>
          </cell>
          <cell r="Q6491"/>
          <cell r="R6491"/>
          <cell r="S6491"/>
          <cell r="T6491"/>
          <cell r="U6491"/>
          <cell r="V6491"/>
          <cell r="W6491"/>
          <cell r="X6491"/>
          <cell r="Y6491">
            <v>46.677</v>
          </cell>
          <cell r="Z6491">
            <v>909.28571428571422</v>
          </cell>
        </row>
        <row r="6492">
          <cell r="A6492" t="str">
            <v>N1376</v>
          </cell>
          <cell r="B6492" t="str">
            <v xml:space="preserve">Oberwiesenstrasse 79 </v>
          </cell>
          <cell r="C6492">
            <v>42478</v>
          </cell>
          <cell r="D6492">
            <v>9866601143</v>
          </cell>
          <cell r="E6492" t="str">
            <v>Verrechnet</v>
          </cell>
          <cell r="F6492">
            <v>0.04</v>
          </cell>
          <cell r="G6492">
            <v>0.44</v>
          </cell>
          <cell r="H6492"/>
          <cell r="I6492"/>
          <cell r="J6492" t="str">
            <v>Messung HW Wärme NT</v>
          </cell>
          <cell r="K6492" t="str">
            <v>16.03.2016</v>
          </cell>
          <cell r="L6492" t="str">
            <v>W3 020226</v>
          </cell>
          <cell r="M6492"/>
          <cell r="N6492" t="str">
            <v>Ablesung</v>
          </cell>
          <cell r="O6492">
            <v>30.780999999999999</v>
          </cell>
          <cell r="P6492">
            <v>442.46600000000001</v>
          </cell>
          <cell r="Q6492"/>
          <cell r="R6492"/>
          <cell r="S6492"/>
          <cell r="T6492"/>
          <cell r="U6492"/>
          <cell r="V6492"/>
          <cell r="W6492"/>
          <cell r="X6492"/>
          <cell r="Y6492">
            <v>59.817</v>
          </cell>
          <cell r="Z6492">
            <v>769.52499999999998</v>
          </cell>
        </row>
        <row r="6493">
          <cell r="A6493" t="str">
            <v>N1376</v>
          </cell>
          <cell r="B6493" t="str">
            <v xml:space="preserve">Oberwiesenstrasse 79 </v>
          </cell>
          <cell r="C6493">
            <v>42566</v>
          </cell>
          <cell r="D6493">
            <v>9866603007</v>
          </cell>
          <cell r="E6493" t="str">
            <v>Verrechnet</v>
          </cell>
          <cell r="F6493">
            <v>0.04</v>
          </cell>
          <cell r="G6493">
            <v>0.44</v>
          </cell>
          <cell r="H6493"/>
          <cell r="I6493"/>
          <cell r="J6493" t="str">
            <v>Messung HW Wärme NT</v>
          </cell>
          <cell r="K6493" t="str">
            <v>21.06.2016</v>
          </cell>
          <cell r="L6493" t="str">
            <v>W3 020226</v>
          </cell>
          <cell r="M6493"/>
          <cell r="N6493" t="str">
            <v>Ablesung</v>
          </cell>
          <cell r="O6493">
            <v>17.847999999999999</v>
          </cell>
          <cell r="P6493">
            <v>305.524</v>
          </cell>
          <cell r="Q6493"/>
          <cell r="R6493"/>
          <cell r="S6493"/>
          <cell r="T6493"/>
          <cell r="U6493"/>
          <cell r="V6493"/>
          <cell r="W6493"/>
          <cell r="X6493"/>
          <cell r="Y6493">
            <v>50.23</v>
          </cell>
          <cell r="Z6493">
            <v>446.2</v>
          </cell>
        </row>
        <row r="6494">
          <cell r="A6494" t="str">
            <v>N1376</v>
          </cell>
          <cell r="B6494" t="str">
            <v xml:space="preserve">Oberwiesenstrasse 79 </v>
          </cell>
          <cell r="C6494">
            <v>42655</v>
          </cell>
          <cell r="D6494">
            <v>9866604917</v>
          </cell>
          <cell r="E6494" t="str">
            <v>Verrechnet</v>
          </cell>
          <cell r="F6494">
            <v>0.04</v>
          </cell>
          <cell r="G6494">
            <v>0.44</v>
          </cell>
          <cell r="H6494"/>
          <cell r="I6494"/>
          <cell r="J6494" t="str">
            <v>Messung HW Wärme NT</v>
          </cell>
          <cell r="K6494" t="str">
            <v>20.09.2016</v>
          </cell>
          <cell r="L6494" t="str">
            <v>W3 020226</v>
          </cell>
          <cell r="M6494"/>
          <cell r="N6494" t="str">
            <v>Ablesung</v>
          </cell>
          <cell r="O6494">
            <v>7.5190000000000001</v>
          </cell>
          <cell r="P6494">
            <v>161.916</v>
          </cell>
          <cell r="Q6494"/>
          <cell r="R6494"/>
          <cell r="S6494"/>
          <cell r="T6494"/>
          <cell r="U6494"/>
          <cell r="V6494"/>
          <cell r="W6494"/>
          <cell r="X6494"/>
          <cell r="Y6494">
            <v>39.929000000000002</v>
          </cell>
          <cell r="Z6494">
            <v>187.97499999999999</v>
          </cell>
        </row>
        <row r="6495">
          <cell r="A6495" t="str">
            <v>N1376</v>
          </cell>
          <cell r="B6495" t="str">
            <v xml:space="preserve">Oberwiesenstrasse 79 </v>
          </cell>
          <cell r="C6495">
            <v>42752</v>
          </cell>
          <cell r="D6495">
            <v>9866606980</v>
          </cell>
          <cell r="E6495" t="str">
            <v>Verrechnet</v>
          </cell>
          <cell r="F6495">
            <v>0.04</v>
          </cell>
          <cell r="G6495">
            <v>0.44</v>
          </cell>
          <cell r="H6495"/>
          <cell r="I6495"/>
          <cell r="J6495" t="str">
            <v>Messung HW Wärme NT</v>
          </cell>
          <cell r="K6495" t="str">
            <v>15.12.2016</v>
          </cell>
          <cell r="L6495" t="str">
            <v>W3 020226</v>
          </cell>
          <cell r="M6495"/>
          <cell r="N6495" t="str">
            <v>Ablesung</v>
          </cell>
          <cell r="O6495">
            <v>21.670999999999999</v>
          </cell>
          <cell r="P6495">
            <v>337.37599999999998</v>
          </cell>
          <cell r="Q6495"/>
          <cell r="R6495"/>
          <cell r="S6495"/>
          <cell r="T6495"/>
          <cell r="U6495"/>
          <cell r="V6495"/>
          <cell r="W6495"/>
          <cell r="X6495"/>
          <cell r="Y6495">
            <v>55.231000000000002</v>
          </cell>
          <cell r="Z6495">
            <v>541.77499999999998</v>
          </cell>
        </row>
        <row r="6496">
          <cell r="A6496" t="str">
            <v>N1377</v>
          </cell>
          <cell r="B6496" t="str">
            <v xml:space="preserve">Winterthurerstrasse 247 </v>
          </cell>
          <cell r="C6496">
            <v>42478</v>
          </cell>
          <cell r="D6496">
            <v>9866600419</v>
          </cell>
          <cell r="E6496" t="str">
            <v>Verrechnet</v>
          </cell>
          <cell r="F6496">
            <v>0.15</v>
          </cell>
          <cell r="G6496">
            <v>2.1150000000000002</v>
          </cell>
          <cell r="H6496"/>
          <cell r="I6496"/>
          <cell r="J6496" t="str">
            <v>Messung HW Wärme NT</v>
          </cell>
          <cell r="K6496" t="str">
            <v>18.03.2016</v>
          </cell>
          <cell r="L6496" t="str">
            <v>W1 020052</v>
          </cell>
          <cell r="M6496"/>
          <cell r="N6496" t="str">
            <v>Ablesung</v>
          </cell>
          <cell r="O6496">
            <v>152.45400000000001</v>
          </cell>
          <cell r="P6496">
            <v>2205.77</v>
          </cell>
          <cell r="Q6496"/>
          <cell r="R6496"/>
          <cell r="S6496"/>
          <cell r="T6496"/>
          <cell r="U6496"/>
          <cell r="V6496"/>
          <cell r="W6496"/>
          <cell r="X6496"/>
          <cell r="Y6496">
            <v>59.429000000000002</v>
          </cell>
          <cell r="Z6496">
            <v>1016.36</v>
          </cell>
        </row>
        <row r="6497">
          <cell r="A6497" t="str">
            <v>N1377</v>
          </cell>
          <cell r="B6497" t="str">
            <v xml:space="preserve">Winterthurerstrasse 247 </v>
          </cell>
          <cell r="C6497">
            <v>42566</v>
          </cell>
          <cell r="D6497">
            <v>9866602422</v>
          </cell>
          <cell r="E6497" t="str">
            <v>Verrechnet</v>
          </cell>
          <cell r="F6497">
            <v>0.15</v>
          </cell>
          <cell r="G6497">
            <v>2.1150000000000002</v>
          </cell>
          <cell r="H6497"/>
          <cell r="I6497"/>
          <cell r="J6497" t="str">
            <v>Messung HW Wärme NT</v>
          </cell>
          <cell r="K6497" t="str">
            <v>21.06.2016</v>
          </cell>
          <cell r="L6497" t="str">
            <v>W1 020052</v>
          </cell>
          <cell r="M6497"/>
          <cell r="N6497" t="str">
            <v>Ablesung</v>
          </cell>
          <cell r="O6497">
            <v>78.346999999999994</v>
          </cell>
          <cell r="P6497">
            <v>1415.65</v>
          </cell>
          <cell r="Q6497"/>
          <cell r="R6497"/>
          <cell r="S6497"/>
          <cell r="T6497"/>
          <cell r="U6497"/>
          <cell r="V6497"/>
          <cell r="W6497"/>
          <cell r="X6497"/>
          <cell r="Y6497">
            <v>47.587000000000003</v>
          </cell>
          <cell r="Z6497">
            <v>522.31333333333339</v>
          </cell>
        </row>
        <row r="6498">
          <cell r="A6498" t="str">
            <v>N1377</v>
          </cell>
          <cell r="B6498" t="str">
            <v xml:space="preserve">Winterthurerstrasse 247 </v>
          </cell>
          <cell r="C6498">
            <v>42655</v>
          </cell>
          <cell r="D6498">
            <v>9866604370</v>
          </cell>
          <cell r="E6498" t="str">
            <v>Verrechnet</v>
          </cell>
          <cell r="F6498">
            <v>0.15</v>
          </cell>
          <cell r="G6498">
            <v>2.1150000000000002</v>
          </cell>
          <cell r="H6498"/>
          <cell r="I6498"/>
          <cell r="J6498" t="str">
            <v>Messung HW Wärme NT</v>
          </cell>
          <cell r="K6498" t="str">
            <v>16.09.2016</v>
          </cell>
          <cell r="L6498" t="str">
            <v>W1 020052</v>
          </cell>
          <cell r="M6498"/>
          <cell r="N6498" t="str">
            <v>Ablesung</v>
          </cell>
          <cell r="O6498">
            <v>28.727</v>
          </cell>
          <cell r="P6498">
            <v>719.54</v>
          </cell>
          <cell r="Q6498"/>
          <cell r="R6498"/>
          <cell r="S6498"/>
          <cell r="T6498"/>
          <cell r="U6498"/>
          <cell r="V6498"/>
          <cell r="W6498"/>
          <cell r="X6498"/>
          <cell r="Y6498">
            <v>34.329000000000001</v>
          </cell>
          <cell r="Z6498">
            <v>191.51333333333332</v>
          </cell>
        </row>
        <row r="6499">
          <cell r="A6499" t="str">
            <v>N1377</v>
          </cell>
          <cell r="B6499" t="str">
            <v xml:space="preserve">Winterthurerstrasse 247 </v>
          </cell>
          <cell r="C6499">
            <v>42752</v>
          </cell>
          <cell r="D6499">
            <v>9866606444</v>
          </cell>
          <cell r="E6499" t="str">
            <v>Verrechnet</v>
          </cell>
          <cell r="F6499">
            <v>0.15</v>
          </cell>
          <cell r="G6499">
            <v>2.1150000000000002</v>
          </cell>
          <cell r="H6499"/>
          <cell r="I6499"/>
          <cell r="J6499" t="str">
            <v>Messung HW Wärme NT</v>
          </cell>
          <cell r="K6499" t="str">
            <v>12.12.2016</v>
          </cell>
          <cell r="L6499" t="str">
            <v>W1 020052</v>
          </cell>
          <cell r="M6499"/>
          <cell r="N6499" t="str">
            <v>Ablesung</v>
          </cell>
          <cell r="O6499">
            <v>103.46599999999999</v>
          </cell>
          <cell r="P6499">
            <v>1672.33</v>
          </cell>
          <cell r="Q6499"/>
          <cell r="R6499"/>
          <cell r="S6499"/>
          <cell r="T6499"/>
          <cell r="U6499"/>
          <cell r="V6499"/>
          <cell r="W6499"/>
          <cell r="X6499"/>
          <cell r="Y6499">
            <v>53.198</v>
          </cell>
          <cell r="Z6499">
            <v>689.77333333333331</v>
          </cell>
        </row>
        <row r="6500">
          <cell r="A6500" t="str">
            <v>N1378</v>
          </cell>
          <cell r="B6500" t="str">
            <v xml:space="preserve">Bülachstrasse 6 </v>
          </cell>
          <cell r="C6500">
            <v>42478</v>
          </cell>
          <cell r="D6500">
            <v>9866600420</v>
          </cell>
          <cell r="E6500" t="str">
            <v>Verrechnet</v>
          </cell>
          <cell r="F6500">
            <v>0.06</v>
          </cell>
          <cell r="G6500">
            <v>0.8</v>
          </cell>
          <cell r="H6500"/>
          <cell r="I6500"/>
          <cell r="J6500" t="str">
            <v>Messung HW Wärme NT</v>
          </cell>
          <cell r="K6500" t="str">
            <v>18.03.2016</v>
          </cell>
          <cell r="L6500" t="str">
            <v>W1 020434</v>
          </cell>
          <cell r="M6500"/>
          <cell r="N6500" t="str">
            <v>Ablesung</v>
          </cell>
          <cell r="O6500">
            <v>54.667999999999999</v>
          </cell>
          <cell r="P6500">
            <v>881.66</v>
          </cell>
          <cell r="Q6500"/>
          <cell r="R6500"/>
          <cell r="S6500"/>
          <cell r="T6500"/>
          <cell r="U6500"/>
          <cell r="V6500"/>
          <cell r="W6500"/>
          <cell r="X6500"/>
          <cell r="Y6500">
            <v>53.314999999999998</v>
          </cell>
          <cell r="Z6500">
            <v>911.13333333333333</v>
          </cell>
        </row>
        <row r="6501">
          <cell r="A6501" t="str">
            <v>N1378</v>
          </cell>
          <cell r="B6501" t="str">
            <v xml:space="preserve">Bülachstrasse 6 </v>
          </cell>
          <cell r="C6501">
            <v>42566</v>
          </cell>
          <cell r="D6501">
            <v>9866602423</v>
          </cell>
          <cell r="E6501" t="str">
            <v>Verrechnet</v>
          </cell>
          <cell r="F6501">
            <v>0.06</v>
          </cell>
          <cell r="G6501">
            <v>0.8</v>
          </cell>
          <cell r="H6501"/>
          <cell r="I6501"/>
          <cell r="J6501" t="str">
            <v>Messung HW Wärme NT</v>
          </cell>
          <cell r="K6501" t="str">
            <v>21.06.2016</v>
          </cell>
          <cell r="L6501" t="str">
            <v>W1 020434</v>
          </cell>
          <cell r="M6501"/>
          <cell r="N6501" t="str">
            <v>Ablesung</v>
          </cell>
          <cell r="O6501">
            <v>32.576999999999998</v>
          </cell>
          <cell r="P6501">
            <v>603.94000000000005</v>
          </cell>
          <cell r="Q6501"/>
          <cell r="R6501"/>
          <cell r="S6501"/>
          <cell r="T6501"/>
          <cell r="U6501"/>
          <cell r="V6501"/>
          <cell r="W6501"/>
          <cell r="X6501"/>
          <cell r="Y6501">
            <v>46.381</v>
          </cell>
          <cell r="Z6501">
            <v>542.95000000000005</v>
          </cell>
        </row>
        <row r="6502">
          <cell r="A6502" t="str">
            <v>N1378</v>
          </cell>
          <cell r="B6502" t="str">
            <v xml:space="preserve">Bülachstrasse 6 </v>
          </cell>
          <cell r="C6502">
            <v>42655</v>
          </cell>
          <cell r="D6502">
            <v>9866604371</v>
          </cell>
          <cell r="E6502" t="str">
            <v>Verrechnet</v>
          </cell>
          <cell r="F6502">
            <v>0.06</v>
          </cell>
          <cell r="G6502">
            <v>0.8</v>
          </cell>
          <cell r="H6502"/>
          <cell r="I6502"/>
          <cell r="J6502" t="str">
            <v>Messung HW Wärme NT</v>
          </cell>
          <cell r="K6502" t="str">
            <v>16.09.2016</v>
          </cell>
          <cell r="L6502" t="str">
            <v>W1 020434</v>
          </cell>
          <cell r="M6502"/>
          <cell r="N6502" t="str">
            <v>Ablesung</v>
          </cell>
          <cell r="O6502">
            <v>10.811999999999999</v>
          </cell>
          <cell r="P6502">
            <v>249.6</v>
          </cell>
          <cell r="Q6502"/>
          <cell r="R6502"/>
          <cell r="S6502"/>
          <cell r="T6502"/>
          <cell r="U6502"/>
          <cell r="V6502"/>
          <cell r="W6502"/>
          <cell r="X6502"/>
          <cell r="Y6502">
            <v>37.246000000000002</v>
          </cell>
          <cell r="Z6502">
            <v>180.2</v>
          </cell>
        </row>
        <row r="6503">
          <cell r="A6503" t="str">
            <v>N1378</v>
          </cell>
          <cell r="B6503" t="str">
            <v xml:space="preserve">Bülachstrasse 6 </v>
          </cell>
          <cell r="C6503">
            <v>42752</v>
          </cell>
          <cell r="D6503">
            <v>9866606445</v>
          </cell>
          <cell r="E6503" t="str">
            <v>Verrechnet</v>
          </cell>
          <cell r="F6503">
            <v>0.06</v>
          </cell>
          <cell r="G6503">
            <v>0.8</v>
          </cell>
          <cell r="H6503"/>
          <cell r="I6503"/>
          <cell r="J6503" t="str">
            <v>Messung HW Wärme NT</v>
          </cell>
          <cell r="K6503" t="str">
            <v>12.12.2016</v>
          </cell>
          <cell r="L6503" t="str">
            <v>W1 020434</v>
          </cell>
          <cell r="M6503"/>
          <cell r="N6503" t="str">
            <v>Ablesung</v>
          </cell>
          <cell r="O6503">
            <v>44.612000000000002</v>
          </cell>
          <cell r="P6503">
            <v>789.18</v>
          </cell>
          <cell r="Q6503"/>
          <cell r="R6503"/>
          <cell r="S6503"/>
          <cell r="T6503"/>
          <cell r="U6503"/>
          <cell r="V6503"/>
          <cell r="W6503"/>
          <cell r="X6503"/>
          <cell r="Y6503">
            <v>48.606999999999999</v>
          </cell>
          <cell r="Z6503">
            <v>743.5333333333333</v>
          </cell>
        </row>
        <row r="6504">
          <cell r="A6504" t="str">
            <v>N1379</v>
          </cell>
          <cell r="B6504" t="str">
            <v xml:space="preserve">Bülachstrasse 10 </v>
          </cell>
          <cell r="C6504">
            <v>42478</v>
          </cell>
          <cell r="D6504">
            <v>9866600421</v>
          </cell>
          <cell r="E6504" t="str">
            <v>Verrechnet</v>
          </cell>
          <cell r="F6504">
            <v>7.0000000000000007E-2</v>
          </cell>
          <cell r="G6504">
            <v>0.92800000000000005</v>
          </cell>
          <cell r="H6504"/>
          <cell r="I6504"/>
          <cell r="J6504" t="str">
            <v>Messung HW Wärme NT</v>
          </cell>
          <cell r="K6504" t="str">
            <v>18.03.2016</v>
          </cell>
          <cell r="L6504" t="str">
            <v>R1 1505</v>
          </cell>
          <cell r="M6504" t="str">
            <v>U1 020105</v>
          </cell>
          <cell r="N6504" t="str">
            <v>Ablesung</v>
          </cell>
          <cell r="O6504">
            <v>66.153000000000006</v>
          </cell>
          <cell r="P6504">
            <v>1216.26</v>
          </cell>
          <cell r="Q6504"/>
          <cell r="R6504">
            <v>1216</v>
          </cell>
          <cell r="S6504"/>
          <cell r="T6504"/>
          <cell r="U6504"/>
          <cell r="V6504"/>
          <cell r="W6504"/>
          <cell r="X6504"/>
          <cell r="Y6504">
            <v>46.767000000000003</v>
          </cell>
          <cell r="Z6504">
            <v>945.04285714285709</v>
          </cell>
        </row>
        <row r="6505">
          <cell r="A6505" t="str">
            <v>N1379</v>
          </cell>
          <cell r="B6505" t="str">
            <v xml:space="preserve">Bülachstrasse 10 </v>
          </cell>
          <cell r="C6505">
            <v>42566</v>
          </cell>
          <cell r="D6505">
            <v>9866602424</v>
          </cell>
          <cell r="E6505" t="str">
            <v>Verrechnet</v>
          </cell>
          <cell r="F6505">
            <v>7.0000000000000007E-2</v>
          </cell>
          <cell r="G6505">
            <v>0.92800000000000005</v>
          </cell>
          <cell r="H6505"/>
          <cell r="I6505"/>
          <cell r="J6505" t="str">
            <v>Messung HW Wärme NT</v>
          </cell>
          <cell r="K6505" t="str">
            <v>21.06.2016</v>
          </cell>
          <cell r="L6505" t="str">
            <v>R1 1505</v>
          </cell>
          <cell r="M6505" t="str">
            <v>U1 020105</v>
          </cell>
          <cell r="N6505" t="str">
            <v>Ablesung</v>
          </cell>
          <cell r="O6505">
            <v>39.569000000000003</v>
          </cell>
          <cell r="P6505">
            <v>798.34</v>
          </cell>
          <cell r="Q6505"/>
          <cell r="R6505">
            <v>798</v>
          </cell>
          <cell r="S6505"/>
          <cell r="T6505"/>
          <cell r="U6505"/>
          <cell r="V6505"/>
          <cell r="W6505"/>
          <cell r="X6505"/>
          <cell r="Y6505">
            <v>42.616999999999997</v>
          </cell>
          <cell r="Z6505">
            <v>565.2714285714286</v>
          </cell>
        </row>
        <row r="6506">
          <cell r="A6506" t="str">
            <v>N1379</v>
          </cell>
          <cell r="B6506" t="str">
            <v xml:space="preserve">Bülachstrasse 10 </v>
          </cell>
          <cell r="C6506">
            <v>42655</v>
          </cell>
          <cell r="D6506">
            <v>9866604372</v>
          </cell>
          <cell r="E6506" t="str">
            <v>Verrechnet</v>
          </cell>
          <cell r="F6506">
            <v>7.0000000000000007E-2</v>
          </cell>
          <cell r="G6506">
            <v>0.92800000000000005</v>
          </cell>
          <cell r="H6506"/>
          <cell r="I6506"/>
          <cell r="J6506" t="str">
            <v>Messung HW Wärme NT</v>
          </cell>
          <cell r="K6506" t="str">
            <v>16.09.2016</v>
          </cell>
          <cell r="L6506" t="str">
            <v>R1 1505</v>
          </cell>
          <cell r="M6506" t="str">
            <v>U1 020105</v>
          </cell>
          <cell r="N6506" t="str">
            <v>Ablesung</v>
          </cell>
          <cell r="O6506">
            <v>11.441000000000001</v>
          </cell>
          <cell r="P6506">
            <v>291.35000000000002</v>
          </cell>
          <cell r="Q6506"/>
          <cell r="R6506">
            <v>292</v>
          </cell>
          <cell r="S6506"/>
          <cell r="T6506"/>
          <cell r="U6506"/>
          <cell r="V6506"/>
          <cell r="W6506"/>
          <cell r="X6506"/>
          <cell r="Y6506">
            <v>33.765000000000001</v>
          </cell>
          <cell r="Z6506">
            <v>163.44285714285715</v>
          </cell>
        </row>
        <row r="6507">
          <cell r="A6507" t="str">
            <v>N1379</v>
          </cell>
          <cell r="B6507" t="str">
            <v xml:space="preserve">Bülachstrasse 10 </v>
          </cell>
          <cell r="C6507">
            <v>42752</v>
          </cell>
          <cell r="D6507">
            <v>9866606446</v>
          </cell>
          <cell r="E6507" t="str">
            <v>Verrechnet</v>
          </cell>
          <cell r="F6507">
            <v>7.0000000000000007E-2</v>
          </cell>
          <cell r="G6507">
            <v>0.92800000000000005</v>
          </cell>
          <cell r="H6507"/>
          <cell r="I6507"/>
          <cell r="J6507" t="str">
            <v>Messung HW Wärme NT</v>
          </cell>
          <cell r="K6507" t="str">
            <v>12.12.2016</v>
          </cell>
          <cell r="L6507" t="str">
            <v>R1 1505</v>
          </cell>
          <cell r="M6507" t="str">
            <v>U1 020105</v>
          </cell>
          <cell r="N6507" t="str">
            <v>Ablesung</v>
          </cell>
          <cell r="O6507">
            <v>47.29</v>
          </cell>
          <cell r="P6507">
            <v>920.15</v>
          </cell>
          <cell r="Q6507"/>
          <cell r="R6507">
            <v>920</v>
          </cell>
          <cell r="S6507"/>
          <cell r="T6507"/>
          <cell r="U6507"/>
          <cell r="V6507"/>
          <cell r="W6507"/>
          <cell r="X6507"/>
          <cell r="Y6507">
            <v>44.191000000000003</v>
          </cell>
          <cell r="Z6507">
            <v>675.57142857142856</v>
          </cell>
        </row>
        <row r="6508">
          <cell r="A6508" t="str">
            <v>N1380</v>
          </cell>
          <cell r="B6508" t="str">
            <v xml:space="preserve">Bülachstrasse 18 </v>
          </cell>
          <cell r="C6508">
            <v>42478</v>
          </cell>
          <cell r="D6508">
            <v>9866600422</v>
          </cell>
          <cell r="E6508" t="str">
            <v>Verrechnet</v>
          </cell>
          <cell r="F6508">
            <v>0.04</v>
          </cell>
          <cell r="G6508">
            <v>0.5</v>
          </cell>
          <cell r="H6508"/>
          <cell r="I6508"/>
          <cell r="J6508" t="str">
            <v>Messung HW Wärme NT</v>
          </cell>
          <cell r="K6508" t="str">
            <v>18.03.2016</v>
          </cell>
          <cell r="L6508" t="str">
            <v>W3 020164</v>
          </cell>
          <cell r="M6508"/>
          <cell r="N6508" t="str">
            <v>Ablesung</v>
          </cell>
          <cell r="O6508">
            <v>29.059000000000001</v>
          </cell>
          <cell r="P6508">
            <v>468.10399999999998</v>
          </cell>
          <cell r="Q6508"/>
          <cell r="R6508"/>
          <cell r="S6508"/>
          <cell r="T6508"/>
          <cell r="U6508"/>
          <cell r="V6508"/>
          <cell r="W6508"/>
          <cell r="X6508"/>
          <cell r="Y6508">
            <v>53.378</v>
          </cell>
          <cell r="Z6508">
            <v>726.47500000000002</v>
          </cell>
        </row>
        <row r="6509">
          <cell r="A6509" t="str">
            <v>N1380</v>
          </cell>
          <cell r="B6509" t="str">
            <v xml:space="preserve">Bülachstrasse 18 </v>
          </cell>
          <cell r="C6509">
            <v>42566</v>
          </cell>
          <cell r="D6509">
            <v>9866602425</v>
          </cell>
          <cell r="E6509" t="str">
            <v>Verrechnet</v>
          </cell>
          <cell r="F6509">
            <v>0.04</v>
          </cell>
          <cell r="G6509">
            <v>0.5</v>
          </cell>
          <cell r="H6509"/>
          <cell r="I6509"/>
          <cell r="J6509" t="str">
            <v>Messung HW Wärme NT</v>
          </cell>
          <cell r="K6509" t="str">
            <v>21.06.2016</v>
          </cell>
          <cell r="L6509" t="str">
            <v>W3 020164</v>
          </cell>
          <cell r="M6509"/>
          <cell r="N6509" t="str">
            <v>Ablesung</v>
          </cell>
          <cell r="O6509">
            <v>15.664999999999999</v>
          </cell>
          <cell r="P6509">
            <v>290.27499999999998</v>
          </cell>
          <cell r="Q6509"/>
          <cell r="R6509"/>
          <cell r="S6509"/>
          <cell r="T6509"/>
          <cell r="U6509"/>
          <cell r="V6509"/>
          <cell r="W6509"/>
          <cell r="X6509"/>
          <cell r="Y6509">
            <v>46.402000000000001</v>
          </cell>
          <cell r="Z6509">
            <v>391.625</v>
          </cell>
        </row>
        <row r="6510">
          <cell r="A6510" t="str">
            <v>N1380</v>
          </cell>
          <cell r="B6510" t="str">
            <v xml:space="preserve">Bülachstrasse 18 </v>
          </cell>
          <cell r="C6510">
            <v>42655</v>
          </cell>
          <cell r="D6510">
            <v>9866604373</v>
          </cell>
          <cell r="E6510" t="str">
            <v>Verrechnet</v>
          </cell>
          <cell r="F6510">
            <v>0.04</v>
          </cell>
          <cell r="G6510">
            <v>0.5</v>
          </cell>
          <cell r="H6510"/>
          <cell r="I6510"/>
          <cell r="J6510" t="str">
            <v>Messung HW Wärme NT</v>
          </cell>
          <cell r="K6510" t="str">
            <v>16.09.2016</v>
          </cell>
          <cell r="L6510" t="str">
            <v>W3 020164</v>
          </cell>
          <cell r="M6510"/>
          <cell r="N6510" t="str">
            <v>Ablesung</v>
          </cell>
          <cell r="O6510">
            <v>4.3029999999999999</v>
          </cell>
          <cell r="P6510">
            <v>111.947</v>
          </cell>
          <cell r="Q6510"/>
          <cell r="R6510"/>
          <cell r="S6510"/>
          <cell r="T6510"/>
          <cell r="U6510"/>
          <cell r="V6510"/>
          <cell r="W6510"/>
          <cell r="X6510"/>
          <cell r="Y6510">
            <v>33.051000000000002</v>
          </cell>
          <cell r="Z6510">
            <v>107.575</v>
          </cell>
        </row>
        <row r="6511">
          <cell r="A6511" t="str">
            <v>N1380</v>
          </cell>
          <cell r="B6511" t="str">
            <v xml:space="preserve">Bülachstrasse 18 </v>
          </cell>
          <cell r="C6511">
            <v>42752</v>
          </cell>
          <cell r="D6511">
            <v>9866606447</v>
          </cell>
          <cell r="E6511" t="str">
            <v>Verrechnet</v>
          </cell>
          <cell r="F6511">
            <v>0.04</v>
          </cell>
          <cell r="G6511">
            <v>0.5</v>
          </cell>
          <cell r="H6511"/>
          <cell r="I6511"/>
          <cell r="J6511" t="str">
            <v>Messung HW Wärme NT</v>
          </cell>
          <cell r="K6511" t="str">
            <v>12.12.2016</v>
          </cell>
          <cell r="L6511" t="str">
            <v>W3 020164</v>
          </cell>
          <cell r="M6511"/>
          <cell r="N6511" t="str">
            <v>Ablesung</v>
          </cell>
          <cell r="O6511">
            <v>21.129000000000001</v>
          </cell>
          <cell r="P6511">
            <v>367.435</v>
          </cell>
          <cell r="Q6511"/>
          <cell r="R6511"/>
          <cell r="S6511"/>
          <cell r="T6511"/>
          <cell r="U6511"/>
          <cell r="V6511"/>
          <cell r="W6511"/>
          <cell r="X6511"/>
          <cell r="Y6511">
            <v>49.445</v>
          </cell>
          <cell r="Z6511">
            <v>528.22500000000002</v>
          </cell>
        </row>
        <row r="6512">
          <cell r="A6512" t="str">
            <v>N1381</v>
          </cell>
          <cell r="B6512" t="str">
            <v xml:space="preserve">Bülachstrasse 20 </v>
          </cell>
          <cell r="C6512">
            <v>42478</v>
          </cell>
          <cell r="D6512">
            <v>9866600423</v>
          </cell>
          <cell r="E6512" t="str">
            <v>Verrechnet</v>
          </cell>
          <cell r="F6512">
            <v>0.06</v>
          </cell>
          <cell r="G6512">
            <v>0.8</v>
          </cell>
          <cell r="H6512"/>
          <cell r="I6512"/>
          <cell r="J6512" t="str">
            <v>Messung HW Wärme NT</v>
          </cell>
          <cell r="K6512" t="str">
            <v>18.03.2016</v>
          </cell>
          <cell r="L6512" t="str">
            <v>W1 020001</v>
          </cell>
          <cell r="M6512"/>
          <cell r="N6512" t="str">
            <v>Ablesung</v>
          </cell>
          <cell r="O6512">
            <v>62.606999999999999</v>
          </cell>
          <cell r="P6512">
            <v>1114.18</v>
          </cell>
          <cell r="Q6512"/>
          <cell r="R6512"/>
          <cell r="S6512"/>
          <cell r="T6512"/>
          <cell r="U6512"/>
          <cell r="V6512"/>
          <cell r="W6512"/>
          <cell r="X6512"/>
          <cell r="Y6512">
            <v>48.316000000000003</v>
          </cell>
          <cell r="Z6512">
            <v>1043.45</v>
          </cell>
        </row>
        <row r="6513">
          <cell r="A6513" t="str">
            <v>N1381</v>
          </cell>
          <cell r="B6513" t="str">
            <v xml:space="preserve">Bülachstrasse 20 </v>
          </cell>
          <cell r="C6513">
            <v>42566</v>
          </cell>
          <cell r="D6513">
            <v>9866602426</v>
          </cell>
          <cell r="E6513" t="str">
            <v>Verrechnet</v>
          </cell>
          <cell r="F6513">
            <v>0.06</v>
          </cell>
          <cell r="G6513">
            <v>0.8</v>
          </cell>
          <cell r="H6513"/>
          <cell r="I6513"/>
          <cell r="J6513" t="str">
            <v>Messung HW Wärme NT</v>
          </cell>
          <cell r="K6513" t="str">
            <v>21.06.2016</v>
          </cell>
          <cell r="L6513" t="str">
            <v>W1 020001</v>
          </cell>
          <cell r="M6513"/>
          <cell r="N6513" t="str">
            <v>Ablesung</v>
          </cell>
          <cell r="O6513">
            <v>31.634</v>
          </cell>
          <cell r="P6513">
            <v>642.44000000000005</v>
          </cell>
          <cell r="Q6513"/>
          <cell r="R6513"/>
          <cell r="S6513"/>
          <cell r="T6513"/>
          <cell r="U6513"/>
          <cell r="V6513"/>
          <cell r="W6513"/>
          <cell r="X6513"/>
          <cell r="Y6513">
            <v>42.338999999999999</v>
          </cell>
          <cell r="Z6513">
            <v>527.23333333333335</v>
          </cell>
        </row>
        <row r="6514">
          <cell r="A6514" t="str">
            <v>N1381</v>
          </cell>
          <cell r="B6514" t="str">
            <v xml:space="preserve">Bülachstrasse 20 </v>
          </cell>
          <cell r="C6514">
            <v>42655</v>
          </cell>
          <cell r="D6514">
            <v>9866604374</v>
          </cell>
          <cell r="E6514" t="str">
            <v>Verrechnet</v>
          </cell>
          <cell r="F6514">
            <v>0.06</v>
          </cell>
          <cell r="G6514">
            <v>0.8</v>
          </cell>
          <cell r="H6514"/>
          <cell r="I6514"/>
          <cell r="J6514" t="str">
            <v>Messung HW Wärme NT</v>
          </cell>
          <cell r="K6514" t="str">
            <v>16.09.2016</v>
          </cell>
          <cell r="L6514" t="str">
            <v>W1 020001</v>
          </cell>
          <cell r="M6514"/>
          <cell r="N6514" t="str">
            <v>Ablesung</v>
          </cell>
          <cell r="O6514">
            <v>8.5980000000000008</v>
          </cell>
          <cell r="P6514">
            <v>227.87</v>
          </cell>
          <cell r="Q6514"/>
          <cell r="R6514"/>
          <cell r="S6514"/>
          <cell r="T6514"/>
          <cell r="U6514"/>
          <cell r="V6514"/>
          <cell r="W6514"/>
          <cell r="X6514"/>
          <cell r="Y6514">
            <v>32.444000000000003</v>
          </cell>
          <cell r="Z6514">
            <v>143.30000000000001</v>
          </cell>
        </row>
        <row r="6515">
          <cell r="A6515" t="str">
            <v>N1381</v>
          </cell>
          <cell r="B6515" t="str">
            <v xml:space="preserve">Bülachstrasse 20 </v>
          </cell>
          <cell r="C6515">
            <v>42752</v>
          </cell>
          <cell r="D6515">
            <v>9866606448</v>
          </cell>
          <cell r="E6515" t="str">
            <v>Verrechnet</v>
          </cell>
          <cell r="F6515">
            <v>0.06</v>
          </cell>
          <cell r="G6515">
            <v>0.8</v>
          </cell>
          <cell r="H6515"/>
          <cell r="I6515"/>
          <cell r="J6515" t="str">
            <v>Messung HW Wärme NT</v>
          </cell>
          <cell r="K6515" t="str">
            <v>12.12.2016</v>
          </cell>
          <cell r="L6515" t="str">
            <v>W1 020001</v>
          </cell>
          <cell r="M6515"/>
          <cell r="N6515" t="str">
            <v>Ablesung</v>
          </cell>
          <cell r="O6515">
            <v>40.866999999999997</v>
          </cell>
          <cell r="P6515">
            <v>771.42</v>
          </cell>
          <cell r="Q6515"/>
          <cell r="R6515"/>
          <cell r="S6515"/>
          <cell r="T6515"/>
          <cell r="U6515"/>
          <cell r="V6515"/>
          <cell r="W6515"/>
          <cell r="X6515"/>
          <cell r="Y6515">
            <v>45.551000000000002</v>
          </cell>
          <cell r="Z6515">
            <v>681.11666666666667</v>
          </cell>
        </row>
        <row r="6516">
          <cell r="A6516" t="str">
            <v>N1382</v>
          </cell>
          <cell r="B6516" t="str">
            <v xml:space="preserve">Probusweg 22 </v>
          </cell>
          <cell r="C6516">
            <v>42478</v>
          </cell>
          <cell r="D6516">
            <v>9866600424</v>
          </cell>
          <cell r="E6516" t="str">
            <v>Verrechnet</v>
          </cell>
          <cell r="F6516">
            <v>0.06</v>
          </cell>
          <cell r="G6516">
            <v>0.8</v>
          </cell>
          <cell r="H6516"/>
          <cell r="I6516"/>
          <cell r="J6516" t="str">
            <v>Messung HW Wärme NT</v>
          </cell>
          <cell r="K6516" t="str">
            <v>18.03.2016</v>
          </cell>
          <cell r="L6516" t="str">
            <v>W3 020165</v>
          </cell>
          <cell r="M6516"/>
          <cell r="N6516" t="str">
            <v>Ablesung</v>
          </cell>
          <cell r="O6516">
            <v>53.331000000000003</v>
          </cell>
          <cell r="P6516">
            <v>911.84299999999996</v>
          </cell>
          <cell r="Q6516"/>
          <cell r="R6516"/>
          <cell r="S6516"/>
          <cell r="T6516"/>
          <cell r="U6516"/>
          <cell r="V6516"/>
          <cell r="W6516"/>
          <cell r="X6516"/>
          <cell r="Y6516">
            <v>50.29</v>
          </cell>
          <cell r="Z6516">
            <v>888.85</v>
          </cell>
        </row>
        <row r="6517">
          <cell r="A6517" t="str">
            <v>N1382</v>
          </cell>
          <cell r="B6517" t="str">
            <v xml:space="preserve">Probusweg 22 </v>
          </cell>
          <cell r="C6517">
            <v>42566</v>
          </cell>
          <cell r="D6517">
            <v>9866602427</v>
          </cell>
          <cell r="E6517" t="str">
            <v>Verrechnet</v>
          </cell>
          <cell r="F6517">
            <v>0.06</v>
          </cell>
          <cell r="G6517">
            <v>0.8</v>
          </cell>
          <cell r="H6517"/>
          <cell r="I6517"/>
          <cell r="J6517" t="str">
            <v>Messung HW Wärme NT</v>
          </cell>
          <cell r="K6517" t="str">
            <v>21.06.2016</v>
          </cell>
          <cell r="L6517" t="str">
            <v>W3 020165</v>
          </cell>
          <cell r="M6517"/>
          <cell r="N6517" t="str">
            <v>Ablesung</v>
          </cell>
          <cell r="O6517">
            <v>30.411999999999999</v>
          </cell>
          <cell r="P6517">
            <v>586.87599999999998</v>
          </cell>
          <cell r="Q6517"/>
          <cell r="R6517"/>
          <cell r="S6517"/>
          <cell r="T6517"/>
          <cell r="U6517"/>
          <cell r="V6517"/>
          <cell r="W6517"/>
          <cell r="X6517"/>
          <cell r="Y6517">
            <v>44.557000000000002</v>
          </cell>
          <cell r="Z6517">
            <v>506.86666666666662</v>
          </cell>
        </row>
        <row r="6518">
          <cell r="A6518" t="str">
            <v>N1382</v>
          </cell>
          <cell r="B6518" t="str">
            <v xml:space="preserve">Probusweg 22 </v>
          </cell>
          <cell r="C6518">
            <v>42655</v>
          </cell>
          <cell r="D6518">
            <v>9866604438</v>
          </cell>
          <cell r="E6518" t="str">
            <v>Verrechnet</v>
          </cell>
          <cell r="F6518">
            <v>0.06</v>
          </cell>
          <cell r="G6518">
            <v>0.8</v>
          </cell>
          <cell r="H6518"/>
          <cell r="I6518"/>
          <cell r="J6518" t="str">
            <v>Messung HW Wärme NT</v>
          </cell>
          <cell r="K6518" t="str">
            <v>16.09.2016</v>
          </cell>
          <cell r="L6518" t="str">
            <v>W3 020165</v>
          </cell>
          <cell r="M6518"/>
          <cell r="N6518" t="str">
            <v>Ablesung</v>
          </cell>
          <cell r="O6518">
            <v>8.15</v>
          </cell>
          <cell r="P6518">
            <v>202.08</v>
          </cell>
          <cell r="Q6518"/>
          <cell r="R6518"/>
          <cell r="S6518"/>
          <cell r="T6518"/>
          <cell r="U6518"/>
          <cell r="V6518"/>
          <cell r="W6518"/>
          <cell r="X6518"/>
          <cell r="Y6518">
            <v>34.677999999999997</v>
          </cell>
          <cell r="Z6518">
            <v>135.83333333333331</v>
          </cell>
        </row>
        <row r="6519">
          <cell r="A6519" t="str">
            <v>N1382</v>
          </cell>
          <cell r="B6519" t="str">
            <v xml:space="preserve">Probusweg 22 </v>
          </cell>
          <cell r="C6519">
            <v>42752</v>
          </cell>
          <cell r="D6519">
            <v>9866606449</v>
          </cell>
          <cell r="E6519" t="str">
            <v>Verrechnet</v>
          </cell>
          <cell r="F6519">
            <v>0.06</v>
          </cell>
          <cell r="G6519">
            <v>0.8</v>
          </cell>
          <cell r="H6519"/>
          <cell r="I6519"/>
          <cell r="J6519" t="str">
            <v>Messung HW Wärme NT</v>
          </cell>
          <cell r="K6519" t="str">
            <v>12.12.2016</v>
          </cell>
          <cell r="L6519" t="str">
            <v>W3 020165</v>
          </cell>
          <cell r="M6519"/>
          <cell r="N6519" t="str">
            <v>Ablesung</v>
          </cell>
          <cell r="O6519">
            <v>37.220999999999997</v>
          </cell>
          <cell r="P6519">
            <v>682.61500000000001</v>
          </cell>
          <cell r="Q6519"/>
          <cell r="R6519"/>
          <cell r="S6519"/>
          <cell r="T6519"/>
          <cell r="U6519"/>
          <cell r="V6519"/>
          <cell r="W6519"/>
          <cell r="X6519"/>
          <cell r="Y6519">
            <v>46.884999999999998</v>
          </cell>
          <cell r="Z6519">
            <v>620.35</v>
          </cell>
        </row>
        <row r="6520">
          <cell r="A6520" t="str">
            <v>N1383</v>
          </cell>
          <cell r="B6520" t="str">
            <v>Binzmühlestrasse 170c</v>
          </cell>
          <cell r="C6520">
            <v>42478</v>
          </cell>
          <cell r="D6520">
            <v>9866601489</v>
          </cell>
          <cell r="E6520" t="str">
            <v>Verrechnet</v>
          </cell>
          <cell r="F6520">
            <v>0.5</v>
          </cell>
          <cell r="G6520">
            <v>6.81</v>
          </cell>
          <cell r="H6520"/>
          <cell r="I6520"/>
          <cell r="J6520" t="str">
            <v>Messung HW Wärme NT</v>
          </cell>
          <cell r="K6520" t="str">
            <v>16.03.2016</v>
          </cell>
          <cell r="L6520" t="str">
            <v>R1 1528</v>
          </cell>
          <cell r="M6520" t="str">
            <v>U1 040047</v>
          </cell>
          <cell r="N6520" t="str">
            <v>Ablesung</v>
          </cell>
          <cell r="O6520">
            <v>247.3</v>
          </cell>
          <cell r="P6520">
            <v>4295.8</v>
          </cell>
          <cell r="Q6520"/>
          <cell r="R6520">
            <v>4295</v>
          </cell>
          <cell r="S6520"/>
          <cell r="T6520"/>
          <cell r="U6520"/>
          <cell r="V6520"/>
          <cell r="W6520"/>
          <cell r="X6520"/>
          <cell r="Y6520">
            <v>49.499000000000002</v>
          </cell>
          <cell r="Z6520">
            <v>494.6</v>
          </cell>
        </row>
        <row r="6521">
          <cell r="A6521" t="str">
            <v>N1383</v>
          </cell>
          <cell r="B6521" t="str">
            <v>Binzmühlestrasse 170c</v>
          </cell>
          <cell r="C6521">
            <v>42566</v>
          </cell>
          <cell r="D6521">
            <v>9866603577</v>
          </cell>
          <cell r="E6521" t="str">
            <v>Verrechnet</v>
          </cell>
          <cell r="F6521">
            <v>0.5</v>
          </cell>
          <cell r="G6521">
            <v>6.81</v>
          </cell>
          <cell r="H6521"/>
          <cell r="I6521"/>
          <cell r="J6521" t="str">
            <v>Messung HW Wärme NT</v>
          </cell>
          <cell r="K6521" t="str">
            <v>21.06.2016</v>
          </cell>
          <cell r="L6521" t="str">
            <v>R1 1528</v>
          </cell>
          <cell r="M6521" t="str">
            <v>U1 040047</v>
          </cell>
          <cell r="N6521" t="str">
            <v>Ablesung</v>
          </cell>
          <cell r="O6521">
            <v>127.24</v>
          </cell>
          <cell r="P6521">
            <v>2518.5</v>
          </cell>
          <cell r="Q6521"/>
          <cell r="R6521">
            <v>2516</v>
          </cell>
          <cell r="S6521"/>
          <cell r="T6521"/>
          <cell r="U6521"/>
          <cell r="V6521"/>
          <cell r="W6521"/>
          <cell r="X6521"/>
          <cell r="Y6521">
            <v>43.441000000000003</v>
          </cell>
          <cell r="Z6521">
            <v>254.48</v>
          </cell>
        </row>
        <row r="6522">
          <cell r="A6522" t="str">
            <v>N1383</v>
          </cell>
          <cell r="B6522" t="str">
            <v>Binzmühlestrasse 170c</v>
          </cell>
          <cell r="C6522">
            <v>42655</v>
          </cell>
          <cell r="D6522">
            <v>9866605385</v>
          </cell>
          <cell r="E6522" t="str">
            <v>Verrechnet</v>
          </cell>
          <cell r="F6522">
            <v>0.5</v>
          </cell>
          <cell r="G6522">
            <v>6.81</v>
          </cell>
          <cell r="H6522"/>
          <cell r="I6522"/>
          <cell r="J6522" t="str">
            <v>Messung HW Wärme NT</v>
          </cell>
          <cell r="K6522" t="str">
            <v>20.09.2016</v>
          </cell>
          <cell r="L6522" t="str">
            <v>R1 1528</v>
          </cell>
          <cell r="M6522" t="str">
            <v>U1 040047</v>
          </cell>
          <cell r="N6522" t="str">
            <v>Ablesung</v>
          </cell>
          <cell r="O6522">
            <v>28.69</v>
          </cell>
          <cell r="P6522">
            <v>699.6</v>
          </cell>
          <cell r="Q6522"/>
          <cell r="R6522">
            <v>703</v>
          </cell>
          <cell r="S6522"/>
          <cell r="T6522"/>
          <cell r="U6522"/>
          <cell r="V6522"/>
          <cell r="W6522"/>
          <cell r="X6522"/>
          <cell r="Y6522">
            <v>35.262</v>
          </cell>
          <cell r="Z6522">
            <v>57.38</v>
          </cell>
        </row>
        <row r="6523">
          <cell r="A6523" t="str">
            <v>N1383</v>
          </cell>
          <cell r="B6523" t="str">
            <v>Binzmühlestrasse 170c</v>
          </cell>
          <cell r="C6523">
            <v>42752</v>
          </cell>
          <cell r="D6523">
            <v>9866607490</v>
          </cell>
          <cell r="E6523" t="str">
            <v>Verrechnet</v>
          </cell>
          <cell r="F6523">
            <v>0.5</v>
          </cell>
          <cell r="G6523">
            <v>6.81</v>
          </cell>
          <cell r="H6523"/>
          <cell r="I6523"/>
          <cell r="J6523" t="str">
            <v>Messung HW Wärme NT</v>
          </cell>
          <cell r="K6523" t="str">
            <v>16.12.2016</v>
          </cell>
          <cell r="L6523" t="str">
            <v>R1 1528</v>
          </cell>
          <cell r="M6523" t="str">
            <v>U1 040047</v>
          </cell>
          <cell r="N6523" t="str">
            <v>Ablesung</v>
          </cell>
          <cell r="O6523">
            <v>176.25</v>
          </cell>
          <cell r="P6523">
            <v>3275.4</v>
          </cell>
          <cell r="Q6523"/>
          <cell r="R6523">
            <v>3275</v>
          </cell>
          <cell r="S6523"/>
          <cell r="T6523"/>
          <cell r="U6523"/>
          <cell r="V6523"/>
          <cell r="W6523"/>
          <cell r="X6523"/>
          <cell r="Y6523">
            <v>46.268000000000001</v>
          </cell>
          <cell r="Z6523">
            <v>352.5</v>
          </cell>
        </row>
        <row r="6524">
          <cell r="A6524" t="str">
            <v>N1384</v>
          </cell>
          <cell r="B6524" t="str">
            <v xml:space="preserve">Wallisellenstrasse 301 </v>
          </cell>
          <cell r="C6524">
            <v>42478</v>
          </cell>
          <cell r="D6524">
            <v>9866600777</v>
          </cell>
          <cell r="E6524" t="str">
            <v>Verrechnet</v>
          </cell>
          <cell r="F6524">
            <v>0.2</v>
          </cell>
          <cell r="G6524">
            <v>2.4</v>
          </cell>
          <cell r="H6524"/>
          <cell r="I6524"/>
          <cell r="J6524" t="str">
            <v>Messung HW Wärme NT</v>
          </cell>
          <cell r="K6524" t="str">
            <v>17.03.2016</v>
          </cell>
          <cell r="L6524" t="str">
            <v>W1 025001</v>
          </cell>
          <cell r="M6524"/>
          <cell r="N6524" t="str">
            <v>Ablesung</v>
          </cell>
          <cell r="O6524">
            <v>87.49</v>
          </cell>
          <cell r="P6524">
            <v>2199.5</v>
          </cell>
          <cell r="Q6524"/>
          <cell r="R6524"/>
          <cell r="S6524"/>
          <cell r="T6524"/>
          <cell r="U6524"/>
          <cell r="V6524"/>
          <cell r="W6524"/>
          <cell r="X6524"/>
          <cell r="Y6524">
            <v>34.201999999999998</v>
          </cell>
          <cell r="Z6524">
            <v>437.45</v>
          </cell>
        </row>
        <row r="6525">
          <cell r="A6525" t="str">
            <v>N1384</v>
          </cell>
          <cell r="B6525" t="str">
            <v xml:space="preserve">Wallisellenstrasse 301 </v>
          </cell>
          <cell r="C6525">
            <v>42566</v>
          </cell>
          <cell r="D6525">
            <v>9866603008</v>
          </cell>
          <cell r="E6525" t="str">
            <v>Verrechnet</v>
          </cell>
          <cell r="F6525">
            <v>0.2</v>
          </cell>
          <cell r="G6525">
            <v>2.4</v>
          </cell>
          <cell r="H6525"/>
          <cell r="I6525"/>
          <cell r="J6525" t="str">
            <v>Messung HW Wärme NT</v>
          </cell>
          <cell r="K6525" t="str">
            <v>20.06.2016</v>
          </cell>
          <cell r="L6525" t="str">
            <v>W1 025001</v>
          </cell>
          <cell r="M6525"/>
          <cell r="N6525" t="str">
            <v>Ablesung</v>
          </cell>
          <cell r="O6525">
            <v>35.729999999999997</v>
          </cell>
          <cell r="P6525">
            <v>982.6</v>
          </cell>
          <cell r="Q6525"/>
          <cell r="R6525"/>
          <cell r="S6525"/>
          <cell r="T6525"/>
          <cell r="U6525"/>
          <cell r="V6525"/>
          <cell r="W6525"/>
          <cell r="X6525"/>
          <cell r="Y6525">
            <v>31.265999999999998</v>
          </cell>
          <cell r="Z6525">
            <v>178.65</v>
          </cell>
        </row>
        <row r="6526">
          <cell r="A6526" t="str">
            <v>N1384</v>
          </cell>
          <cell r="B6526" t="str">
            <v xml:space="preserve">Wallisellenstrasse 301 </v>
          </cell>
          <cell r="C6526">
            <v>42655</v>
          </cell>
          <cell r="D6526">
            <v>9866604982</v>
          </cell>
          <cell r="E6526" t="str">
            <v>Verrechnet</v>
          </cell>
          <cell r="F6526">
            <v>0.2</v>
          </cell>
          <cell r="G6526">
            <v>2.4</v>
          </cell>
          <cell r="H6526"/>
          <cell r="I6526"/>
          <cell r="J6526" t="str">
            <v>Messung HW Wärme NT</v>
          </cell>
          <cell r="K6526" t="str">
            <v>19.09.2016</v>
          </cell>
          <cell r="L6526" t="str">
            <v>W1 025001</v>
          </cell>
          <cell r="M6526"/>
          <cell r="N6526" t="str">
            <v>Ablesung</v>
          </cell>
          <cell r="O6526">
            <v>6.87</v>
          </cell>
          <cell r="P6526">
            <v>177.6</v>
          </cell>
          <cell r="Q6526"/>
          <cell r="R6526"/>
          <cell r="S6526"/>
          <cell r="T6526"/>
          <cell r="U6526"/>
          <cell r="V6526"/>
          <cell r="W6526"/>
          <cell r="X6526"/>
          <cell r="Y6526">
            <v>33.261000000000003</v>
          </cell>
          <cell r="Z6526">
            <v>34.35</v>
          </cell>
        </row>
        <row r="6527">
          <cell r="A6527" t="str">
            <v>N1384</v>
          </cell>
          <cell r="B6527" t="str">
            <v xml:space="preserve">Wallisellenstrasse 301 </v>
          </cell>
          <cell r="C6527">
            <v>42752</v>
          </cell>
          <cell r="D6527">
            <v>9866606804</v>
          </cell>
          <cell r="E6527" t="str">
            <v>Verrechnet</v>
          </cell>
          <cell r="F6527">
            <v>0.2</v>
          </cell>
          <cell r="G6527">
            <v>2.4</v>
          </cell>
          <cell r="H6527"/>
          <cell r="I6527"/>
          <cell r="J6527" t="str">
            <v>Messung HW Wärme NT</v>
          </cell>
          <cell r="K6527" t="str">
            <v>12.12.2016</v>
          </cell>
          <cell r="L6527" t="str">
            <v>W1 025001</v>
          </cell>
          <cell r="M6527"/>
          <cell r="N6527" t="str">
            <v>Ablesung</v>
          </cell>
          <cell r="O6527">
            <v>59.52</v>
          </cell>
          <cell r="P6527">
            <v>1006.7</v>
          </cell>
          <cell r="Q6527"/>
          <cell r="R6527"/>
          <cell r="S6527"/>
          <cell r="T6527"/>
          <cell r="U6527"/>
          <cell r="V6527"/>
          <cell r="W6527"/>
          <cell r="X6527"/>
          <cell r="Y6527">
            <v>50.837000000000003</v>
          </cell>
          <cell r="Z6527">
            <v>297.60000000000002</v>
          </cell>
        </row>
        <row r="6528">
          <cell r="A6528" t="str">
            <v>N1385</v>
          </cell>
          <cell r="B6528" t="str">
            <v xml:space="preserve">Schuppisstrasse 16 </v>
          </cell>
          <cell r="C6528">
            <v>42482</v>
          </cell>
          <cell r="D6528">
            <v>9866602030</v>
          </cell>
          <cell r="E6528" t="str">
            <v>Verrechnet</v>
          </cell>
          <cell r="F6528">
            <v>0.05</v>
          </cell>
          <cell r="G6528">
            <v>0.7</v>
          </cell>
          <cell r="H6528"/>
          <cell r="I6528"/>
          <cell r="J6528" t="str">
            <v>Messung HW Wärme NT</v>
          </cell>
          <cell r="K6528" t="str">
            <v>18.03.2016</v>
          </cell>
          <cell r="L6528" t="str">
            <v>W3 020182</v>
          </cell>
          <cell r="M6528"/>
          <cell r="N6528" t="str">
            <v>Ablesung</v>
          </cell>
          <cell r="O6528">
            <v>36.313000000000002</v>
          </cell>
          <cell r="P6528">
            <v>677.03</v>
          </cell>
          <cell r="Q6528"/>
          <cell r="R6528"/>
          <cell r="S6528"/>
          <cell r="T6528"/>
          <cell r="U6528"/>
          <cell r="V6528"/>
          <cell r="W6528"/>
          <cell r="X6528"/>
          <cell r="Y6528">
            <v>46.118000000000002</v>
          </cell>
          <cell r="Z6528">
            <v>726.26</v>
          </cell>
        </row>
        <row r="6529">
          <cell r="A6529" t="str">
            <v>N1385</v>
          </cell>
          <cell r="B6529" t="str">
            <v xml:space="preserve">Schuppisstrasse 16 </v>
          </cell>
          <cell r="C6529">
            <v>42566</v>
          </cell>
          <cell r="D6529">
            <v>9866603578</v>
          </cell>
          <cell r="E6529" t="str">
            <v>Verrechnet</v>
          </cell>
          <cell r="F6529">
            <v>0.05</v>
          </cell>
          <cell r="G6529">
            <v>0.7</v>
          </cell>
          <cell r="H6529"/>
          <cell r="I6529"/>
          <cell r="J6529" t="str">
            <v>Messung HW Wärme NT</v>
          </cell>
          <cell r="K6529" t="str">
            <v>21.06.2016</v>
          </cell>
          <cell r="L6529" t="str">
            <v>W3 020182</v>
          </cell>
          <cell r="M6529"/>
          <cell r="N6529" t="str">
            <v>Ablesung</v>
          </cell>
          <cell r="O6529">
            <v>16.225999999999999</v>
          </cell>
          <cell r="P6529">
            <v>356.33800000000002</v>
          </cell>
          <cell r="Q6529"/>
          <cell r="R6529"/>
          <cell r="S6529"/>
          <cell r="T6529"/>
          <cell r="U6529"/>
          <cell r="V6529"/>
          <cell r="W6529"/>
          <cell r="X6529"/>
          <cell r="Y6529">
            <v>39.152999999999999</v>
          </cell>
          <cell r="Z6529">
            <v>324.52</v>
          </cell>
        </row>
        <row r="6530">
          <cell r="A6530" t="str">
            <v>N1385</v>
          </cell>
          <cell r="B6530" t="str">
            <v xml:space="preserve">Schuppisstrasse 16 </v>
          </cell>
          <cell r="C6530">
            <v>42655</v>
          </cell>
          <cell r="D6530">
            <v>9866605654</v>
          </cell>
          <cell r="E6530" t="str">
            <v>Verrechnet</v>
          </cell>
          <cell r="F6530">
            <v>0.05</v>
          </cell>
          <cell r="G6530">
            <v>0.7</v>
          </cell>
          <cell r="H6530"/>
          <cell r="I6530"/>
          <cell r="J6530" t="str">
            <v>Messung HW Wärme NT</v>
          </cell>
          <cell r="K6530" t="str">
            <v>16.09.2016</v>
          </cell>
          <cell r="L6530" t="str">
            <v>W3 020182</v>
          </cell>
          <cell r="M6530"/>
          <cell r="N6530" t="str">
            <v>Ablesung</v>
          </cell>
          <cell r="O6530">
            <v>5.01</v>
          </cell>
          <cell r="P6530">
            <v>131.809</v>
          </cell>
          <cell r="Q6530"/>
          <cell r="R6530"/>
          <cell r="S6530"/>
          <cell r="T6530"/>
          <cell r="U6530"/>
          <cell r="V6530"/>
          <cell r="W6530"/>
          <cell r="X6530"/>
          <cell r="Y6530">
            <v>32.682000000000002</v>
          </cell>
          <cell r="Z6530">
            <v>100.2</v>
          </cell>
        </row>
        <row r="6531">
          <cell r="A6531" t="str">
            <v>N1385</v>
          </cell>
          <cell r="B6531" t="str">
            <v xml:space="preserve">Schuppisstrasse 16 </v>
          </cell>
          <cell r="C6531">
            <v>42752</v>
          </cell>
          <cell r="D6531">
            <v>9866607640</v>
          </cell>
          <cell r="E6531" t="str">
            <v>Verrechnet</v>
          </cell>
          <cell r="F6531">
            <v>0.05</v>
          </cell>
          <cell r="G6531">
            <v>0.7</v>
          </cell>
          <cell r="H6531"/>
          <cell r="I6531"/>
          <cell r="J6531" t="str">
            <v>Messung HW Wärme NT</v>
          </cell>
          <cell r="K6531" t="str">
            <v>12.12.2016</v>
          </cell>
          <cell r="L6531" t="str">
            <v>W3 020182</v>
          </cell>
          <cell r="M6531"/>
          <cell r="N6531" t="str">
            <v>Ablesung</v>
          </cell>
          <cell r="O6531">
            <v>24.65</v>
          </cell>
          <cell r="P6531">
            <v>497.38799999999998</v>
          </cell>
          <cell r="Q6531"/>
          <cell r="R6531"/>
          <cell r="S6531"/>
          <cell r="T6531"/>
          <cell r="U6531"/>
          <cell r="V6531"/>
          <cell r="W6531"/>
          <cell r="X6531"/>
          <cell r="Y6531">
            <v>42.613</v>
          </cell>
          <cell r="Z6531">
            <v>493</v>
          </cell>
        </row>
        <row r="6532">
          <cell r="A6532" t="str">
            <v>N1386</v>
          </cell>
          <cell r="B6532" t="str">
            <v xml:space="preserve">Hagenholzstrasse 60 </v>
          </cell>
          <cell r="C6532">
            <v>42474</v>
          </cell>
          <cell r="D6532">
            <v>9866602009</v>
          </cell>
          <cell r="E6532" t="str">
            <v>Verrechnet</v>
          </cell>
          <cell r="F6532">
            <v>2.5</v>
          </cell>
          <cell r="G6532">
            <v>32.5</v>
          </cell>
          <cell r="H6532"/>
          <cell r="I6532"/>
          <cell r="J6532" t="str">
            <v>Messung HW Wärme NT</v>
          </cell>
          <cell r="K6532" t="str">
            <v>15.03.2016</v>
          </cell>
          <cell r="L6532" t="str">
            <v>R3 1314</v>
          </cell>
          <cell r="M6532"/>
          <cell r="N6532" t="str">
            <v>Ablesung</v>
          </cell>
          <cell r="O6532">
            <v>849.29600000000005</v>
          </cell>
          <cell r="P6532">
            <v>13821.22</v>
          </cell>
          <cell r="Q6532"/>
          <cell r="R6532"/>
          <cell r="S6532"/>
          <cell r="T6532"/>
          <cell r="U6532"/>
          <cell r="V6532"/>
          <cell r="W6532"/>
          <cell r="X6532"/>
          <cell r="Y6532">
            <v>52.835999999999999</v>
          </cell>
          <cell r="Z6532">
            <v>339.71839999999997</v>
          </cell>
        </row>
        <row r="6533">
          <cell r="A6533" t="str">
            <v>N1386</v>
          </cell>
          <cell r="B6533"/>
          <cell r="C6533"/>
          <cell r="D6533"/>
          <cell r="E6533"/>
          <cell r="F6533"/>
          <cell r="G6533"/>
          <cell r="H6533"/>
          <cell r="I6533"/>
          <cell r="J6533" t="str">
            <v>Messung HW Kälte NT</v>
          </cell>
          <cell r="K6533" t="str">
            <v>15.03.2016</v>
          </cell>
          <cell r="L6533" t="str">
            <v>R3 001313</v>
          </cell>
          <cell r="M6533"/>
          <cell r="N6533" t="str">
            <v>Ausbau</v>
          </cell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/>
          <cell r="Z6533"/>
        </row>
        <row r="6534">
          <cell r="A6534" t="str">
            <v>N1386</v>
          </cell>
          <cell r="B6534"/>
          <cell r="C6534"/>
          <cell r="D6534"/>
          <cell r="E6534"/>
          <cell r="F6534"/>
          <cell r="G6534"/>
          <cell r="H6534"/>
          <cell r="I6534"/>
          <cell r="J6534" t="str">
            <v>Messung HW Kälte NT</v>
          </cell>
          <cell r="K6534" t="str">
            <v>15.03.2016</v>
          </cell>
          <cell r="L6534" t="str">
            <v>R3 001313</v>
          </cell>
          <cell r="M6534"/>
          <cell r="N6534" t="str">
            <v>Ablesung</v>
          </cell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>
            <v>74.007999999999996</v>
          </cell>
          <cell r="Z6534"/>
        </row>
        <row r="6535">
          <cell r="A6535" t="str">
            <v>N1386</v>
          </cell>
          <cell r="B6535"/>
          <cell r="C6535"/>
          <cell r="D6535"/>
          <cell r="E6535"/>
          <cell r="F6535"/>
          <cell r="G6535"/>
          <cell r="H6535"/>
          <cell r="I6535"/>
          <cell r="J6535" t="str">
            <v>Messung HW Kälte NT</v>
          </cell>
          <cell r="K6535" t="str">
            <v>15.03.2016</v>
          </cell>
          <cell r="L6535" t="str">
            <v>R3 001313</v>
          </cell>
          <cell r="M6535"/>
          <cell r="N6535" t="str">
            <v>Einbau</v>
          </cell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>
            <v>0</v>
          </cell>
          <cell r="Z6535"/>
        </row>
        <row r="6536">
          <cell r="A6536" t="str">
            <v>N1386</v>
          </cell>
          <cell r="B6536"/>
          <cell r="C6536"/>
          <cell r="D6536"/>
          <cell r="E6536"/>
          <cell r="F6536"/>
          <cell r="G6536"/>
          <cell r="H6536"/>
          <cell r="I6536"/>
          <cell r="J6536" t="str">
            <v>Messung HW Kälte ST</v>
          </cell>
          <cell r="K6536" t="str">
            <v>15.03.2016</v>
          </cell>
          <cell r="L6536" t="str">
            <v>R3 0001313</v>
          </cell>
          <cell r="M6536"/>
          <cell r="N6536" t="str">
            <v>Einbau</v>
          </cell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/>
          <cell r="Z6536"/>
        </row>
        <row r="6537">
          <cell r="A6537" t="str">
            <v>N1386</v>
          </cell>
          <cell r="B6537" t="str">
            <v xml:space="preserve">Hagenholzstrasse 60 </v>
          </cell>
          <cell r="C6537">
            <v>42564</v>
          </cell>
          <cell r="D6537">
            <v>9866602201</v>
          </cell>
          <cell r="E6537" t="str">
            <v>Verrechnet</v>
          </cell>
          <cell r="F6537">
            <v>2.5</v>
          </cell>
          <cell r="G6537">
            <v>32.5</v>
          </cell>
          <cell r="H6537"/>
          <cell r="I6537"/>
          <cell r="J6537" t="str">
            <v>Messung HW Wärme NT</v>
          </cell>
          <cell r="K6537" t="str">
            <v>20.06.2016</v>
          </cell>
          <cell r="L6537" t="str">
            <v>R3 1314</v>
          </cell>
          <cell r="M6537"/>
          <cell r="N6537" t="str">
            <v>Ablesung</v>
          </cell>
          <cell r="O6537">
            <v>435.94600000000003</v>
          </cell>
          <cell r="P6537">
            <v>8461.0300000000007</v>
          </cell>
          <cell r="Q6537"/>
          <cell r="R6537"/>
          <cell r="S6537"/>
          <cell r="T6537"/>
          <cell r="U6537"/>
          <cell r="V6537"/>
          <cell r="W6537"/>
          <cell r="X6537"/>
          <cell r="Y6537">
            <v>44.302999999999997</v>
          </cell>
          <cell r="Z6537">
            <v>174.3784</v>
          </cell>
        </row>
        <row r="6538">
          <cell r="A6538" t="str">
            <v>N1386</v>
          </cell>
          <cell r="B6538"/>
          <cell r="C6538"/>
          <cell r="D6538"/>
          <cell r="E6538"/>
          <cell r="F6538"/>
          <cell r="G6538"/>
          <cell r="H6538"/>
          <cell r="I6538"/>
          <cell r="J6538" t="str">
            <v>Messung HW Kälte NT</v>
          </cell>
          <cell r="K6538" t="str">
            <v>20.06.2016</v>
          </cell>
          <cell r="L6538" t="str">
            <v>R3 001313</v>
          </cell>
          <cell r="M6538"/>
          <cell r="N6538" t="str">
            <v>Ablesung</v>
          </cell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/>
          <cell r="Z6538"/>
        </row>
        <row r="6539">
          <cell r="A6539" t="str">
            <v>N1386</v>
          </cell>
          <cell r="B6539"/>
          <cell r="C6539"/>
          <cell r="D6539"/>
          <cell r="E6539"/>
          <cell r="F6539"/>
          <cell r="G6539"/>
          <cell r="H6539"/>
          <cell r="I6539"/>
          <cell r="J6539" t="str">
            <v>Messung HW Kälte ST</v>
          </cell>
          <cell r="K6539" t="str">
            <v>20.06.2016</v>
          </cell>
          <cell r="L6539" t="str">
            <v>R3 0001313</v>
          </cell>
          <cell r="M6539"/>
          <cell r="N6539" t="str">
            <v>Ablesung</v>
          </cell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/>
          <cell r="Z6539"/>
        </row>
        <row r="6540">
          <cell r="A6540" t="str">
            <v>N1386</v>
          </cell>
          <cell r="B6540" t="str">
            <v xml:space="preserve">Hagenholzstrasse 60 </v>
          </cell>
          <cell r="C6540">
            <v>42650</v>
          </cell>
          <cell r="D6540">
            <v>9866604169</v>
          </cell>
          <cell r="E6540" t="str">
            <v>Verrechnet</v>
          </cell>
          <cell r="F6540">
            <v>2.5</v>
          </cell>
          <cell r="G6540">
            <v>32.5</v>
          </cell>
          <cell r="H6540"/>
          <cell r="I6540"/>
          <cell r="J6540" t="str">
            <v>Messung HW Wärme NT</v>
          </cell>
          <cell r="K6540" t="str">
            <v>15.09.2016</v>
          </cell>
          <cell r="L6540" t="str">
            <v>R3 1314</v>
          </cell>
          <cell r="M6540"/>
          <cell r="N6540" t="str">
            <v>Ablesung</v>
          </cell>
          <cell r="O6540">
            <v>75.712999999999994</v>
          </cell>
          <cell r="P6540">
            <v>2089.7600000000002</v>
          </cell>
          <cell r="Q6540"/>
          <cell r="R6540"/>
          <cell r="S6540"/>
          <cell r="T6540"/>
          <cell r="U6540"/>
          <cell r="V6540"/>
          <cell r="W6540"/>
          <cell r="X6540"/>
          <cell r="Y6540">
            <v>31.152999999999999</v>
          </cell>
          <cell r="Z6540">
            <v>30.2852</v>
          </cell>
        </row>
        <row r="6541">
          <cell r="A6541" t="str">
            <v>N1386</v>
          </cell>
          <cell r="B6541"/>
          <cell r="C6541"/>
          <cell r="D6541"/>
          <cell r="E6541"/>
          <cell r="F6541"/>
          <cell r="G6541"/>
          <cell r="H6541"/>
          <cell r="I6541"/>
          <cell r="J6541" t="str">
            <v>Messung HW Kälte NT</v>
          </cell>
          <cell r="K6541" t="str">
            <v>15.09.2016</v>
          </cell>
          <cell r="L6541" t="str">
            <v>R3 001313</v>
          </cell>
          <cell r="M6541"/>
          <cell r="N6541" t="str">
            <v>Ablesung</v>
          </cell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/>
          <cell r="Z6541"/>
        </row>
        <row r="6542">
          <cell r="A6542" t="str">
            <v>N1386</v>
          </cell>
          <cell r="B6542"/>
          <cell r="C6542"/>
          <cell r="D6542"/>
          <cell r="E6542"/>
          <cell r="F6542"/>
          <cell r="G6542"/>
          <cell r="H6542"/>
          <cell r="I6542"/>
          <cell r="J6542" t="str">
            <v>Messung HW Kälte ST</v>
          </cell>
          <cell r="K6542" t="str">
            <v>15.09.2016</v>
          </cell>
          <cell r="L6542" t="str">
            <v>R3 0001313</v>
          </cell>
          <cell r="M6542"/>
          <cell r="N6542" t="str">
            <v>Ablesung</v>
          </cell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/>
          <cell r="Z6542"/>
        </row>
        <row r="6543">
          <cell r="A6543" t="str">
            <v>N1386</v>
          </cell>
          <cell r="B6543" t="str">
            <v xml:space="preserve">Hagenholzstrasse 60 </v>
          </cell>
          <cell r="C6543">
            <v>42752</v>
          </cell>
          <cell r="D6543">
            <v>9866608056</v>
          </cell>
          <cell r="E6543" t="str">
            <v>Verrechnet</v>
          </cell>
          <cell r="F6543">
            <v>2.5</v>
          </cell>
          <cell r="G6543">
            <v>32.5</v>
          </cell>
          <cell r="H6543"/>
          <cell r="I6543"/>
          <cell r="J6543" t="str">
            <v>Messung HW Wärme NT</v>
          </cell>
          <cell r="K6543" t="str">
            <v>13.12.2016</v>
          </cell>
          <cell r="L6543" t="str">
            <v>R3 1314</v>
          </cell>
          <cell r="M6543"/>
          <cell r="N6543" t="str">
            <v>Ablesung</v>
          </cell>
          <cell r="O6543">
            <v>612.37300000000005</v>
          </cell>
          <cell r="P6543">
            <v>10980.26</v>
          </cell>
          <cell r="Q6543"/>
          <cell r="R6543"/>
          <cell r="S6543"/>
          <cell r="T6543"/>
          <cell r="U6543"/>
          <cell r="V6543"/>
          <cell r="W6543"/>
          <cell r="X6543"/>
          <cell r="Y6543">
            <v>47.954000000000001</v>
          </cell>
          <cell r="Z6543">
            <v>244.94919999999999</v>
          </cell>
        </row>
        <row r="6544">
          <cell r="A6544" t="str">
            <v>N1386</v>
          </cell>
          <cell r="B6544"/>
          <cell r="C6544"/>
          <cell r="D6544"/>
          <cell r="E6544"/>
          <cell r="F6544"/>
          <cell r="G6544"/>
          <cell r="H6544"/>
          <cell r="I6544"/>
          <cell r="J6544" t="str">
            <v>Messung HW Kälte NT</v>
          </cell>
          <cell r="K6544" t="str">
            <v>13.12.2016</v>
          </cell>
          <cell r="L6544" t="str">
            <v>R3 001313</v>
          </cell>
          <cell r="M6544"/>
          <cell r="N6544" t="str">
            <v>Ablesung</v>
          </cell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/>
          <cell r="Z6544"/>
        </row>
        <row r="6545">
          <cell r="A6545" t="str">
            <v>N1386</v>
          </cell>
          <cell r="B6545"/>
          <cell r="C6545"/>
          <cell r="D6545"/>
          <cell r="E6545"/>
          <cell r="F6545"/>
          <cell r="G6545"/>
          <cell r="H6545"/>
          <cell r="I6545"/>
          <cell r="J6545" t="str">
            <v>Messung HW Kälte ST</v>
          </cell>
          <cell r="K6545" t="str">
            <v>13.12.2016</v>
          </cell>
          <cell r="L6545" t="str">
            <v>R3 0001313</v>
          </cell>
          <cell r="M6545"/>
          <cell r="N6545" t="str">
            <v>Ablesung</v>
          </cell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/>
          <cell r="Z6545"/>
        </row>
        <row r="6546">
          <cell r="A6546" t="str">
            <v>N1387</v>
          </cell>
          <cell r="B6546" t="str">
            <v xml:space="preserve">Altwiesenstrasse 146 </v>
          </cell>
          <cell r="C6546">
            <v>42478</v>
          </cell>
          <cell r="D6546">
            <v>9866600778</v>
          </cell>
          <cell r="E6546" t="str">
            <v>Verrechnet</v>
          </cell>
          <cell r="F6546">
            <v>0.08</v>
          </cell>
          <cell r="G6546">
            <v>1.18</v>
          </cell>
          <cell r="H6546"/>
          <cell r="I6546"/>
          <cell r="J6546" t="str">
            <v>Messung HW Wärme NT</v>
          </cell>
          <cell r="K6546" t="str">
            <v>21.03.2016</v>
          </cell>
          <cell r="L6546" t="str">
            <v>W3 020187</v>
          </cell>
          <cell r="M6546"/>
          <cell r="N6546" t="str">
            <v>Ablesung</v>
          </cell>
          <cell r="O6546">
            <v>75.085999999999999</v>
          </cell>
          <cell r="P6546">
            <v>1672.8620000000001</v>
          </cell>
          <cell r="Q6546"/>
          <cell r="R6546"/>
          <cell r="S6546"/>
          <cell r="T6546"/>
          <cell r="U6546"/>
          <cell r="V6546"/>
          <cell r="W6546"/>
          <cell r="X6546"/>
          <cell r="Y6546">
            <v>38.594000000000001</v>
          </cell>
          <cell r="Z6546">
            <v>938.57500000000005</v>
          </cell>
        </row>
        <row r="6547">
          <cell r="A6547" t="str">
            <v>N1387</v>
          </cell>
          <cell r="B6547" t="str">
            <v xml:space="preserve">Altwiesenstrasse 146 </v>
          </cell>
          <cell r="C6547">
            <v>42566</v>
          </cell>
          <cell r="D6547">
            <v>9866603009</v>
          </cell>
          <cell r="E6547" t="str">
            <v>Verrechnet</v>
          </cell>
          <cell r="F6547">
            <v>0.08</v>
          </cell>
          <cell r="G6547">
            <v>1.18</v>
          </cell>
          <cell r="H6547"/>
          <cell r="I6547"/>
          <cell r="J6547" t="str">
            <v>Messung HW Wärme NT</v>
          </cell>
          <cell r="K6547" t="str">
            <v>22.06.2016</v>
          </cell>
          <cell r="L6547" t="str">
            <v>W3 020187</v>
          </cell>
          <cell r="M6547"/>
          <cell r="N6547" t="str">
            <v>Ablesung</v>
          </cell>
          <cell r="O6547">
            <v>49.747</v>
          </cell>
          <cell r="P6547">
            <v>1440.991</v>
          </cell>
          <cell r="Q6547"/>
          <cell r="R6547"/>
          <cell r="S6547"/>
          <cell r="T6547"/>
          <cell r="U6547"/>
          <cell r="V6547"/>
          <cell r="W6547"/>
          <cell r="X6547"/>
          <cell r="Y6547">
            <v>29.684000000000001</v>
          </cell>
          <cell r="Z6547">
            <v>621.83749999999998</v>
          </cell>
        </row>
        <row r="6548">
          <cell r="A6548" t="str">
            <v>N1387</v>
          </cell>
          <cell r="B6548" t="str">
            <v xml:space="preserve">Altwiesenstrasse 146 </v>
          </cell>
          <cell r="C6548">
            <v>42655</v>
          </cell>
          <cell r="D6548">
            <v>9866604918</v>
          </cell>
          <cell r="E6548" t="str">
            <v>Verrechnet</v>
          </cell>
          <cell r="F6548">
            <v>0.08</v>
          </cell>
          <cell r="G6548">
            <v>1.18</v>
          </cell>
          <cell r="H6548"/>
          <cell r="I6548"/>
          <cell r="J6548" t="str">
            <v>Messung HW Wärme NT</v>
          </cell>
          <cell r="K6548" t="str">
            <v>16.09.2016</v>
          </cell>
          <cell r="L6548" t="str">
            <v>W3 020187</v>
          </cell>
          <cell r="M6548"/>
          <cell r="N6548" t="str">
            <v>Ablesung</v>
          </cell>
          <cell r="O6548">
            <v>19.501000000000001</v>
          </cell>
          <cell r="P6548">
            <v>786.35500000000002</v>
          </cell>
          <cell r="Q6548"/>
          <cell r="R6548"/>
          <cell r="S6548"/>
          <cell r="T6548"/>
          <cell r="U6548"/>
          <cell r="V6548"/>
          <cell r="W6548"/>
          <cell r="X6548"/>
          <cell r="Y6548">
            <v>21.324000000000002</v>
          </cell>
          <cell r="Z6548">
            <v>243.76249999999999</v>
          </cell>
        </row>
        <row r="6549">
          <cell r="A6549" t="str">
            <v>N1387</v>
          </cell>
          <cell r="B6549" t="str">
            <v xml:space="preserve">Altwiesenstrasse 146 </v>
          </cell>
          <cell r="C6549">
            <v>42752</v>
          </cell>
          <cell r="D6549">
            <v>9866606805</v>
          </cell>
          <cell r="E6549" t="str">
            <v>Verrechnet</v>
          </cell>
          <cell r="F6549">
            <v>0.08</v>
          </cell>
          <cell r="G6549">
            <v>1.18</v>
          </cell>
          <cell r="H6549"/>
          <cell r="I6549"/>
          <cell r="J6549" t="str">
            <v>Messung HW Wärme NT</v>
          </cell>
          <cell r="K6549" t="str">
            <v>14.12.2016</v>
          </cell>
          <cell r="L6549" t="str">
            <v>W3 020187</v>
          </cell>
          <cell r="M6549"/>
          <cell r="N6549" t="str">
            <v>Ablesung</v>
          </cell>
          <cell r="O6549">
            <v>60.911999999999999</v>
          </cell>
          <cell r="P6549">
            <v>1525.1669999999999</v>
          </cell>
          <cell r="Q6549"/>
          <cell r="R6549"/>
          <cell r="S6549"/>
          <cell r="T6549"/>
          <cell r="U6549"/>
          <cell r="V6549"/>
          <cell r="W6549"/>
          <cell r="X6549"/>
          <cell r="Y6549">
            <v>34.340000000000003</v>
          </cell>
          <cell r="Z6549">
            <v>761.4</v>
          </cell>
        </row>
        <row r="6550">
          <cell r="A6550" t="str">
            <v>N1388</v>
          </cell>
          <cell r="B6550" t="str">
            <v xml:space="preserve">Staudenbühlstrasse 126 </v>
          </cell>
          <cell r="C6550">
            <v>42478</v>
          </cell>
          <cell r="D6550">
            <v>9866601144</v>
          </cell>
          <cell r="E6550" t="str">
            <v>Verrechnet</v>
          </cell>
          <cell r="F6550">
            <v>5.5E-2</v>
          </cell>
          <cell r="G6550">
            <v>0.79</v>
          </cell>
          <cell r="H6550"/>
          <cell r="I6550"/>
          <cell r="J6550" t="str">
            <v>Messung HW Wärme NT</v>
          </cell>
          <cell r="K6550" t="str">
            <v>16.03.2016</v>
          </cell>
          <cell r="L6550" t="str">
            <v>W1 020009</v>
          </cell>
          <cell r="M6550"/>
          <cell r="N6550" t="str">
            <v>Ablesung</v>
          </cell>
          <cell r="O6550">
            <v>35.328000000000003</v>
          </cell>
          <cell r="P6550">
            <v>576.26</v>
          </cell>
          <cell r="Q6550"/>
          <cell r="R6550"/>
          <cell r="S6550"/>
          <cell r="T6550"/>
          <cell r="U6550"/>
          <cell r="V6550"/>
          <cell r="W6550"/>
          <cell r="X6550"/>
          <cell r="Y6550">
            <v>52.713000000000001</v>
          </cell>
          <cell r="Z6550">
            <v>642.32727272727277</v>
          </cell>
        </row>
        <row r="6551">
          <cell r="A6551" t="str">
            <v>N1388</v>
          </cell>
          <cell r="B6551" t="str">
            <v xml:space="preserve">Staudenbühlstrasse 126 </v>
          </cell>
          <cell r="C6551">
            <v>42566</v>
          </cell>
          <cell r="D6551">
            <v>9866603283</v>
          </cell>
          <cell r="E6551" t="str">
            <v>Verrechnet</v>
          </cell>
          <cell r="F6551">
            <v>5.5E-2</v>
          </cell>
          <cell r="G6551">
            <v>0.79</v>
          </cell>
          <cell r="H6551"/>
          <cell r="I6551"/>
          <cell r="J6551" t="str">
            <v>Messung HW Wärme NT</v>
          </cell>
          <cell r="K6551" t="str">
            <v>17.06.2016</v>
          </cell>
          <cell r="L6551" t="str">
            <v>W1 020009</v>
          </cell>
          <cell r="M6551"/>
          <cell r="N6551" t="str">
            <v>Ablesung</v>
          </cell>
          <cell r="O6551">
            <v>19.670000000000002</v>
          </cell>
          <cell r="P6551">
            <v>353.94</v>
          </cell>
          <cell r="Q6551"/>
          <cell r="R6551"/>
          <cell r="S6551"/>
          <cell r="T6551"/>
          <cell r="U6551"/>
          <cell r="V6551"/>
          <cell r="W6551"/>
          <cell r="X6551"/>
          <cell r="Y6551">
            <v>47.784999999999997</v>
          </cell>
          <cell r="Z6551">
            <v>357.63636363636363</v>
          </cell>
        </row>
        <row r="6552">
          <cell r="A6552" t="str">
            <v>N1388</v>
          </cell>
          <cell r="B6552" t="str">
            <v xml:space="preserve">Staudenbühlstrasse 126 </v>
          </cell>
          <cell r="C6552">
            <v>42655</v>
          </cell>
          <cell r="D6552">
            <v>9866605171</v>
          </cell>
          <cell r="E6552" t="str">
            <v>Verrechnet</v>
          </cell>
          <cell r="F6552">
            <v>5.5E-2</v>
          </cell>
          <cell r="G6552">
            <v>0.79</v>
          </cell>
          <cell r="H6552"/>
          <cell r="I6552"/>
          <cell r="J6552" t="str">
            <v>Messung HW Wärme NT</v>
          </cell>
          <cell r="K6552" t="str">
            <v>19.09.2016</v>
          </cell>
          <cell r="L6552" t="str">
            <v>W1 020009</v>
          </cell>
          <cell r="M6552"/>
          <cell r="N6552" t="str">
            <v>Ablesung</v>
          </cell>
          <cell r="O6552">
            <v>8.2119999999999997</v>
          </cell>
          <cell r="P6552">
            <v>189.72</v>
          </cell>
          <cell r="Q6552"/>
          <cell r="R6552"/>
          <cell r="S6552"/>
          <cell r="T6552"/>
          <cell r="U6552"/>
          <cell r="V6552"/>
          <cell r="W6552"/>
          <cell r="X6552"/>
          <cell r="Y6552">
            <v>37.218000000000004</v>
          </cell>
          <cell r="Z6552">
            <v>149.30909090909091</v>
          </cell>
        </row>
        <row r="6553">
          <cell r="A6553" t="str">
            <v>N1388</v>
          </cell>
          <cell r="B6553" t="str">
            <v xml:space="preserve">Staudenbühlstrasse 126 </v>
          </cell>
          <cell r="C6553">
            <v>42752</v>
          </cell>
          <cell r="D6553">
            <v>9866607289</v>
          </cell>
          <cell r="E6553" t="str">
            <v>Verrechnet</v>
          </cell>
          <cell r="F6553">
            <v>5.5E-2</v>
          </cell>
          <cell r="G6553">
            <v>0.79</v>
          </cell>
          <cell r="H6553"/>
          <cell r="I6553"/>
          <cell r="J6553" t="str">
            <v>Messung HW Wärme NT</v>
          </cell>
          <cell r="K6553" t="str">
            <v>13.12.2016</v>
          </cell>
          <cell r="L6553" t="str">
            <v>W1 020009</v>
          </cell>
          <cell r="M6553"/>
          <cell r="N6553" t="str">
            <v>Ablesung</v>
          </cell>
          <cell r="O6553">
            <v>26.073</v>
          </cell>
          <cell r="P6553">
            <v>447.29</v>
          </cell>
          <cell r="Q6553"/>
          <cell r="R6553"/>
          <cell r="S6553"/>
          <cell r="T6553"/>
          <cell r="U6553"/>
          <cell r="V6553"/>
          <cell r="W6553"/>
          <cell r="X6553"/>
          <cell r="Y6553">
            <v>50.121000000000002</v>
          </cell>
          <cell r="Z6553">
            <v>474.05454545454546</v>
          </cell>
        </row>
        <row r="6554">
          <cell r="A6554" t="str">
            <v>N1389</v>
          </cell>
          <cell r="B6554" t="str">
            <v xml:space="preserve">Birchstrasse 24 </v>
          </cell>
          <cell r="C6554">
            <v>42478</v>
          </cell>
          <cell r="D6554">
            <v>9866601946</v>
          </cell>
          <cell r="E6554" t="str">
            <v>Verrechnet</v>
          </cell>
          <cell r="F6554">
            <v>2.5000000000000001E-2</v>
          </cell>
          <cell r="G6554">
            <v>0.33</v>
          </cell>
          <cell r="H6554"/>
          <cell r="I6554"/>
          <cell r="J6554" t="str">
            <v>Messung HW Wärme NT</v>
          </cell>
          <cell r="K6554" t="str">
            <v>18.03.2016</v>
          </cell>
          <cell r="L6554" t="str">
            <v>W3 0020263</v>
          </cell>
          <cell r="M6554"/>
          <cell r="N6554" t="str">
            <v>Ablesung</v>
          </cell>
          <cell r="O6554">
            <v>22.38</v>
          </cell>
          <cell r="P6554">
            <v>321.90699999999998</v>
          </cell>
          <cell r="Q6554"/>
          <cell r="R6554"/>
          <cell r="S6554"/>
          <cell r="T6554"/>
          <cell r="U6554"/>
          <cell r="V6554"/>
          <cell r="W6554"/>
          <cell r="X6554"/>
          <cell r="Y6554">
            <v>59.779000000000003</v>
          </cell>
          <cell r="Z6554">
            <v>895.2</v>
          </cell>
        </row>
        <row r="6555">
          <cell r="A6555" t="str">
            <v>N1389</v>
          </cell>
          <cell r="B6555" t="str">
            <v xml:space="preserve">Birchstrasse 24 </v>
          </cell>
          <cell r="C6555">
            <v>42566</v>
          </cell>
          <cell r="D6555">
            <v>9866603901</v>
          </cell>
          <cell r="E6555" t="str">
            <v>Verrechnet</v>
          </cell>
          <cell r="F6555">
            <v>2.5000000000000001E-2</v>
          </cell>
          <cell r="G6555">
            <v>0.33</v>
          </cell>
          <cell r="H6555"/>
          <cell r="I6555"/>
          <cell r="J6555" t="str">
            <v>Messung HW Wärme NT</v>
          </cell>
          <cell r="K6555" t="str">
            <v>23.06.2016</v>
          </cell>
          <cell r="L6555" t="str">
            <v>W3 0020263</v>
          </cell>
          <cell r="M6555"/>
          <cell r="N6555" t="str">
            <v>Ablesung</v>
          </cell>
          <cell r="O6555">
            <v>12.614000000000001</v>
          </cell>
          <cell r="P6555">
            <v>213.245</v>
          </cell>
          <cell r="Q6555"/>
          <cell r="R6555"/>
          <cell r="S6555"/>
          <cell r="T6555"/>
          <cell r="U6555"/>
          <cell r="V6555"/>
          <cell r="W6555"/>
          <cell r="X6555"/>
          <cell r="Y6555">
            <v>50.862000000000002</v>
          </cell>
          <cell r="Z6555">
            <v>504.56</v>
          </cell>
        </row>
        <row r="6556">
          <cell r="A6556" t="str">
            <v>N1389</v>
          </cell>
          <cell r="B6556" t="str">
            <v xml:space="preserve">Birchstrasse 24 </v>
          </cell>
          <cell r="C6556">
            <v>42655</v>
          </cell>
          <cell r="D6556">
            <v>9866605990</v>
          </cell>
          <cell r="E6556" t="str">
            <v>Verrechnet</v>
          </cell>
          <cell r="F6556">
            <v>2.5000000000000001E-2</v>
          </cell>
          <cell r="G6556">
            <v>0.33</v>
          </cell>
          <cell r="H6556"/>
          <cell r="I6556"/>
          <cell r="J6556" t="str">
            <v>Messung HW Wärme NT</v>
          </cell>
          <cell r="K6556" t="str">
            <v>16.09.2016</v>
          </cell>
          <cell r="L6556" t="str">
            <v>W3 0020263</v>
          </cell>
          <cell r="M6556"/>
          <cell r="N6556" t="str">
            <v>Ablesung</v>
          </cell>
          <cell r="O6556">
            <v>2.8839999999999999</v>
          </cell>
          <cell r="P6556">
            <v>72.97</v>
          </cell>
          <cell r="Q6556"/>
          <cell r="R6556"/>
          <cell r="S6556"/>
          <cell r="T6556"/>
          <cell r="U6556"/>
          <cell r="V6556"/>
          <cell r="W6556"/>
          <cell r="X6556"/>
          <cell r="Y6556">
            <v>33.984000000000002</v>
          </cell>
          <cell r="Z6556">
            <v>115.36</v>
          </cell>
        </row>
        <row r="6557">
          <cell r="A6557" t="str">
            <v>N1389</v>
          </cell>
          <cell r="B6557" t="str">
            <v xml:space="preserve">Birchstrasse 24 </v>
          </cell>
          <cell r="C6557">
            <v>42752</v>
          </cell>
          <cell r="D6557">
            <v>9866608057</v>
          </cell>
          <cell r="E6557" t="str">
            <v>Verrechnet</v>
          </cell>
          <cell r="F6557">
            <v>2.5000000000000001E-2</v>
          </cell>
          <cell r="G6557">
            <v>0.33</v>
          </cell>
          <cell r="H6557"/>
          <cell r="I6557"/>
          <cell r="J6557" t="str">
            <v>Messung HW Wärme NT</v>
          </cell>
          <cell r="K6557" t="str">
            <v>16.12.2016</v>
          </cell>
          <cell r="L6557" t="str">
            <v>W3 0020263</v>
          </cell>
          <cell r="M6557"/>
          <cell r="N6557" t="str">
            <v>Ablesung</v>
          </cell>
          <cell r="O6557">
            <v>17.446000000000002</v>
          </cell>
          <cell r="P6557">
            <v>273.53699999999998</v>
          </cell>
          <cell r="Q6557"/>
          <cell r="R6557"/>
          <cell r="S6557"/>
          <cell r="T6557"/>
          <cell r="U6557"/>
          <cell r="V6557"/>
          <cell r="W6557"/>
          <cell r="X6557"/>
          <cell r="Y6557">
            <v>54.84</v>
          </cell>
          <cell r="Z6557">
            <v>697.84</v>
          </cell>
        </row>
        <row r="6558">
          <cell r="A6558" t="str">
            <v>N1390</v>
          </cell>
          <cell r="B6558" t="str">
            <v xml:space="preserve">Hürststrasse 40 </v>
          </cell>
          <cell r="C6558">
            <v>42478</v>
          </cell>
          <cell r="D6558">
            <v>9866601491</v>
          </cell>
          <cell r="E6558" t="str">
            <v>Verrechnet</v>
          </cell>
          <cell r="F6558">
            <v>0.01</v>
          </cell>
          <cell r="G6558">
            <v>0.15</v>
          </cell>
          <cell r="H6558"/>
          <cell r="I6558"/>
          <cell r="J6558" t="str">
            <v>Messung HW Wärme NT</v>
          </cell>
          <cell r="K6558" t="str">
            <v>16.03.2016</v>
          </cell>
          <cell r="L6558" t="str">
            <v>W3 020185</v>
          </cell>
          <cell r="M6558"/>
          <cell r="N6558" t="str">
            <v>Ablesung</v>
          </cell>
          <cell r="O6558">
            <v>7.64</v>
          </cell>
          <cell r="P6558">
            <v>119.303</v>
          </cell>
          <cell r="Q6558"/>
          <cell r="R6558"/>
          <cell r="S6558"/>
          <cell r="T6558"/>
          <cell r="U6558"/>
          <cell r="V6558"/>
          <cell r="W6558"/>
          <cell r="X6558"/>
          <cell r="Y6558">
            <v>55.063000000000002</v>
          </cell>
          <cell r="Z6558">
            <v>764</v>
          </cell>
        </row>
        <row r="6559">
          <cell r="A6559" t="str">
            <v>N1390</v>
          </cell>
          <cell r="B6559" t="str">
            <v xml:space="preserve">Hürststrasse 40 </v>
          </cell>
          <cell r="C6559">
            <v>42566</v>
          </cell>
          <cell r="D6559">
            <v>9866603579</v>
          </cell>
          <cell r="E6559" t="str">
            <v>Verrechnet</v>
          </cell>
          <cell r="F6559">
            <v>0.01</v>
          </cell>
          <cell r="G6559">
            <v>0.15</v>
          </cell>
          <cell r="H6559"/>
          <cell r="I6559"/>
          <cell r="J6559" t="str">
            <v>Messung HW Wärme NT</v>
          </cell>
          <cell r="K6559" t="str">
            <v>29.06.2016</v>
          </cell>
          <cell r="L6559" t="str">
            <v>W3 020185</v>
          </cell>
          <cell r="M6559"/>
          <cell r="N6559" t="str">
            <v>Ablesung</v>
          </cell>
          <cell r="O6559">
            <v>4.2249999999999996</v>
          </cell>
          <cell r="P6559">
            <v>76.385000000000005</v>
          </cell>
          <cell r="Q6559"/>
          <cell r="R6559"/>
          <cell r="S6559"/>
          <cell r="T6559"/>
          <cell r="U6559"/>
          <cell r="V6559"/>
          <cell r="W6559"/>
          <cell r="X6559"/>
          <cell r="Y6559">
            <v>47.56</v>
          </cell>
          <cell r="Z6559">
            <v>422.5</v>
          </cell>
        </row>
        <row r="6560">
          <cell r="A6560" t="str">
            <v>N1390</v>
          </cell>
          <cell r="B6560" t="str">
            <v xml:space="preserve">Hürststrasse 40 </v>
          </cell>
          <cell r="C6560">
            <v>42655</v>
          </cell>
          <cell r="D6560">
            <v>9866605426</v>
          </cell>
          <cell r="E6560" t="str">
            <v>Verrechnet</v>
          </cell>
          <cell r="F6560">
            <v>0.01</v>
          </cell>
          <cell r="G6560">
            <v>0.15</v>
          </cell>
          <cell r="H6560"/>
          <cell r="I6560"/>
          <cell r="J6560" t="str">
            <v>Messung HW Wärme NT</v>
          </cell>
          <cell r="K6560" t="str">
            <v>19.09.2016</v>
          </cell>
          <cell r="L6560" t="str">
            <v>W3 020185</v>
          </cell>
          <cell r="M6560"/>
          <cell r="N6560" t="str">
            <v>Ablesung</v>
          </cell>
          <cell r="O6560">
            <v>1.0069999999999999</v>
          </cell>
          <cell r="P6560">
            <v>26.181999999999999</v>
          </cell>
          <cell r="Q6560"/>
          <cell r="R6560"/>
          <cell r="S6560"/>
          <cell r="T6560"/>
          <cell r="U6560"/>
          <cell r="V6560"/>
          <cell r="W6560"/>
          <cell r="X6560"/>
          <cell r="Y6560">
            <v>33.070999999999998</v>
          </cell>
          <cell r="Z6560">
            <v>100.7</v>
          </cell>
        </row>
        <row r="6561">
          <cell r="A6561" t="str">
            <v>N1390</v>
          </cell>
          <cell r="B6561" t="str">
            <v xml:space="preserve">Hürststrasse 40 </v>
          </cell>
          <cell r="C6561">
            <v>42752</v>
          </cell>
          <cell r="D6561">
            <v>9866607491</v>
          </cell>
          <cell r="E6561" t="str">
            <v>Verrechnet</v>
          </cell>
          <cell r="F6561">
            <v>0.01</v>
          </cell>
          <cell r="G6561">
            <v>0.15</v>
          </cell>
          <cell r="H6561"/>
          <cell r="I6561"/>
          <cell r="J6561" t="str">
            <v>Messung HW Wärme NT</v>
          </cell>
          <cell r="K6561" t="str">
            <v>15.12.2016</v>
          </cell>
          <cell r="L6561" t="str">
            <v>W3 020185</v>
          </cell>
          <cell r="M6561"/>
          <cell r="N6561" t="str">
            <v>Ablesung</v>
          </cell>
          <cell r="O6561">
            <v>6.056</v>
          </cell>
          <cell r="P6561">
            <v>100.66500000000001</v>
          </cell>
          <cell r="Q6561"/>
          <cell r="R6561"/>
          <cell r="S6561"/>
          <cell r="T6561"/>
          <cell r="U6561"/>
          <cell r="V6561"/>
          <cell r="W6561"/>
          <cell r="X6561"/>
          <cell r="Y6561">
            <v>51.728000000000002</v>
          </cell>
          <cell r="Z6561">
            <v>605.6</v>
          </cell>
        </row>
        <row r="6562">
          <cell r="A6562" t="str">
            <v>N1391</v>
          </cell>
          <cell r="B6562" t="str">
            <v xml:space="preserve">Glatttalstrasse 3 </v>
          </cell>
          <cell r="C6562">
            <v>42478</v>
          </cell>
          <cell r="D6562">
            <v>9866601748</v>
          </cell>
          <cell r="E6562" t="str">
            <v>Verrechnet</v>
          </cell>
          <cell r="F6562">
            <v>0.17499999999999999</v>
          </cell>
          <cell r="G6562">
            <v>2.2999999999999998</v>
          </cell>
          <cell r="H6562"/>
          <cell r="I6562"/>
          <cell r="J6562" t="str">
            <v>Messung HW Wärme NT</v>
          </cell>
          <cell r="K6562" t="str">
            <v>15.03.2016</v>
          </cell>
          <cell r="L6562" t="str">
            <v>W1 020049</v>
          </cell>
          <cell r="M6562"/>
          <cell r="N6562" t="str">
            <v>Ablesung</v>
          </cell>
          <cell r="O6562">
            <v>230.26900000000001</v>
          </cell>
          <cell r="P6562">
            <v>4525.91</v>
          </cell>
          <cell r="Q6562"/>
          <cell r="R6562"/>
          <cell r="S6562"/>
          <cell r="T6562"/>
          <cell r="U6562"/>
          <cell r="V6562"/>
          <cell r="W6562"/>
          <cell r="X6562"/>
          <cell r="Y6562">
            <v>43.747</v>
          </cell>
          <cell r="Z6562">
            <v>1315.8228571428572</v>
          </cell>
        </row>
        <row r="6563">
          <cell r="A6563" t="str">
            <v>N1391</v>
          </cell>
          <cell r="B6563" t="str">
            <v xml:space="preserve">Glatttalstrasse 3 </v>
          </cell>
          <cell r="C6563">
            <v>42566</v>
          </cell>
          <cell r="D6563">
            <v>9866603991</v>
          </cell>
          <cell r="E6563" t="str">
            <v>Verrechnet</v>
          </cell>
          <cell r="F6563">
            <v>0.17499999999999999</v>
          </cell>
          <cell r="G6563">
            <v>2.2999999999999998</v>
          </cell>
          <cell r="H6563"/>
          <cell r="I6563"/>
          <cell r="J6563" t="str">
            <v>Messung HW Wärme NT</v>
          </cell>
          <cell r="K6563" t="str">
            <v>22.06.2016</v>
          </cell>
          <cell r="L6563" t="str">
            <v>W1 020049</v>
          </cell>
          <cell r="M6563"/>
          <cell r="N6563" t="str">
            <v>Ablesung</v>
          </cell>
          <cell r="O6563">
            <v>148.56</v>
          </cell>
          <cell r="P6563">
            <v>3461.4</v>
          </cell>
          <cell r="Q6563"/>
          <cell r="R6563"/>
          <cell r="S6563"/>
          <cell r="T6563"/>
          <cell r="U6563"/>
          <cell r="V6563"/>
          <cell r="W6563"/>
          <cell r="X6563"/>
          <cell r="Y6563">
            <v>36.904000000000003</v>
          </cell>
          <cell r="Z6563">
            <v>848.91428571428571</v>
          </cell>
        </row>
        <row r="6564">
          <cell r="A6564" t="str">
            <v>N1391</v>
          </cell>
          <cell r="B6564" t="str">
            <v xml:space="preserve">Glatttalstrasse 3 </v>
          </cell>
          <cell r="C6564">
            <v>42655</v>
          </cell>
          <cell r="D6564">
            <v>9866605655</v>
          </cell>
          <cell r="E6564" t="str">
            <v>Verrechnet</v>
          </cell>
          <cell r="F6564">
            <v>0.17499999999999999</v>
          </cell>
          <cell r="G6564">
            <v>2.2999999999999998</v>
          </cell>
          <cell r="H6564"/>
          <cell r="I6564"/>
          <cell r="J6564" t="str">
            <v>Messung HW Wärme NT</v>
          </cell>
          <cell r="K6564" t="str">
            <v>15.09.2016</v>
          </cell>
          <cell r="L6564" t="str">
            <v>W1 020049</v>
          </cell>
          <cell r="M6564"/>
          <cell r="N6564" t="str">
            <v>Ablesung</v>
          </cell>
          <cell r="O6564">
            <v>39.869</v>
          </cell>
          <cell r="P6564">
            <v>1275.95</v>
          </cell>
          <cell r="Q6564"/>
          <cell r="R6564"/>
          <cell r="S6564"/>
          <cell r="T6564"/>
          <cell r="U6564"/>
          <cell r="V6564"/>
          <cell r="W6564"/>
          <cell r="X6564"/>
          <cell r="Y6564">
            <v>26.867000000000001</v>
          </cell>
          <cell r="Z6564">
            <v>227.82285714285712</v>
          </cell>
        </row>
        <row r="6565">
          <cell r="A6565" t="str">
            <v>N1391</v>
          </cell>
          <cell r="B6565" t="str">
            <v xml:space="preserve">Glatttalstrasse 3 </v>
          </cell>
          <cell r="C6565">
            <v>42752</v>
          </cell>
          <cell r="D6565">
            <v>9866607852</v>
          </cell>
          <cell r="E6565" t="str">
            <v>Verrechnet</v>
          </cell>
          <cell r="F6565">
            <v>0.17499999999999999</v>
          </cell>
          <cell r="G6565">
            <v>2.2999999999999998</v>
          </cell>
          <cell r="H6565"/>
          <cell r="I6565"/>
          <cell r="J6565" t="str">
            <v>Messung HW Wärme NT</v>
          </cell>
          <cell r="K6565" t="str">
            <v>14.12.2016</v>
          </cell>
          <cell r="L6565" t="str">
            <v>W1 020049</v>
          </cell>
          <cell r="M6565"/>
          <cell r="N6565" t="str">
            <v>Ablesung</v>
          </cell>
          <cell r="O6565">
            <v>187.58699999999999</v>
          </cell>
          <cell r="P6565">
            <v>4200.1899999999996</v>
          </cell>
          <cell r="Q6565"/>
          <cell r="R6565"/>
          <cell r="S6565"/>
          <cell r="T6565"/>
          <cell r="U6565"/>
          <cell r="V6565"/>
          <cell r="W6565"/>
          <cell r="X6565"/>
          <cell r="Y6565">
            <v>38.402000000000001</v>
          </cell>
          <cell r="Z6565">
            <v>1071.9257142857143</v>
          </cell>
        </row>
        <row r="6566">
          <cell r="A6566" t="str">
            <v>N1392</v>
          </cell>
          <cell r="B6566" t="str">
            <v xml:space="preserve">Glatttalstrasse 11 </v>
          </cell>
          <cell r="C6566">
            <v>42478</v>
          </cell>
          <cell r="D6566">
            <v>9866601749</v>
          </cell>
          <cell r="E6566" t="str">
            <v>Verrechnet</v>
          </cell>
          <cell r="F6566">
            <v>0.04</v>
          </cell>
          <cell r="G6566">
            <v>0.5</v>
          </cell>
          <cell r="H6566"/>
          <cell r="I6566"/>
          <cell r="J6566" t="str">
            <v>Messung HW Wärme NT</v>
          </cell>
          <cell r="K6566" t="str">
            <v>15.03.2016</v>
          </cell>
          <cell r="L6566" t="str">
            <v>W3 020229</v>
          </cell>
          <cell r="M6566"/>
          <cell r="N6566" t="str">
            <v>Ablesung</v>
          </cell>
          <cell r="O6566">
            <v>34.421999999999997</v>
          </cell>
          <cell r="P6566">
            <v>613.46500000000003</v>
          </cell>
          <cell r="Q6566"/>
          <cell r="R6566"/>
          <cell r="S6566"/>
          <cell r="T6566"/>
          <cell r="U6566"/>
          <cell r="V6566"/>
          <cell r="W6566"/>
          <cell r="X6566"/>
          <cell r="Y6566">
            <v>48.247</v>
          </cell>
          <cell r="Z6566">
            <v>860.55</v>
          </cell>
        </row>
        <row r="6567">
          <cell r="A6567" t="str">
            <v>N1392</v>
          </cell>
          <cell r="B6567" t="str">
            <v xml:space="preserve">Glatttalstrasse 11 </v>
          </cell>
          <cell r="C6567">
            <v>42566</v>
          </cell>
          <cell r="D6567">
            <v>9866603992</v>
          </cell>
          <cell r="E6567" t="str">
            <v>Verrechnet</v>
          </cell>
          <cell r="F6567">
            <v>0.04</v>
          </cell>
          <cell r="G6567">
            <v>0.5</v>
          </cell>
          <cell r="H6567"/>
          <cell r="I6567"/>
          <cell r="J6567" t="str">
            <v>Messung HW Wärme NT</v>
          </cell>
          <cell r="K6567" t="str">
            <v>22.06.2016</v>
          </cell>
          <cell r="L6567" t="str">
            <v>W3 020229</v>
          </cell>
          <cell r="M6567"/>
          <cell r="N6567" t="str">
            <v>Ablesung</v>
          </cell>
          <cell r="O6567">
            <v>21.49</v>
          </cell>
          <cell r="P6567">
            <v>470.59300000000002</v>
          </cell>
          <cell r="Q6567"/>
          <cell r="R6567"/>
          <cell r="S6567"/>
          <cell r="T6567"/>
          <cell r="U6567"/>
          <cell r="V6567"/>
          <cell r="W6567"/>
          <cell r="X6567"/>
          <cell r="Y6567">
            <v>39.265999999999998</v>
          </cell>
          <cell r="Z6567">
            <v>537.25</v>
          </cell>
        </row>
        <row r="6568">
          <cell r="A6568" t="str">
            <v>N1392</v>
          </cell>
          <cell r="B6568" t="str">
            <v xml:space="preserve">Glatttalstrasse 11 </v>
          </cell>
          <cell r="C6568">
            <v>42655</v>
          </cell>
          <cell r="D6568">
            <v>9866605749</v>
          </cell>
          <cell r="E6568" t="str">
            <v>Verrechnet</v>
          </cell>
          <cell r="F6568">
            <v>0.04</v>
          </cell>
          <cell r="G6568">
            <v>0.5</v>
          </cell>
          <cell r="H6568"/>
          <cell r="I6568"/>
          <cell r="J6568" t="str">
            <v>Messung HW Wärme NT</v>
          </cell>
          <cell r="K6568" t="str">
            <v>15.09.2016</v>
          </cell>
          <cell r="L6568" t="str">
            <v>W3 020229</v>
          </cell>
          <cell r="M6568"/>
          <cell r="N6568" t="str">
            <v>Ablesung</v>
          </cell>
          <cell r="O6568">
            <v>5.617</v>
          </cell>
          <cell r="P6568">
            <v>175.84899999999999</v>
          </cell>
          <cell r="Q6568"/>
          <cell r="R6568"/>
          <cell r="S6568"/>
          <cell r="T6568"/>
          <cell r="U6568"/>
          <cell r="V6568"/>
          <cell r="W6568"/>
          <cell r="X6568"/>
          <cell r="Y6568">
            <v>27.465</v>
          </cell>
          <cell r="Z6568">
            <v>140.42500000000001</v>
          </cell>
        </row>
        <row r="6569">
          <cell r="A6569" t="str">
            <v>N1392</v>
          </cell>
          <cell r="B6569" t="str">
            <v xml:space="preserve">Glatttalstrasse 11 </v>
          </cell>
          <cell r="C6569">
            <v>42752</v>
          </cell>
          <cell r="D6569">
            <v>9866607863</v>
          </cell>
          <cell r="E6569" t="str">
            <v>Verrechnet</v>
          </cell>
          <cell r="F6569">
            <v>0.04</v>
          </cell>
          <cell r="G6569">
            <v>0.5</v>
          </cell>
          <cell r="H6569"/>
          <cell r="I6569"/>
          <cell r="J6569" t="str">
            <v>Messung HW Wärme NT</v>
          </cell>
          <cell r="K6569" t="str">
            <v>14.12.2016</v>
          </cell>
          <cell r="L6569" t="str">
            <v>W3 020229</v>
          </cell>
          <cell r="M6569"/>
          <cell r="N6569" t="str">
            <v>Ablesung</v>
          </cell>
          <cell r="O6569">
            <v>27.978999999999999</v>
          </cell>
          <cell r="P6569">
            <v>568.05499999999995</v>
          </cell>
          <cell r="Q6569"/>
          <cell r="R6569"/>
          <cell r="S6569"/>
          <cell r="T6569"/>
          <cell r="U6569"/>
          <cell r="V6569"/>
          <cell r="W6569"/>
          <cell r="X6569"/>
          <cell r="Y6569">
            <v>42.350999999999999</v>
          </cell>
          <cell r="Z6569">
            <v>699.47500000000002</v>
          </cell>
        </row>
        <row r="6570">
          <cell r="A6570" t="str">
            <v>N1393</v>
          </cell>
          <cell r="B6570" t="str">
            <v xml:space="preserve">Sperletweg 36 </v>
          </cell>
          <cell r="C6570">
            <v>42478</v>
          </cell>
          <cell r="D6570">
            <v>9866601947</v>
          </cell>
          <cell r="E6570" t="str">
            <v>Verrechnet</v>
          </cell>
          <cell r="F6570">
            <v>0.05</v>
          </cell>
          <cell r="G6570">
            <v>0.8</v>
          </cell>
          <cell r="H6570"/>
          <cell r="I6570"/>
          <cell r="J6570" t="str">
            <v>Messung HW Wärme NT</v>
          </cell>
          <cell r="K6570" t="str">
            <v>16.03.2016</v>
          </cell>
          <cell r="L6570" t="str">
            <v>W1 020050</v>
          </cell>
          <cell r="M6570"/>
          <cell r="N6570" t="str">
            <v>Ablesung</v>
          </cell>
          <cell r="O6570">
            <v>34.881</v>
          </cell>
          <cell r="P6570">
            <v>539.16999999999996</v>
          </cell>
          <cell r="Q6570"/>
          <cell r="R6570"/>
          <cell r="S6570"/>
          <cell r="T6570"/>
          <cell r="U6570"/>
          <cell r="V6570"/>
          <cell r="W6570"/>
          <cell r="X6570"/>
          <cell r="Y6570">
            <v>55.627000000000002</v>
          </cell>
          <cell r="Z6570">
            <v>697.62</v>
          </cell>
        </row>
        <row r="6571">
          <cell r="A6571" t="str">
            <v>N1393</v>
          </cell>
          <cell r="B6571" t="str">
            <v xml:space="preserve">Sperletweg 36 </v>
          </cell>
          <cell r="C6571">
            <v>42566</v>
          </cell>
          <cell r="D6571">
            <v>9866603993</v>
          </cell>
          <cell r="E6571" t="str">
            <v>Gemahnt</v>
          </cell>
          <cell r="F6571">
            <v>0.05</v>
          </cell>
          <cell r="G6571">
            <v>0.8</v>
          </cell>
          <cell r="H6571"/>
          <cell r="I6571"/>
          <cell r="J6571" t="str">
            <v>Messung HW Wärme NT</v>
          </cell>
          <cell r="K6571" t="str">
            <v>22.06.2016</v>
          </cell>
          <cell r="L6571" t="str">
            <v>W1 020050</v>
          </cell>
          <cell r="M6571"/>
          <cell r="N6571" t="str">
            <v>Ablesung</v>
          </cell>
          <cell r="O6571">
            <v>18.335999999999999</v>
          </cell>
          <cell r="P6571">
            <v>323.08999999999997</v>
          </cell>
          <cell r="Q6571"/>
          <cell r="R6571"/>
          <cell r="S6571"/>
          <cell r="T6571"/>
          <cell r="U6571"/>
          <cell r="V6571"/>
          <cell r="W6571"/>
          <cell r="X6571"/>
          <cell r="Y6571">
            <v>48.798000000000002</v>
          </cell>
          <cell r="Z6571">
            <v>366.72</v>
          </cell>
        </row>
        <row r="6572">
          <cell r="A6572" t="str">
            <v>N1393</v>
          </cell>
          <cell r="B6572" t="str">
            <v xml:space="preserve">Sperletweg 36 </v>
          </cell>
          <cell r="C6572">
            <v>42655</v>
          </cell>
          <cell r="D6572">
            <v>9866605940</v>
          </cell>
          <cell r="E6572" t="str">
            <v>Verrechnet</v>
          </cell>
          <cell r="F6572">
            <v>0.05</v>
          </cell>
          <cell r="G6572">
            <v>0.8</v>
          </cell>
          <cell r="H6572"/>
          <cell r="I6572"/>
          <cell r="J6572" t="str">
            <v>Messung HW Wärme NT</v>
          </cell>
          <cell r="K6572" t="str">
            <v>16.09.2016</v>
          </cell>
          <cell r="L6572" t="str">
            <v>W1 020050</v>
          </cell>
          <cell r="M6572"/>
          <cell r="N6572" t="str">
            <v>Ablesung</v>
          </cell>
          <cell r="O6572">
            <v>3.383</v>
          </cell>
          <cell r="P6572">
            <v>87.92</v>
          </cell>
          <cell r="Q6572"/>
          <cell r="R6572"/>
          <cell r="S6572"/>
          <cell r="T6572"/>
          <cell r="U6572"/>
          <cell r="V6572"/>
          <cell r="W6572"/>
          <cell r="X6572"/>
          <cell r="Y6572">
            <v>33.085000000000001</v>
          </cell>
          <cell r="Z6572">
            <v>67.66</v>
          </cell>
        </row>
        <row r="6573">
          <cell r="A6573" t="str">
            <v>N1393</v>
          </cell>
          <cell r="B6573" t="str">
            <v xml:space="preserve">Sperletweg 36 </v>
          </cell>
          <cell r="C6573">
            <v>42752</v>
          </cell>
          <cell r="D6573">
            <v>9866608058</v>
          </cell>
          <cell r="E6573" t="str">
            <v>Verrechnet</v>
          </cell>
          <cell r="F6573">
            <v>0.05</v>
          </cell>
          <cell r="G6573">
            <v>0.8</v>
          </cell>
          <cell r="H6573"/>
          <cell r="I6573"/>
          <cell r="J6573" t="str">
            <v>Messung HW Wärme NT</v>
          </cell>
          <cell r="K6573" t="str">
            <v>14.12.2016</v>
          </cell>
          <cell r="L6573" t="str">
            <v>W1 020050</v>
          </cell>
          <cell r="M6573"/>
          <cell r="N6573" t="str">
            <v>Ablesung</v>
          </cell>
          <cell r="O6573">
            <v>28.57</v>
          </cell>
          <cell r="P6573">
            <v>466.85</v>
          </cell>
          <cell r="Q6573"/>
          <cell r="R6573"/>
          <cell r="S6573"/>
          <cell r="T6573"/>
          <cell r="U6573"/>
          <cell r="V6573"/>
          <cell r="W6573"/>
          <cell r="X6573"/>
          <cell r="Y6573">
            <v>52.62</v>
          </cell>
          <cell r="Z6573">
            <v>571.4</v>
          </cell>
        </row>
        <row r="6574">
          <cell r="A6574" t="str">
            <v>N1394</v>
          </cell>
          <cell r="B6574" t="str">
            <v xml:space="preserve">Begonienstrasse 2 </v>
          </cell>
          <cell r="C6574">
            <v>42478</v>
          </cell>
          <cell r="D6574">
            <v>9866601145</v>
          </cell>
          <cell r="E6574" t="str">
            <v>Verrechnet</v>
          </cell>
          <cell r="F6574">
            <v>0.03</v>
          </cell>
          <cell r="G6574">
            <v>0.44</v>
          </cell>
          <cell r="H6574"/>
          <cell r="I6574"/>
          <cell r="J6574" t="str">
            <v>Messung HW Wärme NT</v>
          </cell>
          <cell r="K6574" t="str">
            <v>16.03.2016</v>
          </cell>
          <cell r="L6574" t="str">
            <v>W1 020012</v>
          </cell>
          <cell r="M6574"/>
          <cell r="N6574" t="str">
            <v>Ablesung</v>
          </cell>
          <cell r="O6574">
            <v>26.495999999999999</v>
          </cell>
          <cell r="P6574">
            <v>459.93</v>
          </cell>
          <cell r="Q6574"/>
          <cell r="R6574"/>
          <cell r="S6574"/>
          <cell r="T6574"/>
          <cell r="U6574"/>
          <cell r="V6574"/>
          <cell r="W6574"/>
          <cell r="X6574"/>
          <cell r="Y6574">
            <v>49.534999999999997</v>
          </cell>
          <cell r="Z6574">
            <v>883.2</v>
          </cell>
        </row>
        <row r="6575">
          <cell r="A6575" t="str">
            <v>N1394</v>
          </cell>
          <cell r="B6575" t="str">
            <v xml:space="preserve">Begonienstrasse 2 </v>
          </cell>
          <cell r="C6575">
            <v>42566</v>
          </cell>
          <cell r="D6575">
            <v>9866603010</v>
          </cell>
          <cell r="E6575" t="str">
            <v>Verrechnet</v>
          </cell>
          <cell r="F6575">
            <v>0.03</v>
          </cell>
          <cell r="G6575">
            <v>0.44</v>
          </cell>
          <cell r="H6575"/>
          <cell r="I6575"/>
          <cell r="J6575" t="str">
            <v>Messung HW Wärme NT</v>
          </cell>
          <cell r="K6575" t="str">
            <v>22.06.2016</v>
          </cell>
          <cell r="L6575" t="str">
            <v>W1 020012</v>
          </cell>
          <cell r="M6575"/>
          <cell r="N6575" t="str">
            <v>Ablesung</v>
          </cell>
          <cell r="O6575">
            <v>14.79</v>
          </cell>
          <cell r="P6575">
            <v>279.92</v>
          </cell>
          <cell r="Q6575"/>
          <cell r="R6575"/>
          <cell r="S6575"/>
          <cell r="T6575"/>
          <cell r="U6575"/>
          <cell r="V6575"/>
          <cell r="W6575"/>
          <cell r="X6575"/>
          <cell r="Y6575">
            <v>45.430999999999997</v>
          </cell>
          <cell r="Z6575">
            <v>493</v>
          </cell>
        </row>
        <row r="6576">
          <cell r="A6576" t="str">
            <v>N1394</v>
          </cell>
          <cell r="B6576" t="str">
            <v xml:space="preserve">Begonienstrasse 2 </v>
          </cell>
          <cell r="C6576">
            <v>42655</v>
          </cell>
          <cell r="D6576">
            <v>9866604983</v>
          </cell>
          <cell r="E6576" t="str">
            <v>Verrechnet</v>
          </cell>
          <cell r="F6576">
            <v>0.03</v>
          </cell>
          <cell r="G6576">
            <v>0.44</v>
          </cell>
          <cell r="H6576"/>
          <cell r="I6576"/>
          <cell r="J6576" t="str">
            <v>Messung HW Wärme NT</v>
          </cell>
          <cell r="K6576" t="str">
            <v>20.09.2016</v>
          </cell>
          <cell r="L6576" t="str">
            <v>W1 020012</v>
          </cell>
          <cell r="M6576"/>
          <cell r="N6576" t="str">
            <v>Ablesung</v>
          </cell>
          <cell r="O6576">
            <v>2.8879999999999999</v>
          </cell>
          <cell r="P6576">
            <v>69.19</v>
          </cell>
          <cell r="Q6576"/>
          <cell r="R6576"/>
          <cell r="S6576"/>
          <cell r="T6576"/>
          <cell r="U6576"/>
          <cell r="V6576"/>
          <cell r="W6576"/>
          <cell r="X6576"/>
          <cell r="Y6576">
            <v>35.89</v>
          </cell>
          <cell r="Z6576">
            <v>96.266666666666666</v>
          </cell>
        </row>
        <row r="6577">
          <cell r="A6577" t="str">
            <v>N1394</v>
          </cell>
          <cell r="B6577" t="str">
            <v xml:space="preserve">Begonienstrasse 2 </v>
          </cell>
          <cell r="C6577">
            <v>42752</v>
          </cell>
          <cell r="D6577">
            <v>9866606995</v>
          </cell>
          <cell r="E6577" t="str">
            <v>Verrechnet</v>
          </cell>
          <cell r="F6577">
            <v>0.03</v>
          </cell>
          <cell r="G6577">
            <v>0.44</v>
          </cell>
          <cell r="H6577"/>
          <cell r="I6577"/>
          <cell r="J6577" t="str">
            <v>Messung HW Wärme NT</v>
          </cell>
          <cell r="K6577" t="str">
            <v>14.12.2016</v>
          </cell>
          <cell r="L6577" t="str">
            <v>W1 020012</v>
          </cell>
          <cell r="M6577"/>
          <cell r="N6577" t="str">
            <v>Ablesung</v>
          </cell>
          <cell r="O6577">
            <v>19.434999999999999</v>
          </cell>
          <cell r="P6577">
            <v>353.94</v>
          </cell>
          <cell r="Q6577"/>
          <cell r="R6577"/>
          <cell r="S6577"/>
          <cell r="T6577"/>
          <cell r="U6577"/>
          <cell r="V6577"/>
          <cell r="W6577"/>
          <cell r="X6577"/>
          <cell r="Y6577">
            <v>47.213999999999999</v>
          </cell>
          <cell r="Z6577">
            <v>647.83333333333337</v>
          </cell>
        </row>
        <row r="6578">
          <cell r="A6578" t="str">
            <v>N1396</v>
          </cell>
          <cell r="B6578" t="str">
            <v xml:space="preserve">Funkackerstrasse 1 </v>
          </cell>
          <cell r="C6578">
            <v>42478</v>
          </cell>
          <cell r="D6578">
            <v>9866600425</v>
          </cell>
          <cell r="E6578" t="str">
            <v>Verrechnet</v>
          </cell>
          <cell r="F6578">
            <v>0.02</v>
          </cell>
          <cell r="G6578">
            <v>0.3</v>
          </cell>
          <cell r="H6578"/>
          <cell r="I6578"/>
          <cell r="J6578" t="str">
            <v>Messung HW Wärme NT</v>
          </cell>
          <cell r="K6578" t="str">
            <v>16.03.2016</v>
          </cell>
          <cell r="L6578" t="str">
            <v>W3 020189</v>
          </cell>
          <cell r="M6578"/>
          <cell r="N6578" t="str">
            <v>Ablesung</v>
          </cell>
          <cell r="O6578">
            <v>16.425999999999998</v>
          </cell>
          <cell r="P6578">
            <v>298.78300000000002</v>
          </cell>
          <cell r="Q6578"/>
          <cell r="R6578"/>
          <cell r="S6578"/>
          <cell r="T6578"/>
          <cell r="U6578"/>
          <cell r="V6578"/>
          <cell r="W6578"/>
          <cell r="X6578"/>
          <cell r="Y6578">
            <v>47.271000000000001</v>
          </cell>
          <cell r="Z6578">
            <v>821.3</v>
          </cell>
        </row>
        <row r="6579">
          <cell r="A6579" t="str">
            <v>N1396</v>
          </cell>
          <cell r="B6579" t="str">
            <v xml:space="preserve">Funkackerstrasse 1 </v>
          </cell>
          <cell r="C6579">
            <v>42566</v>
          </cell>
          <cell r="D6579">
            <v>9866602428</v>
          </cell>
          <cell r="E6579" t="str">
            <v>Gemahnt</v>
          </cell>
          <cell r="F6579">
            <v>0.02</v>
          </cell>
          <cell r="G6579">
            <v>0.3</v>
          </cell>
          <cell r="H6579"/>
          <cell r="I6579"/>
          <cell r="J6579" t="str">
            <v>Messung HW Wärme NT</v>
          </cell>
          <cell r="K6579" t="str">
            <v>20.06.2016</v>
          </cell>
          <cell r="L6579" t="str">
            <v>W3 020189</v>
          </cell>
          <cell r="M6579"/>
          <cell r="N6579" t="str">
            <v>Ablesung</v>
          </cell>
          <cell r="O6579">
            <v>9.1920000000000002</v>
          </cell>
          <cell r="P6579">
            <v>205.81700000000001</v>
          </cell>
          <cell r="Q6579"/>
          <cell r="R6579"/>
          <cell r="S6579"/>
          <cell r="T6579"/>
          <cell r="U6579"/>
          <cell r="V6579"/>
          <cell r="W6579"/>
          <cell r="X6579"/>
          <cell r="Y6579">
            <v>38.402000000000001</v>
          </cell>
          <cell r="Z6579">
            <v>459.6</v>
          </cell>
        </row>
        <row r="6580">
          <cell r="A6580" t="str">
            <v>N1396</v>
          </cell>
          <cell r="B6580" t="str">
            <v xml:space="preserve">Funkackerstrasse 1 </v>
          </cell>
          <cell r="C6580">
            <v>42655</v>
          </cell>
          <cell r="D6580">
            <v>9866604375</v>
          </cell>
          <cell r="E6580" t="str">
            <v>Verrechnet</v>
          </cell>
          <cell r="F6580">
            <v>0.02</v>
          </cell>
          <cell r="G6580">
            <v>0.3</v>
          </cell>
          <cell r="H6580"/>
          <cell r="I6580"/>
          <cell r="J6580" t="str">
            <v>Messung HW Wärme NT</v>
          </cell>
          <cell r="K6580" t="str">
            <v>19.09.2016</v>
          </cell>
          <cell r="L6580" t="str">
            <v>W3 020189</v>
          </cell>
          <cell r="M6580"/>
          <cell r="N6580" t="str">
            <v>Ablesung</v>
          </cell>
          <cell r="O6580">
            <v>2.5510000000000002</v>
          </cell>
          <cell r="P6580">
            <v>72.813999999999993</v>
          </cell>
          <cell r="Q6580"/>
          <cell r="R6580"/>
          <cell r="S6580"/>
          <cell r="T6580"/>
          <cell r="U6580"/>
          <cell r="V6580"/>
          <cell r="W6580"/>
          <cell r="X6580"/>
          <cell r="Y6580">
            <v>30.123999999999999</v>
          </cell>
          <cell r="Z6580">
            <v>127.55</v>
          </cell>
        </row>
        <row r="6581">
          <cell r="A6581" t="str">
            <v>N1396</v>
          </cell>
          <cell r="B6581" t="str">
            <v xml:space="preserve">Funkackerstrasse 1 </v>
          </cell>
          <cell r="C6581">
            <v>42752</v>
          </cell>
          <cell r="D6581">
            <v>9866606450</v>
          </cell>
          <cell r="E6581" t="str">
            <v>Verrechnet</v>
          </cell>
          <cell r="F6581">
            <v>0.02</v>
          </cell>
          <cell r="G6581">
            <v>0.3</v>
          </cell>
          <cell r="H6581"/>
          <cell r="I6581"/>
          <cell r="J6581" t="str">
            <v>Messung HW Wärme NT</v>
          </cell>
          <cell r="K6581" t="str">
            <v>15.12.2016</v>
          </cell>
          <cell r="L6581" t="str">
            <v>W3 020189</v>
          </cell>
          <cell r="M6581"/>
          <cell r="N6581" t="str">
            <v>Ablesung</v>
          </cell>
          <cell r="O6581">
            <v>12.476000000000001</v>
          </cell>
          <cell r="P6581">
            <v>248.21899999999999</v>
          </cell>
          <cell r="Q6581"/>
          <cell r="R6581"/>
          <cell r="S6581"/>
          <cell r="T6581"/>
          <cell r="U6581"/>
          <cell r="V6581"/>
          <cell r="W6581"/>
          <cell r="X6581"/>
          <cell r="Y6581">
            <v>43.218000000000004</v>
          </cell>
          <cell r="Z6581">
            <v>623.79999999999995</v>
          </cell>
        </row>
        <row r="6582">
          <cell r="A6582" t="str">
            <v>N1397</v>
          </cell>
          <cell r="B6582" t="str">
            <v xml:space="preserve">Ausserdorfstrasse 20 </v>
          </cell>
          <cell r="C6582">
            <v>42478</v>
          </cell>
          <cell r="D6582">
            <v>9866600861</v>
          </cell>
          <cell r="E6582" t="str">
            <v>Verrechnet</v>
          </cell>
          <cell r="F6582">
            <v>0.03</v>
          </cell>
          <cell r="G6582">
            <v>0.45</v>
          </cell>
          <cell r="H6582"/>
          <cell r="I6582"/>
          <cell r="J6582" t="str">
            <v>Messung HW Wärme NT</v>
          </cell>
          <cell r="K6582" t="str">
            <v>04.04.2016</v>
          </cell>
          <cell r="L6582" t="str">
            <v>W3 020168</v>
          </cell>
          <cell r="M6582"/>
          <cell r="N6582" t="str">
            <v>Ablesung</v>
          </cell>
          <cell r="O6582">
            <v>7.6520000000000001</v>
          </cell>
          <cell r="P6582">
            <v>131</v>
          </cell>
          <cell r="Q6582"/>
          <cell r="R6582"/>
          <cell r="S6582"/>
          <cell r="T6582"/>
          <cell r="U6582"/>
          <cell r="V6582"/>
          <cell r="W6582"/>
          <cell r="X6582"/>
          <cell r="Y6582">
            <v>50.225000000000001</v>
          </cell>
          <cell r="Z6582">
            <v>255.06666666666663</v>
          </cell>
        </row>
        <row r="6583">
          <cell r="A6583" t="str">
            <v>N1397</v>
          </cell>
          <cell r="B6583" t="str">
            <v xml:space="preserve">Ausserdorfstrasse 20 </v>
          </cell>
          <cell r="C6583">
            <v>42566</v>
          </cell>
          <cell r="D6583">
            <v>9866602759</v>
          </cell>
          <cell r="E6583" t="str">
            <v>Verrechnet</v>
          </cell>
          <cell r="F6583">
            <v>0.03</v>
          </cell>
          <cell r="G6583">
            <v>0.45</v>
          </cell>
          <cell r="H6583"/>
          <cell r="I6583"/>
          <cell r="J6583" t="str">
            <v>Messung HW Wärme NT</v>
          </cell>
          <cell r="K6583" t="str">
            <v>30.06.2016</v>
          </cell>
          <cell r="L6583" t="str">
            <v>W3 020168</v>
          </cell>
          <cell r="M6583"/>
          <cell r="N6583" t="str">
            <v>Ablesung</v>
          </cell>
          <cell r="O6583">
            <v>4.88</v>
          </cell>
          <cell r="P6583">
            <v>84</v>
          </cell>
          <cell r="Q6583"/>
          <cell r="R6583"/>
          <cell r="S6583"/>
          <cell r="T6583"/>
          <cell r="U6583"/>
          <cell r="V6583"/>
          <cell r="W6583"/>
          <cell r="X6583"/>
          <cell r="Y6583">
            <v>49.953000000000003</v>
          </cell>
          <cell r="Z6583">
            <v>162.66666666666666</v>
          </cell>
        </row>
        <row r="6584">
          <cell r="A6584" t="str">
            <v>N1397</v>
          </cell>
          <cell r="B6584" t="str">
            <v xml:space="preserve">Ausserdorfstrasse 20 </v>
          </cell>
          <cell r="C6584">
            <v>42655</v>
          </cell>
          <cell r="D6584">
            <v>9866604555</v>
          </cell>
          <cell r="E6584" t="str">
            <v>Verrechnet</v>
          </cell>
          <cell r="F6584">
            <v>0.03</v>
          </cell>
          <cell r="G6584">
            <v>0.45</v>
          </cell>
          <cell r="H6584"/>
          <cell r="I6584"/>
          <cell r="J6584" t="str">
            <v>Messung HW Wärme NT</v>
          </cell>
          <cell r="K6584" t="str">
            <v>04.10.2016</v>
          </cell>
          <cell r="L6584" t="str">
            <v>W3 020168</v>
          </cell>
          <cell r="M6584"/>
          <cell r="N6584" t="str">
            <v>Ablesung</v>
          </cell>
          <cell r="O6584">
            <v>6.6849999999999996</v>
          </cell>
          <cell r="P6584">
            <v>128.36799999999999</v>
          </cell>
          <cell r="Q6584"/>
          <cell r="R6584"/>
          <cell r="S6584"/>
          <cell r="T6584"/>
          <cell r="U6584"/>
          <cell r="V6584"/>
          <cell r="W6584"/>
          <cell r="X6584"/>
          <cell r="Y6584">
            <v>44.777999999999999</v>
          </cell>
          <cell r="Z6584">
            <v>222.83333333333331</v>
          </cell>
        </row>
        <row r="6585">
          <cell r="A6585" t="str">
            <v>N1397</v>
          </cell>
          <cell r="B6585" t="str">
            <v xml:space="preserve">Ausserdorfstrasse 20 </v>
          </cell>
          <cell r="C6585">
            <v>42752</v>
          </cell>
          <cell r="D6585">
            <v>9866606895</v>
          </cell>
          <cell r="E6585" t="str">
            <v>Verrechnet</v>
          </cell>
          <cell r="F6585">
            <v>0.03</v>
          </cell>
          <cell r="G6585">
            <v>0.45</v>
          </cell>
          <cell r="H6585"/>
          <cell r="I6585"/>
          <cell r="J6585" t="str">
            <v>Messung HW Wärme NT</v>
          </cell>
          <cell r="K6585" t="str">
            <v>31.12.2016</v>
          </cell>
          <cell r="L6585" t="str">
            <v>W3 020168</v>
          </cell>
          <cell r="M6585"/>
          <cell r="N6585" t="str">
            <v>Ablesung</v>
          </cell>
          <cell r="O6585">
            <v>10.37</v>
          </cell>
          <cell r="P6585">
            <v>178</v>
          </cell>
          <cell r="Q6585"/>
          <cell r="R6585"/>
          <cell r="S6585"/>
          <cell r="T6585"/>
          <cell r="U6585"/>
          <cell r="V6585"/>
          <cell r="W6585"/>
          <cell r="X6585"/>
          <cell r="Y6585">
            <v>50.093000000000004</v>
          </cell>
          <cell r="Z6585">
            <v>345.66666666666663</v>
          </cell>
        </row>
        <row r="6586">
          <cell r="A6586" t="str">
            <v>N1398</v>
          </cell>
          <cell r="B6586" t="str">
            <v xml:space="preserve">Friesstrasse 35 </v>
          </cell>
          <cell r="C6586">
            <v>42478</v>
          </cell>
          <cell r="D6586">
            <v>9866601146</v>
          </cell>
          <cell r="E6586" t="str">
            <v>Verrechnet</v>
          </cell>
          <cell r="F6586">
            <v>0.05</v>
          </cell>
          <cell r="G6586">
            <v>0.72</v>
          </cell>
          <cell r="H6586"/>
          <cell r="I6586"/>
          <cell r="J6586" t="str">
            <v>Messung HW Wärme NT</v>
          </cell>
          <cell r="K6586" t="str">
            <v>21.03.2016</v>
          </cell>
          <cell r="L6586" t="str">
            <v>W3 020193</v>
          </cell>
          <cell r="M6586"/>
          <cell r="N6586" t="str">
            <v>Ablesung</v>
          </cell>
          <cell r="O6586">
            <v>49.27</v>
          </cell>
          <cell r="P6586">
            <v>1043.9490000000001</v>
          </cell>
          <cell r="Q6586"/>
          <cell r="R6586"/>
          <cell r="S6586"/>
          <cell r="T6586"/>
          <cell r="U6586"/>
          <cell r="V6586"/>
          <cell r="W6586"/>
          <cell r="X6586"/>
          <cell r="Y6586">
            <v>40.581000000000003</v>
          </cell>
          <cell r="Z6586">
            <v>985.4</v>
          </cell>
        </row>
        <row r="6587">
          <cell r="A6587" t="str">
            <v>N1398</v>
          </cell>
          <cell r="B6587" t="str">
            <v xml:space="preserve">Friesstrasse 35 </v>
          </cell>
          <cell r="C6587">
            <v>42566</v>
          </cell>
          <cell r="D6587">
            <v>9866603011</v>
          </cell>
          <cell r="E6587" t="str">
            <v>Verrechnet</v>
          </cell>
          <cell r="F6587">
            <v>0.05</v>
          </cell>
          <cell r="G6587">
            <v>0.72</v>
          </cell>
          <cell r="H6587"/>
          <cell r="I6587"/>
          <cell r="J6587" t="str">
            <v>Messung HW Wärme NT</v>
          </cell>
          <cell r="K6587" t="str">
            <v>22.06.2016</v>
          </cell>
          <cell r="L6587" t="str">
            <v>W3 020193</v>
          </cell>
          <cell r="M6587"/>
          <cell r="N6587" t="str">
            <v>Ablesung</v>
          </cell>
          <cell r="O6587">
            <v>27.754999999999999</v>
          </cell>
          <cell r="P6587">
            <v>730.69</v>
          </cell>
          <cell r="Q6587"/>
          <cell r="R6587"/>
          <cell r="S6587"/>
          <cell r="T6587"/>
          <cell r="U6587"/>
          <cell r="V6587"/>
          <cell r="W6587"/>
          <cell r="X6587"/>
          <cell r="Y6587">
            <v>32.661000000000001</v>
          </cell>
          <cell r="Z6587">
            <v>555.1</v>
          </cell>
        </row>
        <row r="6588">
          <cell r="A6588" t="str">
            <v>N1398</v>
          </cell>
          <cell r="B6588" t="str">
            <v xml:space="preserve">Friesstrasse 35 </v>
          </cell>
          <cell r="C6588">
            <v>42655</v>
          </cell>
          <cell r="D6588">
            <v>9866604919</v>
          </cell>
          <cell r="E6588" t="str">
            <v>Verrechnet</v>
          </cell>
          <cell r="F6588">
            <v>0.05</v>
          </cell>
          <cell r="G6588">
            <v>0.72</v>
          </cell>
          <cell r="H6588"/>
          <cell r="I6588"/>
          <cell r="J6588" t="str">
            <v>Messung HW Wärme NT</v>
          </cell>
          <cell r="K6588" t="str">
            <v>21.09.2016</v>
          </cell>
          <cell r="L6588" t="str">
            <v>W3 020193</v>
          </cell>
          <cell r="M6588"/>
          <cell r="N6588" t="str">
            <v>Ablesung</v>
          </cell>
          <cell r="O6588">
            <v>15.214</v>
          </cell>
          <cell r="P6588">
            <v>513.78700000000003</v>
          </cell>
          <cell r="Q6588"/>
          <cell r="R6588"/>
          <cell r="S6588"/>
          <cell r="T6588"/>
          <cell r="U6588"/>
          <cell r="V6588"/>
          <cell r="W6588"/>
          <cell r="X6588"/>
          <cell r="Y6588">
            <v>25.460999999999999</v>
          </cell>
          <cell r="Z6588">
            <v>304.27999999999997</v>
          </cell>
        </row>
        <row r="6589">
          <cell r="A6589" t="str">
            <v>N1398</v>
          </cell>
          <cell r="B6589" t="str">
            <v xml:space="preserve">Friesstrasse 35 </v>
          </cell>
          <cell r="C6589">
            <v>42752</v>
          </cell>
          <cell r="D6589">
            <v>9866606981</v>
          </cell>
          <cell r="E6589" t="str">
            <v>Verrechnet</v>
          </cell>
          <cell r="F6589">
            <v>0.05</v>
          </cell>
          <cell r="G6589">
            <v>0.72</v>
          </cell>
          <cell r="H6589"/>
          <cell r="I6589"/>
          <cell r="J6589" t="str">
            <v>Messung HW Wärme NT</v>
          </cell>
          <cell r="K6589" t="str">
            <v>14.12.2016</v>
          </cell>
          <cell r="L6589" t="str">
            <v>W3 020193</v>
          </cell>
          <cell r="M6589"/>
          <cell r="N6589" t="str">
            <v>Ablesung</v>
          </cell>
          <cell r="O6589">
            <v>44.377000000000002</v>
          </cell>
          <cell r="P6589">
            <v>1021.728</v>
          </cell>
          <cell r="Q6589"/>
          <cell r="R6589"/>
          <cell r="S6589"/>
          <cell r="T6589"/>
          <cell r="U6589"/>
          <cell r="V6589"/>
          <cell r="W6589"/>
          <cell r="X6589"/>
          <cell r="Y6589">
            <v>37.345999999999997</v>
          </cell>
          <cell r="Z6589">
            <v>887.54</v>
          </cell>
        </row>
        <row r="6590">
          <cell r="A6590" t="str">
            <v>N1399</v>
          </cell>
          <cell r="B6590" t="str">
            <v xml:space="preserve">Riedgrabenweg 25 </v>
          </cell>
          <cell r="C6590">
            <v>42478</v>
          </cell>
          <cell r="D6590">
            <v>9866601750</v>
          </cell>
          <cell r="E6590" t="str">
            <v>Verrechnet</v>
          </cell>
          <cell r="F6590">
            <v>0.01</v>
          </cell>
          <cell r="G6590">
            <v>0.1</v>
          </cell>
          <cell r="H6590"/>
          <cell r="I6590"/>
          <cell r="J6590" t="str">
            <v>Messung HW Wärme NT</v>
          </cell>
          <cell r="K6590" t="str">
            <v>17.03.2016</v>
          </cell>
          <cell r="L6590" t="str">
            <v>W3 020218</v>
          </cell>
          <cell r="M6590"/>
          <cell r="N6590" t="str">
            <v>Ablesung</v>
          </cell>
          <cell r="O6590">
            <v>8.2959999999999994</v>
          </cell>
          <cell r="P6590">
            <v>133.232</v>
          </cell>
          <cell r="Q6590"/>
          <cell r="R6590"/>
          <cell r="S6590"/>
          <cell r="T6590"/>
          <cell r="U6590"/>
          <cell r="V6590"/>
          <cell r="W6590"/>
          <cell r="X6590"/>
          <cell r="Y6590">
            <v>53.54</v>
          </cell>
          <cell r="Z6590">
            <v>829.6</v>
          </cell>
        </row>
        <row r="6591">
          <cell r="A6591" t="str">
            <v>N1399</v>
          </cell>
          <cell r="B6591" t="str">
            <v xml:space="preserve">Riedgrabenweg 25 </v>
          </cell>
          <cell r="C6591">
            <v>42566</v>
          </cell>
          <cell r="D6591">
            <v>9866603902</v>
          </cell>
          <cell r="E6591" t="str">
            <v>Verrechnet</v>
          </cell>
          <cell r="F6591">
            <v>0.01</v>
          </cell>
          <cell r="G6591">
            <v>0.1</v>
          </cell>
          <cell r="H6591"/>
          <cell r="I6591"/>
          <cell r="J6591" t="str">
            <v>Messung HW Wärme NT</v>
          </cell>
          <cell r="K6591" t="str">
            <v>23.06.2016</v>
          </cell>
          <cell r="L6591" t="str">
            <v>W3 020218</v>
          </cell>
          <cell r="M6591"/>
          <cell r="N6591" t="str">
            <v>Ablesung</v>
          </cell>
          <cell r="O6591">
            <v>3.452</v>
          </cell>
          <cell r="P6591">
            <v>73.040999999999997</v>
          </cell>
          <cell r="Q6591"/>
          <cell r="R6591"/>
          <cell r="S6591"/>
          <cell r="T6591"/>
          <cell r="U6591"/>
          <cell r="V6591"/>
          <cell r="W6591"/>
          <cell r="X6591"/>
          <cell r="Y6591">
            <v>40.637</v>
          </cell>
          <cell r="Z6591">
            <v>345.2</v>
          </cell>
        </row>
        <row r="6592">
          <cell r="A6592" t="str">
            <v>N1399</v>
          </cell>
          <cell r="B6592" t="str">
            <v xml:space="preserve">Riedgrabenweg 25 </v>
          </cell>
          <cell r="C6592">
            <v>42655</v>
          </cell>
          <cell r="D6592">
            <v>9866605656</v>
          </cell>
          <cell r="E6592" t="str">
            <v>Verrechnet</v>
          </cell>
          <cell r="F6592">
            <v>0.01</v>
          </cell>
          <cell r="G6592">
            <v>0.1</v>
          </cell>
          <cell r="H6592"/>
          <cell r="I6592"/>
          <cell r="J6592" t="str">
            <v>Messung HW Wärme NT</v>
          </cell>
          <cell r="K6592" t="str">
            <v>19.09.2016</v>
          </cell>
          <cell r="L6592" t="str">
            <v>W3 020218</v>
          </cell>
          <cell r="M6592"/>
          <cell r="N6592" t="str">
            <v>Ablesung</v>
          </cell>
          <cell r="O6592">
            <v>0.94</v>
          </cell>
          <cell r="P6592">
            <v>16</v>
          </cell>
          <cell r="Q6592"/>
          <cell r="R6592"/>
          <cell r="S6592"/>
          <cell r="T6592"/>
          <cell r="U6592"/>
          <cell r="V6592"/>
          <cell r="W6592"/>
          <cell r="X6592"/>
          <cell r="Y6592">
            <v>50.515999999999998</v>
          </cell>
          <cell r="Z6592">
            <v>94</v>
          </cell>
        </row>
        <row r="6593">
          <cell r="A6593" t="str">
            <v>N1399</v>
          </cell>
          <cell r="B6593" t="str">
            <v xml:space="preserve">Riedgrabenweg 25 </v>
          </cell>
          <cell r="C6593">
            <v>42752</v>
          </cell>
          <cell r="D6593">
            <v>9866607853</v>
          </cell>
          <cell r="E6593" t="str">
            <v>Verrechnet</v>
          </cell>
          <cell r="F6593">
            <v>0.01</v>
          </cell>
          <cell r="G6593">
            <v>0.1</v>
          </cell>
          <cell r="H6593"/>
          <cell r="I6593"/>
          <cell r="J6593" t="str">
            <v>Messung HW Wärme NT</v>
          </cell>
          <cell r="K6593" t="str">
            <v>15.12.2016</v>
          </cell>
          <cell r="L6593" t="str">
            <v>W3 020218</v>
          </cell>
          <cell r="M6593"/>
          <cell r="N6593" t="str">
            <v>Ablesung</v>
          </cell>
          <cell r="O6593">
            <v>5.9109999999999996</v>
          </cell>
          <cell r="P6593">
            <v>122.17700000000001</v>
          </cell>
          <cell r="Q6593"/>
          <cell r="R6593"/>
          <cell r="S6593"/>
          <cell r="T6593"/>
          <cell r="U6593"/>
          <cell r="V6593"/>
          <cell r="W6593"/>
          <cell r="X6593"/>
          <cell r="Y6593">
            <v>41.6</v>
          </cell>
          <cell r="Z6593">
            <v>591.1</v>
          </cell>
        </row>
        <row r="6594">
          <cell r="A6594" t="str">
            <v>N1400</v>
          </cell>
          <cell r="B6594" t="str">
            <v xml:space="preserve">Binzmühlestrasse 314 </v>
          </cell>
          <cell r="C6594">
            <v>42478</v>
          </cell>
          <cell r="D6594">
            <v>9866600779</v>
          </cell>
          <cell r="E6594" t="str">
            <v>Verrechnet</v>
          </cell>
          <cell r="F6594">
            <v>0.4</v>
          </cell>
          <cell r="G6594">
            <v>5.3</v>
          </cell>
          <cell r="H6594"/>
          <cell r="I6594"/>
          <cell r="J6594" t="str">
            <v>Messung HW Wärme NT</v>
          </cell>
          <cell r="K6594" t="str">
            <v>17.03.2016</v>
          </cell>
          <cell r="L6594" t="str">
            <v>R1 1544</v>
          </cell>
          <cell r="M6594" t="str">
            <v>U1 040049</v>
          </cell>
          <cell r="N6594" t="str">
            <v>Ablesung</v>
          </cell>
          <cell r="O6594">
            <v>428.82</v>
          </cell>
          <cell r="P6594">
            <v>8041.6</v>
          </cell>
          <cell r="Q6594"/>
          <cell r="R6594">
            <v>8041</v>
          </cell>
          <cell r="S6594"/>
          <cell r="T6594"/>
          <cell r="U6594"/>
          <cell r="V6594"/>
          <cell r="W6594"/>
          <cell r="X6594"/>
          <cell r="Y6594">
            <v>45.850999999999999</v>
          </cell>
          <cell r="Z6594">
            <v>1072.05</v>
          </cell>
        </row>
        <row r="6595">
          <cell r="A6595" t="str">
            <v>N1400</v>
          </cell>
          <cell r="B6595" t="str">
            <v xml:space="preserve">Binzmühlestrasse 314 </v>
          </cell>
          <cell r="C6595">
            <v>42566</v>
          </cell>
          <cell r="D6595">
            <v>9866602686</v>
          </cell>
          <cell r="E6595" t="str">
            <v>Verrechnet</v>
          </cell>
          <cell r="F6595">
            <v>0.4</v>
          </cell>
          <cell r="G6595">
            <v>5.3</v>
          </cell>
          <cell r="H6595"/>
          <cell r="I6595"/>
          <cell r="J6595" t="str">
            <v>Messung HW Wärme NT</v>
          </cell>
          <cell r="K6595" t="str">
            <v>21.06.2016</v>
          </cell>
          <cell r="L6595" t="str">
            <v>R1 1544</v>
          </cell>
          <cell r="M6595" t="str">
            <v>U1 040049</v>
          </cell>
          <cell r="N6595" t="str">
            <v>Ablesung</v>
          </cell>
          <cell r="O6595">
            <v>231.03</v>
          </cell>
          <cell r="P6595">
            <v>5826.1</v>
          </cell>
          <cell r="Q6595"/>
          <cell r="R6595">
            <v>5826</v>
          </cell>
          <cell r="S6595"/>
          <cell r="T6595"/>
          <cell r="U6595"/>
          <cell r="V6595"/>
          <cell r="W6595"/>
          <cell r="X6595"/>
          <cell r="Y6595">
            <v>34.097000000000001</v>
          </cell>
          <cell r="Z6595">
            <v>577.57500000000005</v>
          </cell>
        </row>
        <row r="6596">
          <cell r="A6596" t="str">
            <v>N1400</v>
          </cell>
          <cell r="B6596" t="str">
            <v xml:space="preserve">Binzmühlestrasse 314 </v>
          </cell>
          <cell r="C6596">
            <v>42655</v>
          </cell>
          <cell r="D6596">
            <v>9866604665</v>
          </cell>
          <cell r="E6596" t="str">
            <v>Verrechnet</v>
          </cell>
          <cell r="F6596">
            <v>0.4</v>
          </cell>
          <cell r="G6596">
            <v>5.3</v>
          </cell>
          <cell r="H6596"/>
          <cell r="I6596"/>
          <cell r="J6596" t="str">
            <v>Messung HW Wärme NT</v>
          </cell>
          <cell r="K6596" t="str">
            <v>20.09.2016</v>
          </cell>
          <cell r="L6596" t="str">
            <v>R1 1544</v>
          </cell>
          <cell r="M6596" t="str">
            <v>U1 040049</v>
          </cell>
          <cell r="N6596" t="str">
            <v>Ablesung</v>
          </cell>
          <cell r="O6596">
            <v>96.39</v>
          </cell>
          <cell r="P6596">
            <v>3344.9</v>
          </cell>
          <cell r="Q6596"/>
          <cell r="R6596">
            <v>3345</v>
          </cell>
          <cell r="S6596"/>
          <cell r="T6596"/>
          <cell r="U6596"/>
          <cell r="V6596"/>
          <cell r="W6596"/>
          <cell r="X6596"/>
          <cell r="Y6596">
            <v>24.777999999999999</v>
          </cell>
          <cell r="Z6596">
            <v>240.97499999999999</v>
          </cell>
        </row>
        <row r="6597">
          <cell r="A6597" t="str">
            <v>N1400</v>
          </cell>
          <cell r="B6597" t="str">
            <v xml:space="preserve">Binzmühlestrasse 314 </v>
          </cell>
          <cell r="C6597">
            <v>42752</v>
          </cell>
          <cell r="D6597">
            <v>9866606806</v>
          </cell>
          <cell r="E6597" t="str">
            <v>Verrechnet</v>
          </cell>
          <cell r="F6597">
            <v>0.4</v>
          </cell>
          <cell r="G6597">
            <v>5.3</v>
          </cell>
          <cell r="H6597"/>
          <cell r="I6597"/>
          <cell r="J6597" t="str">
            <v>Messung HW Wärme NT</v>
          </cell>
          <cell r="K6597" t="str">
            <v>16.12.2016</v>
          </cell>
          <cell r="L6597" t="str">
            <v>R1 1544</v>
          </cell>
          <cell r="M6597" t="str">
            <v>U1 040049</v>
          </cell>
          <cell r="N6597" t="str">
            <v>Ablesung</v>
          </cell>
          <cell r="O6597">
            <v>340.24</v>
          </cell>
          <cell r="P6597">
            <v>7135.3</v>
          </cell>
          <cell r="Q6597"/>
          <cell r="R6597">
            <v>7135</v>
          </cell>
          <cell r="S6597"/>
          <cell r="T6597"/>
          <cell r="U6597"/>
          <cell r="V6597"/>
          <cell r="W6597"/>
          <cell r="X6597"/>
          <cell r="Y6597">
            <v>41.000999999999998</v>
          </cell>
          <cell r="Z6597">
            <v>850.6</v>
          </cell>
        </row>
        <row r="6598">
          <cell r="A6598" t="str">
            <v>N1401</v>
          </cell>
          <cell r="B6598" t="str">
            <v xml:space="preserve">Starengasse 3 </v>
          </cell>
          <cell r="C6598">
            <v>42478</v>
          </cell>
          <cell r="D6598">
            <v>9866601751</v>
          </cell>
          <cell r="E6598" t="str">
            <v>Verrechnet</v>
          </cell>
          <cell r="F6598">
            <v>0.04</v>
          </cell>
          <cell r="G6598">
            <v>0.59</v>
          </cell>
          <cell r="H6598"/>
          <cell r="I6598"/>
          <cell r="J6598" t="str">
            <v>Messung HW Wärme NT</v>
          </cell>
          <cell r="K6598" t="str">
            <v>21.03.2016</v>
          </cell>
          <cell r="L6598" t="str">
            <v>W1 020018</v>
          </cell>
          <cell r="M6598"/>
          <cell r="N6598" t="str">
            <v>Ablesung</v>
          </cell>
          <cell r="O6598">
            <v>41.892000000000003</v>
          </cell>
          <cell r="P6598">
            <v>686.83</v>
          </cell>
          <cell r="Q6598"/>
          <cell r="R6598"/>
          <cell r="S6598"/>
          <cell r="T6598"/>
          <cell r="U6598"/>
          <cell r="V6598"/>
          <cell r="W6598"/>
          <cell r="X6598"/>
          <cell r="Y6598">
            <v>52.445</v>
          </cell>
          <cell r="Z6598">
            <v>1047.3</v>
          </cell>
        </row>
        <row r="6599">
          <cell r="A6599" t="str">
            <v>N1401</v>
          </cell>
          <cell r="B6599" t="str">
            <v xml:space="preserve">Starengasse 3 </v>
          </cell>
          <cell r="C6599">
            <v>42566</v>
          </cell>
          <cell r="D6599">
            <v>9866603903</v>
          </cell>
          <cell r="E6599" t="str">
            <v>Verrechnet</v>
          </cell>
          <cell r="F6599">
            <v>0.04</v>
          </cell>
          <cell r="G6599">
            <v>0.59</v>
          </cell>
          <cell r="H6599"/>
          <cell r="I6599"/>
          <cell r="J6599" t="str">
            <v>Messung HW Wärme NT</v>
          </cell>
          <cell r="K6599" t="str">
            <v>22.06.2016</v>
          </cell>
          <cell r="L6599" t="str">
            <v>W1 020018</v>
          </cell>
          <cell r="M6599"/>
          <cell r="N6599" t="str">
            <v>Ablesung</v>
          </cell>
          <cell r="O6599">
            <v>19.276</v>
          </cell>
          <cell r="P6599">
            <v>355.49</v>
          </cell>
          <cell r="Q6599"/>
          <cell r="R6599"/>
          <cell r="S6599"/>
          <cell r="T6599"/>
          <cell r="U6599"/>
          <cell r="V6599"/>
          <cell r="W6599"/>
          <cell r="X6599"/>
          <cell r="Y6599">
            <v>46.624000000000002</v>
          </cell>
          <cell r="Z6599">
            <v>481.9</v>
          </cell>
        </row>
        <row r="6600">
          <cell r="A6600" t="str">
            <v>N1401</v>
          </cell>
          <cell r="B6600" t="str">
            <v xml:space="preserve">Starengasse 3 </v>
          </cell>
          <cell r="C6600">
            <v>42655</v>
          </cell>
          <cell r="D6600">
            <v>9866605657</v>
          </cell>
          <cell r="E6600" t="str">
            <v>Verrechnet</v>
          </cell>
          <cell r="F6600">
            <v>0.04</v>
          </cell>
          <cell r="G6600">
            <v>0.59</v>
          </cell>
          <cell r="H6600"/>
          <cell r="I6600"/>
          <cell r="J6600" t="str">
            <v>Messung HW Wärme NT</v>
          </cell>
          <cell r="K6600" t="str">
            <v>21.09.2016</v>
          </cell>
          <cell r="L6600" t="str">
            <v>W1 020018</v>
          </cell>
          <cell r="M6600"/>
          <cell r="N6600" t="str">
            <v>Ablesung</v>
          </cell>
          <cell r="O6600">
            <v>4.931</v>
          </cell>
          <cell r="P6600">
            <v>135.83000000000001</v>
          </cell>
          <cell r="Q6600"/>
          <cell r="R6600"/>
          <cell r="S6600"/>
          <cell r="T6600"/>
          <cell r="U6600"/>
          <cell r="V6600"/>
          <cell r="W6600"/>
          <cell r="X6600"/>
          <cell r="Y6600">
            <v>31.215</v>
          </cell>
          <cell r="Z6600">
            <v>123.27500000000001</v>
          </cell>
        </row>
        <row r="6601">
          <cell r="A6601" t="str">
            <v>N1401</v>
          </cell>
          <cell r="B6601" t="str">
            <v xml:space="preserve">Starengasse 3 </v>
          </cell>
          <cell r="C6601">
            <v>42752</v>
          </cell>
          <cell r="D6601">
            <v>9866607876</v>
          </cell>
          <cell r="E6601" t="str">
            <v>Verrechnet</v>
          </cell>
          <cell r="F6601">
            <v>0.04</v>
          </cell>
          <cell r="G6601">
            <v>0.59</v>
          </cell>
          <cell r="H6601"/>
          <cell r="I6601"/>
          <cell r="J6601" t="str">
            <v>Messung HW Wärme NT</v>
          </cell>
          <cell r="K6601" t="str">
            <v>14.12.2016</v>
          </cell>
          <cell r="L6601" t="str">
            <v>W1 020018</v>
          </cell>
          <cell r="M6601"/>
          <cell r="N6601" t="str">
            <v>Ablesung</v>
          </cell>
          <cell r="O6601">
            <v>46.860999999999997</v>
          </cell>
          <cell r="P6601">
            <v>513.44000000000005</v>
          </cell>
          <cell r="Q6601"/>
          <cell r="R6601"/>
          <cell r="S6601"/>
          <cell r="T6601"/>
          <cell r="U6601"/>
          <cell r="V6601"/>
          <cell r="W6601"/>
          <cell r="X6601"/>
          <cell r="Y6601">
            <v>78.477000000000004</v>
          </cell>
          <cell r="Z6601">
            <v>1171.5250000000001</v>
          </cell>
        </row>
        <row r="6602">
          <cell r="A6602" t="str">
            <v>N1402</v>
          </cell>
          <cell r="B6602" t="str">
            <v xml:space="preserve">Stettbachstrasse 46 </v>
          </cell>
          <cell r="C6602">
            <v>42478</v>
          </cell>
          <cell r="D6602">
            <v>9866600780</v>
          </cell>
          <cell r="E6602" t="str">
            <v>Verrechnet</v>
          </cell>
          <cell r="F6602">
            <v>0.15</v>
          </cell>
          <cell r="G6602">
            <v>1.88</v>
          </cell>
          <cell r="H6602"/>
          <cell r="I6602"/>
          <cell r="J6602" t="str">
            <v>Messung HW Wärme NT</v>
          </cell>
          <cell r="K6602" t="str">
            <v>17.03.2016</v>
          </cell>
          <cell r="L6602" t="str">
            <v>W1 020044</v>
          </cell>
          <cell r="M6602"/>
          <cell r="N6602" t="str">
            <v>Ablesung</v>
          </cell>
          <cell r="O6602">
            <v>142.18299999999999</v>
          </cell>
          <cell r="P6602">
            <v>3008.21</v>
          </cell>
          <cell r="Q6602"/>
          <cell r="R6602"/>
          <cell r="S6602"/>
          <cell r="T6602"/>
          <cell r="U6602"/>
          <cell r="V6602"/>
          <cell r="W6602"/>
          <cell r="X6602"/>
          <cell r="Y6602">
            <v>40.640999999999998</v>
          </cell>
          <cell r="Z6602">
            <v>947.88666666666677</v>
          </cell>
        </row>
        <row r="6603">
          <cell r="A6603" t="str">
            <v>N1402</v>
          </cell>
          <cell r="B6603" t="str">
            <v xml:space="preserve">Stettbachstrasse 46 </v>
          </cell>
          <cell r="C6603">
            <v>42566</v>
          </cell>
          <cell r="D6603">
            <v>9866602687</v>
          </cell>
          <cell r="E6603" t="str">
            <v>Verrechnet</v>
          </cell>
          <cell r="F6603">
            <v>0.15</v>
          </cell>
          <cell r="G6603">
            <v>1.88</v>
          </cell>
          <cell r="H6603"/>
          <cell r="I6603"/>
          <cell r="J6603" t="str">
            <v>Messung HW Wärme NT</v>
          </cell>
          <cell r="K6603" t="str">
            <v>23.06.2016</v>
          </cell>
          <cell r="L6603" t="str">
            <v>W1 020044</v>
          </cell>
          <cell r="M6603"/>
          <cell r="N6603" t="str">
            <v>Ablesung</v>
          </cell>
          <cell r="O6603">
            <v>75.11</v>
          </cell>
          <cell r="P6603">
            <v>3064.39</v>
          </cell>
          <cell r="Q6603"/>
          <cell r="R6603"/>
          <cell r="S6603"/>
          <cell r="T6603"/>
          <cell r="U6603"/>
          <cell r="V6603"/>
          <cell r="W6603"/>
          <cell r="X6603"/>
          <cell r="Y6603">
            <v>21.074999999999999</v>
          </cell>
          <cell r="Z6603">
            <v>500.73333333333335</v>
          </cell>
        </row>
        <row r="6604">
          <cell r="A6604" t="str">
            <v>N1402</v>
          </cell>
          <cell r="B6604" t="str">
            <v xml:space="preserve">Stettbachstrasse 46 </v>
          </cell>
          <cell r="C6604">
            <v>42655</v>
          </cell>
          <cell r="D6604">
            <v>9866604666</v>
          </cell>
          <cell r="E6604" t="str">
            <v>Verrechnet</v>
          </cell>
          <cell r="F6604">
            <v>0.15</v>
          </cell>
          <cell r="G6604">
            <v>1.88</v>
          </cell>
          <cell r="H6604"/>
          <cell r="I6604"/>
          <cell r="J6604" t="str">
            <v>Messung HW Wärme NT</v>
          </cell>
          <cell r="K6604" t="str">
            <v>16.09.2016</v>
          </cell>
          <cell r="L6604" t="str">
            <v>W1 020044</v>
          </cell>
          <cell r="M6604"/>
          <cell r="N6604" t="str">
            <v>Ablesung</v>
          </cell>
          <cell r="O6604">
            <v>31.449000000000002</v>
          </cell>
          <cell r="P6604">
            <v>2610.77</v>
          </cell>
          <cell r="Q6604"/>
          <cell r="R6604"/>
          <cell r="S6604"/>
          <cell r="T6604"/>
          <cell r="U6604"/>
          <cell r="V6604"/>
          <cell r="W6604"/>
          <cell r="X6604"/>
          <cell r="Y6604">
            <v>10.358000000000001</v>
          </cell>
          <cell r="Z6604">
            <v>209.66</v>
          </cell>
        </row>
        <row r="6605">
          <cell r="A6605" t="str">
            <v>N1402</v>
          </cell>
          <cell r="B6605" t="str">
            <v xml:space="preserve">Stettbachstrasse 46 </v>
          </cell>
          <cell r="C6605">
            <v>42752</v>
          </cell>
          <cell r="D6605">
            <v>9866606807</v>
          </cell>
          <cell r="E6605" t="str">
            <v>Verrechnet</v>
          </cell>
          <cell r="F6605">
            <v>0.15</v>
          </cell>
          <cell r="G6605">
            <v>1.88</v>
          </cell>
          <cell r="H6605"/>
          <cell r="I6605"/>
          <cell r="J6605" t="str">
            <v>Messung HW Wärme NT</v>
          </cell>
          <cell r="K6605" t="str">
            <v>16.12.2016</v>
          </cell>
          <cell r="L6605" t="str">
            <v>W1 020044</v>
          </cell>
          <cell r="M6605"/>
          <cell r="N6605" t="str">
            <v>Ablesung</v>
          </cell>
          <cell r="O6605">
            <v>113.761</v>
          </cell>
          <cell r="P6605">
            <v>3037.41</v>
          </cell>
          <cell r="Q6605"/>
          <cell r="R6605"/>
          <cell r="S6605"/>
          <cell r="T6605"/>
          <cell r="U6605"/>
          <cell r="V6605"/>
          <cell r="W6605"/>
          <cell r="X6605"/>
          <cell r="Y6605">
            <v>32.204000000000001</v>
          </cell>
          <cell r="Z6605">
            <v>758.40666666666675</v>
          </cell>
        </row>
        <row r="6606">
          <cell r="A6606" t="str">
            <v>N1403</v>
          </cell>
          <cell r="B6606" t="str">
            <v xml:space="preserve">Auhofstrasse 14 </v>
          </cell>
          <cell r="C6606">
            <v>42478</v>
          </cell>
          <cell r="D6606">
            <v>9866600781</v>
          </cell>
          <cell r="E6606" t="str">
            <v>Verrechnet</v>
          </cell>
          <cell r="F6606">
            <v>0.02</v>
          </cell>
          <cell r="G6606">
            <v>0.3</v>
          </cell>
          <cell r="H6606"/>
          <cell r="I6606"/>
          <cell r="J6606" t="str">
            <v>Messung HW Wärme NT</v>
          </cell>
          <cell r="K6606" t="str">
            <v>17.03.2016</v>
          </cell>
          <cell r="L6606" t="str">
            <v>W3 020233</v>
          </cell>
          <cell r="M6606"/>
          <cell r="N6606" t="str">
            <v>Ablesung</v>
          </cell>
          <cell r="O6606">
            <v>14.906000000000001</v>
          </cell>
          <cell r="P6606">
            <v>258.95999999999998</v>
          </cell>
          <cell r="Q6606"/>
          <cell r="R6606"/>
          <cell r="S6606"/>
          <cell r="T6606"/>
          <cell r="U6606"/>
          <cell r="V6606"/>
          <cell r="W6606"/>
          <cell r="X6606"/>
          <cell r="Y6606">
            <v>49.494</v>
          </cell>
          <cell r="Z6606">
            <v>745.3</v>
          </cell>
        </row>
        <row r="6607">
          <cell r="A6607" t="str">
            <v>N1403</v>
          </cell>
          <cell r="B6607" t="str">
            <v xml:space="preserve">Auhofstrasse 14 </v>
          </cell>
          <cell r="C6607">
            <v>42566</v>
          </cell>
          <cell r="D6607">
            <v>9866602688</v>
          </cell>
          <cell r="E6607" t="str">
            <v>Gemahnt</v>
          </cell>
          <cell r="F6607">
            <v>0.02</v>
          </cell>
          <cell r="G6607">
            <v>0.3</v>
          </cell>
          <cell r="H6607"/>
          <cell r="I6607"/>
          <cell r="J6607" t="str">
            <v>Messung HW Wärme NT</v>
          </cell>
          <cell r="K6607" t="str">
            <v>21.06.2016</v>
          </cell>
          <cell r="L6607" t="str">
            <v>W3 020233</v>
          </cell>
          <cell r="M6607"/>
          <cell r="N6607" t="str">
            <v>Ablesung</v>
          </cell>
          <cell r="O6607">
            <v>8.2230000000000008</v>
          </cell>
          <cell r="P6607">
            <v>155.21</v>
          </cell>
          <cell r="Q6607"/>
          <cell r="R6607"/>
          <cell r="S6607"/>
          <cell r="T6607"/>
          <cell r="U6607"/>
          <cell r="V6607"/>
          <cell r="W6607"/>
          <cell r="X6607"/>
          <cell r="Y6607">
            <v>45.554000000000002</v>
          </cell>
          <cell r="Z6607">
            <v>411.15</v>
          </cell>
        </row>
        <row r="6608">
          <cell r="A6608" t="str">
            <v>N1403</v>
          </cell>
          <cell r="B6608" t="str">
            <v xml:space="preserve">Auhofstrasse 14 </v>
          </cell>
          <cell r="C6608">
            <v>42655</v>
          </cell>
          <cell r="D6608">
            <v>9866604667</v>
          </cell>
          <cell r="E6608" t="str">
            <v>Verrechnet</v>
          </cell>
          <cell r="F6608">
            <v>0.02</v>
          </cell>
          <cell r="G6608">
            <v>0.3</v>
          </cell>
          <cell r="H6608"/>
          <cell r="I6608"/>
          <cell r="J6608" t="str">
            <v>Messung HW Wärme NT</v>
          </cell>
          <cell r="K6608" t="str">
            <v>16.09.2016</v>
          </cell>
          <cell r="L6608" t="str">
            <v>W3 020233</v>
          </cell>
          <cell r="M6608"/>
          <cell r="N6608" t="str">
            <v>Ablesung</v>
          </cell>
          <cell r="O6608">
            <v>2.0510000000000002</v>
          </cell>
          <cell r="P6608">
            <v>35</v>
          </cell>
          <cell r="Q6608"/>
          <cell r="R6608"/>
          <cell r="S6608"/>
          <cell r="T6608"/>
          <cell r="U6608"/>
          <cell r="V6608"/>
          <cell r="W6608"/>
          <cell r="X6608"/>
          <cell r="Y6608">
            <v>50.387</v>
          </cell>
          <cell r="Z6608">
            <v>102.55</v>
          </cell>
        </row>
        <row r="6609">
          <cell r="A6609" t="str">
            <v>N1403</v>
          </cell>
          <cell r="B6609" t="str">
            <v xml:space="preserve">Auhofstrasse 14 </v>
          </cell>
          <cell r="C6609">
            <v>42752</v>
          </cell>
          <cell r="D6609">
            <v>9866606808</v>
          </cell>
          <cell r="E6609" t="str">
            <v>Verrechnet</v>
          </cell>
          <cell r="F6609">
            <v>0.02</v>
          </cell>
          <cell r="G6609">
            <v>0.3</v>
          </cell>
          <cell r="H6609"/>
          <cell r="I6609"/>
          <cell r="J6609" t="str">
            <v>Messung HW Wärme NT</v>
          </cell>
          <cell r="K6609" t="str">
            <v>15.12.2016</v>
          </cell>
          <cell r="L6609" t="str">
            <v>W3 020233</v>
          </cell>
          <cell r="M6609"/>
          <cell r="N6609" t="str">
            <v>Ablesung</v>
          </cell>
          <cell r="O6609">
            <v>11.356</v>
          </cell>
          <cell r="P6609">
            <v>226.142</v>
          </cell>
          <cell r="Q6609"/>
          <cell r="R6609"/>
          <cell r="S6609"/>
          <cell r="T6609"/>
          <cell r="U6609"/>
          <cell r="V6609"/>
          <cell r="W6609"/>
          <cell r="X6609"/>
          <cell r="Y6609">
            <v>43.177999999999997</v>
          </cell>
          <cell r="Z6609">
            <v>567.79999999999995</v>
          </cell>
        </row>
        <row r="6610">
          <cell r="A6610" t="str">
            <v>N1404</v>
          </cell>
          <cell r="B6610" t="str">
            <v xml:space="preserve">Schwalbenweg 1 </v>
          </cell>
          <cell r="C6610">
            <v>42478</v>
          </cell>
          <cell r="D6610">
            <v>9866601492</v>
          </cell>
          <cell r="E6610" t="str">
            <v>Verrechnet</v>
          </cell>
          <cell r="F6610">
            <v>0.06</v>
          </cell>
          <cell r="G6610">
            <v>0.89</v>
          </cell>
          <cell r="H6610"/>
          <cell r="I6610"/>
          <cell r="J6610" t="str">
            <v>Messung HW Wärme NT</v>
          </cell>
          <cell r="K6610" t="str">
            <v>16.03.2016</v>
          </cell>
          <cell r="L6610" t="str">
            <v>W1 020042</v>
          </cell>
          <cell r="M6610"/>
          <cell r="N6610" t="str">
            <v>Ablesung</v>
          </cell>
          <cell r="O6610">
            <v>73.948999999999998</v>
          </cell>
          <cell r="P6610">
            <v>1261.49</v>
          </cell>
          <cell r="Q6610"/>
          <cell r="R6610"/>
          <cell r="S6610"/>
          <cell r="T6610"/>
          <cell r="U6610"/>
          <cell r="V6610"/>
          <cell r="W6610"/>
          <cell r="X6610"/>
          <cell r="Y6610">
            <v>50.404000000000003</v>
          </cell>
          <cell r="Z6610">
            <v>1232.4833333333333</v>
          </cell>
        </row>
        <row r="6611">
          <cell r="A6611" t="str">
            <v>N1404</v>
          </cell>
          <cell r="B6611" t="str">
            <v xml:space="preserve">Schwalbenweg 1 </v>
          </cell>
          <cell r="C6611">
            <v>42566</v>
          </cell>
          <cell r="D6611">
            <v>9866603580</v>
          </cell>
          <cell r="E6611" t="str">
            <v>Verrechnet</v>
          </cell>
          <cell r="F6611">
            <v>0.06</v>
          </cell>
          <cell r="G6611">
            <v>0.89</v>
          </cell>
          <cell r="H6611"/>
          <cell r="I6611"/>
          <cell r="J6611" t="str">
            <v>Messung HW Wärme NT</v>
          </cell>
          <cell r="K6611" t="str">
            <v>20.06.2016</v>
          </cell>
          <cell r="L6611" t="str">
            <v>W1 020042</v>
          </cell>
          <cell r="M6611"/>
          <cell r="N6611" t="str">
            <v>Ablesung</v>
          </cell>
          <cell r="O6611">
            <v>42.042000000000002</v>
          </cell>
          <cell r="P6611">
            <v>804.11</v>
          </cell>
          <cell r="Q6611"/>
          <cell r="R6611"/>
          <cell r="S6611"/>
          <cell r="T6611"/>
          <cell r="U6611"/>
          <cell r="V6611"/>
          <cell r="W6611"/>
          <cell r="X6611"/>
          <cell r="Y6611">
            <v>44.956000000000003</v>
          </cell>
          <cell r="Z6611">
            <v>700.7</v>
          </cell>
        </row>
        <row r="6612">
          <cell r="A6612" t="str">
            <v>N1404</v>
          </cell>
          <cell r="B6612" t="str">
            <v xml:space="preserve">Schwalbenweg 1 </v>
          </cell>
          <cell r="C6612">
            <v>42655</v>
          </cell>
          <cell r="D6612">
            <v>9866605750</v>
          </cell>
          <cell r="E6612" t="str">
            <v>Verrechnet</v>
          </cell>
          <cell r="F6612">
            <v>0.06</v>
          </cell>
          <cell r="G6612">
            <v>0.89</v>
          </cell>
          <cell r="H6612"/>
          <cell r="I6612"/>
          <cell r="J6612" t="str">
            <v>Messung HW Wärme NT</v>
          </cell>
          <cell r="K6612" t="str">
            <v>20.09.2016</v>
          </cell>
          <cell r="L6612" t="str">
            <v>W1 020042</v>
          </cell>
          <cell r="M6612"/>
          <cell r="N6612" t="str">
            <v>Ablesung</v>
          </cell>
          <cell r="O6612">
            <v>10.476000000000001</v>
          </cell>
          <cell r="P6612">
            <v>240.23</v>
          </cell>
          <cell r="Q6612"/>
          <cell r="R6612"/>
          <cell r="S6612"/>
          <cell r="T6612"/>
          <cell r="U6612"/>
          <cell r="V6612"/>
          <cell r="W6612"/>
          <cell r="X6612"/>
          <cell r="Y6612">
            <v>37.496000000000002</v>
          </cell>
          <cell r="Z6612">
            <v>174.6</v>
          </cell>
        </row>
        <row r="6613">
          <cell r="A6613" t="str">
            <v>N1404</v>
          </cell>
          <cell r="B6613" t="str">
            <v xml:space="preserve">Schwalbenweg 1 </v>
          </cell>
          <cell r="C6613">
            <v>42752</v>
          </cell>
          <cell r="D6613">
            <v>9866607641</v>
          </cell>
          <cell r="E6613" t="str">
            <v>Verrechnet</v>
          </cell>
          <cell r="F6613">
            <v>0.06</v>
          </cell>
          <cell r="G6613">
            <v>0.89</v>
          </cell>
          <cell r="H6613"/>
          <cell r="I6613"/>
          <cell r="J6613" t="str">
            <v>Messung HW Wärme NT</v>
          </cell>
          <cell r="K6613" t="str">
            <v>15.12.2016</v>
          </cell>
          <cell r="L6613" t="str">
            <v>W1 020042</v>
          </cell>
          <cell r="M6613"/>
          <cell r="N6613" t="str">
            <v>Ablesung</v>
          </cell>
          <cell r="O6613">
            <v>54.405000000000001</v>
          </cell>
          <cell r="P6613">
            <v>960.11</v>
          </cell>
          <cell r="Q6613"/>
          <cell r="R6613"/>
          <cell r="S6613"/>
          <cell r="T6613"/>
          <cell r="U6613"/>
          <cell r="V6613"/>
          <cell r="W6613"/>
          <cell r="X6613"/>
          <cell r="Y6613">
            <v>48.722999999999999</v>
          </cell>
          <cell r="Z6613">
            <v>906.75</v>
          </cell>
        </row>
        <row r="6614">
          <cell r="A6614" t="str">
            <v>N1405</v>
          </cell>
          <cell r="B6614" t="str">
            <v xml:space="preserve">Malvenstrasse 1 </v>
          </cell>
          <cell r="C6614">
            <v>42478</v>
          </cell>
          <cell r="D6614">
            <v>9866601147</v>
          </cell>
          <cell r="E6614" t="str">
            <v>Verrechnet</v>
          </cell>
          <cell r="F6614">
            <v>0.04</v>
          </cell>
          <cell r="G6614">
            <v>0.5</v>
          </cell>
          <cell r="H6614"/>
          <cell r="I6614"/>
          <cell r="J6614" t="str">
            <v>Messung HW Wärme NT</v>
          </cell>
          <cell r="K6614" t="str">
            <v>17.03.2016</v>
          </cell>
          <cell r="L6614" t="str">
            <v>W3 020221</v>
          </cell>
          <cell r="M6614"/>
          <cell r="N6614" t="str">
            <v>Ablesung</v>
          </cell>
          <cell r="O6614">
            <v>19.798999999999999</v>
          </cell>
          <cell r="P6614">
            <v>308.01</v>
          </cell>
          <cell r="Q6614"/>
          <cell r="R6614"/>
          <cell r="S6614"/>
          <cell r="T6614"/>
          <cell r="U6614"/>
          <cell r="V6614"/>
          <cell r="W6614"/>
          <cell r="X6614"/>
          <cell r="Y6614">
            <v>55.271000000000001</v>
          </cell>
          <cell r="Z6614">
            <v>494.97500000000002</v>
          </cell>
        </row>
        <row r="6615">
          <cell r="A6615" t="str">
            <v>N1405</v>
          </cell>
          <cell r="B6615" t="str">
            <v xml:space="preserve">Malvenstrasse 1 </v>
          </cell>
          <cell r="C6615">
            <v>42566</v>
          </cell>
          <cell r="D6615">
            <v>9866603284</v>
          </cell>
          <cell r="E6615" t="str">
            <v>Verrechnet</v>
          </cell>
          <cell r="F6615">
            <v>0.04</v>
          </cell>
          <cell r="G6615">
            <v>0.5</v>
          </cell>
          <cell r="H6615"/>
          <cell r="I6615"/>
          <cell r="J6615" t="str">
            <v>Messung HW Wärme NT</v>
          </cell>
          <cell r="K6615" t="str">
            <v>29.06.2016</v>
          </cell>
          <cell r="L6615" t="str">
            <v>W3 020221</v>
          </cell>
          <cell r="M6615"/>
          <cell r="N6615" t="str">
            <v>Ablesung</v>
          </cell>
          <cell r="O6615">
            <v>10.023999999999999</v>
          </cell>
          <cell r="P6615">
            <v>187.38499999999999</v>
          </cell>
          <cell r="Q6615"/>
          <cell r="R6615"/>
          <cell r="S6615"/>
          <cell r="T6615"/>
          <cell r="U6615"/>
          <cell r="V6615"/>
          <cell r="W6615"/>
          <cell r="X6615"/>
          <cell r="Y6615">
            <v>45.997</v>
          </cell>
          <cell r="Z6615">
            <v>250.6</v>
          </cell>
        </row>
        <row r="6616">
          <cell r="A6616" t="str">
            <v>N1405</v>
          </cell>
          <cell r="B6616" t="str">
            <v xml:space="preserve">Malvenstrasse 1 </v>
          </cell>
          <cell r="C6616">
            <v>42655</v>
          </cell>
          <cell r="D6616">
            <v>9866605172</v>
          </cell>
          <cell r="E6616" t="str">
            <v>Verrechnet</v>
          </cell>
          <cell r="F6616">
            <v>0.04</v>
          </cell>
          <cell r="G6616">
            <v>0.5</v>
          </cell>
          <cell r="H6616"/>
          <cell r="I6616"/>
          <cell r="J6616" t="str">
            <v>Messung HW Wärme NT</v>
          </cell>
          <cell r="K6616" t="str">
            <v>20.09.2016</v>
          </cell>
          <cell r="L6616" t="str">
            <v>W3 020221</v>
          </cell>
          <cell r="M6616"/>
          <cell r="N6616" t="str">
            <v>Ablesung</v>
          </cell>
          <cell r="O6616">
            <v>2.996</v>
          </cell>
          <cell r="P6616">
            <v>79.256</v>
          </cell>
          <cell r="Q6616"/>
          <cell r="R6616"/>
          <cell r="S6616"/>
          <cell r="T6616"/>
          <cell r="U6616"/>
          <cell r="V6616"/>
          <cell r="W6616"/>
          <cell r="X6616"/>
          <cell r="Y6616">
            <v>32.503</v>
          </cell>
          <cell r="Z6616">
            <v>74.900000000000006</v>
          </cell>
        </row>
        <row r="6617">
          <cell r="A6617" t="str">
            <v>N1405</v>
          </cell>
          <cell r="B6617" t="str">
            <v xml:space="preserve">Malvenstrasse 1 </v>
          </cell>
          <cell r="C6617">
            <v>42752</v>
          </cell>
          <cell r="D6617">
            <v>9866607290</v>
          </cell>
          <cell r="E6617" t="str">
            <v>Verrechnet</v>
          </cell>
          <cell r="F6617">
            <v>0.04</v>
          </cell>
          <cell r="G6617">
            <v>0.5</v>
          </cell>
          <cell r="H6617"/>
          <cell r="I6617"/>
          <cell r="J6617" t="str">
            <v>Messung HW Wärme NT</v>
          </cell>
          <cell r="K6617" t="str">
            <v>14.12.2016</v>
          </cell>
          <cell r="L6617" t="str">
            <v>W3 020221</v>
          </cell>
          <cell r="M6617"/>
          <cell r="N6617" t="str">
            <v>Ablesung</v>
          </cell>
          <cell r="O6617">
            <v>13.869</v>
          </cell>
          <cell r="P6617">
            <v>227.505</v>
          </cell>
          <cell r="Q6617"/>
          <cell r="R6617"/>
          <cell r="S6617"/>
          <cell r="T6617"/>
          <cell r="U6617"/>
          <cell r="V6617"/>
          <cell r="W6617"/>
          <cell r="X6617"/>
          <cell r="Y6617">
            <v>52.417000000000002</v>
          </cell>
          <cell r="Z6617">
            <v>346.72500000000002</v>
          </cell>
        </row>
        <row r="6618">
          <cell r="A6618" t="str">
            <v>N1406</v>
          </cell>
          <cell r="B6618" t="str">
            <v xml:space="preserve">Hürststrasse 8 </v>
          </cell>
          <cell r="C6618">
            <v>42478</v>
          </cell>
          <cell r="D6618">
            <v>9866601148</v>
          </cell>
          <cell r="E6618" t="str">
            <v>Verrechnet</v>
          </cell>
          <cell r="F6618">
            <v>0.02</v>
          </cell>
          <cell r="G6618">
            <v>0.3</v>
          </cell>
          <cell r="H6618"/>
          <cell r="I6618"/>
          <cell r="J6618" t="str">
            <v>Messung HW Wärme NT</v>
          </cell>
          <cell r="K6618" t="str">
            <v>16.03.2016</v>
          </cell>
          <cell r="L6618" t="str">
            <v>W3 020222</v>
          </cell>
          <cell r="M6618"/>
          <cell r="N6618" t="str">
            <v>Ablesung</v>
          </cell>
          <cell r="O6618">
            <v>6.4189999999999996</v>
          </cell>
          <cell r="P6618">
            <v>114.655</v>
          </cell>
          <cell r="Q6618"/>
          <cell r="R6618"/>
          <cell r="S6618"/>
          <cell r="T6618"/>
          <cell r="U6618"/>
          <cell r="V6618"/>
          <cell r="W6618"/>
          <cell r="X6618"/>
          <cell r="Y6618">
            <v>48.139000000000003</v>
          </cell>
          <cell r="Z6618">
            <v>320.95</v>
          </cell>
        </row>
        <row r="6619">
          <cell r="A6619" t="str">
            <v>N1406</v>
          </cell>
          <cell r="B6619" t="str">
            <v xml:space="preserve">Hürststrasse 8 </v>
          </cell>
          <cell r="C6619">
            <v>42566</v>
          </cell>
          <cell r="D6619">
            <v>9866603363</v>
          </cell>
          <cell r="E6619" t="str">
            <v>Verrechnet</v>
          </cell>
          <cell r="F6619">
            <v>0.02</v>
          </cell>
          <cell r="G6619">
            <v>0.3</v>
          </cell>
          <cell r="H6619"/>
          <cell r="I6619"/>
          <cell r="J6619" t="str">
            <v>Messung HW Wärme NT</v>
          </cell>
          <cell r="K6619" t="str">
            <v>20.06.2016</v>
          </cell>
          <cell r="L6619" t="str">
            <v>W3 020222</v>
          </cell>
          <cell r="M6619"/>
          <cell r="N6619" t="str">
            <v>Ablesung</v>
          </cell>
          <cell r="O6619">
            <v>3.2639999999999998</v>
          </cell>
          <cell r="P6619">
            <v>67.028000000000006</v>
          </cell>
          <cell r="Q6619"/>
          <cell r="R6619"/>
          <cell r="S6619"/>
          <cell r="T6619"/>
          <cell r="U6619"/>
          <cell r="V6619"/>
          <cell r="W6619"/>
          <cell r="X6619"/>
          <cell r="Y6619">
            <v>41.871000000000002</v>
          </cell>
          <cell r="Z6619">
            <v>163.19999999999999</v>
          </cell>
        </row>
        <row r="6620">
          <cell r="A6620" t="str">
            <v>N1406</v>
          </cell>
          <cell r="B6620" t="str">
            <v xml:space="preserve">Hürststrasse 8 </v>
          </cell>
          <cell r="C6620">
            <v>42655</v>
          </cell>
          <cell r="D6620">
            <v>9866605173</v>
          </cell>
          <cell r="E6620" t="str">
            <v>Verrechnet</v>
          </cell>
          <cell r="F6620">
            <v>0.02</v>
          </cell>
          <cell r="G6620">
            <v>0.3</v>
          </cell>
          <cell r="H6620"/>
          <cell r="I6620"/>
          <cell r="J6620" t="str">
            <v>Messung HW Wärme NT</v>
          </cell>
          <cell r="K6620" t="str">
            <v>19.09.2016</v>
          </cell>
          <cell r="L6620" t="str">
            <v>W3 020222</v>
          </cell>
          <cell r="M6620"/>
          <cell r="N6620" t="str">
            <v>Ablesung</v>
          </cell>
          <cell r="O6620">
            <v>0.85199999999999998</v>
          </cell>
          <cell r="P6620">
            <v>24.344000000000001</v>
          </cell>
          <cell r="Q6620"/>
          <cell r="R6620"/>
          <cell r="S6620"/>
          <cell r="T6620"/>
          <cell r="U6620"/>
          <cell r="V6620"/>
          <cell r="W6620"/>
          <cell r="X6620"/>
          <cell r="Y6620">
            <v>30.093</v>
          </cell>
          <cell r="Z6620">
            <v>42.6</v>
          </cell>
        </row>
        <row r="6621">
          <cell r="A6621" t="str">
            <v>N1406</v>
          </cell>
          <cell r="B6621" t="str">
            <v xml:space="preserve">Hürststrasse 8 </v>
          </cell>
          <cell r="C6621">
            <v>42752</v>
          </cell>
          <cell r="D6621">
            <v>9866607291</v>
          </cell>
          <cell r="E6621" t="str">
            <v>Verrechnet</v>
          </cell>
          <cell r="F6621">
            <v>0.02</v>
          </cell>
          <cell r="G6621">
            <v>0.3</v>
          </cell>
          <cell r="H6621"/>
          <cell r="I6621"/>
          <cell r="J6621" t="str">
            <v>Messung HW Wärme NT</v>
          </cell>
          <cell r="K6621" t="str">
            <v>15.12.2016</v>
          </cell>
          <cell r="L6621" t="str">
            <v>W3 020222</v>
          </cell>
          <cell r="M6621"/>
          <cell r="N6621" t="str">
            <v>Ablesung</v>
          </cell>
          <cell r="O6621">
            <v>5.0940000000000003</v>
          </cell>
          <cell r="P6621">
            <v>96.694000000000003</v>
          </cell>
          <cell r="Q6621"/>
          <cell r="R6621"/>
          <cell r="S6621"/>
          <cell r="T6621"/>
          <cell r="U6621"/>
          <cell r="V6621"/>
          <cell r="W6621"/>
          <cell r="X6621"/>
          <cell r="Y6621">
            <v>45.298000000000002</v>
          </cell>
          <cell r="Z6621">
            <v>254.7</v>
          </cell>
        </row>
        <row r="6622">
          <cell r="A6622" t="str">
            <v>N1407</v>
          </cell>
          <cell r="B6622" t="str">
            <v xml:space="preserve">Berninastrasse 46 </v>
          </cell>
          <cell r="C6622">
            <v>42478</v>
          </cell>
          <cell r="D6622">
            <v>9866601493</v>
          </cell>
          <cell r="E6622" t="str">
            <v>Verrechnet</v>
          </cell>
          <cell r="F6622">
            <v>4.4999999999999998E-2</v>
          </cell>
          <cell r="G6622">
            <v>0.5</v>
          </cell>
          <cell r="H6622"/>
          <cell r="I6622"/>
          <cell r="J6622" t="str">
            <v>Messung HW Wärme NT</v>
          </cell>
          <cell r="K6622" t="str">
            <v>15.03.2016</v>
          </cell>
          <cell r="L6622" t="str">
            <v>W3 020234</v>
          </cell>
          <cell r="M6622"/>
          <cell r="N6622" t="str">
            <v>Ablesung</v>
          </cell>
          <cell r="O6622">
            <v>41.145000000000003</v>
          </cell>
          <cell r="P6622">
            <v>877.13499999999999</v>
          </cell>
          <cell r="Q6622"/>
          <cell r="R6622"/>
          <cell r="S6622"/>
          <cell r="T6622"/>
          <cell r="U6622"/>
          <cell r="V6622"/>
          <cell r="W6622"/>
          <cell r="X6622"/>
          <cell r="Y6622">
            <v>40.334000000000003</v>
          </cell>
          <cell r="Z6622">
            <v>914.33333333333326</v>
          </cell>
        </row>
        <row r="6623">
          <cell r="A6623" t="str">
            <v>N1407</v>
          </cell>
          <cell r="B6623" t="str">
            <v xml:space="preserve">Berninastrasse 46 </v>
          </cell>
          <cell r="C6623">
            <v>42566</v>
          </cell>
          <cell r="D6623">
            <v>9866603364</v>
          </cell>
          <cell r="E6623" t="str">
            <v>Verrechnet</v>
          </cell>
          <cell r="F6623">
            <v>4.4999999999999998E-2</v>
          </cell>
          <cell r="G6623">
            <v>0.5</v>
          </cell>
          <cell r="H6623"/>
          <cell r="I6623"/>
          <cell r="J6623" t="str">
            <v>Messung HW Wärme NT</v>
          </cell>
          <cell r="K6623" t="str">
            <v>22.06.2016</v>
          </cell>
          <cell r="L6623" t="str">
            <v>W3 020234</v>
          </cell>
          <cell r="M6623"/>
          <cell r="N6623" t="str">
            <v>Ablesung</v>
          </cell>
          <cell r="O6623">
            <v>28.277999999999999</v>
          </cell>
          <cell r="P6623">
            <v>627.07899999999995</v>
          </cell>
          <cell r="Q6623"/>
          <cell r="R6623"/>
          <cell r="S6623"/>
          <cell r="T6623"/>
          <cell r="U6623"/>
          <cell r="V6623"/>
          <cell r="W6623"/>
          <cell r="X6623"/>
          <cell r="Y6623">
            <v>38.774999999999999</v>
          </cell>
          <cell r="Z6623">
            <v>628.4</v>
          </cell>
        </row>
        <row r="6624">
          <cell r="A6624" t="str">
            <v>N1407</v>
          </cell>
          <cell r="B6624" t="str">
            <v xml:space="preserve">Berninastrasse 46 </v>
          </cell>
          <cell r="C6624">
            <v>42662</v>
          </cell>
          <cell r="D6624">
            <v>9866606044</v>
          </cell>
          <cell r="E6624" t="str">
            <v>Verrechnet</v>
          </cell>
          <cell r="F6624">
            <v>4.4999999999999998E-2</v>
          </cell>
          <cell r="G6624">
            <v>0.5</v>
          </cell>
          <cell r="H6624"/>
          <cell r="I6624"/>
          <cell r="J6624" t="str">
            <v>Messung HW Wärme NT</v>
          </cell>
          <cell r="K6624" t="str">
            <v>20.09.2016</v>
          </cell>
          <cell r="L6624" t="str">
            <v>W3 020234</v>
          </cell>
          <cell r="M6624"/>
          <cell r="N6624" t="str">
            <v>Ablesung</v>
          </cell>
          <cell r="O6624">
            <v>9.577</v>
          </cell>
          <cell r="P6624">
            <v>227.12299999999999</v>
          </cell>
          <cell r="Q6624"/>
          <cell r="R6624"/>
          <cell r="S6624"/>
          <cell r="T6624"/>
          <cell r="U6624"/>
          <cell r="V6624"/>
          <cell r="W6624"/>
          <cell r="X6624"/>
          <cell r="Y6624">
            <v>36.256999999999998</v>
          </cell>
          <cell r="Z6624">
            <v>212.82222222222225</v>
          </cell>
        </row>
        <row r="6625">
          <cell r="A6625" t="str">
            <v>N1407</v>
          </cell>
          <cell r="B6625" t="str">
            <v xml:space="preserve">Berninastrasse 46 </v>
          </cell>
          <cell r="C6625">
            <v>42752</v>
          </cell>
          <cell r="D6625">
            <v>9866607492</v>
          </cell>
          <cell r="E6625" t="str">
            <v>Verrechnet</v>
          </cell>
          <cell r="F6625">
            <v>4.4999999999999998E-2</v>
          </cell>
          <cell r="G6625">
            <v>0.5</v>
          </cell>
          <cell r="H6625"/>
          <cell r="I6625"/>
          <cell r="J6625" t="str">
            <v>Messung HW Wärme NT</v>
          </cell>
          <cell r="K6625" t="str">
            <v>13.12.2016</v>
          </cell>
          <cell r="L6625" t="str">
            <v>W3 020234</v>
          </cell>
          <cell r="M6625"/>
          <cell r="N6625" t="str">
            <v>Ablesung</v>
          </cell>
          <cell r="O6625">
            <v>34.1</v>
          </cell>
          <cell r="P6625">
            <v>763.97799999999995</v>
          </cell>
          <cell r="Q6625"/>
          <cell r="R6625"/>
          <cell r="S6625"/>
          <cell r="T6625"/>
          <cell r="U6625"/>
          <cell r="V6625"/>
          <cell r="W6625"/>
          <cell r="X6625"/>
          <cell r="Y6625">
            <v>38.378999999999998</v>
          </cell>
          <cell r="Z6625">
            <v>757.77777777777771</v>
          </cell>
        </row>
        <row r="6626">
          <cell r="A6626" t="str">
            <v>N1408</v>
          </cell>
          <cell r="B6626" t="str">
            <v xml:space="preserve">Aprikosenstrasse 28 </v>
          </cell>
          <cell r="C6626">
            <v>42478</v>
          </cell>
          <cell r="D6626">
            <v>9866601494</v>
          </cell>
          <cell r="E6626" t="str">
            <v>Verrechnet</v>
          </cell>
          <cell r="F6626">
            <v>0.12</v>
          </cell>
          <cell r="G6626">
            <v>1.65</v>
          </cell>
          <cell r="H6626"/>
          <cell r="I6626"/>
          <cell r="J6626" t="str">
            <v>Messung HW Wärme NT</v>
          </cell>
          <cell r="K6626" t="str">
            <v>17.03.2016</v>
          </cell>
          <cell r="L6626" t="str">
            <v>W1 020051</v>
          </cell>
          <cell r="M6626"/>
          <cell r="N6626" t="str">
            <v>Ablesung</v>
          </cell>
          <cell r="O6626">
            <v>59.930999999999997</v>
          </cell>
          <cell r="P6626">
            <v>916.84</v>
          </cell>
          <cell r="Q6626"/>
          <cell r="R6626"/>
          <cell r="S6626"/>
          <cell r="T6626"/>
          <cell r="U6626"/>
          <cell r="V6626"/>
          <cell r="W6626"/>
          <cell r="X6626"/>
          <cell r="Y6626">
            <v>56.204999999999998</v>
          </cell>
          <cell r="Z6626">
            <v>499.42500000000001</v>
          </cell>
        </row>
        <row r="6627">
          <cell r="A6627" t="str">
            <v>N1408</v>
          </cell>
          <cell r="B6627" t="str">
            <v xml:space="preserve">Aprikosenstrasse 28 </v>
          </cell>
          <cell r="C6627">
            <v>42566</v>
          </cell>
          <cell r="D6627">
            <v>9866603581</v>
          </cell>
          <cell r="E6627" t="str">
            <v>Verrechnet</v>
          </cell>
          <cell r="F6627">
            <v>0.12</v>
          </cell>
          <cell r="G6627">
            <v>1.65</v>
          </cell>
          <cell r="H6627"/>
          <cell r="I6627"/>
          <cell r="J6627" t="str">
            <v>Messung HW Wärme NT</v>
          </cell>
          <cell r="K6627" t="str">
            <v>21.06.2016</v>
          </cell>
          <cell r="L6627" t="str">
            <v>W1 020051</v>
          </cell>
          <cell r="M6627"/>
          <cell r="N6627" t="str">
            <v>Ablesung</v>
          </cell>
          <cell r="O6627">
            <v>35.061999999999998</v>
          </cell>
          <cell r="P6627">
            <v>577.11</v>
          </cell>
          <cell r="Q6627"/>
          <cell r="R6627"/>
          <cell r="S6627"/>
          <cell r="T6627"/>
          <cell r="U6627"/>
          <cell r="V6627"/>
          <cell r="W6627"/>
          <cell r="X6627"/>
          <cell r="Y6627">
            <v>52.238999999999997</v>
          </cell>
          <cell r="Z6627">
            <v>292.18333333333334</v>
          </cell>
        </row>
        <row r="6628">
          <cell r="A6628" t="str">
            <v>N1408</v>
          </cell>
          <cell r="B6628" t="str">
            <v xml:space="preserve">Aprikosenstrasse 28 </v>
          </cell>
          <cell r="C6628">
            <v>42655</v>
          </cell>
          <cell r="D6628">
            <v>9866605658</v>
          </cell>
          <cell r="E6628" t="str">
            <v>Verrechnet</v>
          </cell>
          <cell r="F6628">
            <v>0.12</v>
          </cell>
          <cell r="G6628">
            <v>1.65</v>
          </cell>
          <cell r="H6628"/>
          <cell r="I6628"/>
          <cell r="J6628" t="str">
            <v>Messung HW Wärme NT</v>
          </cell>
          <cell r="K6628" t="str">
            <v>16.09.2016</v>
          </cell>
          <cell r="L6628" t="str">
            <v>W1 020051</v>
          </cell>
          <cell r="M6628"/>
          <cell r="N6628" t="str">
            <v>Ablesung</v>
          </cell>
          <cell r="O6628">
            <v>10.009</v>
          </cell>
          <cell r="P6628">
            <v>193.82</v>
          </cell>
          <cell r="Q6628"/>
          <cell r="R6628"/>
          <cell r="S6628"/>
          <cell r="T6628"/>
          <cell r="U6628"/>
          <cell r="V6628"/>
          <cell r="W6628"/>
          <cell r="X6628"/>
          <cell r="Y6628">
            <v>44.402999999999999</v>
          </cell>
          <cell r="Z6628">
            <v>83.408333333333331</v>
          </cell>
        </row>
        <row r="6629">
          <cell r="A6629" t="str">
            <v>N1408</v>
          </cell>
          <cell r="B6629" t="str">
            <v xml:space="preserve">Aprikosenstrasse 28 </v>
          </cell>
          <cell r="C6629">
            <v>42752</v>
          </cell>
          <cell r="D6629">
            <v>9866607642</v>
          </cell>
          <cell r="E6629" t="str">
            <v>Verrechnet</v>
          </cell>
          <cell r="F6629">
            <v>0.12</v>
          </cell>
          <cell r="G6629">
            <v>1.65</v>
          </cell>
          <cell r="H6629"/>
          <cell r="I6629"/>
          <cell r="J6629" t="str">
            <v>Messung HW Wärme NT</v>
          </cell>
          <cell r="K6629" t="str">
            <v>15.12.2016</v>
          </cell>
          <cell r="L6629" t="str">
            <v>W1 020051</v>
          </cell>
          <cell r="M6629"/>
          <cell r="N6629" t="str">
            <v>Ablesung</v>
          </cell>
          <cell r="O6629">
            <v>47.787999999999997</v>
          </cell>
          <cell r="P6629">
            <v>770.13</v>
          </cell>
          <cell r="Q6629"/>
          <cell r="R6629"/>
          <cell r="S6629"/>
          <cell r="T6629"/>
          <cell r="U6629"/>
          <cell r="V6629"/>
          <cell r="W6629"/>
          <cell r="X6629"/>
          <cell r="Y6629">
            <v>53.354999999999997</v>
          </cell>
          <cell r="Z6629">
            <v>398.23333333333335</v>
          </cell>
        </row>
        <row r="6630">
          <cell r="A6630" t="str">
            <v>N1409</v>
          </cell>
          <cell r="B6630" t="str">
            <v xml:space="preserve">Langfurren 22 </v>
          </cell>
          <cell r="C6630">
            <v>42478</v>
          </cell>
          <cell r="D6630">
            <v>9866601495</v>
          </cell>
          <cell r="E6630" t="str">
            <v>Verrechnet</v>
          </cell>
          <cell r="F6630">
            <v>0.05</v>
          </cell>
          <cell r="G6630">
            <v>0.74</v>
          </cell>
          <cell r="H6630"/>
          <cell r="I6630"/>
          <cell r="J6630" t="str">
            <v>Messung HW Wärme NT</v>
          </cell>
          <cell r="K6630" t="str">
            <v>17.03.2016</v>
          </cell>
          <cell r="L6630" t="str">
            <v>W3 020213</v>
          </cell>
          <cell r="M6630"/>
          <cell r="N6630" t="str">
            <v>Ablesung</v>
          </cell>
          <cell r="O6630">
            <v>35.718000000000004</v>
          </cell>
          <cell r="P6630">
            <v>680.05499999999995</v>
          </cell>
          <cell r="Q6630"/>
          <cell r="R6630"/>
          <cell r="S6630"/>
          <cell r="T6630"/>
          <cell r="U6630"/>
          <cell r="V6630"/>
          <cell r="W6630"/>
          <cell r="X6630"/>
          <cell r="Y6630">
            <v>45.161000000000001</v>
          </cell>
          <cell r="Z6630">
            <v>714.36</v>
          </cell>
        </row>
        <row r="6631">
          <cell r="A6631" t="str">
            <v>N1409</v>
          </cell>
          <cell r="B6631" t="str">
            <v xml:space="preserve">Langfurren 22 </v>
          </cell>
          <cell r="C6631">
            <v>42566</v>
          </cell>
          <cell r="D6631">
            <v>9866603285</v>
          </cell>
          <cell r="E6631" t="str">
            <v>Gemahnt</v>
          </cell>
          <cell r="F6631">
            <v>0.05</v>
          </cell>
          <cell r="G6631">
            <v>0.74</v>
          </cell>
          <cell r="H6631"/>
          <cell r="I6631"/>
          <cell r="J6631" t="str">
            <v>Messung HW Wärme NT</v>
          </cell>
          <cell r="K6631" t="str">
            <v>23.06.2016</v>
          </cell>
          <cell r="L6631" t="str">
            <v>W3 020213</v>
          </cell>
          <cell r="M6631"/>
          <cell r="N6631" t="str">
            <v>Ablesung</v>
          </cell>
          <cell r="O6631">
            <v>20.783999999999999</v>
          </cell>
          <cell r="P6631">
            <v>434.149</v>
          </cell>
          <cell r="Q6631"/>
          <cell r="R6631"/>
          <cell r="S6631"/>
          <cell r="T6631"/>
          <cell r="U6631"/>
          <cell r="V6631"/>
          <cell r="W6631"/>
          <cell r="X6631"/>
          <cell r="Y6631">
            <v>41.162999999999997</v>
          </cell>
          <cell r="Z6631">
            <v>415.68</v>
          </cell>
        </row>
        <row r="6632">
          <cell r="A6632" t="str">
            <v>N1409</v>
          </cell>
          <cell r="B6632" t="str">
            <v xml:space="preserve">Langfurren 22 </v>
          </cell>
          <cell r="C6632">
            <v>42655</v>
          </cell>
          <cell r="D6632">
            <v>9866605427</v>
          </cell>
          <cell r="E6632" t="str">
            <v>Verrechnet</v>
          </cell>
          <cell r="F6632">
            <v>0.05</v>
          </cell>
          <cell r="G6632">
            <v>0.74</v>
          </cell>
          <cell r="H6632"/>
          <cell r="I6632"/>
          <cell r="J6632" t="str">
            <v>Messung HW Wärme NT</v>
          </cell>
          <cell r="K6632" t="str">
            <v>16.09.2016</v>
          </cell>
          <cell r="L6632" t="str">
            <v>W3 020213</v>
          </cell>
          <cell r="M6632"/>
          <cell r="N6632" t="str">
            <v>Ablesung</v>
          </cell>
          <cell r="O6632">
            <v>3.407</v>
          </cell>
          <cell r="P6632">
            <v>122.78100000000001</v>
          </cell>
          <cell r="Q6632"/>
          <cell r="R6632"/>
          <cell r="S6632"/>
          <cell r="T6632"/>
          <cell r="U6632"/>
          <cell r="V6632"/>
          <cell r="W6632"/>
          <cell r="X6632"/>
          <cell r="Y6632">
            <v>23.859000000000002</v>
          </cell>
          <cell r="Z6632">
            <v>68.14</v>
          </cell>
        </row>
        <row r="6633">
          <cell r="A6633" t="str">
            <v>N1409</v>
          </cell>
          <cell r="B6633" t="str">
            <v xml:space="preserve">Langfurren 22 </v>
          </cell>
          <cell r="C6633">
            <v>42752</v>
          </cell>
          <cell r="D6633">
            <v>9866607493</v>
          </cell>
          <cell r="E6633" t="str">
            <v>Verrechnet</v>
          </cell>
          <cell r="F6633">
            <v>0.05</v>
          </cell>
          <cell r="G6633">
            <v>0.74</v>
          </cell>
          <cell r="H6633"/>
          <cell r="I6633"/>
          <cell r="J6633" t="str">
            <v>Messung HW Wärme NT</v>
          </cell>
          <cell r="K6633" t="str">
            <v>15.12.2016</v>
          </cell>
          <cell r="L6633" t="str">
            <v>W3 020213</v>
          </cell>
          <cell r="M6633"/>
          <cell r="N6633" t="str">
            <v>Ablesung</v>
          </cell>
          <cell r="O6633">
            <v>29.03</v>
          </cell>
          <cell r="P6633">
            <v>569.16099999999994</v>
          </cell>
          <cell r="Q6633"/>
          <cell r="R6633"/>
          <cell r="S6633"/>
          <cell r="T6633"/>
          <cell r="U6633"/>
          <cell r="V6633"/>
          <cell r="W6633"/>
          <cell r="X6633"/>
          <cell r="Y6633">
            <v>43.856000000000002</v>
          </cell>
          <cell r="Z6633">
            <v>580.6</v>
          </cell>
        </row>
        <row r="6634">
          <cell r="A6634" t="str">
            <v>N1410</v>
          </cell>
          <cell r="B6634" t="str">
            <v xml:space="preserve">Ahornstrasse 24 </v>
          </cell>
          <cell r="C6634">
            <v>42478</v>
          </cell>
          <cell r="D6634">
            <v>9866600426</v>
          </cell>
          <cell r="E6634" t="str">
            <v>Verrechnet</v>
          </cell>
          <cell r="F6634">
            <v>1.4999999999999999E-2</v>
          </cell>
          <cell r="G6634">
            <v>0.215</v>
          </cell>
          <cell r="H6634"/>
          <cell r="I6634"/>
          <cell r="J6634" t="str">
            <v>Messung HW Wärme NT</v>
          </cell>
          <cell r="K6634" t="str">
            <v>20.03.2016</v>
          </cell>
          <cell r="L6634" t="str">
            <v>W1 020025</v>
          </cell>
          <cell r="M6634"/>
          <cell r="N6634" t="str">
            <v>Ablesung</v>
          </cell>
          <cell r="O6634">
            <v>11.709</v>
          </cell>
          <cell r="P6634">
            <v>188.33</v>
          </cell>
          <cell r="Q6634"/>
          <cell r="R6634"/>
          <cell r="S6634"/>
          <cell r="T6634"/>
          <cell r="U6634"/>
          <cell r="V6634"/>
          <cell r="W6634"/>
          <cell r="X6634"/>
          <cell r="Y6634">
            <v>53.459000000000003</v>
          </cell>
          <cell r="Z6634">
            <v>780.6</v>
          </cell>
        </row>
        <row r="6635">
          <cell r="A6635" t="str">
            <v>N1410</v>
          </cell>
          <cell r="B6635" t="str">
            <v xml:space="preserve">Ahornstrasse 24 </v>
          </cell>
          <cell r="C6635">
            <v>42566</v>
          </cell>
          <cell r="D6635">
            <v>9866602429</v>
          </cell>
          <cell r="E6635" t="str">
            <v>Verrechnet</v>
          </cell>
          <cell r="F6635">
            <v>1.4999999999999999E-2</v>
          </cell>
          <cell r="G6635">
            <v>0.215</v>
          </cell>
          <cell r="H6635"/>
          <cell r="I6635"/>
          <cell r="J6635" t="str">
            <v>Messung HW Wärme NT</v>
          </cell>
          <cell r="K6635" t="str">
            <v>22.06.2016</v>
          </cell>
          <cell r="L6635" t="str">
            <v>W1 020025</v>
          </cell>
          <cell r="M6635"/>
          <cell r="N6635" t="str">
            <v>Ablesung</v>
          </cell>
          <cell r="O6635">
            <v>5.9690000000000003</v>
          </cell>
          <cell r="P6635">
            <v>103.08</v>
          </cell>
          <cell r="Q6635"/>
          <cell r="R6635"/>
          <cell r="S6635"/>
          <cell r="T6635"/>
          <cell r="U6635"/>
          <cell r="V6635"/>
          <cell r="W6635"/>
          <cell r="X6635"/>
          <cell r="Y6635">
            <v>49.790999999999997</v>
          </cell>
          <cell r="Z6635">
            <v>397.93333333333334</v>
          </cell>
        </row>
        <row r="6636">
          <cell r="A6636" t="str">
            <v>N1410</v>
          </cell>
          <cell r="B6636" t="str">
            <v xml:space="preserve">Ahornstrasse 24 </v>
          </cell>
          <cell r="C6636">
            <v>42655</v>
          </cell>
          <cell r="D6636">
            <v>9866604376</v>
          </cell>
          <cell r="E6636" t="str">
            <v>Verrechnet</v>
          </cell>
          <cell r="F6636">
            <v>1.4999999999999999E-2</v>
          </cell>
          <cell r="G6636">
            <v>0.215</v>
          </cell>
          <cell r="H6636"/>
          <cell r="I6636"/>
          <cell r="J6636" t="str">
            <v>Messung HW Wärme NT</v>
          </cell>
          <cell r="K6636" t="str">
            <v>30.09.2016</v>
          </cell>
          <cell r="L6636" t="str">
            <v>W1 020025</v>
          </cell>
          <cell r="M6636"/>
          <cell r="N6636" t="str">
            <v>Ablesung</v>
          </cell>
          <cell r="O6636">
            <v>1.319</v>
          </cell>
          <cell r="P6636">
            <v>24</v>
          </cell>
          <cell r="Q6636"/>
          <cell r="R6636"/>
          <cell r="S6636"/>
          <cell r="T6636"/>
          <cell r="U6636"/>
          <cell r="V6636"/>
          <cell r="W6636"/>
          <cell r="X6636"/>
          <cell r="Y6636">
            <v>47.256</v>
          </cell>
          <cell r="Z6636">
            <v>87.933333333333323</v>
          </cell>
        </row>
        <row r="6637">
          <cell r="A6637" t="str">
            <v>N1410</v>
          </cell>
          <cell r="B6637" t="str">
            <v xml:space="preserve">Ahornstrasse 24 </v>
          </cell>
          <cell r="C6637">
            <v>42752</v>
          </cell>
          <cell r="D6637">
            <v>9866606451</v>
          </cell>
          <cell r="E6637" t="str">
            <v>Verrechnet</v>
          </cell>
          <cell r="F6637">
            <v>1.4999999999999999E-2</v>
          </cell>
          <cell r="G6637">
            <v>0.215</v>
          </cell>
          <cell r="H6637"/>
          <cell r="I6637"/>
          <cell r="J6637" t="str">
            <v>Messung HW Wärme NT</v>
          </cell>
          <cell r="K6637" t="str">
            <v>19.12.2016</v>
          </cell>
          <cell r="L6637" t="str">
            <v>W1 020025</v>
          </cell>
          <cell r="M6637"/>
          <cell r="N6637" t="str">
            <v>Ablesung</v>
          </cell>
          <cell r="O6637">
            <v>8.0009999999999994</v>
          </cell>
          <cell r="P6637">
            <v>143.94</v>
          </cell>
          <cell r="Q6637"/>
          <cell r="R6637"/>
          <cell r="S6637"/>
          <cell r="T6637"/>
          <cell r="U6637"/>
          <cell r="V6637"/>
          <cell r="W6637"/>
          <cell r="X6637"/>
          <cell r="Y6637">
            <v>47.795000000000002</v>
          </cell>
          <cell r="Z6637">
            <v>533.4</v>
          </cell>
        </row>
        <row r="6638">
          <cell r="A6638" t="str">
            <v>N1411</v>
          </cell>
          <cell r="B6638" t="str">
            <v xml:space="preserve">Eichrainstrasse 25 </v>
          </cell>
          <cell r="C6638">
            <v>42478</v>
          </cell>
          <cell r="D6638">
            <v>9866600782</v>
          </cell>
          <cell r="E6638" t="str">
            <v>Verrechnet</v>
          </cell>
          <cell r="F6638">
            <v>2.5000000000000001E-2</v>
          </cell>
          <cell r="G6638">
            <v>0.27500000000000002</v>
          </cell>
          <cell r="H6638"/>
          <cell r="I6638"/>
          <cell r="J6638" t="str">
            <v>Messung HW Wärme NT</v>
          </cell>
          <cell r="K6638" t="str">
            <v>18.03.2016</v>
          </cell>
          <cell r="L6638" t="str">
            <v>W3 020228</v>
          </cell>
          <cell r="M6638"/>
          <cell r="N6638" t="str">
            <v>Ablesung</v>
          </cell>
          <cell r="O6638">
            <v>24.224</v>
          </cell>
          <cell r="P6638">
            <v>435.13499999999999</v>
          </cell>
          <cell r="Q6638"/>
          <cell r="R6638"/>
          <cell r="S6638"/>
          <cell r="T6638"/>
          <cell r="U6638"/>
          <cell r="V6638"/>
          <cell r="W6638"/>
          <cell r="X6638"/>
          <cell r="Y6638">
            <v>47.868000000000002</v>
          </cell>
          <cell r="Z6638">
            <v>968.96</v>
          </cell>
        </row>
        <row r="6639">
          <cell r="A6639" t="str">
            <v>N1411</v>
          </cell>
          <cell r="B6639" t="str">
            <v xml:space="preserve">Eichrainstrasse 25 </v>
          </cell>
          <cell r="C6639">
            <v>42566</v>
          </cell>
          <cell r="D6639">
            <v>9866602689</v>
          </cell>
          <cell r="E6639" t="str">
            <v>Verrechnet</v>
          </cell>
          <cell r="F6639">
            <v>2.5000000000000001E-2</v>
          </cell>
          <cell r="G6639">
            <v>0.27500000000000002</v>
          </cell>
          <cell r="H6639"/>
          <cell r="I6639"/>
          <cell r="J6639" t="str">
            <v>Messung HW Wärme NT</v>
          </cell>
          <cell r="K6639" t="str">
            <v>22.06.2016</v>
          </cell>
          <cell r="L6639" t="str">
            <v>W3 020228</v>
          </cell>
          <cell r="M6639"/>
          <cell r="N6639" t="str">
            <v>Ablesung</v>
          </cell>
          <cell r="O6639">
            <v>14.214</v>
          </cell>
          <cell r="P6639">
            <v>340.726</v>
          </cell>
          <cell r="Q6639"/>
          <cell r="R6639"/>
          <cell r="S6639"/>
          <cell r="T6639"/>
          <cell r="U6639"/>
          <cell r="V6639"/>
          <cell r="W6639"/>
          <cell r="X6639"/>
          <cell r="Y6639">
            <v>35.869999999999997</v>
          </cell>
          <cell r="Z6639">
            <v>568.55999999999995</v>
          </cell>
        </row>
        <row r="6640">
          <cell r="A6640" t="str">
            <v>N1411</v>
          </cell>
          <cell r="B6640" t="str">
            <v xml:space="preserve">Eichrainstrasse 25 </v>
          </cell>
          <cell r="C6640">
            <v>42655</v>
          </cell>
          <cell r="D6640">
            <v>9866604528</v>
          </cell>
          <cell r="E6640" t="str">
            <v>Verrechnet</v>
          </cell>
          <cell r="F6640">
            <v>2.5000000000000001E-2</v>
          </cell>
          <cell r="G6640">
            <v>0.27500000000000002</v>
          </cell>
          <cell r="H6640"/>
          <cell r="I6640"/>
          <cell r="J6640" t="str">
            <v>Messung HW Wärme NT</v>
          </cell>
          <cell r="K6640" t="str">
            <v>22.09.2016</v>
          </cell>
          <cell r="L6640" t="str">
            <v>W3 020228</v>
          </cell>
          <cell r="M6640"/>
          <cell r="N6640" t="str">
            <v>Ablesung</v>
          </cell>
          <cell r="O6640">
            <v>6.0549999999999997</v>
          </cell>
          <cell r="P6640">
            <v>205.393</v>
          </cell>
          <cell r="Q6640"/>
          <cell r="R6640"/>
          <cell r="S6640"/>
          <cell r="T6640"/>
          <cell r="U6640"/>
          <cell r="V6640"/>
          <cell r="W6640"/>
          <cell r="X6640"/>
          <cell r="Y6640">
            <v>25.347999999999999</v>
          </cell>
          <cell r="Z6640">
            <v>242.2</v>
          </cell>
        </row>
        <row r="6641">
          <cell r="A6641" t="str">
            <v>N1411</v>
          </cell>
          <cell r="B6641" t="str">
            <v xml:space="preserve">Eichrainstrasse 25 </v>
          </cell>
          <cell r="C6641">
            <v>42752</v>
          </cell>
          <cell r="D6641">
            <v>9866606809</v>
          </cell>
          <cell r="E6641" t="str">
            <v>Verrechnet</v>
          </cell>
          <cell r="F6641">
            <v>2.5000000000000001E-2</v>
          </cell>
          <cell r="G6641">
            <v>0.27500000000000002</v>
          </cell>
          <cell r="H6641"/>
          <cell r="I6641"/>
          <cell r="J6641" t="str">
            <v>Messung HW Wärme NT</v>
          </cell>
          <cell r="K6641" t="str">
            <v>20.12.2016</v>
          </cell>
          <cell r="L6641" t="str">
            <v>W3 020228</v>
          </cell>
          <cell r="M6641"/>
          <cell r="N6641" t="str">
            <v>Ablesung</v>
          </cell>
          <cell r="O6641">
            <v>20.306000000000001</v>
          </cell>
          <cell r="P6641">
            <v>407.81599999999997</v>
          </cell>
          <cell r="Q6641"/>
          <cell r="R6641"/>
          <cell r="S6641"/>
          <cell r="T6641"/>
          <cell r="U6641"/>
          <cell r="V6641"/>
          <cell r="W6641"/>
          <cell r="X6641"/>
          <cell r="Y6641">
            <v>42.813000000000002</v>
          </cell>
          <cell r="Z6641">
            <v>812.24</v>
          </cell>
        </row>
        <row r="6642">
          <cell r="A6642" t="str">
            <v>N1412</v>
          </cell>
          <cell r="B6642" t="str">
            <v xml:space="preserve">Friedheimstrasse 38 </v>
          </cell>
          <cell r="C6642">
            <v>42478</v>
          </cell>
          <cell r="D6642">
            <v>9866600783</v>
          </cell>
          <cell r="E6642" t="str">
            <v>Verrechnet</v>
          </cell>
          <cell r="F6642">
            <v>0.02</v>
          </cell>
          <cell r="G6642">
            <v>0.215</v>
          </cell>
          <cell r="H6642"/>
          <cell r="I6642"/>
          <cell r="J6642" t="str">
            <v>Messung HW Wärme NT</v>
          </cell>
          <cell r="K6642" t="str">
            <v>17.03.2016</v>
          </cell>
          <cell r="L6642" t="str">
            <v>W3 020238</v>
          </cell>
          <cell r="M6642"/>
          <cell r="N6642" t="str">
            <v>Ablesung</v>
          </cell>
          <cell r="O6642">
            <v>18.338000000000001</v>
          </cell>
          <cell r="P6642">
            <v>251.89099999999999</v>
          </cell>
          <cell r="Q6642"/>
          <cell r="R6642"/>
          <cell r="S6642"/>
          <cell r="T6642"/>
          <cell r="U6642"/>
          <cell r="V6642"/>
          <cell r="W6642"/>
          <cell r="X6642"/>
          <cell r="Y6642">
            <v>62.597999999999999</v>
          </cell>
          <cell r="Z6642">
            <v>916.9</v>
          </cell>
        </row>
        <row r="6643">
          <cell r="A6643" t="str">
            <v>N1412</v>
          </cell>
          <cell r="B6643" t="str">
            <v xml:space="preserve">Friedheimstrasse 38 </v>
          </cell>
          <cell r="C6643">
            <v>42566</v>
          </cell>
          <cell r="D6643">
            <v>9866603012</v>
          </cell>
          <cell r="E6643" t="str">
            <v>Verrechnet</v>
          </cell>
          <cell r="F6643">
            <v>0.02</v>
          </cell>
          <cell r="G6643">
            <v>0.215</v>
          </cell>
          <cell r="H6643"/>
          <cell r="I6643"/>
          <cell r="J6643" t="str">
            <v>Messung HW Wärme NT</v>
          </cell>
          <cell r="K6643" t="str">
            <v>22.06.2016</v>
          </cell>
          <cell r="L6643" t="str">
            <v>W3 020238</v>
          </cell>
          <cell r="M6643"/>
          <cell r="N6643" t="str">
            <v>Ablesung</v>
          </cell>
          <cell r="O6643">
            <v>10.523</v>
          </cell>
          <cell r="P6643">
            <v>159.31</v>
          </cell>
          <cell r="Q6643"/>
          <cell r="R6643"/>
          <cell r="S6643"/>
          <cell r="T6643"/>
          <cell r="U6643"/>
          <cell r="V6643"/>
          <cell r="W6643"/>
          <cell r="X6643"/>
          <cell r="Y6643">
            <v>56.795999999999999</v>
          </cell>
          <cell r="Z6643">
            <v>526.15</v>
          </cell>
        </row>
        <row r="6644">
          <cell r="A6644" t="str">
            <v>N1412</v>
          </cell>
          <cell r="B6644" t="str">
            <v xml:space="preserve">Friedheimstrasse 38 </v>
          </cell>
          <cell r="C6644">
            <v>42655</v>
          </cell>
          <cell r="D6644">
            <v>9866604920</v>
          </cell>
          <cell r="E6644" t="str">
            <v>Verrechnet</v>
          </cell>
          <cell r="F6644">
            <v>0.02</v>
          </cell>
          <cell r="G6644">
            <v>0.215</v>
          </cell>
          <cell r="H6644"/>
          <cell r="I6644"/>
          <cell r="J6644" t="str">
            <v>Messung HW Wärme NT</v>
          </cell>
          <cell r="K6644" t="str">
            <v>15.09.2016</v>
          </cell>
          <cell r="L6644" t="str">
            <v>W3 020238</v>
          </cell>
          <cell r="M6644"/>
          <cell r="N6644" t="str">
            <v>Ablesung</v>
          </cell>
          <cell r="O6644">
            <v>3.71</v>
          </cell>
          <cell r="P6644">
            <v>62.616999999999997</v>
          </cell>
          <cell r="Q6644"/>
          <cell r="R6644"/>
          <cell r="S6644"/>
          <cell r="T6644"/>
          <cell r="U6644"/>
          <cell r="V6644"/>
          <cell r="W6644"/>
          <cell r="X6644"/>
          <cell r="Y6644">
            <v>50.945</v>
          </cell>
          <cell r="Z6644">
            <v>185.5</v>
          </cell>
        </row>
        <row r="6645">
          <cell r="A6645" t="str">
            <v>N1412</v>
          </cell>
          <cell r="B6645" t="str">
            <v xml:space="preserve">Friedheimstrasse 38 </v>
          </cell>
          <cell r="C6645">
            <v>42752</v>
          </cell>
          <cell r="D6645">
            <v>9866606810</v>
          </cell>
          <cell r="E6645" t="str">
            <v>Verrechnet</v>
          </cell>
          <cell r="F6645">
            <v>0.02</v>
          </cell>
          <cell r="G6645">
            <v>0.215</v>
          </cell>
          <cell r="H6645"/>
          <cell r="I6645"/>
          <cell r="J6645" t="str">
            <v>Messung HW Wärme NT</v>
          </cell>
          <cell r="K6645" t="str">
            <v>13.12.2016</v>
          </cell>
          <cell r="L6645" t="str">
            <v>W3 020238</v>
          </cell>
          <cell r="M6645"/>
          <cell r="N6645" t="str">
            <v>Ablesung</v>
          </cell>
          <cell r="O6645">
            <v>13.839</v>
          </cell>
          <cell r="P6645">
            <v>200.86</v>
          </cell>
          <cell r="Q6645"/>
          <cell r="R6645"/>
          <cell r="S6645"/>
          <cell r="T6645"/>
          <cell r="U6645"/>
          <cell r="V6645"/>
          <cell r="W6645"/>
          <cell r="X6645"/>
          <cell r="Y6645">
            <v>59.241999999999997</v>
          </cell>
          <cell r="Z6645">
            <v>691.95</v>
          </cell>
        </row>
        <row r="6646">
          <cell r="A6646" t="str">
            <v>N1413</v>
          </cell>
          <cell r="B6646" t="str">
            <v xml:space="preserve">Heerenschürlistrasse 2 </v>
          </cell>
          <cell r="C6646">
            <v>42478</v>
          </cell>
          <cell r="D6646">
            <v>9866601149</v>
          </cell>
          <cell r="E6646" t="str">
            <v>Verrechnet</v>
          </cell>
          <cell r="F6646">
            <v>0.3</v>
          </cell>
          <cell r="G6646">
            <v>3.8</v>
          </cell>
          <cell r="H6646"/>
          <cell r="I6646"/>
          <cell r="J6646" t="str">
            <v>Messung HW Wärme NT</v>
          </cell>
          <cell r="K6646" t="str">
            <v>21.03.2016</v>
          </cell>
          <cell r="L6646" t="str">
            <v>W1 025039</v>
          </cell>
          <cell r="M6646"/>
          <cell r="N6646" t="str">
            <v>Ablesung</v>
          </cell>
          <cell r="O6646">
            <v>308.68700000000001</v>
          </cell>
          <cell r="P6646">
            <v>4472.3500000000004</v>
          </cell>
          <cell r="Q6646"/>
          <cell r="R6646"/>
          <cell r="S6646"/>
          <cell r="T6646"/>
          <cell r="U6646"/>
          <cell r="V6646"/>
          <cell r="W6646"/>
          <cell r="X6646"/>
          <cell r="Y6646">
            <v>59.347999999999999</v>
          </cell>
          <cell r="Z6646">
            <v>1028.9566666666667</v>
          </cell>
        </row>
        <row r="6647">
          <cell r="A6647" t="str">
            <v>N1413</v>
          </cell>
          <cell r="B6647" t="str">
            <v xml:space="preserve">Heerenschürlistrasse 2 </v>
          </cell>
          <cell r="C6647">
            <v>42566</v>
          </cell>
          <cell r="D6647">
            <v>9866603013</v>
          </cell>
          <cell r="E6647" t="str">
            <v>Verrechnet</v>
          </cell>
          <cell r="F6647">
            <v>0.3</v>
          </cell>
          <cell r="G6647">
            <v>3.8</v>
          </cell>
          <cell r="H6647"/>
          <cell r="I6647"/>
          <cell r="J6647" t="str">
            <v>Messung HW Wärme NT</v>
          </cell>
          <cell r="K6647" t="str">
            <v>22.06.2016</v>
          </cell>
          <cell r="L6647" t="str">
            <v>W1 025039</v>
          </cell>
          <cell r="M6647"/>
          <cell r="N6647" t="str">
            <v>Ablesung</v>
          </cell>
          <cell r="O6647">
            <v>161.62299999999999</v>
          </cell>
          <cell r="P6647">
            <v>2822.56</v>
          </cell>
          <cell r="Q6647"/>
          <cell r="R6647"/>
          <cell r="S6647"/>
          <cell r="T6647"/>
          <cell r="U6647"/>
          <cell r="V6647"/>
          <cell r="W6647"/>
          <cell r="X6647"/>
          <cell r="Y6647">
            <v>49.235999999999997</v>
          </cell>
          <cell r="Z6647">
            <v>538.74333333333334</v>
          </cell>
        </row>
        <row r="6648">
          <cell r="A6648" t="str">
            <v>N1413</v>
          </cell>
          <cell r="B6648" t="str">
            <v xml:space="preserve">Heerenschürlistrasse 2 </v>
          </cell>
          <cell r="C6648">
            <v>42655</v>
          </cell>
          <cell r="D6648">
            <v>9866605174</v>
          </cell>
          <cell r="E6648" t="str">
            <v>Verrechnet</v>
          </cell>
          <cell r="F6648">
            <v>0.3</v>
          </cell>
          <cell r="G6648">
            <v>3.8</v>
          </cell>
          <cell r="H6648"/>
          <cell r="I6648"/>
          <cell r="J6648" t="str">
            <v>Messung HW Wärme NT</v>
          </cell>
          <cell r="K6648" t="str">
            <v>15.09.2016</v>
          </cell>
          <cell r="L6648" t="str">
            <v>W1 025039</v>
          </cell>
          <cell r="M6648"/>
          <cell r="N6648" t="str">
            <v>Ablesung</v>
          </cell>
          <cell r="O6648">
            <v>63.15</v>
          </cell>
          <cell r="P6648">
            <v>1382.68</v>
          </cell>
          <cell r="Q6648"/>
          <cell r="R6648"/>
          <cell r="S6648"/>
          <cell r="T6648"/>
          <cell r="U6648"/>
          <cell r="V6648"/>
          <cell r="W6648"/>
          <cell r="X6648"/>
          <cell r="Y6648">
            <v>39.271000000000001</v>
          </cell>
          <cell r="Z6648">
            <v>210.5</v>
          </cell>
        </row>
        <row r="6649">
          <cell r="A6649" t="str">
            <v>N1413</v>
          </cell>
          <cell r="B6649" t="str">
            <v xml:space="preserve">Heerenschürlistrasse 2 </v>
          </cell>
          <cell r="C6649">
            <v>42752</v>
          </cell>
          <cell r="D6649">
            <v>9866607128</v>
          </cell>
          <cell r="E6649" t="str">
            <v>Verrechnet</v>
          </cell>
          <cell r="F6649">
            <v>0.3</v>
          </cell>
          <cell r="G6649">
            <v>3.8</v>
          </cell>
          <cell r="H6649"/>
          <cell r="I6649"/>
          <cell r="J6649" t="str">
            <v>Messung HW Wärme NT</v>
          </cell>
          <cell r="K6649" t="str">
            <v>19.12.2016</v>
          </cell>
          <cell r="L6649" t="str">
            <v>W1 025039</v>
          </cell>
          <cell r="M6649"/>
          <cell r="N6649" t="str">
            <v>Ablesung</v>
          </cell>
          <cell r="O6649">
            <v>245.595</v>
          </cell>
          <cell r="P6649">
            <v>3803.85</v>
          </cell>
          <cell r="Q6649"/>
          <cell r="R6649"/>
          <cell r="S6649"/>
          <cell r="T6649"/>
          <cell r="U6649"/>
          <cell r="V6649"/>
          <cell r="W6649"/>
          <cell r="X6649"/>
          <cell r="Y6649">
            <v>55.515999999999998</v>
          </cell>
          <cell r="Z6649">
            <v>818.65</v>
          </cell>
        </row>
        <row r="6650">
          <cell r="A6650" t="str">
            <v>N1414</v>
          </cell>
          <cell r="B6650" t="str">
            <v xml:space="preserve">Sandacker 19 </v>
          </cell>
          <cell r="C6650">
            <v>42478</v>
          </cell>
          <cell r="D6650">
            <v>9866600843</v>
          </cell>
          <cell r="E6650" t="str">
            <v>Verrechnet</v>
          </cell>
          <cell r="F6650">
            <v>2.5000000000000001E-2</v>
          </cell>
          <cell r="G6650">
            <v>0.35299999999999998</v>
          </cell>
          <cell r="H6650"/>
          <cell r="I6650"/>
          <cell r="J6650" t="str">
            <v>Messung HW Wärme NT</v>
          </cell>
          <cell r="K6650" t="str">
            <v>16.03.2016</v>
          </cell>
          <cell r="L6650" t="str">
            <v>W1 020586</v>
          </cell>
          <cell r="M6650"/>
          <cell r="N6650" t="str">
            <v>Ablesung</v>
          </cell>
          <cell r="O6650">
            <v>5.4359999999999999</v>
          </cell>
          <cell r="P6650">
            <v>106.47</v>
          </cell>
          <cell r="Q6650"/>
          <cell r="R6650"/>
          <cell r="S6650"/>
          <cell r="T6650"/>
          <cell r="U6650"/>
          <cell r="V6650"/>
          <cell r="W6650"/>
          <cell r="X6650"/>
          <cell r="Y6650">
            <v>43.901000000000003</v>
          </cell>
          <cell r="Z6650">
            <v>217.44</v>
          </cell>
        </row>
        <row r="6651">
          <cell r="A6651" t="str">
            <v>N1414</v>
          </cell>
          <cell r="B6651" t="str">
            <v xml:space="preserve">Sandacker 19 </v>
          </cell>
          <cell r="C6651">
            <v>42566</v>
          </cell>
          <cell r="D6651">
            <v>9866603111</v>
          </cell>
          <cell r="E6651" t="str">
            <v>Verrechnet</v>
          </cell>
          <cell r="F6651">
            <v>2.5000000000000001E-2</v>
          </cell>
          <cell r="G6651">
            <v>0.35299999999999998</v>
          </cell>
          <cell r="H6651"/>
          <cell r="I6651"/>
          <cell r="J6651" t="str">
            <v>Messung HW Wärme NT</v>
          </cell>
          <cell r="K6651" t="str">
            <v>22.06.2016</v>
          </cell>
          <cell r="L6651" t="str">
            <v>W1 020586</v>
          </cell>
          <cell r="M6651"/>
          <cell r="N6651" t="str">
            <v>Ablesung</v>
          </cell>
          <cell r="O6651">
            <v>4.4779999999999998</v>
          </cell>
          <cell r="P6651">
            <v>95.4</v>
          </cell>
          <cell r="Q6651"/>
          <cell r="R6651"/>
          <cell r="S6651"/>
          <cell r="T6651"/>
          <cell r="U6651"/>
          <cell r="V6651"/>
          <cell r="W6651"/>
          <cell r="X6651"/>
          <cell r="Y6651">
            <v>40.36</v>
          </cell>
          <cell r="Z6651">
            <v>179.12</v>
          </cell>
        </row>
        <row r="6652">
          <cell r="A6652" t="str">
            <v>N1414</v>
          </cell>
          <cell r="B6652" t="str">
            <v xml:space="preserve">Sandacker 19 </v>
          </cell>
          <cell r="C6652">
            <v>42655</v>
          </cell>
          <cell r="D6652">
            <v>9866604984</v>
          </cell>
          <cell r="E6652" t="str">
            <v>Verrechnet</v>
          </cell>
          <cell r="F6652">
            <v>2.5000000000000001E-2</v>
          </cell>
          <cell r="G6652">
            <v>0.35299999999999998</v>
          </cell>
          <cell r="H6652"/>
          <cell r="I6652"/>
          <cell r="J6652" t="str">
            <v>Messung HW Wärme NT</v>
          </cell>
          <cell r="K6652" t="str">
            <v>15.09.2016</v>
          </cell>
          <cell r="L6652" t="str">
            <v>W1 020586</v>
          </cell>
          <cell r="M6652"/>
          <cell r="N6652" t="str">
            <v>Ablesung</v>
          </cell>
          <cell r="O6652">
            <v>0.93100000000000005</v>
          </cell>
          <cell r="P6652">
            <v>44.74</v>
          </cell>
          <cell r="Q6652"/>
          <cell r="R6652"/>
          <cell r="S6652"/>
          <cell r="T6652"/>
          <cell r="U6652"/>
          <cell r="V6652"/>
          <cell r="W6652"/>
          <cell r="X6652"/>
          <cell r="Y6652">
            <v>17.893000000000001</v>
          </cell>
          <cell r="Z6652">
            <v>37.24</v>
          </cell>
        </row>
        <row r="6653">
          <cell r="A6653" t="str">
            <v>N1414</v>
          </cell>
          <cell r="B6653" t="str">
            <v xml:space="preserve">Sandacker 19 </v>
          </cell>
          <cell r="C6653">
            <v>42752</v>
          </cell>
          <cell r="D6653">
            <v>9866606811</v>
          </cell>
          <cell r="E6653" t="str">
            <v>Verrechnet</v>
          </cell>
          <cell r="F6653">
            <v>2.5000000000000001E-2</v>
          </cell>
          <cell r="G6653">
            <v>0.35299999999999998</v>
          </cell>
          <cell r="H6653"/>
          <cell r="I6653"/>
          <cell r="J6653" t="str">
            <v>Messung HW Wärme NT</v>
          </cell>
          <cell r="K6653" t="str">
            <v>13.12.2016</v>
          </cell>
          <cell r="L6653" t="str">
            <v>W1 020586</v>
          </cell>
          <cell r="M6653"/>
          <cell r="N6653" t="str">
            <v>Ablesung</v>
          </cell>
          <cell r="O6653">
            <v>7.9489999999999998</v>
          </cell>
          <cell r="P6653">
            <v>144.88999999999999</v>
          </cell>
          <cell r="Q6653"/>
          <cell r="R6653"/>
          <cell r="S6653"/>
          <cell r="T6653"/>
          <cell r="U6653"/>
          <cell r="V6653"/>
          <cell r="W6653"/>
          <cell r="X6653"/>
          <cell r="Y6653">
            <v>47.173000000000002</v>
          </cell>
          <cell r="Z6653">
            <v>317.95999999999998</v>
          </cell>
        </row>
        <row r="6654">
          <cell r="A6654" t="str">
            <v>N1415</v>
          </cell>
          <cell r="B6654" t="str">
            <v xml:space="preserve">Maienstrasse 37 </v>
          </cell>
          <cell r="C6654">
            <v>42478</v>
          </cell>
          <cell r="D6654">
            <v>9866601496</v>
          </cell>
          <cell r="E6654" t="str">
            <v>Verrechnet</v>
          </cell>
          <cell r="F6654">
            <v>0.1</v>
          </cell>
          <cell r="G6654">
            <v>1.2250000000000001</v>
          </cell>
          <cell r="H6654"/>
          <cell r="I6654"/>
          <cell r="J6654" t="str">
            <v>Messung HW Wärme NT</v>
          </cell>
          <cell r="K6654" t="str">
            <v>16.03.2016</v>
          </cell>
          <cell r="L6654" t="str">
            <v>W3 020216</v>
          </cell>
          <cell r="M6654"/>
          <cell r="N6654" t="str">
            <v>Ablesung</v>
          </cell>
          <cell r="O6654">
            <v>101.22199999999999</v>
          </cell>
          <cell r="P6654">
            <v>1519.242</v>
          </cell>
          <cell r="Q6654"/>
          <cell r="R6654"/>
          <cell r="S6654"/>
          <cell r="T6654"/>
          <cell r="U6654"/>
          <cell r="V6654"/>
          <cell r="W6654"/>
          <cell r="X6654"/>
          <cell r="Y6654">
            <v>57.289000000000001</v>
          </cell>
          <cell r="Z6654">
            <v>1012.22</v>
          </cell>
        </row>
        <row r="6655">
          <cell r="A6655" t="str">
            <v>N1415</v>
          </cell>
          <cell r="B6655" t="str">
            <v xml:space="preserve">Maienstrasse 37 </v>
          </cell>
          <cell r="C6655">
            <v>42566</v>
          </cell>
          <cell r="D6655">
            <v>9866603685</v>
          </cell>
          <cell r="E6655" t="str">
            <v>Verrechnet</v>
          </cell>
          <cell r="F6655">
            <v>0.1</v>
          </cell>
          <cell r="G6655">
            <v>1.2250000000000001</v>
          </cell>
          <cell r="H6655"/>
          <cell r="I6655"/>
          <cell r="J6655" t="str">
            <v>Messung HW Wärme NT</v>
          </cell>
          <cell r="K6655" t="str">
            <v>20.06.2016</v>
          </cell>
          <cell r="L6655" t="str">
            <v>W3 020216</v>
          </cell>
          <cell r="M6655"/>
          <cell r="N6655" t="str">
            <v>Ablesung</v>
          </cell>
          <cell r="O6655">
            <v>58.128999999999998</v>
          </cell>
          <cell r="P6655">
            <v>996.39800000000002</v>
          </cell>
          <cell r="Q6655"/>
          <cell r="R6655"/>
          <cell r="S6655"/>
          <cell r="T6655"/>
          <cell r="U6655"/>
          <cell r="V6655"/>
          <cell r="W6655"/>
          <cell r="X6655"/>
          <cell r="Y6655">
            <v>50.162999999999997</v>
          </cell>
          <cell r="Z6655">
            <v>581.29</v>
          </cell>
        </row>
        <row r="6656">
          <cell r="A6656" t="str">
            <v>N1415</v>
          </cell>
          <cell r="B6656" t="str">
            <v xml:space="preserve">Maienstrasse 37 </v>
          </cell>
          <cell r="C6656">
            <v>42655</v>
          </cell>
          <cell r="D6656">
            <v>9866605751</v>
          </cell>
          <cell r="E6656" t="str">
            <v>Verrechnet</v>
          </cell>
          <cell r="F6656">
            <v>0.1</v>
          </cell>
          <cell r="G6656">
            <v>1.2250000000000001</v>
          </cell>
          <cell r="H6656"/>
          <cell r="I6656"/>
          <cell r="J6656" t="str">
            <v>Messung HW Wärme NT</v>
          </cell>
          <cell r="K6656" t="str">
            <v>19.09.2016</v>
          </cell>
          <cell r="L6656" t="str">
            <v>W3 020216</v>
          </cell>
          <cell r="M6656"/>
          <cell r="N6656" t="str">
            <v>Ablesung</v>
          </cell>
          <cell r="O6656">
            <v>14.321</v>
          </cell>
          <cell r="P6656">
            <v>353.98200000000003</v>
          </cell>
          <cell r="Q6656"/>
          <cell r="R6656"/>
          <cell r="S6656"/>
          <cell r="T6656"/>
          <cell r="U6656"/>
          <cell r="V6656"/>
          <cell r="W6656"/>
          <cell r="X6656"/>
          <cell r="Y6656">
            <v>34.786999999999999</v>
          </cell>
          <cell r="Z6656">
            <v>143.21</v>
          </cell>
        </row>
        <row r="6657">
          <cell r="A6657" t="str">
            <v>N1415</v>
          </cell>
          <cell r="B6657" t="str">
            <v xml:space="preserve">Maienstrasse 37 </v>
          </cell>
          <cell r="C6657">
            <v>42752</v>
          </cell>
          <cell r="D6657">
            <v>9866607643</v>
          </cell>
          <cell r="E6657" t="str">
            <v>Verrechnet</v>
          </cell>
          <cell r="F6657">
            <v>0.1</v>
          </cell>
          <cell r="G6657">
            <v>1.2250000000000001</v>
          </cell>
          <cell r="H6657"/>
          <cell r="I6657"/>
          <cell r="J6657" t="str">
            <v>Messung HW Wärme NT</v>
          </cell>
          <cell r="K6657" t="str">
            <v>14.12.2016</v>
          </cell>
          <cell r="L6657" t="str">
            <v>W3 020216</v>
          </cell>
          <cell r="M6657"/>
          <cell r="N6657" t="str">
            <v>Ablesung</v>
          </cell>
          <cell r="O6657">
            <v>76.471000000000004</v>
          </cell>
          <cell r="P6657">
            <v>1210.4469999999999</v>
          </cell>
          <cell r="Q6657"/>
          <cell r="R6657"/>
          <cell r="S6657"/>
          <cell r="T6657"/>
          <cell r="U6657"/>
          <cell r="V6657"/>
          <cell r="W6657"/>
          <cell r="X6657"/>
          <cell r="Y6657">
            <v>54.320999999999998</v>
          </cell>
          <cell r="Z6657">
            <v>764.71</v>
          </cell>
        </row>
        <row r="6658">
          <cell r="A6658" t="str">
            <v>N1416</v>
          </cell>
          <cell r="B6658" t="str">
            <v xml:space="preserve">Ohmstrasse 4 </v>
          </cell>
          <cell r="C6658">
            <v>42478</v>
          </cell>
          <cell r="D6658">
            <v>9866600784</v>
          </cell>
          <cell r="E6658" t="str">
            <v>Verrechnet</v>
          </cell>
          <cell r="F6658">
            <v>0.08</v>
          </cell>
          <cell r="G6658">
            <v>0.97</v>
          </cell>
          <cell r="H6658"/>
          <cell r="I6658"/>
          <cell r="J6658" t="str">
            <v>Messung HW Wärme NT</v>
          </cell>
          <cell r="K6658" t="str">
            <v>18.03.2016</v>
          </cell>
          <cell r="L6658" t="str">
            <v>W1 020109</v>
          </cell>
          <cell r="M6658"/>
          <cell r="N6658" t="str">
            <v>Ablesung</v>
          </cell>
          <cell r="O6658">
            <v>42.720999999999997</v>
          </cell>
          <cell r="P6658">
            <v>621.29999999999995</v>
          </cell>
          <cell r="Q6658"/>
          <cell r="R6658"/>
          <cell r="S6658"/>
          <cell r="T6658"/>
          <cell r="U6658"/>
          <cell r="V6658"/>
          <cell r="W6658"/>
          <cell r="X6658"/>
          <cell r="Y6658">
            <v>59.124000000000002</v>
          </cell>
          <cell r="Z6658">
            <v>534.01250000000005</v>
          </cell>
        </row>
        <row r="6659">
          <cell r="A6659" t="str">
            <v>N1416</v>
          </cell>
          <cell r="B6659" t="str">
            <v xml:space="preserve">Ohmstrasse 4 </v>
          </cell>
          <cell r="C6659">
            <v>42566</v>
          </cell>
          <cell r="D6659">
            <v>9866602760</v>
          </cell>
          <cell r="E6659" t="str">
            <v>Verrechnet</v>
          </cell>
          <cell r="F6659">
            <v>0.08</v>
          </cell>
          <cell r="G6659">
            <v>0.97</v>
          </cell>
          <cell r="H6659"/>
          <cell r="I6659"/>
          <cell r="J6659" t="str">
            <v>Messung HW Wärme NT</v>
          </cell>
          <cell r="K6659" t="str">
            <v>23.06.2016</v>
          </cell>
          <cell r="L6659" t="str">
            <v>W1 020109</v>
          </cell>
          <cell r="M6659"/>
          <cell r="N6659" t="str">
            <v>Ablesung</v>
          </cell>
          <cell r="O6659">
            <v>15.468999999999999</v>
          </cell>
          <cell r="P6659">
            <v>267.32</v>
          </cell>
          <cell r="Q6659"/>
          <cell r="R6659"/>
          <cell r="S6659"/>
          <cell r="T6659"/>
          <cell r="U6659"/>
          <cell r="V6659"/>
          <cell r="W6659"/>
          <cell r="X6659"/>
          <cell r="Y6659">
            <v>49.756999999999998</v>
          </cell>
          <cell r="Z6659">
            <v>193.36250000000001</v>
          </cell>
        </row>
        <row r="6660">
          <cell r="A6660" t="str">
            <v>N1416</v>
          </cell>
          <cell r="B6660" t="str">
            <v xml:space="preserve">Ohmstrasse 4 </v>
          </cell>
          <cell r="C6660">
            <v>42655</v>
          </cell>
          <cell r="D6660">
            <v>9866604529</v>
          </cell>
          <cell r="E6660" t="str">
            <v>Verrechnet</v>
          </cell>
          <cell r="F6660">
            <v>0.08</v>
          </cell>
          <cell r="G6660">
            <v>0.97</v>
          </cell>
          <cell r="H6660"/>
          <cell r="I6660"/>
          <cell r="J6660" t="str">
            <v>Messung HW Wärme NT</v>
          </cell>
          <cell r="K6660" t="str">
            <v>19.09.2016</v>
          </cell>
          <cell r="L6660" t="str">
            <v>W1 020109</v>
          </cell>
          <cell r="M6660"/>
          <cell r="N6660" t="str">
            <v>Ablesung</v>
          </cell>
          <cell r="O6660">
            <v>6.7880000000000003</v>
          </cell>
          <cell r="P6660">
            <v>160.58000000000001</v>
          </cell>
          <cell r="Q6660"/>
          <cell r="R6660"/>
          <cell r="S6660"/>
          <cell r="T6660"/>
          <cell r="U6660"/>
          <cell r="V6660"/>
          <cell r="W6660"/>
          <cell r="X6660"/>
          <cell r="Y6660">
            <v>36.347000000000001</v>
          </cell>
          <cell r="Z6660">
            <v>84.85</v>
          </cell>
        </row>
        <row r="6661">
          <cell r="A6661" t="str">
            <v>N1416</v>
          </cell>
          <cell r="B6661" t="str">
            <v xml:space="preserve">Ohmstrasse 4 </v>
          </cell>
          <cell r="C6661">
            <v>42752</v>
          </cell>
          <cell r="D6661">
            <v>9866606812</v>
          </cell>
          <cell r="E6661" t="str">
            <v>Verrechnet</v>
          </cell>
          <cell r="F6661">
            <v>0.08</v>
          </cell>
          <cell r="G6661">
            <v>0.97</v>
          </cell>
          <cell r="H6661"/>
          <cell r="I6661"/>
          <cell r="J6661" t="str">
            <v>Messung HW Wärme NT</v>
          </cell>
          <cell r="K6661" t="str">
            <v>16.12.2016</v>
          </cell>
          <cell r="L6661" t="str">
            <v>W1 020109</v>
          </cell>
          <cell r="M6661"/>
          <cell r="N6661" t="str">
            <v>Ablesung</v>
          </cell>
          <cell r="O6661">
            <v>26.919</v>
          </cell>
          <cell r="P6661">
            <v>418.52</v>
          </cell>
          <cell r="Q6661"/>
          <cell r="R6661"/>
          <cell r="S6661"/>
          <cell r="T6661"/>
          <cell r="U6661"/>
          <cell r="V6661"/>
          <cell r="W6661"/>
          <cell r="X6661"/>
          <cell r="Y6661">
            <v>55.305</v>
          </cell>
          <cell r="Z6661">
            <v>336.48750000000001</v>
          </cell>
        </row>
        <row r="6662">
          <cell r="A6662" t="str">
            <v>N1417</v>
          </cell>
          <cell r="B6662" t="str">
            <v xml:space="preserve">Oerlikonerstrasse 94 </v>
          </cell>
          <cell r="C6662">
            <v>42478</v>
          </cell>
          <cell r="D6662">
            <v>9866600427</v>
          </cell>
          <cell r="E6662" t="str">
            <v>Verrechnet</v>
          </cell>
          <cell r="F6662">
            <v>0.05</v>
          </cell>
          <cell r="G6662">
            <v>0.7</v>
          </cell>
          <cell r="H6662"/>
          <cell r="I6662"/>
          <cell r="J6662" t="str">
            <v>Messung HW Wärme NT</v>
          </cell>
          <cell r="K6662" t="str">
            <v>16.03.2016</v>
          </cell>
          <cell r="L6662" t="str">
            <v>W3 020231</v>
          </cell>
          <cell r="M6662"/>
          <cell r="N6662" t="str">
            <v>Ablesung</v>
          </cell>
          <cell r="O6662">
            <v>32.627000000000002</v>
          </cell>
          <cell r="P6662">
            <v>617.86900000000003</v>
          </cell>
          <cell r="Q6662"/>
          <cell r="R6662"/>
          <cell r="S6662"/>
          <cell r="T6662"/>
          <cell r="U6662"/>
          <cell r="V6662"/>
          <cell r="W6662"/>
          <cell r="X6662"/>
          <cell r="Y6662">
            <v>45.405000000000001</v>
          </cell>
          <cell r="Z6662">
            <v>652.54</v>
          </cell>
        </row>
        <row r="6663">
          <cell r="A6663" t="str">
            <v>N1417</v>
          </cell>
          <cell r="B6663" t="str">
            <v xml:space="preserve">Oerlikonerstrasse 94 </v>
          </cell>
          <cell r="C6663">
            <v>42566</v>
          </cell>
          <cell r="D6663">
            <v>9866602430</v>
          </cell>
          <cell r="E6663" t="str">
            <v>Verrechnet</v>
          </cell>
          <cell r="F6663">
            <v>0.05</v>
          </cell>
          <cell r="G6663">
            <v>0.7</v>
          </cell>
          <cell r="H6663"/>
          <cell r="I6663"/>
          <cell r="J6663" t="str">
            <v>Messung HW Wärme NT</v>
          </cell>
          <cell r="K6663" t="str">
            <v>21.06.2016</v>
          </cell>
          <cell r="L6663" t="str">
            <v>W3 020231</v>
          </cell>
          <cell r="M6663"/>
          <cell r="N6663" t="str">
            <v>Ablesung</v>
          </cell>
          <cell r="O6663">
            <v>17.138999999999999</v>
          </cell>
          <cell r="P6663">
            <v>355.55900000000003</v>
          </cell>
          <cell r="Q6663"/>
          <cell r="R6663"/>
          <cell r="S6663"/>
          <cell r="T6663"/>
          <cell r="U6663"/>
          <cell r="V6663"/>
          <cell r="W6663"/>
          <cell r="X6663"/>
          <cell r="Y6663">
            <v>41.447000000000003</v>
          </cell>
          <cell r="Z6663">
            <v>342.78</v>
          </cell>
        </row>
        <row r="6664">
          <cell r="A6664" t="str">
            <v>N1417</v>
          </cell>
          <cell r="B6664" t="str">
            <v xml:space="preserve">Oerlikonerstrasse 94 </v>
          </cell>
          <cell r="C6664">
            <v>42655</v>
          </cell>
          <cell r="D6664">
            <v>9866604439</v>
          </cell>
          <cell r="E6664" t="str">
            <v>Verrechnet</v>
          </cell>
          <cell r="F6664">
            <v>0.05</v>
          </cell>
          <cell r="G6664">
            <v>0.7</v>
          </cell>
          <cell r="H6664"/>
          <cell r="I6664"/>
          <cell r="J6664" t="str">
            <v>Messung HW Wärme NT</v>
          </cell>
          <cell r="K6664" t="str">
            <v>19.09.2016</v>
          </cell>
          <cell r="L6664" t="str">
            <v>W3 020231</v>
          </cell>
          <cell r="M6664"/>
          <cell r="N6664" t="str">
            <v>Ablesung</v>
          </cell>
          <cell r="O6664">
            <v>3.9489999999999998</v>
          </cell>
          <cell r="P6664">
            <v>172.76499999999999</v>
          </cell>
          <cell r="Q6664"/>
          <cell r="R6664"/>
          <cell r="S6664"/>
          <cell r="T6664"/>
          <cell r="U6664"/>
          <cell r="V6664"/>
          <cell r="W6664"/>
          <cell r="X6664"/>
          <cell r="Y6664">
            <v>19.654</v>
          </cell>
          <cell r="Z6664">
            <v>78.98</v>
          </cell>
        </row>
        <row r="6665">
          <cell r="A6665" t="str">
            <v>N1417</v>
          </cell>
          <cell r="B6665" t="str">
            <v xml:space="preserve">Oerlikonerstrasse 94 </v>
          </cell>
          <cell r="C6665">
            <v>42752</v>
          </cell>
          <cell r="D6665">
            <v>9866606452</v>
          </cell>
          <cell r="E6665" t="str">
            <v>Verrechnet</v>
          </cell>
          <cell r="F6665">
            <v>0.05</v>
          </cell>
          <cell r="G6665">
            <v>0.7</v>
          </cell>
          <cell r="H6665"/>
          <cell r="I6665"/>
          <cell r="J6665" t="str">
            <v>Messung HW Wärme NT</v>
          </cell>
          <cell r="K6665" t="str">
            <v>15.12.2016</v>
          </cell>
          <cell r="L6665" t="str">
            <v>W3 020231</v>
          </cell>
          <cell r="M6665"/>
          <cell r="N6665" t="str">
            <v>Ablesung</v>
          </cell>
          <cell r="O6665">
            <v>23.111999999999998</v>
          </cell>
          <cell r="P6665">
            <v>401.27499999999998</v>
          </cell>
          <cell r="Q6665"/>
          <cell r="R6665"/>
          <cell r="S6665"/>
          <cell r="T6665"/>
          <cell r="U6665"/>
          <cell r="V6665"/>
          <cell r="W6665"/>
          <cell r="X6665"/>
          <cell r="Y6665">
            <v>49.524000000000001</v>
          </cell>
          <cell r="Z6665">
            <v>462.24</v>
          </cell>
        </row>
        <row r="6666">
          <cell r="A6666" t="str">
            <v>N1418</v>
          </cell>
          <cell r="B6666" t="str">
            <v xml:space="preserve">Oerlikonerstrasse 24 </v>
          </cell>
          <cell r="C6666">
            <v>42478</v>
          </cell>
          <cell r="D6666">
            <v>9866601150</v>
          </cell>
          <cell r="E6666" t="str">
            <v>Verrechnet</v>
          </cell>
          <cell r="F6666">
            <v>0.01</v>
          </cell>
          <cell r="G6666">
            <v>0.15</v>
          </cell>
          <cell r="H6666"/>
          <cell r="I6666"/>
          <cell r="J6666" t="str">
            <v>Messung HW Wärme NT</v>
          </cell>
          <cell r="K6666" t="str">
            <v>16.03.2016</v>
          </cell>
          <cell r="L6666" t="str">
            <v>W3 020235</v>
          </cell>
          <cell r="M6666"/>
          <cell r="N6666" t="str">
            <v>Ablesung</v>
          </cell>
          <cell r="O6666">
            <v>4.5369999999999999</v>
          </cell>
          <cell r="P6666">
            <v>66.988</v>
          </cell>
          <cell r="Q6666"/>
          <cell r="R6666"/>
          <cell r="S6666"/>
          <cell r="T6666"/>
          <cell r="U6666"/>
          <cell r="V6666"/>
          <cell r="W6666"/>
          <cell r="X6666"/>
          <cell r="Y6666">
            <v>58.235999999999997</v>
          </cell>
          <cell r="Z6666">
            <v>453.7</v>
          </cell>
        </row>
        <row r="6667">
          <cell r="A6667" t="str">
            <v>N1418</v>
          </cell>
          <cell r="B6667" t="str">
            <v xml:space="preserve">Oerlikonerstrasse 24 </v>
          </cell>
          <cell r="C6667">
            <v>42566</v>
          </cell>
          <cell r="D6667">
            <v>9866603365</v>
          </cell>
          <cell r="E6667" t="str">
            <v>Verrechnet</v>
          </cell>
          <cell r="F6667">
            <v>0.01</v>
          </cell>
          <cell r="G6667">
            <v>0.15</v>
          </cell>
          <cell r="H6667"/>
          <cell r="I6667"/>
          <cell r="J6667" t="str">
            <v>Messung HW Wärme NT</v>
          </cell>
          <cell r="K6667" t="str">
            <v>23.06.2016</v>
          </cell>
          <cell r="L6667" t="str">
            <v>W3 020235</v>
          </cell>
          <cell r="M6667"/>
          <cell r="N6667" t="str">
            <v>Ablesung</v>
          </cell>
          <cell r="O6667">
            <v>1.768</v>
          </cell>
          <cell r="P6667">
            <v>29.283000000000001</v>
          </cell>
          <cell r="Q6667"/>
          <cell r="R6667"/>
          <cell r="S6667"/>
          <cell r="T6667"/>
          <cell r="U6667"/>
          <cell r="V6667"/>
          <cell r="W6667"/>
          <cell r="X6667"/>
          <cell r="Y6667">
            <v>51.914000000000001</v>
          </cell>
          <cell r="Z6667">
            <v>176.8</v>
          </cell>
        </row>
        <row r="6668">
          <cell r="A6668" t="str">
            <v>N1418</v>
          </cell>
          <cell r="B6668" t="str">
            <v xml:space="preserve">Oerlikonerstrasse 24 </v>
          </cell>
          <cell r="C6668">
            <v>42655</v>
          </cell>
          <cell r="D6668">
            <v>9866605175</v>
          </cell>
          <cell r="E6668" t="str">
            <v>Verrechnet</v>
          </cell>
          <cell r="F6668">
            <v>0.01</v>
          </cell>
          <cell r="G6668">
            <v>0.15</v>
          </cell>
          <cell r="H6668"/>
          <cell r="I6668"/>
          <cell r="J6668" t="str">
            <v>Messung HW Wärme NT</v>
          </cell>
          <cell r="K6668" t="str">
            <v>19.09.2016</v>
          </cell>
          <cell r="L6668" t="str">
            <v>W3 020235</v>
          </cell>
          <cell r="M6668"/>
          <cell r="N6668" t="str">
            <v>Ablesung</v>
          </cell>
          <cell r="O6668">
            <v>0.29099999999999998</v>
          </cell>
          <cell r="P6668">
            <v>6.94</v>
          </cell>
          <cell r="Q6668"/>
          <cell r="R6668"/>
          <cell r="S6668"/>
          <cell r="T6668"/>
          <cell r="U6668"/>
          <cell r="V6668"/>
          <cell r="W6668"/>
          <cell r="X6668"/>
          <cell r="Y6668">
            <v>36.054000000000002</v>
          </cell>
          <cell r="Z6668">
            <v>29.1</v>
          </cell>
        </row>
        <row r="6669">
          <cell r="A6669" t="str">
            <v>N1418</v>
          </cell>
          <cell r="B6669" t="str">
            <v xml:space="preserve">Oerlikonerstrasse 24 </v>
          </cell>
          <cell r="C6669">
            <v>42752</v>
          </cell>
          <cell r="D6669">
            <v>9866607323</v>
          </cell>
          <cell r="E6669" t="str">
            <v>Verrechnet</v>
          </cell>
          <cell r="F6669">
            <v>0.01</v>
          </cell>
          <cell r="G6669">
            <v>0.15</v>
          </cell>
          <cell r="H6669"/>
          <cell r="I6669"/>
          <cell r="J6669" t="str">
            <v>Messung HW Wärme NT</v>
          </cell>
          <cell r="K6669" t="str">
            <v>15.12.2016</v>
          </cell>
          <cell r="L6669" t="str">
            <v>W3 020235</v>
          </cell>
          <cell r="M6669"/>
          <cell r="N6669" t="str">
            <v>Ablesung</v>
          </cell>
          <cell r="O6669">
            <v>3.1859999999999999</v>
          </cell>
          <cell r="P6669">
            <v>48.226999999999997</v>
          </cell>
          <cell r="Q6669"/>
          <cell r="R6669"/>
          <cell r="S6669"/>
          <cell r="T6669"/>
          <cell r="U6669"/>
          <cell r="V6669"/>
          <cell r="W6669"/>
          <cell r="X6669"/>
          <cell r="Y6669">
            <v>56.804000000000002</v>
          </cell>
          <cell r="Z6669">
            <v>318.60000000000002</v>
          </cell>
        </row>
        <row r="6670">
          <cell r="A6670" t="str">
            <v>N1419</v>
          </cell>
          <cell r="B6670" t="str">
            <v xml:space="preserve">Oerlikonerstrasse 22 </v>
          </cell>
          <cell r="C6670">
            <v>42478</v>
          </cell>
          <cell r="D6670">
            <v>9866601151</v>
          </cell>
          <cell r="E6670" t="str">
            <v>Verrechnet</v>
          </cell>
          <cell r="F6670">
            <v>0.01</v>
          </cell>
          <cell r="G6670">
            <v>0.15</v>
          </cell>
          <cell r="H6670"/>
          <cell r="I6670"/>
          <cell r="J6670" t="str">
            <v>Messung HW Wärme NT</v>
          </cell>
          <cell r="K6670" t="str">
            <v>29.03.2016</v>
          </cell>
          <cell r="L6670" t="str">
            <v>W1 020111</v>
          </cell>
          <cell r="M6670"/>
          <cell r="N6670" t="str">
            <v>Ablesung</v>
          </cell>
          <cell r="O6670">
            <v>6.4269999999999996</v>
          </cell>
          <cell r="P6670">
            <v>103.53</v>
          </cell>
          <cell r="Q6670"/>
          <cell r="R6670"/>
          <cell r="S6670"/>
          <cell r="T6670"/>
          <cell r="U6670"/>
          <cell r="V6670"/>
          <cell r="W6670"/>
          <cell r="X6670"/>
          <cell r="Y6670">
            <v>53.378</v>
          </cell>
          <cell r="Z6670">
            <v>642.70000000000005</v>
          </cell>
        </row>
        <row r="6671">
          <cell r="A6671" t="str">
            <v>N1419</v>
          </cell>
          <cell r="B6671" t="str">
            <v xml:space="preserve">Oerlikonerstrasse 22 </v>
          </cell>
          <cell r="C6671">
            <v>42566</v>
          </cell>
          <cell r="D6671">
            <v>9866603014</v>
          </cell>
          <cell r="E6671" t="str">
            <v>Verrechnet</v>
          </cell>
          <cell r="F6671">
            <v>0.01</v>
          </cell>
          <cell r="G6671">
            <v>0.15</v>
          </cell>
          <cell r="H6671"/>
          <cell r="I6671"/>
          <cell r="J6671" t="str">
            <v>Messung HW Wärme NT</v>
          </cell>
          <cell r="K6671" t="str">
            <v>29.06.2016</v>
          </cell>
          <cell r="L6671" t="str">
            <v>W1 020111</v>
          </cell>
          <cell r="M6671"/>
          <cell r="N6671" t="str">
            <v>Ablesung</v>
          </cell>
          <cell r="O6671">
            <v>2.37</v>
          </cell>
          <cell r="P6671">
            <v>41.87</v>
          </cell>
          <cell r="Q6671"/>
          <cell r="R6671"/>
          <cell r="S6671"/>
          <cell r="T6671"/>
          <cell r="U6671"/>
          <cell r="V6671"/>
          <cell r="W6671"/>
          <cell r="X6671"/>
          <cell r="Y6671">
            <v>48.67</v>
          </cell>
          <cell r="Z6671">
            <v>237</v>
          </cell>
        </row>
        <row r="6672">
          <cell r="A6672" t="str">
            <v>N1419</v>
          </cell>
          <cell r="B6672" t="str">
            <v xml:space="preserve">Oerlikonerstrasse 22 </v>
          </cell>
          <cell r="C6672">
            <v>42655</v>
          </cell>
          <cell r="D6672">
            <v>9866605245</v>
          </cell>
          <cell r="E6672" t="str">
            <v>Verrechnet</v>
          </cell>
          <cell r="F6672">
            <v>0.01</v>
          </cell>
          <cell r="G6672">
            <v>0.15</v>
          </cell>
          <cell r="H6672"/>
          <cell r="I6672"/>
          <cell r="J6672" t="str">
            <v>Messung HW Wärme NT</v>
          </cell>
          <cell r="K6672" t="str">
            <v>19.09.2016</v>
          </cell>
          <cell r="L6672" t="str">
            <v>W1 020111</v>
          </cell>
          <cell r="M6672"/>
          <cell r="N6672" t="str">
            <v>Ablesung</v>
          </cell>
          <cell r="O6672">
            <v>0.48399999999999999</v>
          </cell>
          <cell r="P6672">
            <v>12.37</v>
          </cell>
          <cell r="Q6672"/>
          <cell r="R6672"/>
          <cell r="S6672"/>
          <cell r="T6672"/>
          <cell r="U6672"/>
          <cell r="V6672"/>
          <cell r="W6672"/>
          <cell r="X6672"/>
          <cell r="Y6672">
            <v>33.643000000000001</v>
          </cell>
          <cell r="Z6672">
            <v>48.4</v>
          </cell>
        </row>
        <row r="6673">
          <cell r="A6673" t="str">
            <v>N1419</v>
          </cell>
          <cell r="B6673" t="str">
            <v xml:space="preserve">Oerlikonerstrasse 22 </v>
          </cell>
          <cell r="C6673">
            <v>42752</v>
          </cell>
          <cell r="D6673">
            <v>9866607129</v>
          </cell>
          <cell r="E6673" t="str">
            <v>Verrechnet</v>
          </cell>
          <cell r="F6673">
            <v>0.01</v>
          </cell>
          <cell r="G6673">
            <v>0.15</v>
          </cell>
          <cell r="H6673"/>
          <cell r="I6673"/>
          <cell r="J6673" t="str">
            <v>Messung HW Wärme NT</v>
          </cell>
          <cell r="K6673" t="str">
            <v>28.12.2016</v>
          </cell>
          <cell r="L6673" t="str">
            <v>W1 020111</v>
          </cell>
          <cell r="M6673"/>
          <cell r="N6673" t="str">
            <v>Ablesung</v>
          </cell>
          <cell r="O6673">
            <v>5.234</v>
          </cell>
          <cell r="P6673">
            <v>84.477999999999994</v>
          </cell>
          <cell r="Q6673"/>
          <cell r="R6673"/>
          <cell r="S6673"/>
          <cell r="T6673"/>
          <cell r="U6673"/>
          <cell r="V6673"/>
          <cell r="W6673"/>
          <cell r="X6673"/>
          <cell r="Y6673">
            <v>53.273000000000003</v>
          </cell>
          <cell r="Z6673">
            <v>523.4</v>
          </cell>
        </row>
        <row r="6674">
          <cell r="A6674" t="str">
            <v>N1420</v>
          </cell>
          <cell r="B6674" t="str">
            <v xml:space="preserve">Regensbergstrasse 50 </v>
          </cell>
          <cell r="C6674">
            <v>42478</v>
          </cell>
          <cell r="D6674">
            <v>9866601497</v>
          </cell>
          <cell r="E6674" t="str">
            <v>Verrechnet</v>
          </cell>
          <cell r="F6674">
            <v>0.04</v>
          </cell>
          <cell r="G6674">
            <v>0.59</v>
          </cell>
          <cell r="H6674"/>
          <cell r="I6674"/>
          <cell r="J6674" t="str">
            <v>Messung HW Wärme NT</v>
          </cell>
          <cell r="K6674" t="str">
            <v>18.03.2016</v>
          </cell>
          <cell r="L6674" t="str">
            <v>W3 020232</v>
          </cell>
          <cell r="M6674"/>
          <cell r="N6674" t="str">
            <v>Ablesung</v>
          </cell>
          <cell r="O6674">
            <v>44.462000000000003</v>
          </cell>
          <cell r="P6674">
            <v>735.18799999999999</v>
          </cell>
          <cell r="Q6674"/>
          <cell r="R6674"/>
          <cell r="S6674"/>
          <cell r="T6674"/>
          <cell r="U6674"/>
          <cell r="V6674"/>
          <cell r="W6674"/>
          <cell r="X6674"/>
          <cell r="Y6674">
            <v>52.000999999999998</v>
          </cell>
          <cell r="Z6674">
            <v>1111.55</v>
          </cell>
        </row>
        <row r="6675">
          <cell r="A6675" t="str">
            <v>N1420</v>
          </cell>
          <cell r="B6675" t="str">
            <v xml:space="preserve">Regensbergstrasse 50 </v>
          </cell>
          <cell r="C6675">
            <v>42566</v>
          </cell>
          <cell r="D6675">
            <v>9866603366</v>
          </cell>
          <cell r="E6675" t="str">
            <v>Verrechnet</v>
          </cell>
          <cell r="F6675">
            <v>0.04</v>
          </cell>
          <cell r="G6675">
            <v>0.59</v>
          </cell>
          <cell r="H6675"/>
          <cell r="I6675"/>
          <cell r="J6675" t="str">
            <v>Messung HW Wärme NT</v>
          </cell>
          <cell r="K6675" t="str">
            <v>20.06.2016</v>
          </cell>
          <cell r="L6675" t="str">
            <v>W3 020232</v>
          </cell>
          <cell r="M6675"/>
          <cell r="N6675" t="str">
            <v>Ablesung</v>
          </cell>
          <cell r="O6675">
            <v>24.271000000000001</v>
          </cell>
          <cell r="P6675">
            <v>426.56200000000001</v>
          </cell>
          <cell r="Q6675"/>
          <cell r="R6675"/>
          <cell r="S6675"/>
          <cell r="T6675"/>
          <cell r="U6675"/>
          <cell r="V6675"/>
          <cell r="W6675"/>
          <cell r="X6675"/>
          <cell r="Y6675">
            <v>48.923999999999999</v>
          </cell>
          <cell r="Z6675">
            <v>606.77499999999998</v>
          </cell>
        </row>
        <row r="6676">
          <cell r="A6676" t="str">
            <v>N1420</v>
          </cell>
          <cell r="B6676" t="str">
            <v xml:space="preserve">Regensbergstrasse 50 </v>
          </cell>
          <cell r="C6676">
            <v>42655</v>
          </cell>
          <cell r="D6676">
            <v>9866605387</v>
          </cell>
          <cell r="E6676" t="str">
            <v>Verrechnet</v>
          </cell>
          <cell r="F6676">
            <v>0.04</v>
          </cell>
          <cell r="G6676">
            <v>0.59</v>
          </cell>
          <cell r="H6676"/>
          <cell r="I6676"/>
          <cell r="J6676" t="str">
            <v>Messung HW Wärme NT</v>
          </cell>
          <cell r="K6676" t="str">
            <v>16.09.2016</v>
          </cell>
          <cell r="L6676" t="str">
            <v>W3 020232</v>
          </cell>
          <cell r="M6676"/>
          <cell r="N6676" t="str">
            <v>Ablesung</v>
          </cell>
          <cell r="O6676">
            <v>6.26</v>
          </cell>
          <cell r="P6676">
            <v>139.702</v>
          </cell>
          <cell r="Q6676"/>
          <cell r="R6676"/>
          <cell r="S6676"/>
          <cell r="T6676"/>
          <cell r="U6676"/>
          <cell r="V6676"/>
          <cell r="W6676"/>
          <cell r="X6676"/>
          <cell r="Y6676">
            <v>38.529000000000003</v>
          </cell>
          <cell r="Z6676">
            <v>156.5</v>
          </cell>
        </row>
        <row r="6677">
          <cell r="A6677" t="str">
            <v>N1420</v>
          </cell>
          <cell r="B6677" t="str">
            <v xml:space="preserve">Regensbergstrasse 50 </v>
          </cell>
          <cell r="C6677">
            <v>42752</v>
          </cell>
          <cell r="D6677">
            <v>9866607494</v>
          </cell>
          <cell r="E6677" t="str">
            <v>Verrechnet</v>
          </cell>
          <cell r="F6677">
            <v>0.04</v>
          </cell>
          <cell r="G6677">
            <v>0.59</v>
          </cell>
          <cell r="H6677"/>
          <cell r="I6677"/>
          <cell r="J6677" t="str">
            <v>Messung HW Wärme NT</v>
          </cell>
          <cell r="K6677" t="str">
            <v>13.12.2016</v>
          </cell>
          <cell r="L6677" t="str">
            <v>W3 020232</v>
          </cell>
          <cell r="M6677"/>
          <cell r="N6677" t="str">
            <v>Ablesung</v>
          </cell>
          <cell r="O6677">
            <v>31.599</v>
          </cell>
          <cell r="P6677">
            <v>539.16800000000001</v>
          </cell>
          <cell r="Q6677"/>
          <cell r="R6677"/>
          <cell r="S6677"/>
          <cell r="T6677"/>
          <cell r="U6677"/>
          <cell r="V6677"/>
          <cell r="W6677"/>
          <cell r="X6677"/>
          <cell r="Y6677">
            <v>50.393000000000001</v>
          </cell>
          <cell r="Z6677">
            <v>789.97500000000002</v>
          </cell>
        </row>
        <row r="6678">
          <cell r="A6678" t="str">
            <v>N1421</v>
          </cell>
          <cell r="B6678" t="str">
            <v xml:space="preserve">Edisonstrasse 24 </v>
          </cell>
          <cell r="C6678">
            <v>42478</v>
          </cell>
          <cell r="D6678">
            <v>9866601152</v>
          </cell>
          <cell r="E6678" t="str">
            <v>Gemahnt</v>
          </cell>
          <cell r="F6678">
            <v>0.04</v>
          </cell>
          <cell r="G6678">
            <v>0.55000000000000004</v>
          </cell>
          <cell r="H6678"/>
          <cell r="I6678"/>
          <cell r="J6678" t="str">
            <v>Messung HW Wärme NT</v>
          </cell>
          <cell r="K6678" t="str">
            <v>17.03.2016</v>
          </cell>
          <cell r="L6678" t="str">
            <v>W3 020236</v>
          </cell>
          <cell r="M6678"/>
          <cell r="N6678" t="str">
            <v>Ablesung</v>
          </cell>
          <cell r="O6678">
            <v>35.027000000000001</v>
          </cell>
          <cell r="P6678">
            <v>516.00300000000004</v>
          </cell>
          <cell r="Q6678"/>
          <cell r="R6678"/>
          <cell r="S6678"/>
          <cell r="T6678"/>
          <cell r="U6678"/>
          <cell r="V6678"/>
          <cell r="W6678"/>
          <cell r="X6678"/>
          <cell r="Y6678">
            <v>58.366999999999997</v>
          </cell>
          <cell r="Z6678">
            <v>875.67499999999995</v>
          </cell>
        </row>
        <row r="6679">
          <cell r="A6679" t="str">
            <v>N1421</v>
          </cell>
          <cell r="B6679" t="str">
            <v xml:space="preserve">Edisonstrasse 24 </v>
          </cell>
          <cell r="C6679">
            <v>42566</v>
          </cell>
          <cell r="D6679">
            <v>9866603367</v>
          </cell>
          <cell r="E6679" t="str">
            <v>Verrechnet</v>
          </cell>
          <cell r="F6679">
            <v>0.04</v>
          </cell>
          <cell r="G6679">
            <v>0.55000000000000004</v>
          </cell>
          <cell r="H6679"/>
          <cell r="I6679"/>
          <cell r="J6679" t="str">
            <v>Messung HW Wärme NT</v>
          </cell>
          <cell r="K6679" t="str">
            <v>21.06.2016</v>
          </cell>
          <cell r="L6679" t="str">
            <v>W3 020236</v>
          </cell>
          <cell r="M6679"/>
          <cell r="N6679" t="str">
            <v>Ablesung</v>
          </cell>
          <cell r="O6679">
            <v>22.443000000000001</v>
          </cell>
          <cell r="P6679">
            <v>397.44400000000002</v>
          </cell>
          <cell r="Q6679"/>
          <cell r="R6679"/>
          <cell r="S6679"/>
          <cell r="T6679"/>
          <cell r="U6679"/>
          <cell r="V6679"/>
          <cell r="W6679"/>
          <cell r="X6679"/>
          <cell r="Y6679">
            <v>48.554000000000002</v>
          </cell>
          <cell r="Z6679">
            <v>561.07500000000005</v>
          </cell>
        </row>
        <row r="6680">
          <cell r="A6680" t="str">
            <v>N1421</v>
          </cell>
          <cell r="B6680" t="str">
            <v xml:space="preserve">Edisonstrasse 24 </v>
          </cell>
          <cell r="C6680">
            <v>42655</v>
          </cell>
          <cell r="D6680">
            <v>9866605233</v>
          </cell>
          <cell r="E6680" t="str">
            <v>Verrechnet</v>
          </cell>
          <cell r="F6680">
            <v>0.04</v>
          </cell>
          <cell r="G6680">
            <v>0.55000000000000004</v>
          </cell>
          <cell r="H6680"/>
          <cell r="I6680"/>
          <cell r="J6680" t="str">
            <v>Messung HW Wärme NT</v>
          </cell>
          <cell r="K6680" t="str">
            <v>19.09.2016</v>
          </cell>
          <cell r="L6680" t="str">
            <v>W3 020236</v>
          </cell>
          <cell r="M6680"/>
          <cell r="N6680" t="str">
            <v>Ablesung</v>
          </cell>
          <cell r="O6680">
            <v>7.6769999999999996</v>
          </cell>
          <cell r="P6680">
            <v>167.637</v>
          </cell>
          <cell r="Q6680"/>
          <cell r="R6680"/>
          <cell r="S6680"/>
          <cell r="T6680"/>
          <cell r="U6680"/>
          <cell r="V6680"/>
          <cell r="W6680"/>
          <cell r="X6680"/>
          <cell r="Y6680">
            <v>39.377000000000002</v>
          </cell>
          <cell r="Z6680">
            <v>191.92500000000001</v>
          </cell>
        </row>
        <row r="6681">
          <cell r="A6681" t="str">
            <v>N1421</v>
          </cell>
          <cell r="B6681" t="str">
            <v xml:space="preserve">Edisonstrasse 24 </v>
          </cell>
          <cell r="C6681">
            <v>42752</v>
          </cell>
          <cell r="D6681">
            <v>9866607324</v>
          </cell>
          <cell r="E6681" t="str">
            <v>Verrechnet</v>
          </cell>
          <cell r="F6681">
            <v>0.04</v>
          </cell>
          <cell r="G6681">
            <v>0.55000000000000004</v>
          </cell>
          <cell r="H6681"/>
          <cell r="I6681"/>
          <cell r="J6681" t="str">
            <v>Messung HW Wärme NT</v>
          </cell>
          <cell r="K6681" t="str">
            <v>14.12.2016</v>
          </cell>
          <cell r="L6681" t="str">
            <v>W3 020236</v>
          </cell>
          <cell r="M6681"/>
          <cell r="N6681" t="str">
            <v>Ablesung</v>
          </cell>
          <cell r="O6681">
            <v>30.077999999999999</v>
          </cell>
          <cell r="P6681">
            <v>517.40800000000002</v>
          </cell>
          <cell r="Q6681"/>
          <cell r="R6681"/>
          <cell r="S6681"/>
          <cell r="T6681"/>
          <cell r="U6681"/>
          <cell r="V6681"/>
          <cell r="W6681"/>
          <cell r="X6681"/>
          <cell r="Y6681">
            <v>49.984999999999999</v>
          </cell>
          <cell r="Z6681">
            <v>751.95</v>
          </cell>
        </row>
        <row r="6682">
          <cell r="A6682" t="str">
            <v>N1422</v>
          </cell>
          <cell r="B6682" t="str">
            <v xml:space="preserve">Allenmoosstrasse 127 </v>
          </cell>
          <cell r="C6682">
            <v>42478</v>
          </cell>
          <cell r="D6682">
            <v>9866600428</v>
          </cell>
          <cell r="E6682" t="str">
            <v>Verrechnet</v>
          </cell>
          <cell r="F6682">
            <v>3.5000000000000003E-2</v>
          </cell>
          <cell r="G6682">
            <v>0.51600000000000001</v>
          </cell>
          <cell r="H6682"/>
          <cell r="I6682"/>
          <cell r="J6682" t="str">
            <v>Messung HW Wärme NT</v>
          </cell>
          <cell r="K6682" t="str">
            <v>16.03.2016</v>
          </cell>
          <cell r="L6682" t="str">
            <v>W3 020246</v>
          </cell>
          <cell r="M6682"/>
          <cell r="N6682" t="str">
            <v>Ablesung</v>
          </cell>
          <cell r="O6682">
            <v>22.908999999999999</v>
          </cell>
          <cell r="P6682">
            <v>364.72800000000001</v>
          </cell>
          <cell r="Q6682"/>
          <cell r="R6682"/>
          <cell r="S6682"/>
          <cell r="T6682"/>
          <cell r="U6682"/>
          <cell r="V6682"/>
          <cell r="W6682"/>
          <cell r="X6682"/>
          <cell r="Y6682">
            <v>54.008000000000003</v>
          </cell>
          <cell r="Z6682">
            <v>654.54285714285709</v>
          </cell>
        </row>
        <row r="6683">
          <cell r="A6683" t="str">
            <v>N1422</v>
          </cell>
          <cell r="B6683" t="str">
            <v xml:space="preserve">Allenmoosstrasse 127 </v>
          </cell>
          <cell r="C6683">
            <v>42566</v>
          </cell>
          <cell r="D6683">
            <v>9866602431</v>
          </cell>
          <cell r="E6683" t="str">
            <v>Verrechnet</v>
          </cell>
          <cell r="F6683">
            <v>3.5000000000000003E-2</v>
          </cell>
          <cell r="G6683">
            <v>0.51600000000000001</v>
          </cell>
          <cell r="H6683"/>
          <cell r="I6683"/>
          <cell r="J6683" t="str">
            <v>Messung HW Wärme NT</v>
          </cell>
          <cell r="K6683" t="str">
            <v>21.06.2016</v>
          </cell>
          <cell r="L6683" t="str">
            <v>W3 020246</v>
          </cell>
          <cell r="M6683"/>
          <cell r="N6683" t="str">
            <v>Ablesung</v>
          </cell>
          <cell r="O6683">
            <v>11.359</v>
          </cell>
          <cell r="P6683">
            <v>194.386</v>
          </cell>
          <cell r="Q6683"/>
          <cell r="R6683"/>
          <cell r="S6683"/>
          <cell r="T6683"/>
          <cell r="U6683"/>
          <cell r="V6683"/>
          <cell r="W6683"/>
          <cell r="X6683"/>
          <cell r="Y6683">
            <v>50.244999999999997</v>
          </cell>
          <cell r="Z6683">
            <v>324.54285714285714</v>
          </cell>
        </row>
        <row r="6684">
          <cell r="A6684" t="str">
            <v>N1422</v>
          </cell>
          <cell r="B6684" t="str">
            <v xml:space="preserve">Allenmoosstrasse 127 </v>
          </cell>
          <cell r="C6684">
            <v>42655</v>
          </cell>
          <cell r="D6684">
            <v>9866604377</v>
          </cell>
          <cell r="E6684" t="str">
            <v>Verrechnet</v>
          </cell>
          <cell r="F6684">
            <v>3.5000000000000003E-2</v>
          </cell>
          <cell r="G6684">
            <v>0.51600000000000001</v>
          </cell>
          <cell r="H6684"/>
          <cell r="I6684"/>
          <cell r="J6684" t="str">
            <v>Messung HW Wärme NT</v>
          </cell>
          <cell r="K6684" t="str">
            <v>19.09.2016</v>
          </cell>
          <cell r="L6684" t="str">
            <v>W3 020246</v>
          </cell>
          <cell r="M6684"/>
          <cell r="N6684" t="str">
            <v>Ablesung</v>
          </cell>
          <cell r="O6684">
            <v>2.6080000000000001</v>
          </cell>
          <cell r="P6684">
            <v>61.463000000000001</v>
          </cell>
          <cell r="Q6684"/>
          <cell r="R6684"/>
          <cell r="S6684"/>
          <cell r="T6684"/>
          <cell r="U6684"/>
          <cell r="V6684"/>
          <cell r="W6684"/>
          <cell r="X6684"/>
          <cell r="Y6684">
            <v>36.484999999999999</v>
          </cell>
          <cell r="Z6684">
            <v>74.514285714285705</v>
          </cell>
        </row>
        <row r="6685">
          <cell r="A6685" t="str">
            <v>N1422</v>
          </cell>
          <cell r="B6685" t="str">
            <v xml:space="preserve">Allenmoosstrasse 127 </v>
          </cell>
          <cell r="C6685">
            <v>42752</v>
          </cell>
          <cell r="D6685">
            <v>9866606453</v>
          </cell>
          <cell r="E6685" t="str">
            <v>Verrechnet</v>
          </cell>
          <cell r="F6685">
            <v>3.5000000000000003E-2</v>
          </cell>
          <cell r="G6685">
            <v>0.51600000000000001</v>
          </cell>
          <cell r="H6685"/>
          <cell r="I6685"/>
          <cell r="J6685" t="str">
            <v>Messung HW Wärme NT</v>
          </cell>
          <cell r="K6685" t="str">
            <v>15.12.2016</v>
          </cell>
          <cell r="L6685" t="str">
            <v>W3 020246</v>
          </cell>
          <cell r="M6685"/>
          <cell r="N6685" t="str">
            <v>Ablesung</v>
          </cell>
          <cell r="O6685">
            <v>17.670999999999999</v>
          </cell>
          <cell r="P6685">
            <v>292.56900000000002</v>
          </cell>
          <cell r="Q6685"/>
          <cell r="R6685"/>
          <cell r="S6685"/>
          <cell r="T6685"/>
          <cell r="U6685"/>
          <cell r="V6685"/>
          <cell r="W6685"/>
          <cell r="X6685"/>
          <cell r="Y6685">
            <v>51.933999999999997</v>
          </cell>
          <cell r="Z6685">
            <v>504.88571428571424</v>
          </cell>
        </row>
        <row r="6686">
          <cell r="A6686" t="str">
            <v>N1423</v>
          </cell>
          <cell r="B6686" t="str">
            <v xml:space="preserve">Greifenseestrasse 48 </v>
          </cell>
          <cell r="C6686">
            <v>42478</v>
          </cell>
          <cell r="D6686">
            <v>9866600785</v>
          </cell>
          <cell r="E6686" t="str">
            <v>Verrechnet</v>
          </cell>
          <cell r="F6686">
            <v>0.04</v>
          </cell>
          <cell r="G6686">
            <v>0.56000000000000005</v>
          </cell>
          <cell r="H6686"/>
          <cell r="I6686"/>
          <cell r="J6686" t="str">
            <v>Messung HW Wärme NT</v>
          </cell>
          <cell r="K6686" t="str">
            <v>17.03.2016</v>
          </cell>
          <cell r="L6686" t="str">
            <v>W1 020053</v>
          </cell>
          <cell r="M6686"/>
          <cell r="N6686" t="str">
            <v>Ablesung</v>
          </cell>
          <cell r="O6686">
            <v>19.943000000000001</v>
          </cell>
          <cell r="P6686">
            <v>324.83999999999997</v>
          </cell>
          <cell r="Q6686"/>
          <cell r="R6686"/>
          <cell r="S6686"/>
          <cell r="T6686"/>
          <cell r="U6686"/>
          <cell r="V6686"/>
          <cell r="W6686"/>
          <cell r="X6686"/>
          <cell r="Y6686">
            <v>52.789000000000001</v>
          </cell>
          <cell r="Z6686">
            <v>498.57499999999999</v>
          </cell>
        </row>
        <row r="6687">
          <cell r="A6687" t="str">
            <v>N1423</v>
          </cell>
          <cell r="B6687" t="str">
            <v xml:space="preserve">Greifenseestrasse 48 </v>
          </cell>
          <cell r="C6687">
            <v>42566</v>
          </cell>
          <cell r="D6687">
            <v>9866602690</v>
          </cell>
          <cell r="E6687" t="str">
            <v>Verrechnet</v>
          </cell>
          <cell r="F6687">
            <v>0.04</v>
          </cell>
          <cell r="G6687">
            <v>0.56000000000000005</v>
          </cell>
          <cell r="H6687"/>
          <cell r="I6687"/>
          <cell r="J6687" t="str">
            <v>Messung HW Wärme NT</v>
          </cell>
          <cell r="K6687" t="str">
            <v>20.06.2016</v>
          </cell>
          <cell r="L6687" t="str">
            <v>W1 020053</v>
          </cell>
          <cell r="M6687"/>
          <cell r="N6687" t="str">
            <v>Ablesung</v>
          </cell>
          <cell r="O6687">
            <v>10.425000000000001</v>
          </cell>
          <cell r="P6687">
            <v>214.76</v>
          </cell>
          <cell r="Q6687"/>
          <cell r="R6687"/>
          <cell r="S6687"/>
          <cell r="T6687"/>
          <cell r="U6687"/>
          <cell r="V6687"/>
          <cell r="W6687"/>
          <cell r="X6687"/>
          <cell r="Y6687">
            <v>41.738999999999997</v>
          </cell>
          <cell r="Z6687">
            <v>260.625</v>
          </cell>
        </row>
        <row r="6688">
          <cell r="A6688" t="str">
            <v>N1423</v>
          </cell>
          <cell r="B6688" t="str">
            <v xml:space="preserve">Greifenseestrasse 48 </v>
          </cell>
          <cell r="C6688">
            <v>42655</v>
          </cell>
          <cell r="D6688">
            <v>9866604713</v>
          </cell>
          <cell r="E6688" t="str">
            <v>Verrechnet</v>
          </cell>
          <cell r="F6688">
            <v>0.04</v>
          </cell>
          <cell r="G6688">
            <v>0.56000000000000005</v>
          </cell>
          <cell r="H6688"/>
          <cell r="I6688"/>
          <cell r="J6688" t="str">
            <v>Messung HW Wärme NT</v>
          </cell>
          <cell r="K6688" t="str">
            <v>19.09.2016</v>
          </cell>
          <cell r="L6688" t="str">
            <v>W1 020053</v>
          </cell>
          <cell r="M6688"/>
          <cell r="N6688" t="str">
            <v>Ablesung</v>
          </cell>
          <cell r="O6688">
            <v>3.5680000000000001</v>
          </cell>
          <cell r="P6688">
            <v>105.94</v>
          </cell>
          <cell r="Q6688"/>
          <cell r="R6688"/>
          <cell r="S6688"/>
          <cell r="T6688"/>
          <cell r="U6688"/>
          <cell r="V6688"/>
          <cell r="W6688"/>
          <cell r="X6688"/>
          <cell r="Y6688">
            <v>28.959</v>
          </cell>
          <cell r="Z6688">
            <v>89.2</v>
          </cell>
        </row>
        <row r="6689">
          <cell r="A6689" t="str">
            <v>N1423</v>
          </cell>
          <cell r="B6689" t="str">
            <v xml:space="preserve">Greifenseestrasse 48 </v>
          </cell>
          <cell r="C6689">
            <v>42752</v>
          </cell>
          <cell r="D6689">
            <v>9866606813</v>
          </cell>
          <cell r="E6689" t="str">
            <v>Verrechnet</v>
          </cell>
          <cell r="F6689">
            <v>0.04</v>
          </cell>
          <cell r="G6689">
            <v>0.56000000000000005</v>
          </cell>
          <cell r="H6689"/>
          <cell r="I6689"/>
          <cell r="J6689" t="str">
            <v>Messung HW Wärme NT</v>
          </cell>
          <cell r="K6689" t="str">
            <v>12.12.2016</v>
          </cell>
          <cell r="L6689" t="str">
            <v>W1 020053</v>
          </cell>
          <cell r="M6689"/>
          <cell r="N6689" t="str">
            <v>Ablesung</v>
          </cell>
          <cell r="O6689">
            <v>12.704000000000001</v>
          </cell>
          <cell r="P6689">
            <v>236.16</v>
          </cell>
          <cell r="Q6689"/>
          <cell r="R6689"/>
          <cell r="S6689"/>
          <cell r="T6689"/>
          <cell r="U6689"/>
          <cell r="V6689"/>
          <cell r="W6689"/>
          <cell r="X6689"/>
          <cell r="Y6689">
            <v>46.255000000000003</v>
          </cell>
          <cell r="Z6689">
            <v>317.60000000000002</v>
          </cell>
        </row>
        <row r="6690">
          <cell r="A6690" t="str">
            <v>N1424</v>
          </cell>
          <cell r="B6690" t="str">
            <v xml:space="preserve">Bachtelweg 4 </v>
          </cell>
          <cell r="C6690">
            <v>42478</v>
          </cell>
          <cell r="D6690">
            <v>9866600429</v>
          </cell>
          <cell r="E6690" t="str">
            <v>Verrechnet</v>
          </cell>
          <cell r="F6690">
            <v>0.06</v>
          </cell>
          <cell r="G6690">
            <v>0.62</v>
          </cell>
          <cell r="H6690"/>
          <cell r="I6690"/>
          <cell r="J6690" t="str">
            <v>Messung HW Wärme NT</v>
          </cell>
          <cell r="K6690" t="str">
            <v>21.03.2016</v>
          </cell>
          <cell r="L6690" t="str">
            <v>W1 020117</v>
          </cell>
          <cell r="M6690"/>
          <cell r="N6690" t="str">
            <v>Ablesung</v>
          </cell>
          <cell r="O6690">
            <v>58.832000000000001</v>
          </cell>
          <cell r="P6690">
            <v>922.14</v>
          </cell>
          <cell r="Q6690"/>
          <cell r="R6690"/>
          <cell r="S6690"/>
          <cell r="T6690"/>
          <cell r="U6690"/>
          <cell r="V6690"/>
          <cell r="W6690"/>
          <cell r="X6690"/>
          <cell r="Y6690">
            <v>54.857999999999997</v>
          </cell>
          <cell r="Z6690">
            <v>980.5333333333333</v>
          </cell>
        </row>
        <row r="6691">
          <cell r="A6691" t="str">
            <v>N1424</v>
          </cell>
          <cell r="B6691" t="str">
            <v xml:space="preserve">Bachtelweg 4 </v>
          </cell>
          <cell r="C6691">
            <v>42566</v>
          </cell>
          <cell r="D6691">
            <v>9866602432</v>
          </cell>
          <cell r="E6691" t="str">
            <v>Gemahnt</v>
          </cell>
          <cell r="F6691">
            <v>0.06</v>
          </cell>
          <cell r="G6691">
            <v>0.62</v>
          </cell>
          <cell r="H6691"/>
          <cell r="I6691"/>
          <cell r="J6691" t="str">
            <v>Messung HW Wärme NT</v>
          </cell>
          <cell r="K6691" t="str">
            <v>22.06.2016</v>
          </cell>
          <cell r="L6691" t="str">
            <v>W1 020117</v>
          </cell>
          <cell r="M6691"/>
          <cell r="N6691" t="str">
            <v>Ablesung</v>
          </cell>
          <cell r="O6691">
            <v>32.442999999999998</v>
          </cell>
          <cell r="P6691">
            <v>607.44000000000005</v>
          </cell>
          <cell r="Q6691"/>
          <cell r="R6691"/>
          <cell r="S6691"/>
          <cell r="T6691"/>
          <cell r="U6691"/>
          <cell r="V6691"/>
          <cell r="W6691"/>
          <cell r="X6691"/>
          <cell r="Y6691">
            <v>45.923999999999999</v>
          </cell>
          <cell r="Z6691">
            <v>540.71666666666658</v>
          </cell>
        </row>
        <row r="6692">
          <cell r="A6692" t="str">
            <v>N1424</v>
          </cell>
          <cell r="B6692" t="str">
            <v xml:space="preserve">Bachtelweg 4 </v>
          </cell>
          <cell r="C6692">
            <v>42655</v>
          </cell>
          <cell r="D6692">
            <v>9866604378</v>
          </cell>
          <cell r="E6692" t="str">
            <v>Verrechnet</v>
          </cell>
          <cell r="F6692">
            <v>0.06</v>
          </cell>
          <cell r="G6692">
            <v>0.62</v>
          </cell>
          <cell r="H6692"/>
          <cell r="I6692"/>
          <cell r="J6692" t="str">
            <v>Messung HW Wärme NT</v>
          </cell>
          <cell r="K6692" t="str">
            <v>21.09.2016</v>
          </cell>
          <cell r="L6692" t="str">
            <v>W1 020117</v>
          </cell>
          <cell r="M6692"/>
          <cell r="N6692" t="str">
            <v>Ablesung</v>
          </cell>
          <cell r="O6692">
            <v>16.114000000000001</v>
          </cell>
          <cell r="P6692">
            <v>372.18</v>
          </cell>
          <cell r="Q6692"/>
          <cell r="R6692"/>
          <cell r="S6692"/>
          <cell r="T6692"/>
          <cell r="U6692"/>
          <cell r="V6692"/>
          <cell r="W6692"/>
          <cell r="X6692"/>
          <cell r="Y6692">
            <v>37.228000000000002</v>
          </cell>
          <cell r="Z6692">
            <v>268.56666666666666</v>
          </cell>
        </row>
        <row r="6693">
          <cell r="A6693" t="str">
            <v>N1424</v>
          </cell>
          <cell r="B6693" t="str">
            <v xml:space="preserve">Bachtelweg 4 </v>
          </cell>
          <cell r="C6693">
            <v>42752</v>
          </cell>
          <cell r="D6693">
            <v>9866606454</v>
          </cell>
          <cell r="E6693" t="str">
            <v>Verrechnet</v>
          </cell>
          <cell r="F6693">
            <v>0.06</v>
          </cell>
          <cell r="G6693">
            <v>0.62</v>
          </cell>
          <cell r="H6693"/>
          <cell r="I6693"/>
          <cell r="J6693" t="str">
            <v>Messung HW Wärme NT</v>
          </cell>
          <cell r="K6693" t="str">
            <v>14.12.2016</v>
          </cell>
          <cell r="L6693" t="str">
            <v>W1 020117</v>
          </cell>
          <cell r="M6693"/>
          <cell r="N6693" t="str">
            <v>Ablesung</v>
          </cell>
          <cell r="O6693">
            <v>40.652000000000001</v>
          </cell>
          <cell r="P6693">
            <v>691.76</v>
          </cell>
          <cell r="Q6693"/>
          <cell r="R6693"/>
          <cell r="S6693"/>
          <cell r="T6693"/>
          <cell r="U6693"/>
          <cell r="V6693"/>
          <cell r="W6693"/>
          <cell r="X6693"/>
          <cell r="Y6693">
            <v>50.53</v>
          </cell>
          <cell r="Z6693">
            <v>677.53333333333342</v>
          </cell>
        </row>
        <row r="6694">
          <cell r="A6694" t="str">
            <v>N1425</v>
          </cell>
          <cell r="B6694" t="str">
            <v xml:space="preserve">Binzmühlestrasse 56 </v>
          </cell>
          <cell r="C6694">
            <v>42478</v>
          </cell>
          <cell r="D6694">
            <v>9866601752</v>
          </cell>
          <cell r="E6694" t="str">
            <v>Verrechnet</v>
          </cell>
          <cell r="F6694">
            <v>0.1</v>
          </cell>
          <cell r="G6694">
            <v>1.8</v>
          </cell>
          <cell r="H6694"/>
          <cell r="I6694"/>
          <cell r="J6694" t="str">
            <v>Messung HW Wärme NT</v>
          </cell>
          <cell r="K6694" t="str">
            <v>18.03.2016</v>
          </cell>
          <cell r="L6694" t="str">
            <v>W1 020093</v>
          </cell>
          <cell r="M6694"/>
          <cell r="N6694" t="str">
            <v>Ablesung</v>
          </cell>
          <cell r="O6694">
            <v>94.183000000000007</v>
          </cell>
          <cell r="P6694">
            <v>1701.32</v>
          </cell>
          <cell r="Q6694"/>
          <cell r="R6694"/>
          <cell r="S6694"/>
          <cell r="T6694"/>
          <cell r="U6694"/>
          <cell r="V6694"/>
          <cell r="W6694"/>
          <cell r="X6694"/>
          <cell r="Y6694">
            <v>47.6</v>
          </cell>
          <cell r="Z6694">
            <v>941.83</v>
          </cell>
        </row>
        <row r="6695">
          <cell r="A6695" t="str">
            <v>N1425</v>
          </cell>
          <cell r="B6695" t="str">
            <v xml:space="preserve">Binzmühlestrasse 56 </v>
          </cell>
          <cell r="C6695">
            <v>42566</v>
          </cell>
          <cell r="D6695">
            <v>9866603904</v>
          </cell>
          <cell r="E6695" t="str">
            <v>Verrechnet</v>
          </cell>
          <cell r="F6695">
            <v>0.1</v>
          </cell>
          <cell r="G6695">
            <v>1.8</v>
          </cell>
          <cell r="H6695"/>
          <cell r="I6695"/>
          <cell r="J6695" t="str">
            <v>Messung HW Wärme NT</v>
          </cell>
          <cell r="K6695" t="str">
            <v>21.06.2016</v>
          </cell>
          <cell r="L6695" t="str">
            <v>W1 020093</v>
          </cell>
          <cell r="M6695"/>
          <cell r="N6695" t="str">
            <v>Ablesung</v>
          </cell>
          <cell r="O6695">
            <v>38.826999999999998</v>
          </cell>
          <cell r="P6695">
            <v>767.47</v>
          </cell>
          <cell r="Q6695"/>
          <cell r="R6695"/>
          <cell r="S6695"/>
          <cell r="T6695"/>
          <cell r="U6695"/>
          <cell r="V6695"/>
          <cell r="W6695"/>
          <cell r="X6695"/>
          <cell r="Y6695">
            <v>43.5</v>
          </cell>
          <cell r="Z6695">
            <v>388.27</v>
          </cell>
        </row>
        <row r="6696">
          <cell r="A6696" t="str">
            <v>N1425</v>
          </cell>
          <cell r="B6696" t="str">
            <v xml:space="preserve">Binzmühlestrasse 56 </v>
          </cell>
          <cell r="C6696">
            <v>42655</v>
          </cell>
          <cell r="D6696">
            <v>9866605659</v>
          </cell>
          <cell r="E6696" t="str">
            <v>Verrechnet</v>
          </cell>
          <cell r="F6696">
            <v>0.1</v>
          </cell>
          <cell r="G6696">
            <v>1.8</v>
          </cell>
          <cell r="H6696"/>
          <cell r="I6696"/>
          <cell r="J6696" t="str">
            <v>Messung HW Wärme NT</v>
          </cell>
          <cell r="K6696" t="str">
            <v>20.09.2016</v>
          </cell>
          <cell r="L6696" t="str">
            <v>W1 020093</v>
          </cell>
          <cell r="M6696"/>
          <cell r="N6696" t="str">
            <v>Ablesung</v>
          </cell>
          <cell r="O6696">
            <v>15.763</v>
          </cell>
          <cell r="P6696">
            <v>378.64</v>
          </cell>
          <cell r="Q6696"/>
          <cell r="R6696"/>
          <cell r="S6696"/>
          <cell r="T6696"/>
          <cell r="U6696"/>
          <cell r="V6696"/>
          <cell r="W6696"/>
          <cell r="X6696"/>
          <cell r="Y6696">
            <v>35.795999999999999</v>
          </cell>
          <cell r="Z6696">
            <v>157.63</v>
          </cell>
        </row>
        <row r="6697">
          <cell r="A6697" t="str">
            <v>N1425</v>
          </cell>
          <cell r="B6697" t="str">
            <v xml:space="preserve">Binzmühlestrasse 56 </v>
          </cell>
          <cell r="C6697">
            <v>42752</v>
          </cell>
          <cell r="D6697">
            <v>9866607854</v>
          </cell>
          <cell r="E6697" t="str">
            <v>Verrechnet</v>
          </cell>
          <cell r="F6697">
            <v>0.1</v>
          </cell>
          <cell r="G6697">
            <v>1.8</v>
          </cell>
          <cell r="H6697"/>
          <cell r="I6697"/>
          <cell r="J6697" t="str">
            <v>Messung HW Wärme NT</v>
          </cell>
          <cell r="K6697" t="str">
            <v>13.12.2016</v>
          </cell>
          <cell r="L6697" t="str">
            <v>W1 020093</v>
          </cell>
          <cell r="M6697"/>
          <cell r="N6697" t="str">
            <v>Ablesung</v>
          </cell>
          <cell r="O6697">
            <v>69.349000000000004</v>
          </cell>
          <cell r="P6697">
            <v>1294.05</v>
          </cell>
          <cell r="Q6697"/>
          <cell r="R6697"/>
          <cell r="S6697"/>
          <cell r="T6697"/>
          <cell r="U6697"/>
          <cell r="V6697"/>
          <cell r="W6697"/>
          <cell r="X6697"/>
          <cell r="Y6697">
            <v>46.08</v>
          </cell>
          <cell r="Z6697">
            <v>693.49</v>
          </cell>
        </row>
        <row r="6698">
          <cell r="A6698" t="str">
            <v>N1426</v>
          </cell>
          <cell r="B6698" t="str">
            <v xml:space="preserve">Brüggliäcker 13 </v>
          </cell>
          <cell r="C6698">
            <v>42478</v>
          </cell>
          <cell r="D6698">
            <v>9866600430</v>
          </cell>
          <cell r="E6698" t="str">
            <v>Verrechnet</v>
          </cell>
          <cell r="F6698">
            <v>0.31</v>
          </cell>
          <cell r="G6698">
            <v>3.24</v>
          </cell>
          <cell r="H6698"/>
          <cell r="I6698"/>
          <cell r="J6698" t="str">
            <v>Messung HW Wärme NT</v>
          </cell>
          <cell r="K6698" t="str">
            <v>17.03.2016</v>
          </cell>
          <cell r="L6698" t="str">
            <v>W1 025012</v>
          </cell>
          <cell r="M6698"/>
          <cell r="N6698" t="str">
            <v>Ablesung</v>
          </cell>
          <cell r="O6698">
            <v>211.78800000000001</v>
          </cell>
          <cell r="P6698">
            <v>3405.8</v>
          </cell>
          <cell r="Q6698"/>
          <cell r="R6698"/>
          <cell r="S6698"/>
          <cell r="T6698"/>
          <cell r="U6698"/>
          <cell r="V6698"/>
          <cell r="W6698"/>
          <cell r="X6698"/>
          <cell r="Y6698">
            <v>53.469000000000001</v>
          </cell>
          <cell r="Z6698">
            <v>683.18709677419349</v>
          </cell>
        </row>
        <row r="6699">
          <cell r="A6699" t="str">
            <v>N1426</v>
          </cell>
          <cell r="B6699" t="str">
            <v xml:space="preserve">Brüggliäcker 13 </v>
          </cell>
          <cell r="C6699">
            <v>42566</v>
          </cell>
          <cell r="D6699">
            <v>9866602433</v>
          </cell>
          <cell r="E6699" t="str">
            <v>Verrechnet</v>
          </cell>
          <cell r="F6699">
            <v>0.31</v>
          </cell>
          <cell r="G6699">
            <v>3.24</v>
          </cell>
          <cell r="H6699"/>
          <cell r="I6699"/>
          <cell r="J6699" t="str">
            <v>Messung HW Wärme NT</v>
          </cell>
          <cell r="K6699" t="str">
            <v>20.06.2016</v>
          </cell>
          <cell r="L6699" t="str">
            <v>W1 025012</v>
          </cell>
          <cell r="M6699"/>
          <cell r="N6699" t="str">
            <v>Ablesung</v>
          </cell>
          <cell r="O6699">
            <v>127.15</v>
          </cell>
          <cell r="P6699">
            <v>2558.63</v>
          </cell>
          <cell r="Q6699"/>
          <cell r="R6699"/>
          <cell r="S6699"/>
          <cell r="T6699"/>
          <cell r="U6699"/>
          <cell r="V6699"/>
          <cell r="W6699"/>
          <cell r="X6699"/>
          <cell r="Y6699">
            <v>42.73</v>
          </cell>
          <cell r="Z6699">
            <v>410.16129032258061</v>
          </cell>
        </row>
        <row r="6700">
          <cell r="A6700" t="str">
            <v>N1426</v>
          </cell>
          <cell r="B6700" t="str">
            <v xml:space="preserve">Brüggliäcker 13 </v>
          </cell>
          <cell r="C6700">
            <v>42655</v>
          </cell>
          <cell r="D6700">
            <v>9866604379</v>
          </cell>
          <cell r="E6700" t="str">
            <v>Verrechnet</v>
          </cell>
          <cell r="F6700">
            <v>0.31</v>
          </cell>
          <cell r="G6700">
            <v>3.24</v>
          </cell>
          <cell r="H6700"/>
          <cell r="I6700"/>
          <cell r="J6700" t="str">
            <v>Messung HW Wärme NT</v>
          </cell>
          <cell r="K6700" t="str">
            <v>20.09.2016</v>
          </cell>
          <cell r="L6700" t="str">
            <v>W1 025012</v>
          </cell>
          <cell r="M6700"/>
          <cell r="N6700" t="str">
            <v>Ablesung</v>
          </cell>
          <cell r="O6700">
            <v>57.085000000000001</v>
          </cell>
          <cell r="P6700">
            <v>1457.91</v>
          </cell>
          <cell r="Q6700"/>
          <cell r="R6700"/>
          <cell r="S6700"/>
          <cell r="T6700"/>
          <cell r="U6700"/>
          <cell r="V6700"/>
          <cell r="W6700"/>
          <cell r="X6700"/>
          <cell r="Y6700">
            <v>33.667999999999999</v>
          </cell>
          <cell r="Z6700">
            <v>184.14516129032256</v>
          </cell>
        </row>
        <row r="6701">
          <cell r="A6701" t="str">
            <v>N1426</v>
          </cell>
          <cell r="B6701" t="str">
            <v xml:space="preserve">Brüggliäcker 13 </v>
          </cell>
          <cell r="C6701">
            <v>42752</v>
          </cell>
          <cell r="D6701">
            <v>9866606455</v>
          </cell>
          <cell r="E6701" t="str">
            <v>Verrechnet</v>
          </cell>
          <cell r="F6701">
            <v>0.31</v>
          </cell>
          <cell r="G6701">
            <v>3.24</v>
          </cell>
          <cell r="H6701"/>
          <cell r="I6701"/>
          <cell r="J6701" t="str">
            <v>Messung HW Wärme NT</v>
          </cell>
          <cell r="K6701" t="str">
            <v>15.12.2016</v>
          </cell>
          <cell r="L6701" t="str">
            <v>W1 025012</v>
          </cell>
          <cell r="M6701"/>
          <cell r="N6701" t="str">
            <v>Ablesung</v>
          </cell>
          <cell r="O6701">
            <v>156.309</v>
          </cell>
          <cell r="P6701">
            <v>2745.76</v>
          </cell>
          <cell r="Q6701"/>
          <cell r="R6701"/>
          <cell r="S6701"/>
          <cell r="T6701"/>
          <cell r="U6701"/>
          <cell r="V6701"/>
          <cell r="W6701"/>
          <cell r="X6701"/>
          <cell r="Y6701">
            <v>48.948999999999998</v>
          </cell>
          <cell r="Z6701">
            <v>504.22258064516126</v>
          </cell>
        </row>
        <row r="6702">
          <cell r="A6702" t="str">
            <v>N1427</v>
          </cell>
          <cell r="B6702" t="str">
            <v xml:space="preserve">Schaffhauserstrasse 439 </v>
          </cell>
          <cell r="C6702">
            <v>42478</v>
          </cell>
          <cell r="D6702">
            <v>9866600431</v>
          </cell>
          <cell r="E6702" t="str">
            <v>Verrechnet</v>
          </cell>
          <cell r="F6702">
            <v>0.08</v>
          </cell>
          <cell r="G6702">
            <v>1.06</v>
          </cell>
          <cell r="H6702"/>
          <cell r="I6702"/>
          <cell r="J6702" t="str">
            <v>Messung HW Wärme NT</v>
          </cell>
          <cell r="K6702" t="str">
            <v>21.03.2016</v>
          </cell>
          <cell r="L6702" t="str">
            <v>W1 020091</v>
          </cell>
          <cell r="M6702"/>
          <cell r="N6702" t="str">
            <v>Ablesung</v>
          </cell>
          <cell r="O6702">
            <v>69.064999999999998</v>
          </cell>
          <cell r="P6702">
            <v>1069.8900000000001</v>
          </cell>
          <cell r="Q6702"/>
          <cell r="R6702"/>
          <cell r="S6702"/>
          <cell r="T6702"/>
          <cell r="U6702"/>
          <cell r="V6702"/>
          <cell r="W6702"/>
          <cell r="X6702"/>
          <cell r="Y6702">
            <v>55.506</v>
          </cell>
          <cell r="Z6702">
            <v>863.3125</v>
          </cell>
        </row>
        <row r="6703">
          <cell r="A6703" t="str">
            <v>N1427</v>
          </cell>
          <cell r="B6703" t="str">
            <v xml:space="preserve">Schaffhauserstrasse 439 </v>
          </cell>
          <cell r="C6703">
            <v>42566</v>
          </cell>
          <cell r="D6703">
            <v>9866602434</v>
          </cell>
          <cell r="E6703" t="str">
            <v>Verrechnet</v>
          </cell>
          <cell r="F6703">
            <v>0.08</v>
          </cell>
          <cell r="G6703">
            <v>1.06</v>
          </cell>
          <cell r="H6703"/>
          <cell r="I6703"/>
          <cell r="J6703" t="str">
            <v>Messung HW Wärme NT</v>
          </cell>
          <cell r="K6703" t="str">
            <v>22.06.2016</v>
          </cell>
          <cell r="L6703" t="str">
            <v>W1 020091</v>
          </cell>
          <cell r="M6703"/>
          <cell r="N6703" t="str">
            <v>Ablesung</v>
          </cell>
          <cell r="O6703">
            <v>34.122</v>
          </cell>
          <cell r="P6703">
            <v>585.13</v>
          </cell>
          <cell r="Q6703"/>
          <cell r="R6703"/>
          <cell r="S6703"/>
          <cell r="T6703"/>
          <cell r="U6703"/>
          <cell r="V6703"/>
          <cell r="W6703"/>
          <cell r="X6703"/>
          <cell r="Y6703">
            <v>50.142000000000003</v>
          </cell>
          <cell r="Z6703">
            <v>426.52499999999998</v>
          </cell>
        </row>
        <row r="6704">
          <cell r="A6704" t="str">
            <v>N1427</v>
          </cell>
          <cell r="B6704" t="str">
            <v xml:space="preserve">Schaffhauserstrasse 439 </v>
          </cell>
          <cell r="C6704">
            <v>42655</v>
          </cell>
          <cell r="D6704">
            <v>9866604380</v>
          </cell>
          <cell r="E6704" t="str">
            <v>Verrechnet</v>
          </cell>
          <cell r="F6704">
            <v>0.08</v>
          </cell>
          <cell r="G6704">
            <v>1.06</v>
          </cell>
          <cell r="H6704"/>
          <cell r="I6704"/>
          <cell r="J6704" t="str">
            <v>Messung HW Wärme NT</v>
          </cell>
          <cell r="K6704" t="str">
            <v>21.09.2016</v>
          </cell>
          <cell r="L6704" t="str">
            <v>W1 020091</v>
          </cell>
          <cell r="M6704"/>
          <cell r="N6704" t="str">
            <v>Ablesung</v>
          </cell>
          <cell r="O6704">
            <v>6.8609999999999998</v>
          </cell>
          <cell r="P6704">
            <v>138.1</v>
          </cell>
          <cell r="Q6704"/>
          <cell r="R6704"/>
          <cell r="S6704"/>
          <cell r="T6704"/>
          <cell r="U6704"/>
          <cell r="V6704"/>
          <cell r="W6704"/>
          <cell r="X6704"/>
          <cell r="Y6704">
            <v>42.718000000000004</v>
          </cell>
          <cell r="Z6704">
            <v>85.762500000000003</v>
          </cell>
        </row>
        <row r="6705">
          <cell r="A6705" t="str">
            <v>N1427</v>
          </cell>
          <cell r="B6705" t="str">
            <v xml:space="preserve">Schaffhauserstrasse 439 </v>
          </cell>
          <cell r="C6705">
            <v>42752</v>
          </cell>
          <cell r="D6705">
            <v>9866606456</v>
          </cell>
          <cell r="E6705" t="str">
            <v>Verrechnet</v>
          </cell>
          <cell r="F6705">
            <v>0.08</v>
          </cell>
          <cell r="G6705">
            <v>1.06</v>
          </cell>
          <cell r="H6705"/>
          <cell r="I6705"/>
          <cell r="J6705" t="str">
            <v>Messung HW Wärme NT</v>
          </cell>
          <cell r="K6705" t="str">
            <v>14.12.2016</v>
          </cell>
          <cell r="L6705" t="str">
            <v>W1 020091</v>
          </cell>
          <cell r="M6705"/>
          <cell r="N6705" t="str">
            <v>Ablesung</v>
          </cell>
          <cell r="O6705">
            <v>40.798999999999999</v>
          </cell>
          <cell r="P6705">
            <v>676.06</v>
          </cell>
          <cell r="Q6705"/>
          <cell r="R6705"/>
          <cell r="S6705"/>
          <cell r="T6705"/>
          <cell r="U6705"/>
          <cell r="V6705"/>
          <cell r="W6705"/>
          <cell r="X6705"/>
          <cell r="Y6705">
            <v>51.89</v>
          </cell>
          <cell r="Z6705">
            <v>509.98750000000001</v>
          </cell>
        </row>
        <row r="6706">
          <cell r="A6706" t="str">
            <v>N1428</v>
          </cell>
          <cell r="B6706" t="str">
            <v xml:space="preserve">Schaffhauserstrasse 361 </v>
          </cell>
          <cell r="C6706">
            <v>42478</v>
          </cell>
          <cell r="D6706">
            <v>9866601948</v>
          </cell>
          <cell r="E6706" t="str">
            <v>Verrechnet</v>
          </cell>
          <cell r="F6706">
            <v>7.4999999999999997E-2</v>
          </cell>
          <cell r="G6706">
            <v>1.05</v>
          </cell>
          <cell r="H6706"/>
          <cell r="I6706"/>
          <cell r="J6706" t="str">
            <v>Messung HW Wärme NT</v>
          </cell>
          <cell r="K6706" t="str">
            <v>18.03.2016</v>
          </cell>
          <cell r="L6706" t="str">
            <v>W1 020043</v>
          </cell>
          <cell r="M6706"/>
          <cell r="N6706" t="str">
            <v>Ablesung</v>
          </cell>
          <cell r="O6706">
            <v>58.875999999999998</v>
          </cell>
          <cell r="P6706">
            <v>1053.67</v>
          </cell>
          <cell r="Q6706"/>
          <cell r="R6706"/>
          <cell r="S6706"/>
          <cell r="T6706"/>
          <cell r="U6706"/>
          <cell r="V6706"/>
          <cell r="W6706"/>
          <cell r="X6706"/>
          <cell r="Y6706">
            <v>48.045999999999999</v>
          </cell>
          <cell r="Z6706">
            <v>785.01333333333332</v>
          </cell>
        </row>
        <row r="6707">
          <cell r="A6707" t="str">
            <v>N1428</v>
          </cell>
          <cell r="B6707" t="str">
            <v xml:space="preserve">Schaffhauserstrasse 361 </v>
          </cell>
          <cell r="C6707">
            <v>42566</v>
          </cell>
          <cell r="D6707">
            <v>9866603905</v>
          </cell>
          <cell r="E6707" t="str">
            <v>Verrechnet</v>
          </cell>
          <cell r="F6707">
            <v>7.4999999999999997E-2</v>
          </cell>
          <cell r="G6707">
            <v>1.05</v>
          </cell>
          <cell r="H6707"/>
          <cell r="I6707"/>
          <cell r="J6707" t="str">
            <v>Messung HW Wärme NT</v>
          </cell>
          <cell r="K6707" t="str">
            <v>23.06.2016</v>
          </cell>
          <cell r="L6707" t="str">
            <v>W1 020043</v>
          </cell>
          <cell r="M6707"/>
          <cell r="N6707" t="str">
            <v>Ablesung</v>
          </cell>
          <cell r="O6707">
            <v>24.37</v>
          </cell>
          <cell r="P6707">
            <v>495.93</v>
          </cell>
          <cell r="Q6707"/>
          <cell r="R6707"/>
          <cell r="S6707"/>
          <cell r="T6707"/>
          <cell r="U6707"/>
          <cell r="V6707"/>
          <cell r="W6707"/>
          <cell r="X6707"/>
          <cell r="Y6707">
            <v>42.253</v>
          </cell>
          <cell r="Z6707">
            <v>324.93333333333334</v>
          </cell>
        </row>
        <row r="6708">
          <cell r="A6708" t="str">
            <v>N1428</v>
          </cell>
          <cell r="B6708" t="str">
            <v xml:space="preserve">Schaffhauserstrasse 361 </v>
          </cell>
          <cell r="C6708">
            <v>42655</v>
          </cell>
          <cell r="D6708">
            <v>9866605991</v>
          </cell>
          <cell r="E6708" t="str">
            <v>Gemahnt</v>
          </cell>
          <cell r="F6708">
            <v>7.4999999999999997E-2</v>
          </cell>
          <cell r="G6708">
            <v>1.05</v>
          </cell>
          <cell r="H6708"/>
          <cell r="I6708"/>
          <cell r="J6708" t="str">
            <v>Messung HW Wärme NT</v>
          </cell>
          <cell r="K6708" t="str">
            <v>19.09.2016</v>
          </cell>
          <cell r="L6708" t="str">
            <v>W1 020043</v>
          </cell>
          <cell r="M6708"/>
          <cell r="N6708" t="str">
            <v>Ablesung</v>
          </cell>
          <cell r="O6708">
            <v>6.4290000000000003</v>
          </cell>
          <cell r="P6708">
            <v>189.08</v>
          </cell>
          <cell r="Q6708"/>
          <cell r="R6708"/>
          <cell r="S6708"/>
          <cell r="T6708"/>
          <cell r="U6708"/>
          <cell r="V6708"/>
          <cell r="W6708"/>
          <cell r="X6708"/>
          <cell r="Y6708">
            <v>29.236000000000001</v>
          </cell>
          <cell r="Z6708">
            <v>85.72</v>
          </cell>
        </row>
        <row r="6709">
          <cell r="A6709" t="str">
            <v>N1428</v>
          </cell>
          <cell r="B6709" t="str">
            <v xml:space="preserve">Schaffhauserstrasse 361 </v>
          </cell>
          <cell r="C6709">
            <v>42752</v>
          </cell>
          <cell r="D6709">
            <v>9866608059</v>
          </cell>
          <cell r="E6709" t="str">
            <v>Verrechnet</v>
          </cell>
          <cell r="F6709">
            <v>7.4999999999999997E-2</v>
          </cell>
          <cell r="G6709">
            <v>1.05</v>
          </cell>
          <cell r="H6709"/>
          <cell r="I6709"/>
          <cell r="J6709" t="str">
            <v>Messung HW Wärme NT</v>
          </cell>
          <cell r="K6709" t="str">
            <v>15.12.2016</v>
          </cell>
          <cell r="L6709" t="str">
            <v>W1 020043</v>
          </cell>
          <cell r="M6709"/>
          <cell r="N6709" t="str">
            <v>Ablesung</v>
          </cell>
          <cell r="O6709">
            <v>41.311</v>
          </cell>
          <cell r="P6709">
            <v>785.51</v>
          </cell>
          <cell r="Q6709"/>
          <cell r="R6709"/>
          <cell r="S6709"/>
          <cell r="T6709"/>
          <cell r="U6709"/>
          <cell r="V6709"/>
          <cell r="W6709"/>
          <cell r="X6709"/>
          <cell r="Y6709">
            <v>45.22</v>
          </cell>
          <cell r="Z6709">
            <v>550.81333333333339</v>
          </cell>
        </row>
        <row r="6710">
          <cell r="A6710" t="str">
            <v>N1429</v>
          </cell>
          <cell r="B6710" t="str">
            <v xml:space="preserve">Ausserdorfstrasse 7 </v>
          </cell>
          <cell r="C6710">
            <v>42478</v>
          </cell>
          <cell r="D6710">
            <v>9866601153</v>
          </cell>
          <cell r="E6710" t="str">
            <v>Verrechnet</v>
          </cell>
          <cell r="F6710">
            <v>1.4999999999999999E-2</v>
          </cell>
          <cell r="G6710">
            <v>0.22</v>
          </cell>
          <cell r="H6710"/>
          <cell r="I6710"/>
          <cell r="J6710" t="str">
            <v>Messung HW Wärme NT</v>
          </cell>
          <cell r="K6710" t="str">
            <v>15.03.2016</v>
          </cell>
          <cell r="L6710" t="str">
            <v>W1 020059</v>
          </cell>
          <cell r="M6710"/>
          <cell r="N6710" t="str">
            <v>Ablesung</v>
          </cell>
          <cell r="O6710">
            <v>11.648</v>
          </cell>
          <cell r="P6710">
            <v>200.46</v>
          </cell>
          <cell r="Q6710"/>
          <cell r="R6710"/>
          <cell r="S6710"/>
          <cell r="T6710"/>
          <cell r="U6710"/>
          <cell r="V6710"/>
          <cell r="W6710"/>
          <cell r="X6710"/>
          <cell r="Y6710">
            <v>49.962000000000003</v>
          </cell>
          <cell r="Z6710">
            <v>776.5333333333333</v>
          </cell>
        </row>
        <row r="6711">
          <cell r="A6711" t="str">
            <v>N1429</v>
          </cell>
          <cell r="B6711" t="str">
            <v xml:space="preserve">Ausserdorfstrasse 7 </v>
          </cell>
          <cell r="C6711">
            <v>42566</v>
          </cell>
          <cell r="D6711">
            <v>9866603286</v>
          </cell>
          <cell r="E6711" t="str">
            <v>Verrechnet</v>
          </cell>
          <cell r="F6711">
            <v>1.4999999999999999E-2</v>
          </cell>
          <cell r="G6711">
            <v>0.22</v>
          </cell>
          <cell r="H6711"/>
          <cell r="I6711"/>
          <cell r="J6711" t="str">
            <v>Messung HW Wärme NT</v>
          </cell>
          <cell r="K6711" t="str">
            <v>22.06.2016</v>
          </cell>
          <cell r="L6711" t="str">
            <v>W1 020059</v>
          </cell>
          <cell r="M6711"/>
          <cell r="N6711" t="str">
            <v>Ablesung</v>
          </cell>
          <cell r="O6711">
            <v>6.2329999999999997</v>
          </cell>
          <cell r="P6711">
            <v>141.77000000000001</v>
          </cell>
          <cell r="Q6711"/>
          <cell r="R6711"/>
          <cell r="S6711"/>
          <cell r="T6711"/>
          <cell r="U6711"/>
          <cell r="V6711"/>
          <cell r="W6711"/>
          <cell r="X6711"/>
          <cell r="Y6711">
            <v>37.804000000000002</v>
          </cell>
          <cell r="Z6711">
            <v>415.53333333333336</v>
          </cell>
        </row>
        <row r="6712">
          <cell r="A6712" t="str">
            <v>N1429</v>
          </cell>
          <cell r="B6712" t="str">
            <v xml:space="preserve">Ausserdorfstrasse 7 </v>
          </cell>
          <cell r="C6712">
            <v>42655</v>
          </cell>
          <cell r="D6712">
            <v>9866605176</v>
          </cell>
          <cell r="E6712" t="str">
            <v>Verrechnet</v>
          </cell>
          <cell r="F6712">
            <v>1.4999999999999999E-2</v>
          </cell>
          <cell r="G6712">
            <v>0.22</v>
          </cell>
          <cell r="H6712"/>
          <cell r="I6712"/>
          <cell r="J6712" t="str">
            <v>Messung HW Wärme NT</v>
          </cell>
          <cell r="K6712" t="str">
            <v>16.09.2016</v>
          </cell>
          <cell r="L6712" t="str">
            <v>W1 020059</v>
          </cell>
          <cell r="M6712"/>
          <cell r="N6712" t="str">
            <v>Ablesung</v>
          </cell>
          <cell r="O6712">
            <v>2.4329999999999998</v>
          </cell>
          <cell r="P6712">
            <v>73.83</v>
          </cell>
          <cell r="Q6712"/>
          <cell r="R6712"/>
          <cell r="S6712"/>
          <cell r="T6712"/>
          <cell r="U6712"/>
          <cell r="V6712"/>
          <cell r="W6712"/>
          <cell r="X6712"/>
          <cell r="Y6712">
            <v>28.335000000000001</v>
          </cell>
          <cell r="Z6712">
            <v>162.19999999999999</v>
          </cell>
        </row>
        <row r="6713">
          <cell r="A6713" t="str">
            <v>N1429</v>
          </cell>
          <cell r="B6713" t="str">
            <v xml:space="preserve">Ausserdorfstrasse 7 </v>
          </cell>
          <cell r="C6713">
            <v>42752</v>
          </cell>
          <cell r="D6713">
            <v>9866607292</v>
          </cell>
          <cell r="E6713" t="str">
            <v>Verrechnet</v>
          </cell>
          <cell r="F6713">
            <v>1.4999999999999999E-2</v>
          </cell>
          <cell r="G6713">
            <v>0.22</v>
          </cell>
          <cell r="H6713"/>
          <cell r="I6713"/>
          <cell r="J6713" t="str">
            <v>Messung HW Wärme NT</v>
          </cell>
          <cell r="K6713" t="str">
            <v>14.12.2016</v>
          </cell>
          <cell r="L6713" t="str">
            <v>W1 020059</v>
          </cell>
          <cell r="M6713"/>
          <cell r="N6713" t="str">
            <v>Ablesung</v>
          </cell>
          <cell r="O6713">
            <v>8.907</v>
          </cell>
          <cell r="P6713">
            <v>172.34</v>
          </cell>
          <cell r="Q6713"/>
          <cell r="R6713"/>
          <cell r="S6713"/>
          <cell r="T6713"/>
          <cell r="U6713"/>
          <cell r="V6713"/>
          <cell r="W6713"/>
          <cell r="X6713"/>
          <cell r="Y6713">
            <v>44.439</v>
          </cell>
          <cell r="Z6713">
            <v>593.79999999999995</v>
          </cell>
        </row>
        <row r="6714">
          <cell r="A6714" t="str">
            <v>N1430</v>
          </cell>
          <cell r="B6714" t="str">
            <v xml:space="preserve">Seebacherstrasse 42 </v>
          </cell>
          <cell r="C6714">
            <v>42478</v>
          </cell>
          <cell r="D6714">
            <v>9866601753</v>
          </cell>
          <cell r="E6714" t="str">
            <v>Verrechnet</v>
          </cell>
          <cell r="F6714">
            <v>2.5000000000000001E-2</v>
          </cell>
          <cell r="G6714">
            <v>0.35</v>
          </cell>
          <cell r="H6714"/>
          <cell r="I6714"/>
          <cell r="J6714" t="str">
            <v>Messung HW Wärme NT</v>
          </cell>
          <cell r="K6714" t="str">
            <v>17.03.2016</v>
          </cell>
          <cell r="L6714" t="str">
            <v>W3 020239</v>
          </cell>
          <cell r="M6714"/>
          <cell r="N6714" t="str">
            <v>Ablesung</v>
          </cell>
          <cell r="O6714">
            <v>14.117000000000001</v>
          </cell>
          <cell r="P6714">
            <v>258.38</v>
          </cell>
          <cell r="Q6714"/>
          <cell r="R6714"/>
          <cell r="S6714"/>
          <cell r="T6714"/>
          <cell r="U6714"/>
          <cell r="V6714"/>
          <cell r="W6714"/>
          <cell r="X6714"/>
          <cell r="Y6714">
            <v>46.978999999999999</v>
          </cell>
          <cell r="Z6714">
            <v>564.67999999999995</v>
          </cell>
        </row>
        <row r="6715">
          <cell r="A6715" t="str">
            <v>N1430</v>
          </cell>
          <cell r="B6715" t="str">
            <v xml:space="preserve">Seebacherstrasse 42 </v>
          </cell>
          <cell r="C6715">
            <v>42566</v>
          </cell>
          <cell r="D6715">
            <v>9866603582</v>
          </cell>
          <cell r="E6715" t="str">
            <v>Verrechnet</v>
          </cell>
          <cell r="F6715">
            <v>2.5000000000000001E-2</v>
          </cell>
          <cell r="G6715">
            <v>0.35</v>
          </cell>
          <cell r="H6715"/>
          <cell r="I6715"/>
          <cell r="J6715" t="str">
            <v>Messung HW Wärme NT</v>
          </cell>
          <cell r="K6715" t="str">
            <v>20.06.2016</v>
          </cell>
          <cell r="L6715" t="str">
            <v>W3 020239</v>
          </cell>
          <cell r="M6715"/>
          <cell r="N6715" t="str">
            <v>Ablesung</v>
          </cell>
          <cell r="O6715">
            <v>6.274</v>
          </cell>
          <cell r="P6715">
            <v>121.07599999999999</v>
          </cell>
          <cell r="Q6715"/>
          <cell r="R6715"/>
          <cell r="S6715"/>
          <cell r="T6715"/>
          <cell r="U6715"/>
          <cell r="V6715"/>
          <cell r="W6715"/>
          <cell r="X6715"/>
          <cell r="Y6715">
            <v>44.555999999999997</v>
          </cell>
          <cell r="Z6715">
            <v>250.96</v>
          </cell>
        </row>
        <row r="6716">
          <cell r="A6716" t="str">
            <v>N1430</v>
          </cell>
          <cell r="B6716" t="str">
            <v xml:space="preserve">Seebacherstrasse 42 </v>
          </cell>
          <cell r="C6716">
            <v>42655</v>
          </cell>
          <cell r="D6716">
            <v>9866605660</v>
          </cell>
          <cell r="E6716" t="str">
            <v>Verrechnet</v>
          </cell>
          <cell r="F6716">
            <v>2.5000000000000001E-2</v>
          </cell>
          <cell r="G6716">
            <v>0.35</v>
          </cell>
          <cell r="H6716"/>
          <cell r="I6716"/>
          <cell r="J6716" t="str">
            <v>Messung HW Wärme NT</v>
          </cell>
          <cell r="K6716" t="str">
            <v>19.09.2016</v>
          </cell>
          <cell r="L6716" t="str">
            <v>W3 020239</v>
          </cell>
          <cell r="M6716"/>
          <cell r="N6716" t="str">
            <v>Ablesung</v>
          </cell>
          <cell r="O6716">
            <v>0.75800000000000001</v>
          </cell>
          <cell r="P6716">
            <v>19.492000000000001</v>
          </cell>
          <cell r="Q6716"/>
          <cell r="R6716"/>
          <cell r="S6716"/>
          <cell r="T6716"/>
          <cell r="U6716"/>
          <cell r="V6716"/>
          <cell r="W6716"/>
          <cell r="X6716"/>
          <cell r="Y6716">
            <v>33.436999999999998</v>
          </cell>
          <cell r="Z6716">
            <v>30.32</v>
          </cell>
        </row>
        <row r="6717">
          <cell r="A6717" t="str">
            <v>N1430</v>
          </cell>
          <cell r="B6717" t="str">
            <v xml:space="preserve">Seebacherstrasse 42 </v>
          </cell>
          <cell r="C6717">
            <v>42752</v>
          </cell>
          <cell r="D6717">
            <v>9866607855</v>
          </cell>
          <cell r="E6717" t="str">
            <v>Verrechnet</v>
          </cell>
          <cell r="F6717">
            <v>2.5000000000000001E-2</v>
          </cell>
          <cell r="G6717">
            <v>0.35</v>
          </cell>
          <cell r="H6717"/>
          <cell r="I6717"/>
          <cell r="J6717" t="str">
            <v>Messung HW Wärme NT</v>
          </cell>
          <cell r="K6717" t="str">
            <v>14.12.2016</v>
          </cell>
          <cell r="L6717" t="str">
            <v>W3 020239</v>
          </cell>
          <cell r="M6717"/>
          <cell r="N6717" t="str">
            <v>Ablesung</v>
          </cell>
          <cell r="O6717">
            <v>9.859</v>
          </cell>
          <cell r="P6717">
            <v>186.09399999999999</v>
          </cell>
          <cell r="Q6717"/>
          <cell r="R6717"/>
          <cell r="S6717"/>
          <cell r="T6717"/>
          <cell r="U6717"/>
          <cell r="V6717"/>
          <cell r="W6717"/>
          <cell r="X6717"/>
          <cell r="Y6717">
            <v>45.552999999999997</v>
          </cell>
          <cell r="Z6717">
            <v>394.36</v>
          </cell>
        </row>
        <row r="6718">
          <cell r="A6718" t="str">
            <v>N1431</v>
          </cell>
          <cell r="B6718" t="str">
            <v xml:space="preserve">Buhnrain 3 </v>
          </cell>
          <cell r="C6718">
            <v>42478</v>
          </cell>
          <cell r="D6718">
            <v>9866601754</v>
          </cell>
          <cell r="E6718" t="str">
            <v>Verrechnet</v>
          </cell>
          <cell r="F6718">
            <v>0.15</v>
          </cell>
          <cell r="G6718">
            <v>1.85</v>
          </cell>
          <cell r="H6718"/>
          <cell r="I6718"/>
          <cell r="J6718" t="str">
            <v>Messung HW Wärme NT</v>
          </cell>
          <cell r="K6718" t="str">
            <v>17.03.2016</v>
          </cell>
          <cell r="L6718" t="str">
            <v>W1 020097</v>
          </cell>
          <cell r="M6718"/>
          <cell r="N6718" t="str">
            <v>Ablesung</v>
          </cell>
          <cell r="O6718">
            <v>134.649</v>
          </cell>
          <cell r="P6718">
            <v>2519.69</v>
          </cell>
          <cell r="Q6718"/>
          <cell r="R6718"/>
          <cell r="S6718"/>
          <cell r="T6718"/>
          <cell r="U6718"/>
          <cell r="V6718"/>
          <cell r="W6718"/>
          <cell r="X6718"/>
          <cell r="Y6718">
            <v>45.948999999999998</v>
          </cell>
          <cell r="Z6718">
            <v>897.66</v>
          </cell>
        </row>
        <row r="6719">
          <cell r="A6719" t="str">
            <v>N1431</v>
          </cell>
          <cell r="B6719" t="str">
            <v xml:space="preserve">Buhnrain 3 </v>
          </cell>
          <cell r="C6719">
            <v>42566</v>
          </cell>
          <cell r="D6719">
            <v>9866603906</v>
          </cell>
          <cell r="E6719" t="str">
            <v>Verrechnet</v>
          </cell>
          <cell r="F6719">
            <v>0.15</v>
          </cell>
          <cell r="G6719">
            <v>1.85</v>
          </cell>
          <cell r="H6719"/>
          <cell r="I6719"/>
          <cell r="J6719" t="str">
            <v>Messung HW Wärme NT</v>
          </cell>
          <cell r="K6719" t="str">
            <v>20.06.2016</v>
          </cell>
          <cell r="L6719" t="str">
            <v>W1 020097</v>
          </cell>
          <cell r="M6719"/>
          <cell r="N6719" t="str">
            <v>Ablesung</v>
          </cell>
          <cell r="O6719">
            <v>80.906000000000006</v>
          </cell>
          <cell r="P6719">
            <v>1635.28</v>
          </cell>
          <cell r="Q6719"/>
          <cell r="R6719"/>
          <cell r="S6719"/>
          <cell r="T6719"/>
          <cell r="U6719"/>
          <cell r="V6719"/>
          <cell r="W6719"/>
          <cell r="X6719"/>
          <cell r="Y6719">
            <v>42.540999999999997</v>
          </cell>
          <cell r="Z6719">
            <v>539.37333333333333</v>
          </cell>
        </row>
        <row r="6720">
          <cell r="A6720" t="str">
            <v>N1431</v>
          </cell>
          <cell r="B6720" t="str">
            <v xml:space="preserve">Buhnrain 3 </v>
          </cell>
          <cell r="C6720">
            <v>42668</v>
          </cell>
          <cell r="D6720">
            <v>9866606064</v>
          </cell>
          <cell r="E6720" t="str">
            <v>Gemahnt</v>
          </cell>
          <cell r="F6720">
            <v>0.15</v>
          </cell>
          <cell r="G6720">
            <v>1.85</v>
          </cell>
          <cell r="H6720"/>
          <cell r="I6720"/>
          <cell r="J6720" t="str">
            <v>Messung HW Wärme NT</v>
          </cell>
          <cell r="K6720" t="str">
            <v>19.09.2016</v>
          </cell>
          <cell r="L6720" t="str">
            <v>W1 020097</v>
          </cell>
          <cell r="M6720"/>
          <cell r="N6720" t="str">
            <v>Ablesung</v>
          </cell>
          <cell r="O6720">
            <v>33.003999999999998</v>
          </cell>
          <cell r="P6720">
            <v>781.09</v>
          </cell>
          <cell r="Q6720"/>
          <cell r="R6720"/>
          <cell r="S6720"/>
          <cell r="T6720"/>
          <cell r="U6720"/>
          <cell r="V6720"/>
          <cell r="W6720"/>
          <cell r="X6720"/>
          <cell r="Y6720">
            <v>36.332000000000001</v>
          </cell>
          <cell r="Z6720">
            <v>220.02666666666664</v>
          </cell>
        </row>
        <row r="6721">
          <cell r="A6721" t="str">
            <v>N1431</v>
          </cell>
          <cell r="B6721" t="str">
            <v xml:space="preserve">Buhnrain 3 </v>
          </cell>
          <cell r="C6721">
            <v>42752</v>
          </cell>
          <cell r="D6721">
            <v>9866607495</v>
          </cell>
          <cell r="E6721" t="str">
            <v>Verrechnet</v>
          </cell>
          <cell r="F6721">
            <v>0.15</v>
          </cell>
          <cell r="G6721">
            <v>1.85</v>
          </cell>
          <cell r="H6721"/>
          <cell r="I6721"/>
          <cell r="J6721" t="str">
            <v>Messung HW Wärme NT</v>
          </cell>
          <cell r="K6721" t="str">
            <v>14.12.2016</v>
          </cell>
          <cell r="L6721" t="str">
            <v>W1 020097</v>
          </cell>
          <cell r="M6721"/>
          <cell r="N6721" t="str">
            <v>Ablesung</v>
          </cell>
          <cell r="O6721">
            <v>111.586</v>
          </cell>
          <cell r="P6721">
            <v>2290.0300000000002</v>
          </cell>
          <cell r="Q6721"/>
          <cell r="R6721"/>
          <cell r="S6721"/>
          <cell r="T6721"/>
          <cell r="U6721"/>
          <cell r="V6721"/>
          <cell r="W6721"/>
          <cell r="X6721"/>
          <cell r="Y6721">
            <v>41.898000000000003</v>
          </cell>
          <cell r="Z6721">
            <v>743.90666666666675</v>
          </cell>
        </row>
        <row r="6722">
          <cell r="A6722" t="str">
            <v>N1432</v>
          </cell>
          <cell r="B6722" t="str">
            <v xml:space="preserve">Regensbergstrasse 240 </v>
          </cell>
          <cell r="C6722">
            <v>42478</v>
          </cell>
          <cell r="D6722">
            <v>9866601498</v>
          </cell>
          <cell r="E6722" t="str">
            <v>Verrechnet</v>
          </cell>
          <cell r="F6722">
            <v>0.1</v>
          </cell>
          <cell r="G6722">
            <v>1.5</v>
          </cell>
          <cell r="H6722"/>
          <cell r="I6722"/>
          <cell r="J6722" t="str">
            <v>Messung HW Wärme NT</v>
          </cell>
          <cell r="K6722" t="str">
            <v>16.03.2016</v>
          </cell>
          <cell r="L6722" t="str">
            <v>W3 020275</v>
          </cell>
          <cell r="M6722"/>
          <cell r="N6722" t="str">
            <v>Ablesung</v>
          </cell>
          <cell r="O6722">
            <v>95.262</v>
          </cell>
          <cell r="P6722">
            <v>1717.5509999999999</v>
          </cell>
          <cell r="Q6722"/>
          <cell r="R6722"/>
          <cell r="S6722"/>
          <cell r="T6722"/>
          <cell r="U6722"/>
          <cell r="V6722"/>
          <cell r="W6722"/>
          <cell r="X6722"/>
          <cell r="Y6722">
            <v>47.69</v>
          </cell>
          <cell r="Z6722">
            <v>952.62</v>
          </cell>
        </row>
        <row r="6723">
          <cell r="A6723" t="str">
            <v>N1432</v>
          </cell>
          <cell r="B6723" t="str">
            <v xml:space="preserve">Regensbergstrasse 240 </v>
          </cell>
          <cell r="C6723">
            <v>42566</v>
          </cell>
          <cell r="D6723">
            <v>9866603583</v>
          </cell>
          <cell r="E6723" t="str">
            <v>Gemahnt</v>
          </cell>
          <cell r="F6723">
            <v>0.1</v>
          </cell>
          <cell r="G6723">
            <v>1.5</v>
          </cell>
          <cell r="H6723"/>
          <cell r="I6723"/>
          <cell r="J6723" t="str">
            <v>Messung HW Wärme NT</v>
          </cell>
          <cell r="K6723" t="str">
            <v>20.06.2016</v>
          </cell>
          <cell r="L6723" t="str">
            <v>W3 020275</v>
          </cell>
          <cell r="M6723"/>
          <cell r="N6723" t="str">
            <v>Ablesung</v>
          </cell>
          <cell r="O6723">
            <v>54.155000000000001</v>
          </cell>
          <cell r="P6723">
            <v>1145.443</v>
          </cell>
          <cell r="Q6723"/>
          <cell r="R6723"/>
          <cell r="S6723"/>
          <cell r="T6723"/>
          <cell r="U6723"/>
          <cell r="V6723"/>
          <cell r="W6723"/>
          <cell r="X6723"/>
          <cell r="Y6723">
            <v>40.652000000000001</v>
          </cell>
          <cell r="Z6723">
            <v>541.54999999999995</v>
          </cell>
        </row>
        <row r="6724">
          <cell r="A6724" t="str">
            <v>N1432</v>
          </cell>
          <cell r="B6724" t="str">
            <v xml:space="preserve">Regensbergstrasse 240 </v>
          </cell>
          <cell r="C6724">
            <v>42655</v>
          </cell>
          <cell r="D6724">
            <v>9866605753</v>
          </cell>
          <cell r="E6724" t="str">
            <v>Verrechnet</v>
          </cell>
          <cell r="F6724">
            <v>0.1</v>
          </cell>
          <cell r="G6724">
            <v>1.5</v>
          </cell>
          <cell r="H6724"/>
          <cell r="I6724"/>
          <cell r="J6724" t="str">
            <v>Messung HW Wärme NT</v>
          </cell>
          <cell r="K6724" t="str">
            <v>19.09.2016</v>
          </cell>
          <cell r="L6724" t="str">
            <v>W3 020275</v>
          </cell>
          <cell r="M6724"/>
          <cell r="N6724" t="str">
            <v>Ablesung</v>
          </cell>
          <cell r="O6724">
            <v>16.72</v>
          </cell>
          <cell r="P6724">
            <v>457.00200000000001</v>
          </cell>
          <cell r="Q6724"/>
          <cell r="R6724"/>
          <cell r="S6724"/>
          <cell r="T6724"/>
          <cell r="U6724"/>
          <cell r="V6724"/>
          <cell r="W6724"/>
          <cell r="X6724"/>
          <cell r="Y6724">
            <v>31.459</v>
          </cell>
          <cell r="Z6724">
            <v>167.2</v>
          </cell>
        </row>
        <row r="6725">
          <cell r="A6725" t="str">
            <v>N1432</v>
          </cell>
          <cell r="B6725" t="str">
            <v xml:space="preserve">Regensbergstrasse 240 </v>
          </cell>
          <cell r="C6725">
            <v>42752</v>
          </cell>
          <cell r="D6725">
            <v>9866607359</v>
          </cell>
          <cell r="E6725" t="str">
            <v>Verrechnet</v>
          </cell>
          <cell r="F6725">
            <v>0.1</v>
          </cell>
          <cell r="G6725">
            <v>1.5</v>
          </cell>
          <cell r="H6725"/>
          <cell r="I6725"/>
          <cell r="J6725" t="str">
            <v>Messung HW Wärme NT</v>
          </cell>
          <cell r="K6725" t="str">
            <v>14.12.2016</v>
          </cell>
          <cell r="L6725" t="str">
            <v>W3 020275</v>
          </cell>
          <cell r="M6725"/>
          <cell r="N6725" t="str">
            <v>Ablesung</v>
          </cell>
          <cell r="O6725">
            <v>73.733000000000004</v>
          </cell>
          <cell r="P6725">
            <v>1423.4929999999999</v>
          </cell>
          <cell r="Q6725"/>
          <cell r="R6725"/>
          <cell r="S6725"/>
          <cell r="T6725"/>
          <cell r="U6725"/>
          <cell r="V6725"/>
          <cell r="W6725"/>
          <cell r="X6725"/>
          <cell r="Y6725">
            <v>44.537999999999997</v>
          </cell>
          <cell r="Z6725">
            <v>737.33</v>
          </cell>
        </row>
        <row r="6726">
          <cell r="A6726" t="str">
            <v>N1433</v>
          </cell>
          <cell r="B6726" t="str">
            <v xml:space="preserve">Beckhammer 27 </v>
          </cell>
          <cell r="C6726">
            <v>42478</v>
          </cell>
          <cell r="D6726">
            <v>9866601949</v>
          </cell>
          <cell r="E6726" t="str">
            <v>Verrechnet</v>
          </cell>
          <cell r="F6726">
            <v>2.5000000000000001E-2</v>
          </cell>
          <cell r="G6726">
            <v>0.35</v>
          </cell>
          <cell r="H6726"/>
          <cell r="I6726"/>
          <cell r="J6726" t="str">
            <v>Messung HW Wärme NT</v>
          </cell>
          <cell r="K6726" t="str">
            <v>17.03.2016</v>
          </cell>
          <cell r="L6726" t="str">
            <v>W1 020055</v>
          </cell>
          <cell r="M6726"/>
          <cell r="N6726" t="str">
            <v>Ablesung</v>
          </cell>
          <cell r="O6726">
            <v>23.167000000000002</v>
          </cell>
          <cell r="P6726">
            <v>377.07</v>
          </cell>
          <cell r="Q6726"/>
          <cell r="R6726"/>
          <cell r="S6726"/>
          <cell r="T6726"/>
          <cell r="U6726"/>
          <cell r="V6726"/>
          <cell r="W6726"/>
          <cell r="X6726"/>
          <cell r="Y6726">
            <v>52.828000000000003</v>
          </cell>
          <cell r="Z6726">
            <v>926.68</v>
          </cell>
        </row>
        <row r="6727">
          <cell r="A6727" t="str">
            <v>N1433</v>
          </cell>
          <cell r="B6727" t="str">
            <v xml:space="preserve">Beckhammer 27 </v>
          </cell>
          <cell r="C6727">
            <v>42566</v>
          </cell>
          <cell r="D6727">
            <v>9866603907</v>
          </cell>
          <cell r="E6727" t="str">
            <v>Verrechnet</v>
          </cell>
          <cell r="F6727">
            <v>2.5000000000000001E-2</v>
          </cell>
          <cell r="G6727">
            <v>0.35</v>
          </cell>
          <cell r="H6727"/>
          <cell r="I6727"/>
          <cell r="J6727" t="str">
            <v>Messung HW Wärme NT</v>
          </cell>
          <cell r="K6727" t="str">
            <v>23.06.2016</v>
          </cell>
          <cell r="L6727" t="str">
            <v>W1 020055</v>
          </cell>
          <cell r="M6727"/>
          <cell r="N6727" t="str">
            <v>Ablesung</v>
          </cell>
          <cell r="O6727">
            <v>11.92</v>
          </cell>
          <cell r="P6727">
            <v>204.96</v>
          </cell>
          <cell r="Q6727"/>
          <cell r="R6727"/>
          <cell r="S6727"/>
          <cell r="T6727"/>
          <cell r="U6727"/>
          <cell r="V6727"/>
          <cell r="W6727"/>
          <cell r="X6727"/>
          <cell r="Y6727">
            <v>50.006999999999998</v>
          </cell>
          <cell r="Z6727">
            <v>476.8</v>
          </cell>
        </row>
        <row r="6728">
          <cell r="A6728" t="str">
            <v>N1433</v>
          </cell>
          <cell r="B6728" t="str">
            <v xml:space="preserve">Beckhammer 27 </v>
          </cell>
          <cell r="C6728">
            <v>42655</v>
          </cell>
          <cell r="D6728">
            <v>9866605992</v>
          </cell>
          <cell r="E6728" t="str">
            <v>Verrechnet</v>
          </cell>
          <cell r="F6728">
            <v>2.5000000000000001E-2</v>
          </cell>
          <cell r="G6728">
            <v>0.35</v>
          </cell>
          <cell r="H6728"/>
          <cell r="I6728"/>
          <cell r="J6728" t="str">
            <v>Messung HW Wärme NT</v>
          </cell>
          <cell r="K6728" t="str">
            <v>16.09.2016</v>
          </cell>
          <cell r="L6728" t="str">
            <v>W1 020055</v>
          </cell>
          <cell r="M6728"/>
          <cell r="N6728" t="str">
            <v>Ablesung</v>
          </cell>
          <cell r="O6728">
            <v>1.276</v>
          </cell>
          <cell r="P6728">
            <v>25.25</v>
          </cell>
          <cell r="Q6728"/>
          <cell r="R6728"/>
          <cell r="S6728"/>
          <cell r="T6728"/>
          <cell r="U6728"/>
          <cell r="V6728"/>
          <cell r="W6728"/>
          <cell r="X6728"/>
          <cell r="Y6728">
            <v>43.451999999999998</v>
          </cell>
          <cell r="Z6728">
            <v>51.04</v>
          </cell>
        </row>
        <row r="6729">
          <cell r="A6729" t="str">
            <v>N1433</v>
          </cell>
          <cell r="B6729" t="str">
            <v xml:space="preserve">Beckhammer 27 </v>
          </cell>
          <cell r="C6729">
            <v>42752</v>
          </cell>
          <cell r="D6729">
            <v>9866608089</v>
          </cell>
          <cell r="E6729" t="str">
            <v>Verrechnet</v>
          </cell>
          <cell r="F6729">
            <v>2.5000000000000001E-2</v>
          </cell>
          <cell r="G6729">
            <v>0.35</v>
          </cell>
          <cell r="H6729"/>
          <cell r="I6729"/>
          <cell r="J6729" t="str">
            <v>Messung HW Wärme NT</v>
          </cell>
          <cell r="K6729" t="str">
            <v>15.12.2016</v>
          </cell>
          <cell r="L6729" t="str">
            <v>W1 020055</v>
          </cell>
          <cell r="M6729"/>
          <cell r="N6729" t="str">
            <v>Ablesung</v>
          </cell>
          <cell r="O6729">
            <v>12.063000000000001</v>
          </cell>
          <cell r="P6729">
            <v>228.67</v>
          </cell>
          <cell r="Q6729"/>
          <cell r="R6729"/>
          <cell r="S6729"/>
          <cell r="T6729"/>
          <cell r="U6729"/>
          <cell r="V6729"/>
          <cell r="W6729"/>
          <cell r="X6729"/>
          <cell r="Y6729">
            <v>45.359000000000002</v>
          </cell>
          <cell r="Z6729">
            <v>482.52</v>
          </cell>
        </row>
        <row r="6730">
          <cell r="A6730" t="str">
            <v>N1434</v>
          </cell>
          <cell r="B6730" t="str">
            <v xml:space="preserve">Winterthurerstrasse 358 </v>
          </cell>
          <cell r="C6730">
            <v>42478</v>
          </cell>
          <cell r="D6730">
            <v>9866600786</v>
          </cell>
          <cell r="E6730" t="str">
            <v>Verrechnet</v>
          </cell>
          <cell r="F6730">
            <v>0.09</v>
          </cell>
          <cell r="G6730">
            <v>1.3</v>
          </cell>
          <cell r="H6730"/>
          <cell r="I6730"/>
          <cell r="J6730" t="str">
            <v>Messung HW Wärme NT</v>
          </cell>
          <cell r="K6730" t="str">
            <v>16.03.2016</v>
          </cell>
          <cell r="L6730" t="str">
            <v>W1 020106</v>
          </cell>
          <cell r="M6730"/>
          <cell r="N6730" t="str">
            <v>Ablesung</v>
          </cell>
          <cell r="O6730">
            <v>54.557000000000002</v>
          </cell>
          <cell r="P6730">
            <v>921.13</v>
          </cell>
          <cell r="Q6730"/>
          <cell r="R6730"/>
          <cell r="S6730"/>
          <cell r="T6730"/>
          <cell r="U6730"/>
          <cell r="V6730"/>
          <cell r="W6730"/>
          <cell r="X6730"/>
          <cell r="Y6730">
            <v>50.927</v>
          </cell>
          <cell r="Z6730">
            <v>606.18888888888887</v>
          </cell>
        </row>
        <row r="6731">
          <cell r="A6731" t="str">
            <v>N1434</v>
          </cell>
          <cell r="B6731" t="str">
            <v xml:space="preserve">Winterthurerstrasse 358 </v>
          </cell>
          <cell r="C6731">
            <v>42566</v>
          </cell>
          <cell r="D6731">
            <v>9866603015</v>
          </cell>
          <cell r="E6731" t="str">
            <v>Verrechnet</v>
          </cell>
          <cell r="F6731">
            <v>0.09</v>
          </cell>
          <cell r="G6731">
            <v>1.3</v>
          </cell>
          <cell r="H6731"/>
          <cell r="I6731"/>
          <cell r="J6731" t="str">
            <v>Messung HW Wärme NT</v>
          </cell>
          <cell r="K6731" t="str">
            <v>20.06.2016</v>
          </cell>
          <cell r="L6731" t="str">
            <v>W1 020106</v>
          </cell>
          <cell r="M6731"/>
          <cell r="N6731" t="str">
            <v>Ablesung</v>
          </cell>
          <cell r="O6731">
            <v>31.460999999999999</v>
          </cell>
          <cell r="P6731">
            <v>611.20000000000005</v>
          </cell>
          <cell r="Q6731"/>
          <cell r="R6731"/>
          <cell r="S6731"/>
          <cell r="T6731"/>
          <cell r="U6731"/>
          <cell r="V6731"/>
          <cell r="W6731"/>
          <cell r="X6731"/>
          <cell r="Y6731">
            <v>44.26</v>
          </cell>
          <cell r="Z6731">
            <v>349.56666666666666</v>
          </cell>
        </row>
        <row r="6732">
          <cell r="A6732" t="str">
            <v>N1434</v>
          </cell>
          <cell r="B6732" t="str">
            <v xml:space="preserve">Winterthurerstrasse 358 </v>
          </cell>
          <cell r="C6732">
            <v>42655</v>
          </cell>
          <cell r="D6732">
            <v>9866604921</v>
          </cell>
          <cell r="E6732" t="str">
            <v>Verrechnet</v>
          </cell>
          <cell r="F6732">
            <v>0.09</v>
          </cell>
          <cell r="G6732">
            <v>1.3</v>
          </cell>
          <cell r="H6732"/>
          <cell r="I6732"/>
          <cell r="J6732" t="str">
            <v>Messung HW Wärme NT</v>
          </cell>
          <cell r="K6732" t="str">
            <v>19.09.2016</v>
          </cell>
          <cell r="L6732" t="str">
            <v>W1 020106</v>
          </cell>
          <cell r="M6732"/>
          <cell r="N6732" t="str">
            <v>Ablesung</v>
          </cell>
          <cell r="O6732">
            <v>10.144</v>
          </cell>
          <cell r="P6732">
            <v>277.52</v>
          </cell>
          <cell r="Q6732"/>
          <cell r="R6732"/>
          <cell r="S6732"/>
          <cell r="T6732"/>
          <cell r="U6732"/>
          <cell r="V6732"/>
          <cell r="W6732"/>
          <cell r="X6732"/>
          <cell r="Y6732">
            <v>31.428999999999998</v>
          </cell>
          <cell r="Z6732">
            <v>112.71111111111112</v>
          </cell>
        </row>
        <row r="6733">
          <cell r="A6733" t="str">
            <v>N1434</v>
          </cell>
          <cell r="B6733" t="str">
            <v xml:space="preserve">Winterthurerstrasse 358 </v>
          </cell>
          <cell r="C6733">
            <v>42752</v>
          </cell>
          <cell r="D6733">
            <v>9866606814</v>
          </cell>
          <cell r="E6733" t="str">
            <v>Verrechnet</v>
          </cell>
          <cell r="F6733">
            <v>0.09</v>
          </cell>
          <cell r="G6733">
            <v>1.3</v>
          </cell>
          <cell r="H6733"/>
          <cell r="I6733"/>
          <cell r="J6733" t="str">
            <v>Messung HW Wärme NT</v>
          </cell>
          <cell r="K6733" t="str">
            <v>16.12.2016</v>
          </cell>
          <cell r="L6733" t="str">
            <v>W1 020106</v>
          </cell>
          <cell r="M6733"/>
          <cell r="N6733" t="str">
            <v>Ablesung</v>
          </cell>
          <cell r="O6733">
            <v>42.533000000000001</v>
          </cell>
          <cell r="P6733">
            <v>756.23</v>
          </cell>
          <cell r="Q6733"/>
          <cell r="R6733"/>
          <cell r="S6733"/>
          <cell r="T6733"/>
          <cell r="U6733"/>
          <cell r="V6733"/>
          <cell r="W6733"/>
          <cell r="X6733"/>
          <cell r="Y6733">
            <v>48.360999999999997</v>
          </cell>
          <cell r="Z6733">
            <v>472.5888888888889</v>
          </cell>
        </row>
        <row r="6734">
          <cell r="A6734" t="str">
            <v>N1435</v>
          </cell>
          <cell r="B6734" t="str">
            <v xml:space="preserve">Regensbergstrasse 248 </v>
          </cell>
          <cell r="C6734">
            <v>42752</v>
          </cell>
          <cell r="D6734">
            <v>9866607686</v>
          </cell>
          <cell r="E6734" t="str">
            <v>Verrechnet</v>
          </cell>
          <cell r="F6734">
            <v>0.06</v>
          </cell>
          <cell r="G6734">
            <v>0.84599999999999997</v>
          </cell>
          <cell r="H6734"/>
          <cell r="I6734"/>
          <cell r="J6734" t="str">
            <v>Messung HW Wärme NT</v>
          </cell>
          <cell r="K6734" t="str">
            <v>09.11.2016</v>
          </cell>
          <cell r="L6734" t="str">
            <v>W1 020765</v>
          </cell>
          <cell r="M6734"/>
          <cell r="N6734" t="str">
            <v>Einbau</v>
          </cell>
          <cell r="O6734">
            <v>0</v>
          </cell>
          <cell r="P6734">
            <v>0</v>
          </cell>
          <cell r="Q6734"/>
          <cell r="R6734"/>
          <cell r="S6734"/>
          <cell r="T6734"/>
          <cell r="U6734"/>
          <cell r="V6734"/>
          <cell r="W6734"/>
          <cell r="X6734"/>
          <cell r="Y6734"/>
          <cell r="Z6734">
            <v>0</v>
          </cell>
        </row>
        <row r="6735">
          <cell r="A6735" t="str">
            <v>N1435</v>
          </cell>
          <cell r="B6735"/>
          <cell r="C6735"/>
          <cell r="D6735"/>
          <cell r="E6735"/>
          <cell r="F6735"/>
          <cell r="G6735"/>
          <cell r="H6735"/>
          <cell r="I6735"/>
          <cell r="J6735" t="str">
            <v>Messung HW Wärme NT</v>
          </cell>
          <cell r="K6735" t="str">
            <v>14.12.2016</v>
          </cell>
          <cell r="L6735" t="str">
            <v>W1 020765</v>
          </cell>
          <cell r="M6735"/>
          <cell r="N6735" t="str">
            <v>Ablesung</v>
          </cell>
          <cell r="O6735">
            <v>21.36</v>
          </cell>
          <cell r="P6735">
            <v>335.96</v>
          </cell>
          <cell r="Q6735"/>
          <cell r="R6735"/>
          <cell r="S6735"/>
          <cell r="T6735"/>
          <cell r="U6735"/>
          <cell r="V6735"/>
          <cell r="W6735"/>
          <cell r="X6735"/>
          <cell r="Y6735">
            <v>54.667999999999999</v>
          </cell>
          <cell r="Z6735">
            <v>356</v>
          </cell>
        </row>
        <row r="6736">
          <cell r="A6736" t="str">
            <v>N1437</v>
          </cell>
          <cell r="B6736" t="str">
            <v xml:space="preserve">Schwamendingenstrasse 125 </v>
          </cell>
          <cell r="C6736">
            <v>42478</v>
          </cell>
          <cell r="D6736">
            <v>9866601154</v>
          </cell>
          <cell r="E6736" t="str">
            <v>Verrechnet</v>
          </cell>
          <cell r="F6736">
            <v>0.02</v>
          </cell>
          <cell r="G6736">
            <v>0.27</v>
          </cell>
          <cell r="H6736"/>
          <cell r="I6736"/>
          <cell r="J6736" t="str">
            <v>Messung HW Wärme NT</v>
          </cell>
          <cell r="K6736" t="str">
            <v>16.03.2016</v>
          </cell>
          <cell r="L6736" t="str">
            <v>W1 020135</v>
          </cell>
          <cell r="M6736"/>
          <cell r="N6736" t="str">
            <v>Ablesung</v>
          </cell>
          <cell r="O6736">
            <v>23.818999999999999</v>
          </cell>
          <cell r="P6736">
            <v>394.04</v>
          </cell>
          <cell r="Q6736"/>
          <cell r="R6736"/>
          <cell r="S6736"/>
          <cell r="T6736"/>
          <cell r="U6736"/>
          <cell r="V6736"/>
          <cell r="W6736"/>
          <cell r="X6736"/>
          <cell r="Y6736">
            <v>51.975999999999999</v>
          </cell>
          <cell r="Z6736">
            <v>1190.95</v>
          </cell>
        </row>
        <row r="6737">
          <cell r="A6737" t="str">
            <v>N1437</v>
          </cell>
          <cell r="B6737" t="str">
            <v xml:space="preserve">Schwamendingenstrasse 125 </v>
          </cell>
          <cell r="C6737">
            <v>42566</v>
          </cell>
          <cell r="D6737">
            <v>9866603016</v>
          </cell>
          <cell r="E6737" t="str">
            <v>Verrechnet</v>
          </cell>
          <cell r="F6737">
            <v>0.02</v>
          </cell>
          <cell r="G6737">
            <v>0.27</v>
          </cell>
          <cell r="H6737"/>
          <cell r="I6737"/>
          <cell r="J6737" t="str">
            <v>Messung HW Wärme NT</v>
          </cell>
          <cell r="K6737" t="str">
            <v>20.06.2016</v>
          </cell>
          <cell r="L6737" t="str">
            <v>W1 020135</v>
          </cell>
          <cell r="M6737"/>
          <cell r="N6737" t="str">
            <v>Ablesung</v>
          </cell>
          <cell r="O6737">
            <v>12.818</v>
          </cell>
          <cell r="P6737">
            <v>269.10000000000002</v>
          </cell>
          <cell r="Q6737"/>
          <cell r="R6737"/>
          <cell r="S6737"/>
          <cell r="T6737"/>
          <cell r="U6737"/>
          <cell r="V6737"/>
          <cell r="W6737"/>
          <cell r="X6737"/>
          <cell r="Y6737">
            <v>40.957000000000001</v>
          </cell>
          <cell r="Z6737">
            <v>640.9</v>
          </cell>
        </row>
        <row r="6738">
          <cell r="A6738" t="str">
            <v>N1437</v>
          </cell>
          <cell r="B6738" t="str">
            <v xml:space="preserve">Schwamendingenstrasse 125 </v>
          </cell>
          <cell r="C6738">
            <v>42655</v>
          </cell>
          <cell r="D6738">
            <v>9866605177</v>
          </cell>
          <cell r="E6738" t="str">
            <v>Verrechnet</v>
          </cell>
          <cell r="F6738">
            <v>0.02</v>
          </cell>
          <cell r="G6738">
            <v>0.27</v>
          </cell>
          <cell r="H6738"/>
          <cell r="I6738"/>
          <cell r="J6738" t="str">
            <v>Messung HW Wärme NT</v>
          </cell>
          <cell r="K6738" t="str">
            <v>19.09.2016</v>
          </cell>
          <cell r="L6738" t="str">
            <v>W1 020135</v>
          </cell>
          <cell r="M6738"/>
          <cell r="N6738" t="str">
            <v>Ablesung</v>
          </cell>
          <cell r="O6738">
            <v>5.6909999999999998</v>
          </cell>
          <cell r="P6738">
            <v>160.19999999999999</v>
          </cell>
          <cell r="Q6738"/>
          <cell r="R6738"/>
          <cell r="S6738"/>
          <cell r="T6738"/>
          <cell r="U6738"/>
          <cell r="V6738"/>
          <cell r="W6738"/>
          <cell r="X6738"/>
          <cell r="Y6738">
            <v>30.545000000000002</v>
          </cell>
          <cell r="Z6738">
            <v>284.55</v>
          </cell>
        </row>
        <row r="6739">
          <cell r="A6739" t="str">
            <v>N1437</v>
          </cell>
          <cell r="B6739" t="str">
            <v xml:space="preserve">Schwamendingenstrasse 125 </v>
          </cell>
          <cell r="C6739">
            <v>42752</v>
          </cell>
          <cell r="D6739">
            <v>9866607130</v>
          </cell>
          <cell r="E6739" t="str">
            <v>Verrechnet</v>
          </cell>
          <cell r="F6739">
            <v>0.02</v>
          </cell>
          <cell r="G6739">
            <v>0.27</v>
          </cell>
          <cell r="H6739"/>
          <cell r="I6739"/>
          <cell r="J6739" t="str">
            <v>Messung HW Wärme NT</v>
          </cell>
          <cell r="K6739" t="str">
            <v>14.12.2016</v>
          </cell>
          <cell r="L6739" t="str">
            <v>W1 020135</v>
          </cell>
          <cell r="M6739"/>
          <cell r="N6739" t="str">
            <v>Ablesung</v>
          </cell>
          <cell r="O6739">
            <v>18.728000000000002</v>
          </cell>
          <cell r="P6739">
            <v>337.37</v>
          </cell>
          <cell r="Q6739"/>
          <cell r="R6739"/>
          <cell r="S6739"/>
          <cell r="T6739"/>
          <cell r="U6739"/>
          <cell r="V6739"/>
          <cell r="W6739"/>
          <cell r="X6739"/>
          <cell r="Y6739">
            <v>47.731999999999999</v>
          </cell>
          <cell r="Z6739">
            <v>936.4</v>
          </cell>
        </row>
        <row r="6740">
          <cell r="A6740" t="str">
            <v>N1438</v>
          </cell>
          <cell r="B6740" t="str">
            <v xml:space="preserve">Altwiesenstrasse 346 </v>
          </cell>
          <cell r="C6740">
            <v>42478</v>
          </cell>
          <cell r="D6740">
            <v>9866601499</v>
          </cell>
          <cell r="E6740" t="str">
            <v>Verrechnet</v>
          </cell>
          <cell r="F6740">
            <v>7.0000000000000007E-2</v>
          </cell>
          <cell r="G6740">
            <v>0.8</v>
          </cell>
          <cell r="H6740"/>
          <cell r="I6740"/>
          <cell r="J6740" t="str">
            <v>Messung HW Wärme NT</v>
          </cell>
          <cell r="K6740" t="str">
            <v>21.03.2016</v>
          </cell>
          <cell r="L6740" t="str">
            <v>W3 020081</v>
          </cell>
          <cell r="M6740"/>
          <cell r="N6740" t="str">
            <v>Ablesung</v>
          </cell>
          <cell r="O6740">
            <v>79.95</v>
          </cell>
          <cell r="P6740">
            <v>1233.049</v>
          </cell>
          <cell r="Q6740"/>
          <cell r="R6740"/>
          <cell r="S6740"/>
          <cell r="T6740"/>
          <cell r="U6740"/>
          <cell r="V6740"/>
          <cell r="W6740"/>
          <cell r="X6740"/>
          <cell r="Y6740">
            <v>55.752000000000002</v>
          </cell>
          <cell r="Z6740">
            <v>1142.1428571428571</v>
          </cell>
        </row>
        <row r="6741">
          <cell r="A6741" t="str">
            <v>N1438</v>
          </cell>
          <cell r="B6741" t="str">
            <v xml:space="preserve">Altwiesenstrasse 346 </v>
          </cell>
          <cell r="C6741">
            <v>42566</v>
          </cell>
          <cell r="D6741">
            <v>9866603287</v>
          </cell>
          <cell r="E6741" t="str">
            <v>Verrechnet</v>
          </cell>
          <cell r="F6741">
            <v>7.0000000000000007E-2</v>
          </cell>
          <cell r="G6741">
            <v>0.8</v>
          </cell>
          <cell r="H6741"/>
          <cell r="I6741"/>
          <cell r="J6741" t="str">
            <v>Messung HW Wärme NT</v>
          </cell>
          <cell r="K6741" t="str">
            <v>21.06.2016</v>
          </cell>
          <cell r="L6741" t="str">
            <v>W3 020081</v>
          </cell>
          <cell r="M6741"/>
          <cell r="N6741" t="str">
            <v>Ablesung</v>
          </cell>
          <cell r="O6741">
            <v>40.994999999999997</v>
          </cell>
          <cell r="P6741">
            <v>824.99099999999999</v>
          </cell>
          <cell r="Q6741"/>
          <cell r="R6741"/>
          <cell r="S6741"/>
          <cell r="T6741"/>
          <cell r="U6741"/>
          <cell r="V6741"/>
          <cell r="W6741"/>
          <cell r="X6741"/>
          <cell r="Y6741">
            <v>42.726999999999997</v>
          </cell>
          <cell r="Z6741">
            <v>585.64285714285711</v>
          </cell>
        </row>
        <row r="6742">
          <cell r="A6742" t="str">
            <v>N1438</v>
          </cell>
          <cell r="B6742" t="str">
            <v xml:space="preserve">Altwiesenstrasse 346 </v>
          </cell>
          <cell r="C6742">
            <v>42655</v>
          </cell>
          <cell r="D6742">
            <v>9866605178</v>
          </cell>
          <cell r="E6742" t="str">
            <v>Verrechnet</v>
          </cell>
          <cell r="F6742">
            <v>7.0000000000000007E-2</v>
          </cell>
          <cell r="G6742">
            <v>0.8</v>
          </cell>
          <cell r="H6742"/>
          <cell r="I6742"/>
          <cell r="J6742" t="str">
            <v>Messung HW Wärme NT</v>
          </cell>
          <cell r="K6742" t="str">
            <v>16.09.2016</v>
          </cell>
          <cell r="L6742" t="str">
            <v>W3 020081</v>
          </cell>
          <cell r="M6742"/>
          <cell r="N6742" t="str">
            <v>Ablesung</v>
          </cell>
          <cell r="O6742">
            <v>17.225000000000001</v>
          </cell>
          <cell r="P6742">
            <v>585.15899999999999</v>
          </cell>
          <cell r="Q6742"/>
          <cell r="R6742"/>
          <cell r="S6742"/>
          <cell r="T6742"/>
          <cell r="U6742"/>
          <cell r="V6742"/>
          <cell r="W6742"/>
          <cell r="X6742"/>
          <cell r="Y6742">
            <v>25.311</v>
          </cell>
          <cell r="Z6742">
            <v>246.07142857142856</v>
          </cell>
        </row>
        <row r="6743">
          <cell r="A6743" t="str">
            <v>N1438</v>
          </cell>
          <cell r="B6743" t="str">
            <v xml:space="preserve">Altwiesenstrasse 346 </v>
          </cell>
          <cell r="C6743">
            <v>42752</v>
          </cell>
          <cell r="D6743">
            <v>9866607293</v>
          </cell>
          <cell r="E6743" t="str">
            <v>Verrechnet</v>
          </cell>
          <cell r="F6743">
            <v>7.0000000000000007E-2</v>
          </cell>
          <cell r="G6743">
            <v>0.8</v>
          </cell>
          <cell r="H6743"/>
          <cell r="I6743"/>
          <cell r="J6743" t="str">
            <v>Messung HW Wärme NT</v>
          </cell>
          <cell r="K6743" t="str">
            <v>19.12.2016</v>
          </cell>
          <cell r="L6743" t="str">
            <v>W3 020081</v>
          </cell>
          <cell r="M6743"/>
          <cell r="N6743" t="str">
            <v>Ablesung</v>
          </cell>
          <cell r="O6743">
            <v>62.119</v>
          </cell>
          <cell r="P6743">
            <v>1062.028</v>
          </cell>
          <cell r="Q6743"/>
          <cell r="R6743"/>
          <cell r="S6743"/>
          <cell r="T6743"/>
          <cell r="U6743"/>
          <cell r="V6743"/>
          <cell r="W6743"/>
          <cell r="X6743"/>
          <cell r="Y6743">
            <v>50.292999999999999</v>
          </cell>
          <cell r="Z6743">
            <v>887.41428571428571</v>
          </cell>
        </row>
        <row r="6744">
          <cell r="A6744" t="str">
            <v>N1439</v>
          </cell>
          <cell r="B6744" t="str">
            <v xml:space="preserve">Hagenholzstrasse 112 </v>
          </cell>
          <cell r="C6744">
            <v>42474</v>
          </cell>
          <cell r="D6744">
            <v>9866600183</v>
          </cell>
          <cell r="E6744" t="str">
            <v>Verrechnet</v>
          </cell>
          <cell r="F6744">
            <v>2</v>
          </cell>
          <cell r="G6744">
            <v>235</v>
          </cell>
          <cell r="H6744"/>
          <cell r="I6744"/>
          <cell r="J6744" t="str">
            <v>Messung HW Kälte NT</v>
          </cell>
          <cell r="K6744" t="str">
            <v>07.04.2016</v>
          </cell>
          <cell r="L6744" t="str">
            <v>R3 1222</v>
          </cell>
          <cell r="M6744"/>
          <cell r="N6744" t="str">
            <v>Ablesung</v>
          </cell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/>
          <cell r="Z6744"/>
        </row>
        <row r="6745">
          <cell r="A6745" t="str">
            <v>N1439</v>
          </cell>
          <cell r="B6745"/>
          <cell r="C6745"/>
          <cell r="D6745"/>
          <cell r="E6745"/>
          <cell r="F6745"/>
          <cell r="G6745"/>
          <cell r="H6745"/>
          <cell r="I6745"/>
          <cell r="J6745" t="str">
            <v>Messung HW Kälte ST</v>
          </cell>
          <cell r="K6745" t="str">
            <v>07.04.2016</v>
          </cell>
          <cell r="L6745" t="str">
            <v>R3 01222</v>
          </cell>
          <cell r="M6745"/>
          <cell r="N6745" t="str">
            <v>Ablesung</v>
          </cell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/>
          <cell r="Z6745"/>
        </row>
        <row r="6746">
          <cell r="A6746" t="str">
            <v>N1439</v>
          </cell>
          <cell r="B6746" t="str">
            <v xml:space="preserve">Hagenholzstrasse 112 </v>
          </cell>
          <cell r="C6746">
            <v>42564</v>
          </cell>
          <cell r="D6746">
            <v>9866602200</v>
          </cell>
          <cell r="E6746" t="str">
            <v>Verrechnet</v>
          </cell>
          <cell r="F6746">
            <v>2</v>
          </cell>
          <cell r="G6746">
            <v>235</v>
          </cell>
          <cell r="H6746"/>
          <cell r="I6746"/>
          <cell r="J6746" t="str">
            <v>Messung HW Kälte NT</v>
          </cell>
          <cell r="K6746" t="str">
            <v>20.06.2016</v>
          </cell>
          <cell r="L6746" t="str">
            <v>R3 1222</v>
          </cell>
          <cell r="M6746"/>
          <cell r="N6746" t="str">
            <v>Ablesung</v>
          </cell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/>
          <cell r="Z6746"/>
        </row>
        <row r="6747">
          <cell r="A6747" t="str">
            <v>N1439</v>
          </cell>
          <cell r="B6747"/>
          <cell r="C6747"/>
          <cell r="D6747"/>
          <cell r="E6747"/>
          <cell r="F6747"/>
          <cell r="G6747"/>
          <cell r="H6747"/>
          <cell r="I6747"/>
          <cell r="J6747" t="str">
            <v>Messung HW Kälte ST</v>
          </cell>
          <cell r="K6747" t="str">
            <v>20.06.2016</v>
          </cell>
          <cell r="L6747" t="str">
            <v>R3 01222</v>
          </cell>
          <cell r="M6747"/>
          <cell r="N6747" t="str">
            <v>Ablesung</v>
          </cell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/>
          <cell r="Z6747"/>
        </row>
        <row r="6748">
          <cell r="A6748" t="str">
            <v>N1439</v>
          </cell>
          <cell r="B6748" t="str">
            <v xml:space="preserve">Hagenholzstrasse 112 </v>
          </cell>
          <cell r="C6748">
            <v>42654</v>
          </cell>
          <cell r="D6748">
            <v>9866604180</v>
          </cell>
          <cell r="E6748" t="str">
            <v>Verrechnet</v>
          </cell>
          <cell r="F6748">
            <v>2</v>
          </cell>
          <cell r="G6748">
            <v>235</v>
          </cell>
          <cell r="H6748"/>
          <cell r="I6748"/>
          <cell r="J6748" t="str">
            <v>Messung HW Kälte NT</v>
          </cell>
          <cell r="K6748" t="str">
            <v>15.09.2016</v>
          </cell>
          <cell r="L6748" t="str">
            <v>R3 1222</v>
          </cell>
          <cell r="M6748"/>
          <cell r="N6748" t="str">
            <v>Ablesung</v>
          </cell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/>
          <cell r="Z6748"/>
        </row>
        <row r="6749">
          <cell r="A6749" t="str">
            <v>N1439</v>
          </cell>
          <cell r="B6749"/>
          <cell r="C6749"/>
          <cell r="D6749"/>
          <cell r="E6749"/>
          <cell r="F6749"/>
          <cell r="G6749"/>
          <cell r="H6749"/>
          <cell r="I6749"/>
          <cell r="J6749" t="str">
            <v>Messung HW Kälte ST</v>
          </cell>
          <cell r="K6749" t="str">
            <v>15.09.2016</v>
          </cell>
          <cell r="L6749" t="str">
            <v>R3 01222</v>
          </cell>
          <cell r="M6749"/>
          <cell r="N6749" t="str">
            <v>Ablesung</v>
          </cell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/>
          <cell r="Z6749"/>
        </row>
        <row r="6750">
          <cell r="A6750" t="str">
            <v>N1439</v>
          </cell>
          <cell r="B6750" t="str">
            <v xml:space="preserve">Hagenholzstrasse 112 </v>
          </cell>
          <cell r="C6750">
            <v>42747</v>
          </cell>
          <cell r="D6750">
            <v>9866606221</v>
          </cell>
          <cell r="E6750" t="str">
            <v>Verrechnet</v>
          </cell>
          <cell r="F6750">
            <v>2</v>
          </cell>
          <cell r="G6750">
            <v>235</v>
          </cell>
          <cell r="H6750"/>
          <cell r="I6750"/>
          <cell r="J6750" t="str">
            <v>Messung HW Kälte NT</v>
          </cell>
          <cell r="K6750" t="str">
            <v>13.12.2016</v>
          </cell>
          <cell r="L6750" t="str">
            <v>R3 1222</v>
          </cell>
          <cell r="M6750"/>
          <cell r="N6750" t="str">
            <v>Ablesung</v>
          </cell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/>
          <cell r="Z6750"/>
        </row>
        <row r="6751">
          <cell r="A6751" t="str">
            <v>N1439</v>
          </cell>
          <cell r="B6751"/>
          <cell r="C6751"/>
          <cell r="D6751"/>
          <cell r="E6751"/>
          <cell r="F6751"/>
          <cell r="G6751"/>
          <cell r="H6751"/>
          <cell r="I6751"/>
          <cell r="J6751" t="str">
            <v>Messung HW Kälte ST</v>
          </cell>
          <cell r="K6751" t="str">
            <v>13.12.2016</v>
          </cell>
          <cell r="L6751" t="str">
            <v>R3 01222</v>
          </cell>
          <cell r="M6751"/>
          <cell r="N6751" t="str">
            <v>Ablesung</v>
          </cell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/>
          <cell r="Z6751"/>
        </row>
        <row r="6752">
          <cell r="A6752" t="str">
            <v>N1440</v>
          </cell>
          <cell r="B6752" t="str">
            <v xml:space="preserve">Hirzenbachstrasse 42 </v>
          </cell>
          <cell r="C6752">
            <v>42478</v>
          </cell>
          <cell r="D6752">
            <v>9866601500</v>
          </cell>
          <cell r="E6752" t="str">
            <v>Verrechnet</v>
          </cell>
          <cell r="F6752">
            <v>0.1</v>
          </cell>
          <cell r="G6752">
            <v>1.365</v>
          </cell>
          <cell r="H6752"/>
          <cell r="I6752"/>
          <cell r="J6752" t="str">
            <v>Messung HW Wärme NT</v>
          </cell>
          <cell r="K6752" t="str">
            <v>17.03.2016</v>
          </cell>
          <cell r="L6752" t="str">
            <v>W1 020287</v>
          </cell>
          <cell r="M6752"/>
          <cell r="N6752" t="str">
            <v>Ablesung</v>
          </cell>
          <cell r="O6752">
            <v>9.157</v>
          </cell>
          <cell r="P6752">
            <v>205.25</v>
          </cell>
          <cell r="Q6752"/>
          <cell r="R6752"/>
          <cell r="S6752"/>
          <cell r="T6752"/>
          <cell r="U6752"/>
          <cell r="V6752"/>
          <cell r="W6752"/>
          <cell r="X6752"/>
          <cell r="Y6752">
            <v>38.360999999999997</v>
          </cell>
          <cell r="Z6752">
            <v>91.57</v>
          </cell>
        </row>
        <row r="6753">
          <cell r="A6753" t="str">
            <v>N1440</v>
          </cell>
          <cell r="B6753" t="str">
            <v xml:space="preserve">Hirzenbachstrasse 42 </v>
          </cell>
          <cell r="C6753">
            <v>42741</v>
          </cell>
          <cell r="D6753">
            <v>9866606201</v>
          </cell>
          <cell r="E6753" t="str">
            <v>Verrechnet</v>
          </cell>
          <cell r="F6753">
            <v>0.1</v>
          </cell>
          <cell r="G6753">
            <v>1.365</v>
          </cell>
          <cell r="H6753"/>
          <cell r="I6753"/>
          <cell r="J6753" t="str">
            <v>Messung HW Wärme NT</v>
          </cell>
          <cell r="K6753" t="str">
            <v>20.06.2016</v>
          </cell>
          <cell r="L6753" t="str">
            <v>W1 020287</v>
          </cell>
          <cell r="M6753"/>
          <cell r="N6753" t="str">
            <v>Ablesung</v>
          </cell>
          <cell r="O6753">
            <v>3.6019999999999999</v>
          </cell>
          <cell r="P6753">
            <v>123.89</v>
          </cell>
          <cell r="Q6753"/>
          <cell r="R6753"/>
          <cell r="S6753"/>
          <cell r="T6753"/>
          <cell r="U6753"/>
          <cell r="V6753"/>
          <cell r="W6753"/>
          <cell r="X6753"/>
          <cell r="Y6753">
            <v>24.998999999999999</v>
          </cell>
          <cell r="Z6753">
            <v>36.020000000000003</v>
          </cell>
        </row>
        <row r="6754">
          <cell r="A6754" t="str">
            <v>N1440</v>
          </cell>
          <cell r="B6754" t="str">
            <v xml:space="preserve">Hirzenbachstrasse 42 </v>
          </cell>
          <cell r="C6754">
            <v>42655</v>
          </cell>
          <cell r="D6754">
            <v>9866605234</v>
          </cell>
          <cell r="E6754" t="str">
            <v>Verrechnet</v>
          </cell>
          <cell r="F6754">
            <v>0.1</v>
          </cell>
          <cell r="G6754">
            <v>1.365</v>
          </cell>
          <cell r="H6754"/>
          <cell r="I6754"/>
          <cell r="J6754" t="str">
            <v>Messung HW Wärme NT</v>
          </cell>
          <cell r="K6754" t="str">
            <v>19.09.2016</v>
          </cell>
          <cell r="L6754" t="str">
            <v>W1 020287</v>
          </cell>
          <cell r="M6754"/>
          <cell r="N6754" t="str">
            <v>Ablesung</v>
          </cell>
          <cell r="O6754">
            <v>1.97</v>
          </cell>
          <cell r="P6754">
            <v>89.11</v>
          </cell>
          <cell r="Q6754"/>
          <cell r="R6754"/>
          <cell r="S6754"/>
          <cell r="T6754"/>
          <cell r="U6754"/>
          <cell r="V6754"/>
          <cell r="W6754"/>
          <cell r="X6754"/>
          <cell r="Y6754">
            <v>19.009</v>
          </cell>
          <cell r="Z6754">
            <v>19.7</v>
          </cell>
        </row>
        <row r="6755">
          <cell r="A6755" t="str">
            <v>N1440</v>
          </cell>
          <cell r="B6755" t="str">
            <v xml:space="preserve">Hirzenbachstrasse 42 </v>
          </cell>
          <cell r="C6755">
            <v>42752</v>
          </cell>
          <cell r="D6755">
            <v>9866607294</v>
          </cell>
          <cell r="E6755" t="str">
            <v>Verrechnet</v>
          </cell>
          <cell r="F6755">
            <v>0.1</v>
          </cell>
          <cell r="G6755">
            <v>1.365</v>
          </cell>
          <cell r="H6755"/>
          <cell r="I6755"/>
          <cell r="J6755" t="str">
            <v>Messung HW Wärme NT</v>
          </cell>
          <cell r="K6755" t="str">
            <v>14.12.2016</v>
          </cell>
          <cell r="L6755" t="str">
            <v>W1 020287</v>
          </cell>
          <cell r="M6755"/>
          <cell r="N6755" t="str">
            <v>Ablesung</v>
          </cell>
          <cell r="O6755">
            <v>4.0910000000000002</v>
          </cell>
          <cell r="P6755">
            <v>120.29</v>
          </cell>
          <cell r="Q6755"/>
          <cell r="R6755"/>
          <cell r="S6755"/>
          <cell r="T6755"/>
          <cell r="U6755"/>
          <cell r="V6755"/>
          <cell r="W6755"/>
          <cell r="X6755"/>
          <cell r="Y6755">
            <v>29.242999999999999</v>
          </cell>
          <cell r="Z6755">
            <v>40.909999999999997</v>
          </cell>
        </row>
        <row r="6756">
          <cell r="A6756" t="str">
            <v>N1441</v>
          </cell>
          <cell r="B6756" t="str">
            <v xml:space="preserve">Grosswiesenstrasse 167 </v>
          </cell>
          <cell r="C6756">
            <v>42478</v>
          </cell>
          <cell r="D6756">
            <v>9866601501</v>
          </cell>
          <cell r="E6756" t="str">
            <v>Verrechnet</v>
          </cell>
          <cell r="F6756">
            <v>0.3</v>
          </cell>
          <cell r="G6756">
            <v>4.0999999999999996</v>
          </cell>
          <cell r="H6756"/>
          <cell r="I6756"/>
          <cell r="J6756" t="str">
            <v>Messung HW Wärme NT</v>
          </cell>
          <cell r="K6756" t="str">
            <v>17.03.2016</v>
          </cell>
          <cell r="L6756" t="str">
            <v>W1 025037</v>
          </cell>
          <cell r="M6756"/>
          <cell r="N6756" t="str">
            <v>Ablesung</v>
          </cell>
          <cell r="O6756">
            <v>212.10599999999999</v>
          </cell>
          <cell r="P6756">
            <v>3566.15</v>
          </cell>
          <cell r="Q6756"/>
          <cell r="R6756"/>
          <cell r="S6756"/>
          <cell r="T6756"/>
          <cell r="U6756"/>
          <cell r="V6756"/>
          <cell r="W6756"/>
          <cell r="X6756"/>
          <cell r="Y6756">
            <v>51.142000000000003</v>
          </cell>
          <cell r="Z6756">
            <v>707.02</v>
          </cell>
        </row>
        <row r="6757">
          <cell r="A6757" t="str">
            <v>N1441</v>
          </cell>
          <cell r="B6757" t="str">
            <v xml:space="preserve">Grosswiesenstrasse 167 </v>
          </cell>
          <cell r="C6757">
            <v>42741</v>
          </cell>
          <cell r="D6757">
            <v>9866606200</v>
          </cell>
          <cell r="E6757" t="str">
            <v>Verrechnet</v>
          </cell>
          <cell r="F6757">
            <v>0.3</v>
          </cell>
          <cell r="G6757">
            <v>4.0999999999999996</v>
          </cell>
          <cell r="H6757"/>
          <cell r="I6757"/>
          <cell r="J6757" t="str">
            <v>Messung HW Wärme NT</v>
          </cell>
          <cell r="K6757" t="str">
            <v>20.06.2016</v>
          </cell>
          <cell r="L6757" t="str">
            <v>W1 025037</v>
          </cell>
          <cell r="M6757"/>
          <cell r="N6757" t="str">
            <v>Ablesung</v>
          </cell>
          <cell r="O6757">
            <v>128.35</v>
          </cell>
          <cell r="P6757">
            <v>3092.04</v>
          </cell>
          <cell r="Q6757"/>
          <cell r="R6757"/>
          <cell r="S6757"/>
          <cell r="T6757"/>
          <cell r="U6757"/>
          <cell r="V6757"/>
          <cell r="W6757"/>
          <cell r="X6757"/>
          <cell r="Y6757">
            <v>35.692</v>
          </cell>
          <cell r="Z6757">
            <v>427.83333333333337</v>
          </cell>
        </row>
        <row r="6758">
          <cell r="A6758" t="str">
            <v>N1441</v>
          </cell>
          <cell r="B6758" t="str">
            <v xml:space="preserve">Grosswiesenstrasse 167 </v>
          </cell>
          <cell r="C6758">
            <v>42655</v>
          </cell>
          <cell r="D6758">
            <v>9866605179</v>
          </cell>
          <cell r="E6758" t="str">
            <v>Verrechnet</v>
          </cell>
          <cell r="F6758">
            <v>0.3</v>
          </cell>
          <cell r="G6758">
            <v>4.0999999999999996</v>
          </cell>
          <cell r="H6758"/>
          <cell r="I6758"/>
          <cell r="J6758" t="str">
            <v>Messung HW Wärme NT</v>
          </cell>
          <cell r="K6758" t="str">
            <v>19.09.2016</v>
          </cell>
          <cell r="L6758" t="str">
            <v>W1 025037</v>
          </cell>
          <cell r="M6758"/>
          <cell r="N6758" t="str">
            <v>Ablesung</v>
          </cell>
          <cell r="O6758">
            <v>55.323999999999998</v>
          </cell>
          <cell r="P6758">
            <v>2087.66</v>
          </cell>
          <cell r="Q6758"/>
          <cell r="R6758"/>
          <cell r="S6758"/>
          <cell r="T6758"/>
          <cell r="U6758"/>
          <cell r="V6758"/>
          <cell r="W6758"/>
          <cell r="X6758"/>
          <cell r="Y6758">
            <v>22.786000000000001</v>
          </cell>
          <cell r="Z6758">
            <v>184.41333333333333</v>
          </cell>
        </row>
        <row r="6759">
          <cell r="A6759" t="str">
            <v>N1441</v>
          </cell>
          <cell r="B6759" t="str">
            <v xml:space="preserve">Grosswiesenstrasse 167 </v>
          </cell>
          <cell r="C6759">
            <v>42752</v>
          </cell>
          <cell r="D6759">
            <v>9866607295</v>
          </cell>
          <cell r="E6759" t="str">
            <v>Verrechnet</v>
          </cell>
          <cell r="F6759">
            <v>0.3</v>
          </cell>
          <cell r="G6759">
            <v>4.0999999999999996</v>
          </cell>
          <cell r="H6759"/>
          <cell r="I6759"/>
          <cell r="J6759" t="str">
            <v>Messung HW Wärme NT</v>
          </cell>
          <cell r="K6759" t="str">
            <v>14.12.2016</v>
          </cell>
          <cell r="L6759" t="str">
            <v>W1 025037</v>
          </cell>
          <cell r="M6759"/>
          <cell r="N6759" t="str">
            <v>Ablesung</v>
          </cell>
          <cell r="O6759">
            <v>160.65899999999999</v>
          </cell>
          <cell r="P6759">
            <v>3177.98</v>
          </cell>
          <cell r="Q6759"/>
          <cell r="R6759"/>
          <cell r="S6759"/>
          <cell r="T6759"/>
          <cell r="U6759"/>
          <cell r="V6759"/>
          <cell r="W6759"/>
          <cell r="X6759"/>
          <cell r="Y6759">
            <v>43.468000000000004</v>
          </cell>
          <cell r="Z6759">
            <v>535.53</v>
          </cell>
        </row>
        <row r="6760">
          <cell r="A6760" t="str">
            <v>N1442</v>
          </cell>
          <cell r="B6760" t="str">
            <v xml:space="preserve">Ueberlandstrasse 350 </v>
          </cell>
          <cell r="C6760">
            <v>42478</v>
          </cell>
          <cell r="D6760">
            <v>9866601502</v>
          </cell>
          <cell r="E6760" t="str">
            <v>Verrechnet</v>
          </cell>
          <cell r="F6760">
            <v>0.2</v>
          </cell>
          <cell r="G6760">
            <v>2.8</v>
          </cell>
          <cell r="H6760"/>
          <cell r="I6760"/>
          <cell r="J6760" t="str">
            <v>Messung HW Wärme NT</v>
          </cell>
          <cell r="K6760" t="str">
            <v>18.03.2016</v>
          </cell>
          <cell r="L6760" t="str">
            <v>W1 025008</v>
          </cell>
          <cell r="M6760"/>
          <cell r="N6760" t="str">
            <v>Ablesung</v>
          </cell>
          <cell r="O6760">
            <v>146.43</v>
          </cell>
          <cell r="P6760">
            <v>2764.9</v>
          </cell>
          <cell r="Q6760"/>
          <cell r="R6760"/>
          <cell r="S6760"/>
          <cell r="T6760"/>
          <cell r="U6760"/>
          <cell r="V6760"/>
          <cell r="W6760"/>
          <cell r="X6760"/>
          <cell r="Y6760">
            <v>45.537999999999997</v>
          </cell>
          <cell r="Z6760">
            <v>732.15</v>
          </cell>
        </row>
        <row r="6761">
          <cell r="A6761" t="str">
            <v>N1442</v>
          </cell>
          <cell r="B6761" t="str">
            <v xml:space="preserve">Ueberlandstrasse 350 </v>
          </cell>
          <cell r="C6761">
            <v>42566</v>
          </cell>
          <cell r="D6761">
            <v>9866603288</v>
          </cell>
          <cell r="E6761" t="str">
            <v>Verrechnet</v>
          </cell>
          <cell r="F6761">
            <v>0.2</v>
          </cell>
          <cell r="G6761">
            <v>2.8</v>
          </cell>
          <cell r="H6761"/>
          <cell r="I6761"/>
          <cell r="J6761" t="str">
            <v>Messung HW Wärme NT</v>
          </cell>
          <cell r="K6761" t="str">
            <v>21.06.2016</v>
          </cell>
          <cell r="L6761" t="str">
            <v>W1 025008</v>
          </cell>
          <cell r="M6761"/>
          <cell r="N6761" t="str">
            <v>Ablesung</v>
          </cell>
          <cell r="O6761">
            <v>88.23</v>
          </cell>
          <cell r="P6761">
            <v>1912</v>
          </cell>
          <cell r="Q6761"/>
          <cell r="R6761"/>
          <cell r="S6761"/>
          <cell r="T6761"/>
          <cell r="U6761"/>
          <cell r="V6761"/>
          <cell r="W6761"/>
          <cell r="X6761"/>
          <cell r="Y6761">
            <v>39.677999999999997</v>
          </cell>
          <cell r="Z6761">
            <v>441.15</v>
          </cell>
        </row>
        <row r="6762">
          <cell r="A6762" t="str">
            <v>N1442</v>
          </cell>
          <cell r="B6762" t="str">
            <v xml:space="preserve">Ueberlandstrasse 350 </v>
          </cell>
          <cell r="C6762">
            <v>42655</v>
          </cell>
          <cell r="D6762">
            <v>9866605388</v>
          </cell>
          <cell r="E6762" t="str">
            <v>Verrechnet</v>
          </cell>
          <cell r="F6762">
            <v>0.2</v>
          </cell>
          <cell r="G6762">
            <v>2.8</v>
          </cell>
          <cell r="H6762"/>
          <cell r="I6762"/>
          <cell r="J6762" t="str">
            <v>Messung HW Wärme NT</v>
          </cell>
          <cell r="K6762" t="str">
            <v>20.09.2016</v>
          </cell>
          <cell r="L6762" t="str">
            <v>W1 025008</v>
          </cell>
          <cell r="M6762"/>
          <cell r="N6762" t="str">
            <v>Ablesung</v>
          </cell>
          <cell r="O6762">
            <v>29.97</v>
          </cell>
          <cell r="P6762">
            <v>747.3</v>
          </cell>
          <cell r="Q6762"/>
          <cell r="R6762"/>
          <cell r="S6762"/>
          <cell r="T6762"/>
          <cell r="U6762"/>
          <cell r="V6762"/>
          <cell r="W6762"/>
          <cell r="X6762"/>
          <cell r="Y6762">
            <v>34.484000000000002</v>
          </cell>
          <cell r="Z6762">
            <v>149.85</v>
          </cell>
        </row>
        <row r="6763">
          <cell r="A6763" t="str">
            <v>N1442</v>
          </cell>
          <cell r="B6763" t="str">
            <v xml:space="preserve">Ueberlandstrasse 350 </v>
          </cell>
          <cell r="C6763">
            <v>42752</v>
          </cell>
          <cell r="D6763">
            <v>9866607496</v>
          </cell>
          <cell r="E6763" t="str">
            <v>Verrechnet</v>
          </cell>
          <cell r="F6763">
            <v>0.2</v>
          </cell>
          <cell r="G6763">
            <v>2.8</v>
          </cell>
          <cell r="H6763"/>
          <cell r="I6763"/>
          <cell r="J6763" t="str">
            <v>Messung HW Wärme NT</v>
          </cell>
          <cell r="K6763" t="str">
            <v>15.12.2016</v>
          </cell>
          <cell r="L6763" t="str">
            <v>W1 025008</v>
          </cell>
          <cell r="M6763"/>
          <cell r="N6763" t="str">
            <v>Ablesung</v>
          </cell>
          <cell r="O6763">
            <v>112.4</v>
          </cell>
          <cell r="P6763">
            <v>2266.9</v>
          </cell>
          <cell r="Q6763"/>
          <cell r="R6763"/>
          <cell r="S6763"/>
          <cell r="T6763"/>
          <cell r="U6763"/>
          <cell r="V6763"/>
          <cell r="W6763"/>
          <cell r="X6763"/>
          <cell r="Y6763">
            <v>42.634</v>
          </cell>
          <cell r="Z6763">
            <v>562</v>
          </cell>
        </row>
        <row r="6764">
          <cell r="A6764" t="str">
            <v>N1443</v>
          </cell>
          <cell r="B6764" t="str">
            <v xml:space="preserve">Schaffhauserstrasse 204 </v>
          </cell>
          <cell r="C6764">
            <v>42478</v>
          </cell>
          <cell r="D6764">
            <v>9866601155</v>
          </cell>
          <cell r="E6764" t="str">
            <v>Verrechnet</v>
          </cell>
          <cell r="F6764">
            <v>0.08</v>
          </cell>
          <cell r="G6764">
            <v>1.18</v>
          </cell>
          <cell r="H6764"/>
          <cell r="I6764"/>
          <cell r="J6764" t="str">
            <v>Messung HW Wärme NT</v>
          </cell>
          <cell r="K6764" t="str">
            <v>16.03.2016</v>
          </cell>
          <cell r="L6764" t="str">
            <v>W1 020105</v>
          </cell>
          <cell r="M6764"/>
          <cell r="N6764" t="str">
            <v>Ablesung</v>
          </cell>
          <cell r="O6764">
            <v>62.512999999999998</v>
          </cell>
          <cell r="P6764">
            <v>1000.13</v>
          </cell>
          <cell r="Q6764"/>
          <cell r="R6764"/>
          <cell r="S6764"/>
          <cell r="T6764"/>
          <cell r="U6764"/>
          <cell r="V6764"/>
          <cell r="W6764"/>
          <cell r="X6764"/>
          <cell r="Y6764">
            <v>53.744999999999997</v>
          </cell>
          <cell r="Z6764">
            <v>781.41250000000002</v>
          </cell>
        </row>
        <row r="6765">
          <cell r="A6765" t="str">
            <v>N1443</v>
          </cell>
          <cell r="B6765" t="str">
            <v xml:space="preserve">Schaffhauserstrasse 204 </v>
          </cell>
          <cell r="C6765">
            <v>42566</v>
          </cell>
          <cell r="D6765">
            <v>9866603017</v>
          </cell>
          <cell r="E6765" t="str">
            <v>Verrechnet</v>
          </cell>
          <cell r="F6765">
            <v>0.08</v>
          </cell>
          <cell r="G6765">
            <v>1.18</v>
          </cell>
          <cell r="H6765"/>
          <cell r="I6765"/>
          <cell r="J6765" t="str">
            <v>Messung HW Wärme NT</v>
          </cell>
          <cell r="K6765" t="str">
            <v>22.06.2016</v>
          </cell>
          <cell r="L6765" t="str">
            <v>W1 020105</v>
          </cell>
          <cell r="M6765"/>
          <cell r="N6765" t="str">
            <v>Ablesung</v>
          </cell>
          <cell r="O6765">
            <v>33.436999999999998</v>
          </cell>
          <cell r="P6765">
            <v>603.44000000000005</v>
          </cell>
          <cell r="Q6765"/>
          <cell r="R6765"/>
          <cell r="S6765"/>
          <cell r="T6765"/>
          <cell r="U6765"/>
          <cell r="V6765"/>
          <cell r="W6765"/>
          <cell r="X6765"/>
          <cell r="Y6765">
            <v>47.645000000000003</v>
          </cell>
          <cell r="Z6765">
            <v>417.96249999999998</v>
          </cell>
        </row>
        <row r="6766">
          <cell r="A6766" t="str">
            <v>N1443</v>
          </cell>
          <cell r="B6766" t="str">
            <v xml:space="preserve">Schaffhauserstrasse 204 </v>
          </cell>
          <cell r="C6766">
            <v>42655</v>
          </cell>
          <cell r="D6766">
            <v>9866605180</v>
          </cell>
          <cell r="E6766" t="str">
            <v>Verrechnet</v>
          </cell>
          <cell r="F6766">
            <v>0.08</v>
          </cell>
          <cell r="G6766">
            <v>1.18</v>
          </cell>
          <cell r="H6766"/>
          <cell r="I6766"/>
          <cell r="J6766" t="str">
            <v>Messung HW Wärme NT</v>
          </cell>
          <cell r="K6766" t="str">
            <v>20.09.2016</v>
          </cell>
          <cell r="L6766" t="str">
            <v>W1 020105</v>
          </cell>
          <cell r="M6766"/>
          <cell r="N6766" t="str">
            <v>Ablesung</v>
          </cell>
          <cell r="O6766">
            <v>9.3049999999999997</v>
          </cell>
          <cell r="P6766">
            <v>241.13</v>
          </cell>
          <cell r="Q6766"/>
          <cell r="R6766"/>
          <cell r="S6766"/>
          <cell r="T6766"/>
          <cell r="U6766"/>
          <cell r="V6766"/>
          <cell r="W6766"/>
          <cell r="X6766"/>
          <cell r="Y6766">
            <v>33.180999999999997</v>
          </cell>
          <cell r="Z6766">
            <v>116.3125</v>
          </cell>
        </row>
        <row r="6767">
          <cell r="A6767" t="str">
            <v>N1443</v>
          </cell>
          <cell r="B6767" t="str">
            <v xml:space="preserve">Schaffhauserstrasse 204 </v>
          </cell>
          <cell r="C6767">
            <v>42752</v>
          </cell>
          <cell r="D6767">
            <v>9866607131</v>
          </cell>
          <cell r="E6767" t="str">
            <v>Verrechnet</v>
          </cell>
          <cell r="F6767">
            <v>0.08</v>
          </cell>
          <cell r="G6767">
            <v>1.18</v>
          </cell>
          <cell r="H6767"/>
          <cell r="I6767"/>
          <cell r="J6767" t="str">
            <v>Messung HW Wärme NT</v>
          </cell>
          <cell r="K6767" t="str">
            <v>14.12.2016</v>
          </cell>
          <cell r="L6767" t="str">
            <v>W1 020105</v>
          </cell>
          <cell r="M6767"/>
          <cell r="N6767" t="str">
            <v>Ablesung</v>
          </cell>
          <cell r="O6767">
            <v>45.777000000000001</v>
          </cell>
          <cell r="P6767">
            <v>779.64</v>
          </cell>
          <cell r="Q6767"/>
          <cell r="R6767"/>
          <cell r="S6767"/>
          <cell r="T6767"/>
          <cell r="U6767"/>
          <cell r="V6767"/>
          <cell r="W6767"/>
          <cell r="X6767"/>
          <cell r="Y6767">
            <v>50.485999999999997</v>
          </cell>
          <cell r="Z6767">
            <v>572.21249999999998</v>
          </cell>
        </row>
        <row r="6768">
          <cell r="A6768" t="str">
            <v>N1446</v>
          </cell>
          <cell r="B6768" t="str">
            <v xml:space="preserve">Affolternstrasse 169 </v>
          </cell>
          <cell r="C6768">
            <v>42478</v>
          </cell>
          <cell r="D6768">
            <v>9866601569</v>
          </cell>
          <cell r="E6768" t="str">
            <v>Verrechnet</v>
          </cell>
          <cell r="F6768">
            <v>0.05</v>
          </cell>
          <cell r="G6768">
            <v>0.7</v>
          </cell>
          <cell r="H6768"/>
          <cell r="I6768"/>
          <cell r="J6768" t="str">
            <v>Messung HW Wärme NT</v>
          </cell>
          <cell r="K6768" t="str">
            <v>16.03.2016</v>
          </cell>
          <cell r="L6768" t="str">
            <v>W1 020546</v>
          </cell>
          <cell r="M6768"/>
          <cell r="N6768" t="str">
            <v>Ablesung</v>
          </cell>
          <cell r="O6768">
            <v>40.021999999999998</v>
          </cell>
          <cell r="P6768">
            <v>697.05</v>
          </cell>
          <cell r="Q6768"/>
          <cell r="R6768"/>
          <cell r="S6768"/>
          <cell r="T6768"/>
          <cell r="U6768"/>
          <cell r="V6768"/>
          <cell r="W6768"/>
          <cell r="X6768"/>
          <cell r="Y6768">
            <v>49.369</v>
          </cell>
          <cell r="Z6768">
            <v>800.44</v>
          </cell>
        </row>
        <row r="6769">
          <cell r="A6769" t="str">
            <v>N1446</v>
          </cell>
          <cell r="B6769" t="str">
            <v xml:space="preserve">Affolternstrasse 169 </v>
          </cell>
          <cell r="C6769">
            <v>42566</v>
          </cell>
          <cell r="D6769">
            <v>9866603692</v>
          </cell>
          <cell r="E6769" t="str">
            <v>Verrechnet</v>
          </cell>
          <cell r="F6769">
            <v>0.05</v>
          </cell>
          <cell r="G6769">
            <v>0.7</v>
          </cell>
          <cell r="H6769"/>
          <cell r="I6769"/>
          <cell r="J6769" t="str">
            <v>Messung HW Wärme NT</v>
          </cell>
          <cell r="K6769" t="str">
            <v>20.06.2016</v>
          </cell>
          <cell r="L6769" t="str">
            <v>W1 020546</v>
          </cell>
          <cell r="M6769"/>
          <cell r="N6769" t="str">
            <v>Ablesung</v>
          </cell>
          <cell r="O6769">
            <v>24.404</v>
          </cell>
          <cell r="P6769">
            <v>486.91</v>
          </cell>
          <cell r="Q6769"/>
          <cell r="R6769"/>
          <cell r="S6769"/>
          <cell r="T6769"/>
          <cell r="U6769"/>
          <cell r="V6769"/>
          <cell r="W6769"/>
          <cell r="X6769"/>
          <cell r="Y6769">
            <v>43.095999999999997</v>
          </cell>
          <cell r="Z6769">
            <v>488.08</v>
          </cell>
        </row>
        <row r="6770">
          <cell r="A6770" t="str">
            <v>N1446</v>
          </cell>
          <cell r="B6770" t="str">
            <v xml:space="preserve">Affolternstrasse 169 </v>
          </cell>
          <cell r="C6770">
            <v>42655</v>
          </cell>
          <cell r="D6770">
            <v>9866605754</v>
          </cell>
          <cell r="E6770" t="str">
            <v>Verrechnet</v>
          </cell>
          <cell r="F6770">
            <v>0.05</v>
          </cell>
          <cell r="G6770">
            <v>0.7</v>
          </cell>
          <cell r="H6770"/>
          <cell r="I6770"/>
          <cell r="J6770" t="str">
            <v>Messung HW Wärme NT</v>
          </cell>
          <cell r="K6770" t="str">
            <v>20.09.2016</v>
          </cell>
          <cell r="L6770" t="str">
            <v>W1 020546</v>
          </cell>
          <cell r="M6770"/>
          <cell r="N6770" t="str">
            <v>Ablesung</v>
          </cell>
          <cell r="O6770">
            <v>8.1999999999999993</v>
          </cell>
          <cell r="P6770">
            <v>239.86</v>
          </cell>
          <cell r="Q6770"/>
          <cell r="R6770"/>
          <cell r="S6770"/>
          <cell r="T6770"/>
          <cell r="U6770"/>
          <cell r="V6770"/>
          <cell r="W6770"/>
          <cell r="X6770"/>
          <cell r="Y6770">
            <v>29.395</v>
          </cell>
          <cell r="Z6770">
            <v>164</v>
          </cell>
        </row>
        <row r="6771">
          <cell r="A6771" t="str">
            <v>N1446</v>
          </cell>
          <cell r="B6771" t="str">
            <v xml:space="preserve">Affolternstrasse 169 </v>
          </cell>
          <cell r="C6771">
            <v>42752</v>
          </cell>
          <cell r="D6771">
            <v>9866607644</v>
          </cell>
          <cell r="E6771" t="str">
            <v>Verrechnet</v>
          </cell>
          <cell r="F6771">
            <v>0.05</v>
          </cell>
          <cell r="G6771">
            <v>0.7</v>
          </cell>
          <cell r="H6771"/>
          <cell r="I6771"/>
          <cell r="J6771" t="str">
            <v>Messung HW Wärme NT</v>
          </cell>
          <cell r="K6771" t="str">
            <v>15.12.2016</v>
          </cell>
          <cell r="L6771" t="str">
            <v>W1 020546</v>
          </cell>
          <cell r="M6771"/>
          <cell r="N6771" t="str">
            <v>Ablesung</v>
          </cell>
          <cell r="O6771">
            <v>33.274999999999999</v>
          </cell>
          <cell r="P6771">
            <v>614.19000000000005</v>
          </cell>
          <cell r="Q6771"/>
          <cell r="R6771"/>
          <cell r="S6771"/>
          <cell r="T6771"/>
          <cell r="U6771"/>
          <cell r="V6771"/>
          <cell r="W6771"/>
          <cell r="X6771"/>
          <cell r="Y6771">
            <v>46.584000000000003</v>
          </cell>
          <cell r="Z6771">
            <v>665.5</v>
          </cell>
        </row>
        <row r="6772">
          <cell r="A6772" t="str">
            <v>N1447</v>
          </cell>
          <cell r="B6772" t="str">
            <v xml:space="preserve">Kirchenfeld 71 </v>
          </cell>
          <cell r="C6772">
            <v>42478</v>
          </cell>
          <cell r="D6772">
            <v>9866601503</v>
          </cell>
          <cell r="E6772" t="str">
            <v>Verrechnet</v>
          </cell>
          <cell r="F6772">
            <v>0.02</v>
          </cell>
          <cell r="G6772">
            <v>0.25</v>
          </cell>
          <cell r="H6772"/>
          <cell r="I6772"/>
          <cell r="J6772" t="str">
            <v>Messung HW Wärme NT</v>
          </cell>
          <cell r="K6772" t="str">
            <v>04.04.2016</v>
          </cell>
          <cell r="L6772" t="str">
            <v>W1 020108</v>
          </cell>
          <cell r="M6772"/>
          <cell r="N6772" t="str">
            <v>Ablesung</v>
          </cell>
          <cell r="O6772">
            <v>15.032999999999999</v>
          </cell>
          <cell r="P6772">
            <v>258.77</v>
          </cell>
          <cell r="Q6772"/>
          <cell r="R6772"/>
          <cell r="S6772"/>
          <cell r="T6772"/>
          <cell r="U6772"/>
          <cell r="V6772"/>
          <cell r="W6772"/>
          <cell r="X6772"/>
          <cell r="Y6772">
            <v>49.951999999999998</v>
          </cell>
          <cell r="Z6772">
            <v>751.65</v>
          </cell>
        </row>
        <row r="6773">
          <cell r="A6773" t="str">
            <v>N1447</v>
          </cell>
          <cell r="B6773" t="str">
            <v xml:space="preserve">Kirchenfeld 71 </v>
          </cell>
          <cell r="C6773">
            <v>42566</v>
          </cell>
          <cell r="D6773">
            <v>9866603686</v>
          </cell>
          <cell r="E6773" t="str">
            <v>Gemahnt</v>
          </cell>
          <cell r="F6773">
            <v>0.02</v>
          </cell>
          <cell r="G6773">
            <v>0.25</v>
          </cell>
          <cell r="H6773"/>
          <cell r="I6773"/>
          <cell r="J6773" t="str">
            <v>Messung HW Wärme NT</v>
          </cell>
          <cell r="K6773" t="str">
            <v>23.06.2016</v>
          </cell>
          <cell r="L6773" t="str">
            <v>W1 020108</v>
          </cell>
          <cell r="M6773"/>
          <cell r="N6773" t="str">
            <v>Ablesung</v>
          </cell>
          <cell r="O6773">
            <v>5.4249999999999998</v>
          </cell>
          <cell r="P6773">
            <v>131.1</v>
          </cell>
          <cell r="Q6773"/>
          <cell r="R6773"/>
          <cell r="S6773"/>
          <cell r="T6773"/>
          <cell r="U6773"/>
          <cell r="V6773"/>
          <cell r="W6773"/>
          <cell r="X6773"/>
          <cell r="Y6773">
            <v>35.581000000000003</v>
          </cell>
          <cell r="Z6773">
            <v>271.25</v>
          </cell>
        </row>
        <row r="6774">
          <cell r="A6774" t="str">
            <v>N1447</v>
          </cell>
          <cell r="B6774" t="str">
            <v xml:space="preserve">Kirchenfeld 71 </v>
          </cell>
          <cell r="C6774">
            <v>42655</v>
          </cell>
          <cell r="D6774">
            <v>9866605389</v>
          </cell>
          <cell r="E6774" t="str">
            <v>Gemahnt</v>
          </cell>
          <cell r="F6774">
            <v>0.02</v>
          </cell>
          <cell r="G6774">
            <v>0.25</v>
          </cell>
          <cell r="H6774"/>
          <cell r="I6774"/>
          <cell r="J6774" t="str">
            <v>Messung HW Wärme NT</v>
          </cell>
          <cell r="K6774" t="str">
            <v>16.09.2016</v>
          </cell>
          <cell r="L6774" t="str">
            <v>W1 020108</v>
          </cell>
          <cell r="M6774"/>
          <cell r="N6774" t="str">
            <v>Ablesung</v>
          </cell>
          <cell r="O6774">
            <v>1.921</v>
          </cell>
          <cell r="P6774">
            <v>95.61</v>
          </cell>
          <cell r="Q6774"/>
          <cell r="R6774"/>
          <cell r="S6774"/>
          <cell r="T6774"/>
          <cell r="U6774"/>
          <cell r="V6774"/>
          <cell r="W6774"/>
          <cell r="X6774"/>
          <cell r="Y6774">
            <v>17.276</v>
          </cell>
          <cell r="Z6774">
            <v>96.05</v>
          </cell>
        </row>
        <row r="6775">
          <cell r="A6775" t="str">
            <v>N1447</v>
          </cell>
          <cell r="B6775" t="str">
            <v xml:space="preserve">Kirchenfeld 71 </v>
          </cell>
          <cell r="C6775">
            <v>42752</v>
          </cell>
          <cell r="D6775">
            <v>9866607529</v>
          </cell>
          <cell r="E6775" t="str">
            <v>Verrechnet</v>
          </cell>
          <cell r="F6775">
            <v>0.02</v>
          </cell>
          <cell r="G6775">
            <v>0.25</v>
          </cell>
          <cell r="H6775"/>
          <cell r="I6775"/>
          <cell r="J6775" t="str">
            <v>Messung HW Wärme NT</v>
          </cell>
          <cell r="K6775" t="str">
            <v>31.12.2016</v>
          </cell>
          <cell r="L6775" t="str">
            <v>W1 020108</v>
          </cell>
          <cell r="M6775"/>
          <cell r="N6775" t="str">
            <v>Ablesung</v>
          </cell>
          <cell r="O6775">
            <v>16.53</v>
          </cell>
          <cell r="P6775">
            <v>283</v>
          </cell>
          <cell r="Q6775"/>
          <cell r="R6775"/>
          <cell r="S6775"/>
          <cell r="T6775"/>
          <cell r="U6775"/>
          <cell r="V6775"/>
          <cell r="W6775"/>
          <cell r="X6775"/>
          <cell r="Y6775">
            <v>50.222999999999999</v>
          </cell>
          <cell r="Z6775">
            <v>826.5</v>
          </cell>
        </row>
        <row r="6776">
          <cell r="A6776" t="str">
            <v>N1448</v>
          </cell>
          <cell r="B6776" t="str">
            <v xml:space="preserve">Regensbergstrasse 229 </v>
          </cell>
          <cell r="C6776">
            <v>42478</v>
          </cell>
          <cell r="D6776">
            <v>9866600432</v>
          </cell>
          <cell r="E6776" t="str">
            <v>Verrechnet</v>
          </cell>
          <cell r="F6776">
            <v>7.4999999999999997E-2</v>
          </cell>
          <cell r="G6776">
            <v>1.03</v>
          </cell>
          <cell r="H6776"/>
          <cell r="I6776"/>
          <cell r="J6776" t="str">
            <v>Messung HW Wärme NT</v>
          </cell>
          <cell r="K6776" t="str">
            <v>16.03.2016</v>
          </cell>
          <cell r="L6776" t="str">
            <v>W1 020133</v>
          </cell>
          <cell r="M6776"/>
          <cell r="N6776" t="str">
            <v>Ablesung</v>
          </cell>
          <cell r="O6776">
            <v>57.631</v>
          </cell>
          <cell r="P6776">
            <v>788.69</v>
          </cell>
          <cell r="Q6776"/>
          <cell r="R6776"/>
          <cell r="S6776"/>
          <cell r="T6776"/>
          <cell r="U6776"/>
          <cell r="V6776"/>
          <cell r="W6776"/>
          <cell r="X6776"/>
          <cell r="Y6776">
            <v>62.83</v>
          </cell>
          <cell r="Z6776">
            <v>768.4133333333333</v>
          </cell>
        </row>
        <row r="6777">
          <cell r="A6777" t="str">
            <v>N1448</v>
          </cell>
          <cell r="B6777" t="str">
            <v xml:space="preserve">Regensbergstrasse 229 </v>
          </cell>
          <cell r="C6777">
            <v>42566</v>
          </cell>
          <cell r="D6777">
            <v>9866602435</v>
          </cell>
          <cell r="E6777" t="str">
            <v>Verrechnet</v>
          </cell>
          <cell r="F6777">
            <v>7.4999999999999997E-2</v>
          </cell>
          <cell r="G6777">
            <v>1.03</v>
          </cell>
          <cell r="H6777"/>
          <cell r="I6777"/>
          <cell r="J6777" t="str">
            <v>Messung HW Wärme NT</v>
          </cell>
          <cell r="K6777" t="str">
            <v>20.06.2016</v>
          </cell>
          <cell r="L6777" t="str">
            <v>W1 020133</v>
          </cell>
          <cell r="M6777"/>
          <cell r="N6777" t="str">
            <v>Ablesung</v>
          </cell>
          <cell r="O6777">
            <v>28.986999999999998</v>
          </cell>
          <cell r="P6777">
            <v>467.82</v>
          </cell>
          <cell r="Q6777"/>
          <cell r="R6777"/>
          <cell r="S6777"/>
          <cell r="T6777"/>
          <cell r="U6777"/>
          <cell r="V6777"/>
          <cell r="W6777"/>
          <cell r="X6777"/>
          <cell r="Y6777">
            <v>53.277999999999999</v>
          </cell>
          <cell r="Z6777">
            <v>386.49333333333334</v>
          </cell>
        </row>
        <row r="6778">
          <cell r="A6778" t="str">
            <v>N1448</v>
          </cell>
          <cell r="B6778" t="str">
            <v xml:space="preserve">Regensbergstrasse 229 </v>
          </cell>
          <cell r="C6778">
            <v>42655</v>
          </cell>
          <cell r="D6778">
            <v>9866604381</v>
          </cell>
          <cell r="E6778" t="str">
            <v>Verrechnet</v>
          </cell>
          <cell r="F6778">
            <v>7.4999999999999997E-2</v>
          </cell>
          <cell r="G6778">
            <v>1.03</v>
          </cell>
          <cell r="H6778"/>
          <cell r="I6778"/>
          <cell r="J6778" t="str">
            <v>Messung HW Wärme NT</v>
          </cell>
          <cell r="K6778" t="str">
            <v>19.09.2016</v>
          </cell>
          <cell r="L6778" t="str">
            <v>W1 020133</v>
          </cell>
          <cell r="M6778"/>
          <cell r="N6778" t="str">
            <v>Ablesung</v>
          </cell>
          <cell r="O6778">
            <v>8.923</v>
          </cell>
          <cell r="P6778">
            <v>193</v>
          </cell>
          <cell r="Q6778"/>
          <cell r="R6778"/>
          <cell r="S6778"/>
          <cell r="T6778"/>
          <cell r="U6778"/>
          <cell r="V6778"/>
          <cell r="W6778"/>
          <cell r="X6778"/>
          <cell r="Y6778">
            <v>39.753</v>
          </cell>
          <cell r="Z6778">
            <v>118.97333333333331</v>
          </cell>
        </row>
        <row r="6779">
          <cell r="A6779" t="str">
            <v>N1448</v>
          </cell>
          <cell r="B6779" t="str">
            <v xml:space="preserve">Regensbergstrasse 229 </v>
          </cell>
          <cell r="C6779">
            <v>42752</v>
          </cell>
          <cell r="D6779">
            <v>9866606457</v>
          </cell>
          <cell r="E6779" t="str">
            <v>Verrechnet</v>
          </cell>
          <cell r="F6779">
            <v>7.4999999999999997E-2</v>
          </cell>
          <cell r="G6779">
            <v>1.03</v>
          </cell>
          <cell r="H6779"/>
          <cell r="I6779"/>
          <cell r="J6779" t="str">
            <v>Messung HW Wärme NT</v>
          </cell>
          <cell r="K6779" t="str">
            <v>14.12.2016</v>
          </cell>
          <cell r="L6779" t="str">
            <v>W1 020133</v>
          </cell>
          <cell r="M6779"/>
          <cell r="N6779" t="str">
            <v>Ablesung</v>
          </cell>
          <cell r="O6779">
            <v>38.738</v>
          </cell>
          <cell r="P6779">
            <v>562.54</v>
          </cell>
          <cell r="Q6779"/>
          <cell r="R6779"/>
          <cell r="S6779"/>
          <cell r="T6779"/>
          <cell r="U6779"/>
          <cell r="V6779"/>
          <cell r="W6779"/>
          <cell r="X6779"/>
          <cell r="Y6779">
            <v>59.210999999999999</v>
          </cell>
          <cell r="Z6779">
            <v>516.50666666666666</v>
          </cell>
        </row>
        <row r="6780">
          <cell r="A6780" t="str">
            <v>N1449</v>
          </cell>
          <cell r="B6780" t="str">
            <v xml:space="preserve">Heerenschürlistrasse 32 </v>
          </cell>
          <cell r="C6780">
            <v>42478</v>
          </cell>
          <cell r="D6780">
            <v>9866601504</v>
          </cell>
          <cell r="E6780" t="str">
            <v>Verrechnet</v>
          </cell>
          <cell r="F6780">
            <v>0.15</v>
          </cell>
          <cell r="G6780">
            <v>2.1</v>
          </cell>
          <cell r="H6780"/>
          <cell r="I6780"/>
          <cell r="J6780" t="str">
            <v>Messung HW Wärme NT</v>
          </cell>
          <cell r="K6780" t="str">
            <v>21.03.2016</v>
          </cell>
          <cell r="L6780" t="str">
            <v>W1 020190</v>
          </cell>
          <cell r="M6780"/>
          <cell r="N6780" t="str">
            <v>Ablesung</v>
          </cell>
          <cell r="O6780">
            <v>133.10300000000001</v>
          </cell>
          <cell r="P6780">
            <v>1876.51</v>
          </cell>
          <cell r="Q6780"/>
          <cell r="R6780"/>
          <cell r="S6780"/>
          <cell r="T6780"/>
          <cell r="U6780"/>
          <cell r="V6780"/>
          <cell r="W6780"/>
          <cell r="X6780"/>
          <cell r="Y6780">
            <v>60.99</v>
          </cell>
          <cell r="Z6780">
            <v>887.35333333333324</v>
          </cell>
        </row>
        <row r="6781">
          <cell r="A6781" t="str">
            <v>N1449</v>
          </cell>
          <cell r="B6781" t="str">
            <v xml:space="preserve">Heerenschürlistrasse 32 </v>
          </cell>
          <cell r="C6781">
            <v>42566</v>
          </cell>
          <cell r="D6781">
            <v>9866603584</v>
          </cell>
          <cell r="E6781" t="str">
            <v>Verrechnet</v>
          </cell>
          <cell r="F6781">
            <v>0.15</v>
          </cell>
          <cell r="G6781">
            <v>2.1</v>
          </cell>
          <cell r="H6781"/>
          <cell r="I6781"/>
          <cell r="J6781" t="str">
            <v>Messung HW Wärme NT</v>
          </cell>
          <cell r="K6781" t="str">
            <v>21.06.2016</v>
          </cell>
          <cell r="L6781" t="str">
            <v>W1 020190</v>
          </cell>
          <cell r="M6781"/>
          <cell r="N6781" t="str">
            <v>Ablesung</v>
          </cell>
          <cell r="O6781">
            <v>59.591000000000001</v>
          </cell>
          <cell r="P6781">
            <v>1062.57</v>
          </cell>
          <cell r="Q6781"/>
          <cell r="R6781"/>
          <cell r="S6781"/>
          <cell r="T6781"/>
          <cell r="U6781"/>
          <cell r="V6781"/>
          <cell r="W6781"/>
          <cell r="X6781"/>
          <cell r="Y6781">
            <v>48.222000000000001</v>
          </cell>
          <cell r="Z6781">
            <v>397.27333333333337</v>
          </cell>
        </row>
        <row r="6782">
          <cell r="A6782" t="str">
            <v>N1449</v>
          </cell>
          <cell r="B6782" t="str">
            <v xml:space="preserve">Heerenschürlistrasse 32 </v>
          </cell>
          <cell r="C6782">
            <v>42655</v>
          </cell>
          <cell r="D6782">
            <v>9866605661</v>
          </cell>
          <cell r="E6782" t="str">
            <v>Verrechnet</v>
          </cell>
          <cell r="F6782">
            <v>0.15</v>
          </cell>
          <cell r="G6782">
            <v>2.1</v>
          </cell>
          <cell r="H6782"/>
          <cell r="I6782"/>
          <cell r="J6782" t="str">
            <v>Messung HW Wärme NT</v>
          </cell>
          <cell r="K6782" t="str">
            <v>15.09.2016</v>
          </cell>
          <cell r="L6782" t="str">
            <v>W1 020190</v>
          </cell>
          <cell r="M6782"/>
          <cell r="N6782" t="str">
            <v>Ablesung</v>
          </cell>
          <cell r="O6782">
            <v>19.155999999999999</v>
          </cell>
          <cell r="P6782">
            <v>605.05999999999995</v>
          </cell>
          <cell r="Q6782"/>
          <cell r="R6782"/>
          <cell r="S6782"/>
          <cell r="T6782"/>
          <cell r="U6782"/>
          <cell r="V6782"/>
          <cell r="W6782"/>
          <cell r="X6782"/>
          <cell r="Y6782">
            <v>27.222000000000001</v>
          </cell>
          <cell r="Z6782">
            <v>127.70666666666666</v>
          </cell>
        </row>
        <row r="6783">
          <cell r="A6783" t="str">
            <v>N1449</v>
          </cell>
          <cell r="B6783" t="str">
            <v xml:space="preserve">Heerenschürlistrasse 32 </v>
          </cell>
          <cell r="C6783">
            <v>42752</v>
          </cell>
          <cell r="D6783">
            <v>9866607645</v>
          </cell>
          <cell r="E6783" t="str">
            <v>Verrechnet</v>
          </cell>
          <cell r="F6783">
            <v>0.15</v>
          </cell>
          <cell r="G6783">
            <v>2.1</v>
          </cell>
          <cell r="H6783"/>
          <cell r="I6783"/>
          <cell r="J6783" t="str">
            <v>Messung HW Wärme NT</v>
          </cell>
          <cell r="K6783" t="str">
            <v>19.12.2016</v>
          </cell>
          <cell r="L6783" t="str">
            <v>W1 020190</v>
          </cell>
          <cell r="M6783"/>
          <cell r="N6783" t="str">
            <v>Ablesung</v>
          </cell>
          <cell r="O6783">
            <v>106.33799999999999</v>
          </cell>
          <cell r="P6783">
            <v>1628.19</v>
          </cell>
          <cell r="Q6783"/>
          <cell r="R6783"/>
          <cell r="S6783"/>
          <cell r="T6783"/>
          <cell r="U6783"/>
          <cell r="V6783"/>
          <cell r="W6783"/>
          <cell r="X6783"/>
          <cell r="Y6783">
            <v>56.156999999999996</v>
          </cell>
          <cell r="Z6783">
            <v>708.92</v>
          </cell>
        </row>
        <row r="6784">
          <cell r="A6784" t="str">
            <v>N1450</v>
          </cell>
          <cell r="B6784" t="str">
            <v xml:space="preserve">Kirchenfeld 83 </v>
          </cell>
          <cell r="C6784">
            <v>42478</v>
          </cell>
          <cell r="D6784">
            <v>9866600433</v>
          </cell>
          <cell r="E6784" t="str">
            <v>Verrechnet</v>
          </cell>
          <cell r="F6784">
            <v>0.15</v>
          </cell>
          <cell r="G6784">
            <v>1.85</v>
          </cell>
          <cell r="H6784"/>
          <cell r="I6784"/>
          <cell r="J6784" t="str">
            <v>Messung HW Wärme NT</v>
          </cell>
          <cell r="K6784" t="str">
            <v>16.03.2016</v>
          </cell>
          <cell r="L6784" t="str">
            <v>W1 020136</v>
          </cell>
          <cell r="M6784"/>
          <cell r="N6784" t="str">
            <v>Ablesung</v>
          </cell>
          <cell r="O6784">
            <v>155.792</v>
          </cell>
          <cell r="P6784">
            <v>3050.55</v>
          </cell>
          <cell r="Q6784"/>
          <cell r="R6784"/>
          <cell r="S6784"/>
          <cell r="T6784"/>
          <cell r="U6784"/>
          <cell r="V6784"/>
          <cell r="W6784"/>
          <cell r="X6784"/>
          <cell r="Y6784">
            <v>43.911999999999999</v>
          </cell>
          <cell r="Z6784">
            <v>1038.6133333333332</v>
          </cell>
        </row>
        <row r="6785">
          <cell r="A6785" t="str">
            <v>N1450</v>
          </cell>
          <cell r="B6785" t="str">
            <v xml:space="preserve">Kirchenfeld 83 </v>
          </cell>
          <cell r="C6785">
            <v>42566</v>
          </cell>
          <cell r="D6785">
            <v>9866602436</v>
          </cell>
          <cell r="E6785" t="str">
            <v>Verrechnet</v>
          </cell>
          <cell r="F6785">
            <v>0.15</v>
          </cell>
          <cell r="G6785">
            <v>1.85</v>
          </cell>
          <cell r="H6785"/>
          <cell r="I6785"/>
          <cell r="J6785" t="str">
            <v>Messung HW Wärme NT</v>
          </cell>
          <cell r="K6785" t="str">
            <v>23.06.2016</v>
          </cell>
          <cell r="L6785" t="str">
            <v>W1 020136</v>
          </cell>
          <cell r="M6785"/>
          <cell r="N6785" t="str">
            <v>Ablesung</v>
          </cell>
          <cell r="O6785">
            <v>98.781000000000006</v>
          </cell>
          <cell r="P6785">
            <v>2358.2800000000002</v>
          </cell>
          <cell r="Q6785"/>
          <cell r="R6785"/>
          <cell r="S6785"/>
          <cell r="T6785"/>
          <cell r="U6785"/>
          <cell r="V6785"/>
          <cell r="W6785"/>
          <cell r="X6785"/>
          <cell r="Y6785">
            <v>36.015999999999998</v>
          </cell>
          <cell r="Z6785">
            <v>658.54</v>
          </cell>
        </row>
        <row r="6786">
          <cell r="A6786" t="str">
            <v>N1450</v>
          </cell>
          <cell r="B6786" t="str">
            <v xml:space="preserve">Kirchenfeld 83 </v>
          </cell>
          <cell r="C6786">
            <v>42655</v>
          </cell>
          <cell r="D6786">
            <v>9866604382</v>
          </cell>
          <cell r="E6786" t="str">
            <v>Verrechnet</v>
          </cell>
          <cell r="F6786">
            <v>0.15</v>
          </cell>
          <cell r="G6786">
            <v>1.85</v>
          </cell>
          <cell r="H6786"/>
          <cell r="I6786"/>
          <cell r="J6786" t="str">
            <v>Messung HW Wärme NT</v>
          </cell>
          <cell r="K6786" t="str">
            <v>16.09.2016</v>
          </cell>
          <cell r="L6786" t="str">
            <v>W1 020136</v>
          </cell>
          <cell r="M6786"/>
          <cell r="N6786" t="str">
            <v>Ablesung</v>
          </cell>
          <cell r="O6786">
            <v>33.543999999999997</v>
          </cell>
          <cell r="P6786">
            <v>1106.46</v>
          </cell>
          <cell r="Q6786"/>
          <cell r="R6786"/>
          <cell r="S6786"/>
          <cell r="T6786"/>
          <cell r="U6786"/>
          <cell r="V6786"/>
          <cell r="W6786"/>
          <cell r="X6786"/>
          <cell r="Y6786">
            <v>26.068000000000001</v>
          </cell>
          <cell r="Z6786">
            <v>223.62666666666664</v>
          </cell>
        </row>
        <row r="6787">
          <cell r="A6787" t="str">
            <v>N1450</v>
          </cell>
          <cell r="B6787" t="str">
            <v xml:space="preserve">Kirchenfeld 83 </v>
          </cell>
          <cell r="C6787">
            <v>42752</v>
          </cell>
          <cell r="D6787">
            <v>9866606458</v>
          </cell>
          <cell r="E6787" t="str">
            <v>Verrechnet</v>
          </cell>
          <cell r="F6787">
            <v>0.15</v>
          </cell>
          <cell r="G6787">
            <v>1.85</v>
          </cell>
          <cell r="H6787"/>
          <cell r="I6787"/>
          <cell r="J6787" t="str">
            <v>Messung HW Wärme NT</v>
          </cell>
          <cell r="K6787" t="str">
            <v>14.12.2016</v>
          </cell>
          <cell r="L6787" t="str">
            <v>W1 020136</v>
          </cell>
          <cell r="M6787"/>
          <cell r="N6787" t="str">
            <v>Ablesung</v>
          </cell>
          <cell r="O6787">
            <v>113.54300000000001</v>
          </cell>
          <cell r="P6787">
            <v>2444.4</v>
          </cell>
          <cell r="Q6787"/>
          <cell r="R6787"/>
          <cell r="S6787"/>
          <cell r="T6787"/>
          <cell r="U6787"/>
          <cell r="V6787"/>
          <cell r="W6787"/>
          <cell r="X6787"/>
          <cell r="Y6787">
            <v>39.94</v>
          </cell>
          <cell r="Z6787">
            <v>756.95333333333326</v>
          </cell>
        </row>
        <row r="6788">
          <cell r="A6788" t="str">
            <v>N1451</v>
          </cell>
          <cell r="B6788" t="str">
            <v xml:space="preserve">Grosswiesenstrasse 166 </v>
          </cell>
          <cell r="C6788">
            <v>42478</v>
          </cell>
          <cell r="D6788">
            <v>9866600434</v>
          </cell>
          <cell r="E6788" t="str">
            <v>Verrechnet</v>
          </cell>
          <cell r="F6788">
            <v>0.12</v>
          </cell>
          <cell r="G6788">
            <v>1.32</v>
          </cell>
          <cell r="H6788"/>
          <cell r="I6788"/>
          <cell r="J6788" t="str">
            <v>Messung HW Wärme NT</v>
          </cell>
          <cell r="K6788" t="str">
            <v>17.03.2016</v>
          </cell>
          <cell r="L6788" t="str">
            <v>W1 020116</v>
          </cell>
          <cell r="M6788"/>
          <cell r="N6788" t="str">
            <v>Ablesung</v>
          </cell>
          <cell r="O6788">
            <v>88.466999999999999</v>
          </cell>
          <cell r="P6788">
            <v>1216.3599999999999</v>
          </cell>
          <cell r="Q6788"/>
          <cell r="R6788"/>
          <cell r="S6788"/>
          <cell r="T6788"/>
          <cell r="U6788"/>
          <cell r="V6788"/>
          <cell r="W6788"/>
          <cell r="X6788"/>
          <cell r="Y6788">
            <v>62.536999999999999</v>
          </cell>
          <cell r="Z6788">
            <v>737.22500000000002</v>
          </cell>
        </row>
        <row r="6789">
          <cell r="A6789" t="str">
            <v>N1451</v>
          </cell>
          <cell r="B6789" t="str">
            <v xml:space="preserve">Grosswiesenstrasse 166 </v>
          </cell>
          <cell r="C6789">
            <v>42566</v>
          </cell>
          <cell r="D6789">
            <v>9866602437</v>
          </cell>
          <cell r="E6789" t="str">
            <v>Verrechnet</v>
          </cell>
          <cell r="F6789">
            <v>0.12</v>
          </cell>
          <cell r="G6789">
            <v>1.32</v>
          </cell>
          <cell r="H6789"/>
          <cell r="I6789"/>
          <cell r="J6789" t="str">
            <v>Messung HW Wärme NT</v>
          </cell>
          <cell r="K6789" t="str">
            <v>20.06.2016</v>
          </cell>
          <cell r="L6789" t="str">
            <v>W1 020116</v>
          </cell>
          <cell r="M6789"/>
          <cell r="N6789" t="str">
            <v>Ablesung</v>
          </cell>
          <cell r="O6789">
            <v>44.103999999999999</v>
          </cell>
          <cell r="P6789">
            <v>739.09</v>
          </cell>
          <cell r="Q6789"/>
          <cell r="R6789"/>
          <cell r="S6789"/>
          <cell r="T6789"/>
          <cell r="U6789"/>
          <cell r="V6789"/>
          <cell r="W6789"/>
          <cell r="X6789"/>
          <cell r="Y6789">
            <v>51.31</v>
          </cell>
          <cell r="Z6789">
            <v>367.53333333333336</v>
          </cell>
        </row>
        <row r="6790">
          <cell r="A6790" t="str">
            <v>N1451</v>
          </cell>
          <cell r="B6790" t="str">
            <v xml:space="preserve">Grosswiesenstrasse 166 </v>
          </cell>
          <cell r="C6790">
            <v>42655</v>
          </cell>
          <cell r="D6790">
            <v>9866604383</v>
          </cell>
          <cell r="E6790" t="str">
            <v>Verrechnet</v>
          </cell>
          <cell r="F6790">
            <v>0.12</v>
          </cell>
          <cell r="G6790">
            <v>1.32</v>
          </cell>
          <cell r="H6790"/>
          <cell r="I6790"/>
          <cell r="J6790" t="str">
            <v>Messung HW Wärme NT</v>
          </cell>
          <cell r="K6790" t="str">
            <v>19.09.2016</v>
          </cell>
          <cell r="L6790" t="str">
            <v>W1 020116</v>
          </cell>
          <cell r="M6790"/>
          <cell r="N6790" t="str">
            <v>Ablesung</v>
          </cell>
          <cell r="O6790">
            <v>11.355</v>
          </cell>
          <cell r="P6790">
            <v>303.68</v>
          </cell>
          <cell r="Q6790"/>
          <cell r="R6790"/>
          <cell r="S6790"/>
          <cell r="T6790"/>
          <cell r="U6790"/>
          <cell r="V6790"/>
          <cell r="W6790"/>
          <cell r="X6790"/>
          <cell r="Y6790">
            <v>32.151000000000003</v>
          </cell>
          <cell r="Z6790">
            <v>94.625</v>
          </cell>
        </row>
        <row r="6791">
          <cell r="A6791" t="str">
            <v>N1451</v>
          </cell>
          <cell r="B6791" t="str">
            <v xml:space="preserve">Grosswiesenstrasse 166 </v>
          </cell>
          <cell r="C6791">
            <v>42752</v>
          </cell>
          <cell r="D6791">
            <v>9866606459</v>
          </cell>
          <cell r="E6791" t="str">
            <v>Verrechnet</v>
          </cell>
          <cell r="F6791">
            <v>0.12</v>
          </cell>
          <cell r="G6791">
            <v>1.32</v>
          </cell>
          <cell r="H6791"/>
          <cell r="I6791"/>
          <cell r="J6791" t="str">
            <v>Messung HW Wärme NT</v>
          </cell>
          <cell r="K6791" t="str">
            <v>14.12.2016</v>
          </cell>
          <cell r="L6791" t="str">
            <v>W1 020116</v>
          </cell>
          <cell r="M6791"/>
          <cell r="N6791" t="str">
            <v>Ablesung</v>
          </cell>
          <cell r="O6791">
            <v>69.150999999999996</v>
          </cell>
          <cell r="P6791">
            <v>1019.64</v>
          </cell>
          <cell r="Q6791"/>
          <cell r="R6791"/>
          <cell r="S6791"/>
          <cell r="T6791"/>
          <cell r="U6791"/>
          <cell r="V6791"/>
          <cell r="W6791"/>
          <cell r="X6791"/>
          <cell r="Y6791">
            <v>58.314</v>
          </cell>
          <cell r="Z6791">
            <v>576.25833333333333</v>
          </cell>
        </row>
        <row r="6792">
          <cell r="A6792" t="str">
            <v>N1452</v>
          </cell>
          <cell r="B6792" t="str">
            <v xml:space="preserve">Malvenstrasse 15 </v>
          </cell>
          <cell r="C6792">
            <v>42478</v>
          </cell>
          <cell r="D6792">
            <v>9866600435</v>
          </cell>
          <cell r="E6792" t="str">
            <v>Gemahnt</v>
          </cell>
          <cell r="F6792">
            <v>2.5000000000000001E-2</v>
          </cell>
          <cell r="G6792">
            <v>0.35</v>
          </cell>
          <cell r="H6792"/>
          <cell r="I6792"/>
          <cell r="J6792" t="str">
            <v>Messung HW Wärme NT</v>
          </cell>
          <cell r="K6792" t="str">
            <v>15.03.2016</v>
          </cell>
          <cell r="L6792" t="str">
            <v>W1 020110</v>
          </cell>
          <cell r="M6792"/>
          <cell r="N6792" t="str">
            <v>Ablesung</v>
          </cell>
          <cell r="O6792">
            <v>11.237</v>
          </cell>
          <cell r="P6792">
            <v>230.86</v>
          </cell>
          <cell r="Q6792"/>
          <cell r="R6792"/>
          <cell r="S6792"/>
          <cell r="T6792"/>
          <cell r="U6792"/>
          <cell r="V6792"/>
          <cell r="W6792"/>
          <cell r="X6792"/>
          <cell r="Y6792">
            <v>41.853000000000002</v>
          </cell>
          <cell r="Z6792">
            <v>449.48</v>
          </cell>
        </row>
        <row r="6793">
          <cell r="A6793" t="str">
            <v>N1452</v>
          </cell>
          <cell r="B6793" t="str">
            <v xml:space="preserve">Malvenstrasse 15 </v>
          </cell>
          <cell r="C6793">
            <v>42566</v>
          </cell>
          <cell r="D6793">
            <v>9866602438</v>
          </cell>
          <cell r="E6793" t="str">
            <v>Verrechnet</v>
          </cell>
          <cell r="F6793">
            <v>2.5000000000000001E-2</v>
          </cell>
          <cell r="G6793">
            <v>0.35</v>
          </cell>
          <cell r="H6793"/>
          <cell r="I6793"/>
          <cell r="J6793" t="str">
            <v>Messung HW Wärme NT</v>
          </cell>
          <cell r="K6793" t="str">
            <v>21.06.2016</v>
          </cell>
          <cell r="L6793" t="str">
            <v>W1 020110</v>
          </cell>
          <cell r="M6793"/>
          <cell r="N6793" t="str">
            <v>Ablesung</v>
          </cell>
          <cell r="O6793">
            <v>5.8040000000000003</v>
          </cell>
          <cell r="P6793">
            <v>212.06</v>
          </cell>
          <cell r="Q6793"/>
          <cell r="R6793"/>
          <cell r="S6793"/>
          <cell r="T6793"/>
          <cell r="U6793"/>
          <cell r="V6793"/>
          <cell r="W6793"/>
          <cell r="X6793"/>
          <cell r="Y6793">
            <v>23.533999999999999</v>
          </cell>
          <cell r="Z6793">
            <v>232.16</v>
          </cell>
        </row>
        <row r="6794">
          <cell r="A6794" t="str">
            <v>N1452</v>
          </cell>
          <cell r="B6794" t="str">
            <v xml:space="preserve">Malvenstrasse 15 </v>
          </cell>
          <cell r="C6794">
            <v>42655</v>
          </cell>
          <cell r="D6794">
            <v>9866604384</v>
          </cell>
          <cell r="E6794" t="str">
            <v>Verrechnet</v>
          </cell>
          <cell r="F6794">
            <v>2.5000000000000001E-2</v>
          </cell>
          <cell r="G6794">
            <v>0.35</v>
          </cell>
          <cell r="H6794"/>
          <cell r="I6794"/>
          <cell r="J6794" t="str">
            <v>Messung HW Wärme NT</v>
          </cell>
          <cell r="K6794" t="str">
            <v>20.09.2016</v>
          </cell>
          <cell r="L6794" t="str">
            <v>W1 020110</v>
          </cell>
          <cell r="M6794"/>
          <cell r="N6794" t="str">
            <v>Ablesung</v>
          </cell>
          <cell r="O6794">
            <v>0.99399999999999999</v>
          </cell>
          <cell r="P6794">
            <v>108.87</v>
          </cell>
          <cell r="Q6794"/>
          <cell r="R6794"/>
          <cell r="S6794"/>
          <cell r="T6794"/>
          <cell r="U6794"/>
          <cell r="V6794"/>
          <cell r="W6794"/>
          <cell r="X6794"/>
          <cell r="Y6794">
            <v>7.851</v>
          </cell>
          <cell r="Z6794">
            <v>39.76</v>
          </cell>
        </row>
        <row r="6795">
          <cell r="A6795" t="str">
            <v>N1452</v>
          </cell>
          <cell r="B6795" t="str">
            <v xml:space="preserve">Malvenstrasse 15 </v>
          </cell>
          <cell r="C6795">
            <v>42752</v>
          </cell>
          <cell r="D6795">
            <v>9866606460</v>
          </cell>
          <cell r="E6795" t="str">
            <v>Verrechnet</v>
          </cell>
          <cell r="F6795">
            <v>2.5000000000000001E-2</v>
          </cell>
          <cell r="G6795">
            <v>0.35</v>
          </cell>
          <cell r="H6795"/>
          <cell r="I6795"/>
          <cell r="J6795" t="str">
            <v>Messung HW Wärme NT</v>
          </cell>
          <cell r="K6795" t="str">
            <v>14.12.2016</v>
          </cell>
          <cell r="L6795" t="str">
            <v>W1 020110</v>
          </cell>
          <cell r="M6795"/>
          <cell r="N6795" t="str">
            <v>Ablesung</v>
          </cell>
          <cell r="O6795">
            <v>7.968</v>
          </cell>
          <cell r="P6795">
            <v>178.3</v>
          </cell>
          <cell r="Q6795"/>
          <cell r="R6795"/>
          <cell r="S6795"/>
          <cell r="T6795"/>
          <cell r="U6795"/>
          <cell r="V6795"/>
          <cell r="W6795"/>
          <cell r="X6795"/>
          <cell r="Y6795">
            <v>38.424999999999997</v>
          </cell>
          <cell r="Z6795">
            <v>318.72000000000003</v>
          </cell>
        </row>
        <row r="6796">
          <cell r="A6796" t="str">
            <v>N1453</v>
          </cell>
          <cell r="B6796" t="str">
            <v xml:space="preserve">Glatttalstrasse 8 </v>
          </cell>
          <cell r="C6796">
            <v>42478</v>
          </cell>
          <cell r="D6796">
            <v>9866600436</v>
          </cell>
          <cell r="E6796" t="str">
            <v>Verrechnet</v>
          </cell>
          <cell r="F6796">
            <v>0.09</v>
          </cell>
          <cell r="G6796">
            <v>1.35</v>
          </cell>
          <cell r="H6796"/>
          <cell r="I6796"/>
          <cell r="J6796" t="str">
            <v>Messung HW Wärme NT</v>
          </cell>
          <cell r="K6796" t="str">
            <v>15.03.2016</v>
          </cell>
          <cell r="L6796" t="str">
            <v>W3 20263</v>
          </cell>
          <cell r="M6796"/>
          <cell r="N6796" t="str">
            <v>Ablesung</v>
          </cell>
          <cell r="O6796">
            <v>74.817999999999998</v>
          </cell>
          <cell r="P6796">
            <v>1581.49</v>
          </cell>
          <cell r="Q6796"/>
          <cell r="R6796"/>
          <cell r="S6796"/>
          <cell r="T6796"/>
          <cell r="U6796"/>
          <cell r="V6796"/>
          <cell r="W6796"/>
          <cell r="X6796"/>
          <cell r="Y6796">
            <v>40.677999999999997</v>
          </cell>
          <cell r="Z6796">
            <v>831.31111111111102</v>
          </cell>
        </row>
        <row r="6797">
          <cell r="A6797" t="str">
            <v>N1453</v>
          </cell>
          <cell r="B6797" t="str">
            <v xml:space="preserve">Glatttalstrasse 8 </v>
          </cell>
          <cell r="C6797">
            <v>42566</v>
          </cell>
          <cell r="D6797">
            <v>9866602439</v>
          </cell>
          <cell r="E6797" t="str">
            <v>Verrechnet</v>
          </cell>
          <cell r="F6797">
            <v>0.09</v>
          </cell>
          <cell r="G6797">
            <v>1.35</v>
          </cell>
          <cell r="H6797"/>
          <cell r="I6797"/>
          <cell r="J6797" t="str">
            <v>Messung HW Wärme NT</v>
          </cell>
          <cell r="K6797" t="str">
            <v>22.06.2016</v>
          </cell>
          <cell r="L6797" t="str">
            <v>W3 20263</v>
          </cell>
          <cell r="M6797"/>
          <cell r="N6797" t="str">
            <v>Ablesung</v>
          </cell>
          <cell r="O6797">
            <v>48.618000000000002</v>
          </cell>
          <cell r="P6797">
            <v>1200.56</v>
          </cell>
          <cell r="Q6797"/>
          <cell r="R6797"/>
          <cell r="S6797"/>
          <cell r="T6797"/>
          <cell r="U6797"/>
          <cell r="V6797"/>
          <cell r="W6797"/>
          <cell r="X6797"/>
          <cell r="Y6797">
            <v>34.82</v>
          </cell>
          <cell r="Z6797">
            <v>540.20000000000005</v>
          </cell>
        </row>
        <row r="6798">
          <cell r="A6798" t="str">
            <v>N1453</v>
          </cell>
          <cell r="B6798" t="str">
            <v xml:space="preserve">Glatttalstrasse 8 </v>
          </cell>
          <cell r="C6798">
            <v>42655</v>
          </cell>
          <cell r="D6798">
            <v>9866604385</v>
          </cell>
          <cell r="E6798" t="str">
            <v>Verrechnet</v>
          </cell>
          <cell r="F6798">
            <v>0.09</v>
          </cell>
          <cell r="G6798">
            <v>1.35</v>
          </cell>
          <cell r="H6798"/>
          <cell r="I6798"/>
          <cell r="J6798" t="str">
            <v>Messung HW Wärme NT</v>
          </cell>
          <cell r="K6798" t="str">
            <v>16.09.2016</v>
          </cell>
          <cell r="L6798" t="str">
            <v>W3 20263</v>
          </cell>
          <cell r="M6798"/>
          <cell r="N6798" t="str">
            <v>Ablesung</v>
          </cell>
          <cell r="O6798">
            <v>16.815000000000001</v>
          </cell>
          <cell r="P6798">
            <v>575.92899999999997</v>
          </cell>
          <cell r="Q6798"/>
          <cell r="R6798"/>
          <cell r="S6798"/>
          <cell r="T6798"/>
          <cell r="U6798"/>
          <cell r="V6798"/>
          <cell r="W6798"/>
          <cell r="X6798"/>
          <cell r="Y6798">
            <v>25.103999999999999</v>
          </cell>
          <cell r="Z6798">
            <v>186.83333333333331</v>
          </cell>
        </row>
        <row r="6799">
          <cell r="A6799" t="str">
            <v>N1453</v>
          </cell>
          <cell r="B6799" t="str">
            <v xml:space="preserve">Glatttalstrasse 8 </v>
          </cell>
          <cell r="C6799">
            <v>42752</v>
          </cell>
          <cell r="D6799">
            <v>9866606461</v>
          </cell>
          <cell r="E6799" t="str">
            <v>Verrechnet</v>
          </cell>
          <cell r="F6799">
            <v>0.09</v>
          </cell>
          <cell r="G6799">
            <v>1.35</v>
          </cell>
          <cell r="H6799"/>
          <cell r="I6799"/>
          <cell r="J6799" t="str">
            <v>Messung HW Wärme NT</v>
          </cell>
          <cell r="K6799" t="str">
            <v>14.12.2016</v>
          </cell>
          <cell r="L6799" t="str">
            <v>W3 20263</v>
          </cell>
          <cell r="M6799"/>
          <cell r="N6799" t="str">
            <v>Ablesung</v>
          </cell>
          <cell r="O6799">
            <v>56.002000000000002</v>
          </cell>
          <cell r="P6799">
            <v>1305.884</v>
          </cell>
          <cell r="Q6799"/>
          <cell r="R6799"/>
          <cell r="S6799"/>
          <cell r="T6799"/>
          <cell r="U6799"/>
          <cell r="V6799"/>
          <cell r="W6799"/>
          <cell r="X6799"/>
          <cell r="Y6799">
            <v>36.874000000000002</v>
          </cell>
          <cell r="Z6799">
            <v>622.24444444444453</v>
          </cell>
        </row>
        <row r="6800">
          <cell r="A6800" t="str">
            <v>N1454</v>
          </cell>
          <cell r="B6800" t="str">
            <v xml:space="preserve">Siewerdtstrasse 15 </v>
          </cell>
          <cell r="C6800">
            <v>42478</v>
          </cell>
          <cell r="D6800">
            <v>9866600437</v>
          </cell>
          <cell r="E6800" t="str">
            <v>Verrechnet</v>
          </cell>
          <cell r="F6800">
            <v>0.06</v>
          </cell>
          <cell r="G6800">
            <v>0.66</v>
          </cell>
          <cell r="H6800"/>
          <cell r="I6800"/>
          <cell r="J6800" t="str">
            <v>Messung HW Wärme NT</v>
          </cell>
          <cell r="K6800" t="str">
            <v>18.03.2016</v>
          </cell>
          <cell r="L6800" t="str">
            <v>W1 020107</v>
          </cell>
          <cell r="M6800"/>
          <cell r="N6800" t="str">
            <v>Ablesung</v>
          </cell>
          <cell r="O6800">
            <v>55.213000000000001</v>
          </cell>
          <cell r="P6800">
            <v>702.44</v>
          </cell>
          <cell r="Q6800"/>
          <cell r="R6800"/>
          <cell r="S6800"/>
          <cell r="T6800"/>
          <cell r="U6800"/>
          <cell r="V6800"/>
          <cell r="W6800"/>
          <cell r="X6800"/>
          <cell r="Y6800">
            <v>67.584999999999994</v>
          </cell>
          <cell r="Z6800">
            <v>920.2166666666667</v>
          </cell>
        </row>
        <row r="6801">
          <cell r="A6801" t="str">
            <v>N1454</v>
          </cell>
          <cell r="B6801" t="str">
            <v xml:space="preserve">Siewerdtstrasse 15 </v>
          </cell>
          <cell r="C6801">
            <v>42566</v>
          </cell>
          <cell r="D6801">
            <v>9866602440</v>
          </cell>
          <cell r="E6801" t="str">
            <v>Verrechnet</v>
          </cell>
          <cell r="F6801">
            <v>0.06</v>
          </cell>
          <cell r="G6801">
            <v>0.66</v>
          </cell>
          <cell r="H6801"/>
          <cell r="I6801"/>
          <cell r="J6801" t="str">
            <v>Messung HW Wärme NT</v>
          </cell>
          <cell r="K6801" t="str">
            <v>21.06.2016</v>
          </cell>
          <cell r="L6801" t="str">
            <v>W1 020107</v>
          </cell>
          <cell r="M6801"/>
          <cell r="N6801" t="str">
            <v>Ablesung</v>
          </cell>
          <cell r="O6801">
            <v>25.890999999999998</v>
          </cell>
          <cell r="P6801">
            <v>363.75</v>
          </cell>
          <cell r="Q6801"/>
          <cell r="R6801"/>
          <cell r="S6801"/>
          <cell r="T6801"/>
          <cell r="U6801"/>
          <cell r="V6801"/>
          <cell r="W6801"/>
          <cell r="X6801"/>
          <cell r="Y6801">
            <v>61.201999999999998</v>
          </cell>
          <cell r="Z6801">
            <v>431.51666666666665</v>
          </cell>
        </row>
        <row r="6802">
          <cell r="A6802" t="str">
            <v>N1454</v>
          </cell>
          <cell r="B6802" t="str">
            <v xml:space="preserve">Siewerdtstrasse 15 </v>
          </cell>
          <cell r="C6802">
            <v>42655</v>
          </cell>
          <cell r="D6802">
            <v>9866604386</v>
          </cell>
          <cell r="E6802" t="str">
            <v>Verrechnet</v>
          </cell>
          <cell r="F6802">
            <v>0.06</v>
          </cell>
          <cell r="G6802">
            <v>0.66</v>
          </cell>
          <cell r="H6802"/>
          <cell r="I6802"/>
          <cell r="J6802" t="str">
            <v>Messung HW Wärme NT</v>
          </cell>
          <cell r="K6802" t="str">
            <v>20.09.2016</v>
          </cell>
          <cell r="L6802" t="str">
            <v>W1 020107</v>
          </cell>
          <cell r="M6802"/>
          <cell r="N6802" t="str">
            <v>Ablesung</v>
          </cell>
          <cell r="O6802">
            <v>8.02</v>
          </cell>
          <cell r="P6802">
            <v>131.36000000000001</v>
          </cell>
          <cell r="Q6802"/>
          <cell r="R6802"/>
          <cell r="S6802"/>
          <cell r="T6802"/>
          <cell r="U6802"/>
          <cell r="V6802"/>
          <cell r="W6802"/>
          <cell r="X6802"/>
          <cell r="Y6802">
            <v>52.497</v>
          </cell>
          <cell r="Z6802">
            <v>133.66666666666666</v>
          </cell>
        </row>
        <row r="6803">
          <cell r="A6803" t="str">
            <v>N1454</v>
          </cell>
          <cell r="B6803" t="str">
            <v xml:space="preserve">Siewerdtstrasse 15 </v>
          </cell>
          <cell r="C6803">
            <v>42752</v>
          </cell>
          <cell r="D6803">
            <v>9866606462</v>
          </cell>
          <cell r="E6803" t="str">
            <v>Verrechnet</v>
          </cell>
          <cell r="F6803">
            <v>0.06</v>
          </cell>
          <cell r="G6803">
            <v>0.66</v>
          </cell>
          <cell r="H6803"/>
          <cell r="I6803"/>
          <cell r="J6803" t="str">
            <v>Messung HW Wärme NT</v>
          </cell>
          <cell r="K6803" t="str">
            <v>13.12.2016</v>
          </cell>
          <cell r="L6803" t="str">
            <v>W1 020107</v>
          </cell>
          <cell r="M6803"/>
          <cell r="N6803" t="str">
            <v>Ablesung</v>
          </cell>
          <cell r="O6803">
            <v>38.021000000000001</v>
          </cell>
          <cell r="P6803">
            <v>550.66999999999996</v>
          </cell>
          <cell r="Q6803"/>
          <cell r="R6803"/>
          <cell r="S6803"/>
          <cell r="T6803"/>
          <cell r="U6803"/>
          <cell r="V6803"/>
          <cell r="W6803"/>
          <cell r="X6803"/>
          <cell r="Y6803">
            <v>59.368000000000002</v>
          </cell>
          <cell r="Z6803">
            <v>633.68333333333339</v>
          </cell>
        </row>
        <row r="6804">
          <cell r="A6804" t="str">
            <v>N1455</v>
          </cell>
          <cell r="B6804" t="str">
            <v xml:space="preserve">Hoffeld 24 </v>
          </cell>
          <cell r="C6804">
            <v>42481</v>
          </cell>
          <cell r="D6804">
            <v>9866602025</v>
          </cell>
          <cell r="E6804" t="str">
            <v>Verrechnet</v>
          </cell>
          <cell r="F6804">
            <v>0.06</v>
          </cell>
          <cell r="G6804">
            <v>0.82</v>
          </cell>
          <cell r="H6804"/>
          <cell r="I6804"/>
          <cell r="J6804" t="str">
            <v>Messung HW Wärme NT</v>
          </cell>
          <cell r="K6804" t="str">
            <v>18.03.2016</v>
          </cell>
          <cell r="L6804" t="str">
            <v>W1 020122</v>
          </cell>
          <cell r="M6804"/>
          <cell r="N6804" t="str">
            <v>Ablesung</v>
          </cell>
          <cell r="O6804">
            <v>35.273000000000003</v>
          </cell>
          <cell r="P6804">
            <v>591.20000000000005</v>
          </cell>
          <cell r="Q6804"/>
          <cell r="R6804"/>
          <cell r="S6804"/>
          <cell r="T6804"/>
          <cell r="U6804"/>
          <cell r="V6804"/>
          <cell r="W6804"/>
          <cell r="X6804"/>
          <cell r="Y6804">
            <v>51.301000000000002</v>
          </cell>
          <cell r="Z6804">
            <v>587.88333333333333</v>
          </cell>
        </row>
        <row r="6805">
          <cell r="A6805" t="str">
            <v>N1455</v>
          </cell>
          <cell r="B6805" t="str">
            <v xml:space="preserve">Hoffeld 24 </v>
          </cell>
          <cell r="C6805">
            <v>42566</v>
          </cell>
          <cell r="D6805">
            <v>9866603018</v>
          </cell>
          <cell r="E6805" t="str">
            <v>Verrechnet</v>
          </cell>
          <cell r="F6805">
            <v>0.06</v>
          </cell>
          <cell r="G6805">
            <v>0.82</v>
          </cell>
          <cell r="H6805"/>
          <cell r="I6805"/>
          <cell r="J6805" t="str">
            <v>Messung HW Wärme NT</v>
          </cell>
          <cell r="K6805" t="str">
            <v>23.06.2016</v>
          </cell>
          <cell r="L6805" t="str">
            <v>W1 020122</v>
          </cell>
          <cell r="M6805"/>
          <cell r="N6805" t="str">
            <v>Ablesung</v>
          </cell>
          <cell r="O6805">
            <v>22.907</v>
          </cell>
          <cell r="P6805">
            <v>443.92</v>
          </cell>
          <cell r="Q6805"/>
          <cell r="R6805"/>
          <cell r="S6805"/>
          <cell r="T6805"/>
          <cell r="U6805"/>
          <cell r="V6805"/>
          <cell r="W6805"/>
          <cell r="X6805"/>
          <cell r="Y6805">
            <v>44.369</v>
          </cell>
          <cell r="Z6805">
            <v>381.78333333333336</v>
          </cell>
        </row>
        <row r="6806">
          <cell r="A6806" t="str">
            <v>N1455</v>
          </cell>
          <cell r="B6806" t="str">
            <v xml:space="preserve">Hoffeld 24 </v>
          </cell>
          <cell r="C6806">
            <v>42655</v>
          </cell>
          <cell r="D6806">
            <v>9866604922</v>
          </cell>
          <cell r="E6806" t="str">
            <v>Verrechnet</v>
          </cell>
          <cell r="F6806">
            <v>0.06</v>
          </cell>
          <cell r="G6806">
            <v>0.82</v>
          </cell>
          <cell r="H6806"/>
          <cell r="I6806"/>
          <cell r="J6806" t="str">
            <v>Messung HW Wärme NT</v>
          </cell>
          <cell r="K6806" t="str">
            <v>16.09.2016</v>
          </cell>
          <cell r="L6806" t="str">
            <v>W1 020122</v>
          </cell>
          <cell r="M6806"/>
          <cell r="N6806" t="str">
            <v>Ablesung</v>
          </cell>
          <cell r="O6806">
            <v>8.0009999999999994</v>
          </cell>
          <cell r="P6806">
            <v>167.75</v>
          </cell>
          <cell r="Q6806"/>
          <cell r="R6806"/>
          <cell r="S6806"/>
          <cell r="T6806"/>
          <cell r="U6806"/>
          <cell r="V6806"/>
          <cell r="W6806"/>
          <cell r="X6806"/>
          <cell r="Y6806">
            <v>41.011000000000003</v>
          </cell>
          <cell r="Z6806">
            <v>133.35</v>
          </cell>
        </row>
        <row r="6807">
          <cell r="A6807" t="str">
            <v>N1455</v>
          </cell>
          <cell r="B6807" t="str">
            <v xml:space="preserve">Hoffeld 24 </v>
          </cell>
          <cell r="C6807">
            <v>42752</v>
          </cell>
          <cell r="D6807">
            <v>9866606815</v>
          </cell>
          <cell r="E6807" t="str">
            <v>Verrechnet</v>
          </cell>
          <cell r="F6807">
            <v>0.06</v>
          </cell>
          <cell r="G6807">
            <v>0.82</v>
          </cell>
          <cell r="H6807"/>
          <cell r="I6807"/>
          <cell r="J6807" t="str">
            <v>Messung HW Wärme NT</v>
          </cell>
          <cell r="K6807" t="str">
            <v>16.12.2016</v>
          </cell>
          <cell r="L6807" t="str">
            <v>W1 020122</v>
          </cell>
          <cell r="M6807"/>
          <cell r="N6807" t="str">
            <v>Ablesung</v>
          </cell>
          <cell r="O6807">
            <v>27.039000000000001</v>
          </cell>
          <cell r="P6807">
            <v>500.81</v>
          </cell>
          <cell r="Q6807"/>
          <cell r="R6807"/>
          <cell r="S6807"/>
          <cell r="T6807"/>
          <cell r="U6807"/>
          <cell r="V6807"/>
          <cell r="W6807"/>
          <cell r="X6807"/>
          <cell r="Y6807">
            <v>46.423999999999999</v>
          </cell>
          <cell r="Z6807">
            <v>450.65</v>
          </cell>
        </row>
        <row r="6808">
          <cell r="A6808" t="str">
            <v>N1456</v>
          </cell>
          <cell r="B6808" t="str">
            <v xml:space="preserve">Regensbergstrasse 301 </v>
          </cell>
          <cell r="C6808">
            <v>42478</v>
          </cell>
          <cell r="D6808">
            <v>9866600787</v>
          </cell>
          <cell r="E6808" t="str">
            <v>Verrechnet</v>
          </cell>
          <cell r="F6808">
            <v>0.06</v>
          </cell>
          <cell r="G6808">
            <v>0.75</v>
          </cell>
          <cell r="H6808"/>
          <cell r="I6808"/>
          <cell r="J6808" t="str">
            <v>Messung HW Wärme NT</v>
          </cell>
          <cell r="K6808" t="str">
            <v>16.03.2016</v>
          </cell>
          <cell r="L6808" t="str">
            <v>W1 020112</v>
          </cell>
          <cell r="M6808"/>
          <cell r="N6808" t="str">
            <v>Ablesung</v>
          </cell>
          <cell r="O6808">
            <v>46.920999999999999</v>
          </cell>
          <cell r="P6808">
            <v>822.01</v>
          </cell>
          <cell r="Q6808"/>
          <cell r="R6808"/>
          <cell r="S6808"/>
          <cell r="T6808"/>
          <cell r="U6808"/>
          <cell r="V6808"/>
          <cell r="W6808"/>
          <cell r="X6808"/>
          <cell r="Y6808">
            <v>49.081000000000003</v>
          </cell>
          <cell r="Z6808">
            <v>782.01666666666677</v>
          </cell>
        </row>
        <row r="6809">
          <cell r="A6809" t="str">
            <v>N1456</v>
          </cell>
          <cell r="B6809" t="str">
            <v xml:space="preserve">Regensbergstrasse 301 </v>
          </cell>
          <cell r="C6809">
            <v>42566</v>
          </cell>
          <cell r="D6809">
            <v>9866602691</v>
          </cell>
          <cell r="E6809" t="str">
            <v>Verrechnet</v>
          </cell>
          <cell r="F6809">
            <v>0.06</v>
          </cell>
          <cell r="G6809">
            <v>0.75</v>
          </cell>
          <cell r="H6809"/>
          <cell r="I6809"/>
          <cell r="J6809" t="str">
            <v>Messung HW Wärme NT</v>
          </cell>
          <cell r="K6809" t="str">
            <v>20.06.2016</v>
          </cell>
          <cell r="L6809" t="str">
            <v>W1 020112</v>
          </cell>
          <cell r="M6809"/>
          <cell r="N6809" t="str">
            <v>Ablesung</v>
          </cell>
          <cell r="O6809">
            <v>31.215</v>
          </cell>
          <cell r="P6809">
            <v>601.53</v>
          </cell>
          <cell r="Q6809"/>
          <cell r="R6809"/>
          <cell r="S6809"/>
          <cell r="T6809"/>
          <cell r="U6809"/>
          <cell r="V6809"/>
          <cell r="W6809"/>
          <cell r="X6809"/>
          <cell r="Y6809">
            <v>44.62</v>
          </cell>
          <cell r="Z6809">
            <v>520.25</v>
          </cell>
        </row>
        <row r="6810">
          <cell r="A6810" t="str">
            <v>N1456</v>
          </cell>
          <cell r="B6810" t="str">
            <v xml:space="preserve">Regensbergstrasse 301 </v>
          </cell>
          <cell r="C6810">
            <v>42655</v>
          </cell>
          <cell r="D6810">
            <v>9866604668</v>
          </cell>
          <cell r="E6810" t="str">
            <v>Verrechnet</v>
          </cell>
          <cell r="F6810">
            <v>0.06</v>
          </cell>
          <cell r="G6810">
            <v>0.75</v>
          </cell>
          <cell r="H6810"/>
          <cell r="I6810"/>
          <cell r="J6810" t="str">
            <v>Messung HW Wärme NT</v>
          </cell>
          <cell r="K6810" t="str">
            <v>19.09.2016</v>
          </cell>
          <cell r="L6810" t="str">
            <v>W1 020112</v>
          </cell>
          <cell r="M6810"/>
          <cell r="N6810" t="str">
            <v>Ablesung</v>
          </cell>
          <cell r="O6810">
            <v>11.741</v>
          </cell>
          <cell r="P6810">
            <v>258.97000000000003</v>
          </cell>
          <cell r="Q6810"/>
          <cell r="R6810"/>
          <cell r="S6810"/>
          <cell r="T6810"/>
          <cell r="U6810"/>
          <cell r="V6810"/>
          <cell r="W6810"/>
          <cell r="X6810"/>
          <cell r="Y6810">
            <v>38.982999999999997</v>
          </cell>
          <cell r="Z6810">
            <v>195.68333333333331</v>
          </cell>
        </row>
        <row r="6811">
          <cell r="A6811" t="str">
            <v>N1456</v>
          </cell>
          <cell r="B6811" t="str">
            <v xml:space="preserve">Regensbergstrasse 301 </v>
          </cell>
          <cell r="C6811">
            <v>42752</v>
          </cell>
          <cell r="D6811">
            <v>9866606816</v>
          </cell>
          <cell r="E6811" t="str">
            <v>Verrechnet</v>
          </cell>
          <cell r="F6811">
            <v>0.06</v>
          </cell>
          <cell r="G6811">
            <v>0.75</v>
          </cell>
          <cell r="H6811"/>
          <cell r="I6811"/>
          <cell r="J6811" t="str">
            <v>Messung HW Wärme NT</v>
          </cell>
          <cell r="K6811" t="str">
            <v>14.12.2016</v>
          </cell>
          <cell r="L6811" t="str">
            <v>W1 020112</v>
          </cell>
          <cell r="M6811"/>
          <cell r="N6811" t="str">
            <v>Ablesung</v>
          </cell>
          <cell r="O6811">
            <v>36.499000000000002</v>
          </cell>
          <cell r="P6811">
            <v>678.06</v>
          </cell>
          <cell r="Q6811"/>
          <cell r="R6811"/>
          <cell r="S6811"/>
          <cell r="T6811"/>
          <cell r="U6811"/>
          <cell r="V6811"/>
          <cell r="W6811"/>
          <cell r="X6811"/>
          <cell r="Y6811">
            <v>46.283999999999999</v>
          </cell>
          <cell r="Z6811">
            <v>608.31666666666661</v>
          </cell>
        </row>
        <row r="6812">
          <cell r="A6812" t="str">
            <v>N1457</v>
          </cell>
          <cell r="B6812" t="str">
            <v xml:space="preserve">Kügeliloostrasse 5 </v>
          </cell>
          <cell r="C6812">
            <v>42474</v>
          </cell>
          <cell r="D6812">
            <v>9866602004</v>
          </cell>
          <cell r="E6812" t="str">
            <v>Verrechnet</v>
          </cell>
          <cell r="F6812">
            <v>0.01</v>
          </cell>
          <cell r="G6812">
            <v>0.14000000000000001</v>
          </cell>
          <cell r="H6812"/>
          <cell r="I6812"/>
          <cell r="J6812" t="str">
            <v>Messung HW Wärme NT</v>
          </cell>
          <cell r="K6812" t="str">
            <v>31.03.2016</v>
          </cell>
          <cell r="L6812" t="str">
            <v>W1 020127</v>
          </cell>
          <cell r="M6812"/>
          <cell r="N6812" t="str">
            <v>Ablesung</v>
          </cell>
          <cell r="O6812">
            <v>5.165</v>
          </cell>
          <cell r="P6812">
            <v>77.3</v>
          </cell>
          <cell r="Q6812"/>
          <cell r="R6812"/>
          <cell r="S6812"/>
          <cell r="T6812"/>
          <cell r="U6812"/>
          <cell r="V6812"/>
          <cell r="W6812"/>
          <cell r="X6812"/>
          <cell r="Y6812">
            <v>57.453000000000003</v>
          </cell>
          <cell r="Z6812">
            <v>516.5</v>
          </cell>
        </row>
        <row r="6813">
          <cell r="A6813" t="str">
            <v>N1457</v>
          </cell>
          <cell r="B6813" t="str">
            <v xml:space="preserve">Kügeliloostrasse 5 </v>
          </cell>
          <cell r="C6813">
            <v>42566</v>
          </cell>
          <cell r="D6813">
            <v>9866604029</v>
          </cell>
          <cell r="E6813" t="str">
            <v>Verrechnet</v>
          </cell>
          <cell r="F6813">
            <v>0.01</v>
          </cell>
          <cell r="G6813">
            <v>0.14000000000000001</v>
          </cell>
          <cell r="H6813"/>
          <cell r="I6813"/>
          <cell r="J6813" t="str">
            <v>Messung HW Wärme NT</v>
          </cell>
          <cell r="K6813" t="str">
            <v>30.06.2016</v>
          </cell>
          <cell r="L6813" t="str">
            <v>W1 020127</v>
          </cell>
          <cell r="M6813"/>
          <cell r="N6813" t="str">
            <v>Ablesung</v>
          </cell>
          <cell r="O6813">
            <v>2.2109999999999999</v>
          </cell>
          <cell r="P6813">
            <v>41.17</v>
          </cell>
          <cell r="Q6813"/>
          <cell r="R6813"/>
          <cell r="S6813"/>
          <cell r="T6813"/>
          <cell r="U6813"/>
          <cell r="V6813"/>
          <cell r="W6813"/>
          <cell r="X6813"/>
          <cell r="Y6813">
            <v>46.177</v>
          </cell>
          <cell r="Z6813">
            <v>221.1</v>
          </cell>
        </row>
        <row r="6814">
          <cell r="A6814" t="str">
            <v>N1457</v>
          </cell>
          <cell r="B6814" t="str">
            <v xml:space="preserve">Kügeliloostrasse 5 </v>
          </cell>
          <cell r="C6814">
            <v>42655</v>
          </cell>
          <cell r="D6814">
            <v>9866605806</v>
          </cell>
          <cell r="E6814" t="str">
            <v>Verrechnet</v>
          </cell>
          <cell r="F6814">
            <v>0.01</v>
          </cell>
          <cell r="G6814">
            <v>0.14000000000000001</v>
          </cell>
          <cell r="H6814"/>
          <cell r="I6814"/>
          <cell r="J6814" t="str">
            <v>Messung HW Wärme NT</v>
          </cell>
          <cell r="K6814" t="str">
            <v>27.09.2016</v>
          </cell>
          <cell r="L6814" t="str">
            <v>W1 020127</v>
          </cell>
          <cell r="M6814"/>
          <cell r="N6814" t="str">
            <v>Ablesung</v>
          </cell>
          <cell r="O6814">
            <v>0.999</v>
          </cell>
          <cell r="P6814">
            <v>23.04</v>
          </cell>
          <cell r="Q6814"/>
          <cell r="R6814"/>
          <cell r="S6814"/>
          <cell r="T6814"/>
          <cell r="U6814"/>
          <cell r="V6814"/>
          <cell r="W6814"/>
          <cell r="X6814"/>
          <cell r="Y6814">
            <v>37.281999999999996</v>
          </cell>
          <cell r="Z6814">
            <v>99.9</v>
          </cell>
        </row>
        <row r="6815">
          <cell r="A6815" t="str">
            <v>N1457</v>
          </cell>
          <cell r="B6815" t="str">
            <v xml:space="preserve">Kügeliloostrasse 5 </v>
          </cell>
          <cell r="C6815">
            <v>42752</v>
          </cell>
          <cell r="D6815">
            <v>9866607361</v>
          </cell>
          <cell r="E6815" t="str">
            <v>Verrechnet</v>
          </cell>
          <cell r="F6815">
            <v>0.01</v>
          </cell>
          <cell r="G6815">
            <v>0.14000000000000001</v>
          </cell>
          <cell r="H6815"/>
          <cell r="I6815"/>
          <cell r="J6815" t="str">
            <v>Messung HW Wärme NT</v>
          </cell>
          <cell r="K6815" t="str">
            <v>31.12.2016</v>
          </cell>
          <cell r="L6815" t="str">
            <v>W1 020127</v>
          </cell>
          <cell r="M6815"/>
          <cell r="N6815" t="str">
            <v>Ablesung</v>
          </cell>
          <cell r="O6815">
            <v>5.29</v>
          </cell>
          <cell r="P6815">
            <v>91</v>
          </cell>
          <cell r="Q6815"/>
          <cell r="R6815"/>
          <cell r="S6815"/>
          <cell r="T6815"/>
          <cell r="U6815"/>
          <cell r="V6815"/>
          <cell r="W6815"/>
          <cell r="X6815"/>
          <cell r="Y6815">
            <v>49.984000000000002</v>
          </cell>
          <cell r="Z6815">
            <v>529</v>
          </cell>
        </row>
        <row r="6816">
          <cell r="A6816" t="str">
            <v>N1458</v>
          </cell>
          <cell r="B6816" t="str">
            <v xml:space="preserve">Friedheimstrasse 26 </v>
          </cell>
          <cell r="C6816">
            <v>42478</v>
          </cell>
          <cell r="D6816">
            <v>9866601951</v>
          </cell>
          <cell r="E6816" t="str">
            <v>Gemahnt</v>
          </cell>
          <cell r="F6816">
            <v>0.03</v>
          </cell>
          <cell r="G6816">
            <v>0.36</v>
          </cell>
          <cell r="H6816"/>
          <cell r="I6816"/>
          <cell r="J6816" t="str">
            <v>Messung HW Wärme NT</v>
          </cell>
          <cell r="K6816" t="str">
            <v>17.03.2016</v>
          </cell>
          <cell r="L6816" t="str">
            <v>W1 020123</v>
          </cell>
          <cell r="M6816"/>
          <cell r="N6816" t="str">
            <v>Ablesung</v>
          </cell>
          <cell r="O6816">
            <v>31.369</v>
          </cell>
          <cell r="P6816">
            <v>620.54</v>
          </cell>
          <cell r="Q6816"/>
          <cell r="R6816"/>
          <cell r="S6816"/>
          <cell r="T6816"/>
          <cell r="U6816"/>
          <cell r="V6816"/>
          <cell r="W6816"/>
          <cell r="X6816"/>
          <cell r="Y6816">
            <v>43.466000000000001</v>
          </cell>
          <cell r="Z6816">
            <v>1045.6333333333332</v>
          </cell>
        </row>
        <row r="6817">
          <cell r="A6817" t="str">
            <v>N1458</v>
          </cell>
          <cell r="B6817" t="str">
            <v xml:space="preserve">Friedheimstrasse 26 </v>
          </cell>
          <cell r="C6817">
            <v>42566</v>
          </cell>
          <cell r="D6817">
            <v>9866603994</v>
          </cell>
          <cell r="E6817" t="str">
            <v>Verrechnet</v>
          </cell>
          <cell r="F6817">
            <v>0.03</v>
          </cell>
          <cell r="G6817">
            <v>0.36</v>
          </cell>
          <cell r="H6817"/>
          <cell r="I6817"/>
          <cell r="J6817" t="str">
            <v>Messung HW Wärme NT</v>
          </cell>
          <cell r="K6817" t="str">
            <v>21.06.2016</v>
          </cell>
          <cell r="L6817" t="str">
            <v>W1 020123</v>
          </cell>
          <cell r="M6817"/>
          <cell r="N6817" t="str">
            <v>Ablesung</v>
          </cell>
          <cell r="O6817">
            <v>25.539000000000001</v>
          </cell>
          <cell r="P6817">
            <v>566.30999999999995</v>
          </cell>
          <cell r="Q6817"/>
          <cell r="R6817"/>
          <cell r="S6817"/>
          <cell r="T6817"/>
          <cell r="U6817"/>
          <cell r="V6817"/>
          <cell r="W6817"/>
          <cell r="X6817"/>
          <cell r="Y6817">
            <v>38.777000000000001</v>
          </cell>
          <cell r="Z6817">
            <v>851.3</v>
          </cell>
        </row>
        <row r="6818">
          <cell r="A6818" t="str">
            <v>N1458</v>
          </cell>
          <cell r="B6818" t="str">
            <v xml:space="preserve">Friedheimstrasse 26 </v>
          </cell>
          <cell r="C6818">
            <v>42655</v>
          </cell>
          <cell r="D6818">
            <v>9866605941</v>
          </cell>
          <cell r="E6818" t="str">
            <v>Verrechnet</v>
          </cell>
          <cell r="F6818">
            <v>0.03</v>
          </cell>
          <cell r="G6818">
            <v>0.36</v>
          </cell>
          <cell r="H6818"/>
          <cell r="I6818"/>
          <cell r="J6818" t="str">
            <v>Messung HW Wärme NT</v>
          </cell>
          <cell r="K6818" t="str">
            <v>15.09.2016</v>
          </cell>
          <cell r="L6818" t="str">
            <v>W1 020123</v>
          </cell>
          <cell r="M6818"/>
          <cell r="N6818" t="str">
            <v>Ablesung</v>
          </cell>
          <cell r="O6818">
            <v>11.348000000000001</v>
          </cell>
          <cell r="P6818">
            <v>289.14</v>
          </cell>
          <cell r="Q6818"/>
          <cell r="R6818"/>
          <cell r="S6818"/>
          <cell r="T6818"/>
          <cell r="U6818"/>
          <cell r="V6818"/>
          <cell r="W6818"/>
          <cell r="X6818"/>
          <cell r="Y6818">
            <v>33.747</v>
          </cell>
          <cell r="Z6818">
            <v>378.26666666666665</v>
          </cell>
        </row>
        <row r="6819">
          <cell r="A6819" t="str">
            <v>N1458</v>
          </cell>
          <cell r="B6819" t="str">
            <v xml:space="preserve">Friedheimstrasse 26 </v>
          </cell>
          <cell r="C6819">
            <v>42752</v>
          </cell>
          <cell r="D6819">
            <v>9866608060</v>
          </cell>
          <cell r="E6819" t="str">
            <v>Verrechnet</v>
          </cell>
          <cell r="F6819">
            <v>0.03</v>
          </cell>
          <cell r="G6819">
            <v>0.36</v>
          </cell>
          <cell r="H6819"/>
          <cell r="I6819"/>
          <cell r="J6819" t="str">
            <v>Messung HW Wärme NT</v>
          </cell>
          <cell r="K6819" t="str">
            <v>13.12.2016</v>
          </cell>
          <cell r="L6819" t="str">
            <v>W1 020123</v>
          </cell>
          <cell r="M6819"/>
          <cell r="N6819" t="str">
            <v>Ablesung</v>
          </cell>
          <cell r="O6819">
            <v>25.452999999999999</v>
          </cell>
          <cell r="P6819">
            <v>551.92999999999995</v>
          </cell>
          <cell r="Q6819"/>
          <cell r="R6819"/>
          <cell r="S6819"/>
          <cell r="T6819"/>
          <cell r="U6819"/>
          <cell r="V6819"/>
          <cell r="W6819"/>
          <cell r="X6819"/>
          <cell r="Y6819">
            <v>39.652999999999999</v>
          </cell>
          <cell r="Z6819">
            <v>848.43333333333328</v>
          </cell>
        </row>
        <row r="6820">
          <cell r="A6820" t="str">
            <v>N1459</v>
          </cell>
          <cell r="B6820" t="str">
            <v xml:space="preserve">Greifenseestrasse 39 </v>
          </cell>
          <cell r="C6820">
            <v>42478</v>
          </cell>
          <cell r="D6820">
            <v>9866600788</v>
          </cell>
          <cell r="E6820" t="str">
            <v>Verrechnet</v>
          </cell>
          <cell r="F6820">
            <v>0.03</v>
          </cell>
          <cell r="G6820">
            <v>0.41</v>
          </cell>
          <cell r="H6820"/>
          <cell r="I6820"/>
          <cell r="J6820" t="str">
            <v>Messung HW Wärme NT</v>
          </cell>
          <cell r="K6820" t="str">
            <v>17.03.2016</v>
          </cell>
          <cell r="L6820" t="str">
            <v>W1 020250</v>
          </cell>
          <cell r="M6820"/>
          <cell r="N6820" t="str">
            <v>Ablesung</v>
          </cell>
          <cell r="O6820">
            <v>19.265000000000001</v>
          </cell>
          <cell r="P6820">
            <v>358.05</v>
          </cell>
          <cell r="Q6820"/>
          <cell r="R6820"/>
          <cell r="S6820"/>
          <cell r="T6820"/>
          <cell r="U6820"/>
          <cell r="V6820"/>
          <cell r="W6820"/>
          <cell r="X6820"/>
          <cell r="Y6820">
            <v>46.264000000000003</v>
          </cell>
          <cell r="Z6820">
            <v>642.16666666666663</v>
          </cell>
        </row>
        <row r="6821">
          <cell r="A6821" t="str">
            <v>N1459</v>
          </cell>
          <cell r="B6821" t="str">
            <v xml:space="preserve">Greifenseestrasse 39 </v>
          </cell>
          <cell r="C6821">
            <v>42566</v>
          </cell>
          <cell r="D6821">
            <v>9866603019</v>
          </cell>
          <cell r="E6821" t="str">
            <v>Verrechnet</v>
          </cell>
          <cell r="F6821">
            <v>0.03</v>
          </cell>
          <cell r="G6821">
            <v>0.41</v>
          </cell>
          <cell r="H6821"/>
          <cell r="I6821"/>
          <cell r="J6821" t="str">
            <v>Messung HW Wärme NT</v>
          </cell>
          <cell r="K6821" t="str">
            <v>20.06.2016</v>
          </cell>
          <cell r="L6821" t="str">
            <v>W1 020250</v>
          </cell>
          <cell r="M6821"/>
          <cell r="N6821" t="str">
            <v>Ablesung</v>
          </cell>
          <cell r="O6821">
            <v>10.709</v>
          </cell>
          <cell r="P6821">
            <v>228.62</v>
          </cell>
          <cell r="Q6821"/>
          <cell r="R6821"/>
          <cell r="S6821"/>
          <cell r="T6821"/>
          <cell r="U6821"/>
          <cell r="V6821"/>
          <cell r="W6821"/>
          <cell r="X6821"/>
          <cell r="Y6821">
            <v>40.277000000000001</v>
          </cell>
          <cell r="Z6821">
            <v>356.96666666666664</v>
          </cell>
        </row>
        <row r="6822">
          <cell r="A6822" t="str">
            <v>N1459</v>
          </cell>
          <cell r="B6822" t="str">
            <v xml:space="preserve">Greifenseestrasse 39 </v>
          </cell>
          <cell r="C6822">
            <v>42655</v>
          </cell>
          <cell r="D6822">
            <v>9866604923</v>
          </cell>
          <cell r="E6822" t="str">
            <v>Verrechnet</v>
          </cell>
          <cell r="F6822">
            <v>0.03</v>
          </cell>
          <cell r="G6822">
            <v>0.41</v>
          </cell>
          <cell r="H6822"/>
          <cell r="I6822"/>
          <cell r="J6822" t="str">
            <v>Messung HW Wärme NT</v>
          </cell>
          <cell r="K6822" t="str">
            <v>19.09.2016</v>
          </cell>
          <cell r="L6822" t="str">
            <v>W1 020250</v>
          </cell>
          <cell r="M6822"/>
          <cell r="N6822" t="str">
            <v>Ablesung</v>
          </cell>
          <cell r="O6822">
            <v>4.3600000000000003</v>
          </cell>
          <cell r="P6822">
            <v>124.25</v>
          </cell>
          <cell r="Q6822"/>
          <cell r="R6822"/>
          <cell r="S6822"/>
          <cell r="T6822"/>
          <cell r="U6822"/>
          <cell r="V6822"/>
          <cell r="W6822"/>
          <cell r="X6822"/>
          <cell r="Y6822">
            <v>30.172000000000001</v>
          </cell>
          <cell r="Z6822">
            <v>145.33333333333331</v>
          </cell>
        </row>
        <row r="6823">
          <cell r="A6823" t="str">
            <v>N1459</v>
          </cell>
          <cell r="B6823" t="str">
            <v xml:space="preserve">Greifenseestrasse 39 </v>
          </cell>
          <cell r="C6823">
            <v>42752</v>
          </cell>
          <cell r="D6823">
            <v>9866606817</v>
          </cell>
          <cell r="E6823" t="str">
            <v>Verrechnet</v>
          </cell>
          <cell r="F6823">
            <v>0.03</v>
          </cell>
          <cell r="G6823">
            <v>0.41</v>
          </cell>
          <cell r="H6823"/>
          <cell r="I6823"/>
          <cell r="J6823" t="str">
            <v>Messung HW Wärme NT</v>
          </cell>
          <cell r="K6823" t="str">
            <v>12.12.2016</v>
          </cell>
          <cell r="L6823" t="str">
            <v>W1 020250</v>
          </cell>
          <cell r="M6823"/>
          <cell r="N6823" t="str">
            <v>Ablesung</v>
          </cell>
          <cell r="O6823">
            <v>13.845000000000001</v>
          </cell>
          <cell r="P6823">
            <v>275.33999999999997</v>
          </cell>
          <cell r="Q6823"/>
          <cell r="R6823"/>
          <cell r="S6823"/>
          <cell r="T6823"/>
          <cell r="U6823"/>
          <cell r="V6823"/>
          <cell r="W6823"/>
          <cell r="X6823"/>
          <cell r="Y6823">
            <v>43.235999999999997</v>
          </cell>
          <cell r="Z6823">
            <v>461.5</v>
          </cell>
        </row>
        <row r="6824">
          <cell r="A6824" t="str">
            <v>N1460</v>
          </cell>
          <cell r="B6824" t="str">
            <v xml:space="preserve">Greifenseestrasse 41 </v>
          </cell>
          <cell r="C6824">
            <v>42478</v>
          </cell>
          <cell r="D6824">
            <v>9866600789</v>
          </cell>
          <cell r="E6824" t="str">
            <v>Verrechnet</v>
          </cell>
          <cell r="F6824">
            <v>0.03</v>
          </cell>
          <cell r="G6824">
            <v>0.41</v>
          </cell>
          <cell r="H6824"/>
          <cell r="I6824"/>
          <cell r="J6824" t="str">
            <v>Messung HW Wärme NT</v>
          </cell>
          <cell r="K6824" t="str">
            <v>17.03.2016</v>
          </cell>
          <cell r="L6824" t="str">
            <v>W1 020221</v>
          </cell>
          <cell r="M6824"/>
          <cell r="N6824" t="str">
            <v>Ablesung</v>
          </cell>
          <cell r="O6824">
            <v>16.863</v>
          </cell>
          <cell r="P6824">
            <v>301.25</v>
          </cell>
          <cell r="Q6824"/>
          <cell r="R6824"/>
          <cell r="S6824"/>
          <cell r="T6824"/>
          <cell r="U6824"/>
          <cell r="V6824"/>
          <cell r="W6824"/>
          <cell r="X6824"/>
          <cell r="Y6824">
            <v>48.131</v>
          </cell>
          <cell r="Z6824">
            <v>562.1</v>
          </cell>
        </row>
        <row r="6825">
          <cell r="A6825" t="str">
            <v>N1460</v>
          </cell>
          <cell r="B6825" t="str">
            <v xml:space="preserve">Greifenseestrasse 41 </v>
          </cell>
          <cell r="C6825">
            <v>42566</v>
          </cell>
          <cell r="D6825">
            <v>9866602692</v>
          </cell>
          <cell r="E6825" t="str">
            <v>Verrechnet</v>
          </cell>
          <cell r="F6825">
            <v>0.03</v>
          </cell>
          <cell r="G6825">
            <v>0.41</v>
          </cell>
          <cell r="H6825"/>
          <cell r="I6825"/>
          <cell r="J6825" t="str">
            <v>Messung HW Wärme NT</v>
          </cell>
          <cell r="K6825" t="str">
            <v>20.06.2016</v>
          </cell>
          <cell r="L6825" t="str">
            <v>W1 020221</v>
          </cell>
          <cell r="M6825"/>
          <cell r="N6825" t="str">
            <v>Ablesung</v>
          </cell>
          <cell r="O6825">
            <v>9.8339999999999996</v>
          </cell>
          <cell r="P6825">
            <v>199.7</v>
          </cell>
          <cell r="Q6825"/>
          <cell r="R6825"/>
          <cell r="S6825"/>
          <cell r="T6825"/>
          <cell r="U6825"/>
          <cell r="V6825"/>
          <cell r="W6825"/>
          <cell r="X6825"/>
          <cell r="Y6825">
            <v>42.341999999999999</v>
          </cell>
          <cell r="Z6825">
            <v>327.8</v>
          </cell>
        </row>
        <row r="6826">
          <cell r="A6826" t="str">
            <v>N1460</v>
          </cell>
          <cell r="B6826" t="str">
            <v xml:space="preserve">Greifenseestrasse 41 </v>
          </cell>
          <cell r="C6826">
            <v>42655</v>
          </cell>
          <cell r="D6826">
            <v>9866604669</v>
          </cell>
          <cell r="E6826" t="str">
            <v>Verrechnet</v>
          </cell>
          <cell r="F6826">
            <v>0.03</v>
          </cell>
          <cell r="G6826">
            <v>0.41</v>
          </cell>
          <cell r="H6826"/>
          <cell r="I6826"/>
          <cell r="J6826" t="str">
            <v>Messung HW Wärme NT</v>
          </cell>
          <cell r="K6826" t="str">
            <v>19.09.2016</v>
          </cell>
          <cell r="L6826" t="str">
            <v>W1 020221</v>
          </cell>
          <cell r="M6826"/>
          <cell r="N6826" t="str">
            <v>Ablesung</v>
          </cell>
          <cell r="O6826">
            <v>4.5709999999999997</v>
          </cell>
          <cell r="P6826">
            <v>109.58</v>
          </cell>
          <cell r="Q6826"/>
          <cell r="R6826"/>
          <cell r="S6826"/>
          <cell r="T6826"/>
          <cell r="U6826"/>
          <cell r="V6826"/>
          <cell r="W6826"/>
          <cell r="X6826"/>
          <cell r="Y6826">
            <v>35.866999999999997</v>
          </cell>
          <cell r="Z6826">
            <v>152.36666666666665</v>
          </cell>
        </row>
        <row r="6827">
          <cell r="A6827" t="str">
            <v>N1460</v>
          </cell>
          <cell r="B6827" t="str">
            <v xml:space="preserve">Greifenseestrasse 41 </v>
          </cell>
          <cell r="C6827">
            <v>42752</v>
          </cell>
          <cell r="D6827">
            <v>9866606818</v>
          </cell>
          <cell r="E6827" t="str">
            <v>Verrechnet</v>
          </cell>
          <cell r="F6827">
            <v>0.03</v>
          </cell>
          <cell r="G6827">
            <v>0.41</v>
          </cell>
          <cell r="H6827"/>
          <cell r="I6827"/>
          <cell r="J6827" t="str">
            <v>Messung HW Wärme NT</v>
          </cell>
          <cell r="K6827" t="str">
            <v>12.12.2016</v>
          </cell>
          <cell r="L6827" t="str">
            <v>W1 020221</v>
          </cell>
          <cell r="M6827"/>
          <cell r="N6827" t="str">
            <v>Ablesung</v>
          </cell>
          <cell r="O6827">
            <v>11.782999999999999</v>
          </cell>
          <cell r="P6827">
            <v>232.84</v>
          </cell>
          <cell r="Q6827"/>
          <cell r="R6827"/>
          <cell r="S6827"/>
          <cell r="T6827"/>
          <cell r="U6827"/>
          <cell r="V6827"/>
          <cell r="W6827"/>
          <cell r="X6827"/>
          <cell r="Y6827">
            <v>43.512999999999998</v>
          </cell>
          <cell r="Z6827">
            <v>392.76666666666665</v>
          </cell>
        </row>
        <row r="6828">
          <cell r="A6828" t="str">
            <v>N1461</v>
          </cell>
          <cell r="B6828" t="str">
            <v xml:space="preserve">Tulpenstrasse 43 </v>
          </cell>
          <cell r="C6828">
            <v>42478</v>
          </cell>
          <cell r="D6828">
            <v>9866601505</v>
          </cell>
          <cell r="E6828" t="str">
            <v>Verrechnet</v>
          </cell>
          <cell r="F6828">
            <v>0.03</v>
          </cell>
          <cell r="G6828">
            <v>0.37</v>
          </cell>
          <cell r="H6828"/>
          <cell r="I6828"/>
          <cell r="J6828" t="str">
            <v>Messung HW Wärme NT</v>
          </cell>
          <cell r="K6828" t="str">
            <v>21.03.2016</v>
          </cell>
          <cell r="L6828" t="str">
            <v>W1 020273</v>
          </cell>
          <cell r="M6828"/>
          <cell r="N6828" t="str">
            <v>Ablesung</v>
          </cell>
          <cell r="O6828">
            <v>31.870999999999999</v>
          </cell>
          <cell r="P6828">
            <v>452.38</v>
          </cell>
          <cell r="Q6828"/>
          <cell r="R6828"/>
          <cell r="S6828"/>
          <cell r="T6828"/>
          <cell r="U6828"/>
          <cell r="V6828"/>
          <cell r="W6828"/>
          <cell r="X6828"/>
          <cell r="Y6828">
            <v>60.578000000000003</v>
          </cell>
          <cell r="Z6828">
            <v>1062.3666666666668</v>
          </cell>
        </row>
        <row r="6829">
          <cell r="A6829" t="str">
            <v>N1461</v>
          </cell>
          <cell r="B6829" t="str">
            <v xml:space="preserve">Tulpenstrasse 43 </v>
          </cell>
          <cell r="C6829">
            <v>42566</v>
          </cell>
          <cell r="D6829">
            <v>9866603585</v>
          </cell>
          <cell r="E6829" t="str">
            <v>Verrechnet</v>
          </cell>
          <cell r="F6829">
            <v>0.03</v>
          </cell>
          <cell r="G6829">
            <v>0.37</v>
          </cell>
          <cell r="H6829"/>
          <cell r="I6829"/>
          <cell r="J6829" t="str">
            <v>Messung HW Wärme NT</v>
          </cell>
          <cell r="K6829" t="str">
            <v>22.06.2016</v>
          </cell>
          <cell r="L6829" t="str">
            <v>W1 020273</v>
          </cell>
          <cell r="M6829"/>
          <cell r="N6829" t="str">
            <v>Ablesung</v>
          </cell>
          <cell r="O6829">
            <v>13.545</v>
          </cell>
          <cell r="P6829">
            <v>208.6</v>
          </cell>
          <cell r="Q6829"/>
          <cell r="R6829"/>
          <cell r="S6829"/>
          <cell r="T6829"/>
          <cell r="U6829"/>
          <cell r="V6829"/>
          <cell r="W6829"/>
          <cell r="X6829"/>
          <cell r="Y6829">
            <v>55.832000000000001</v>
          </cell>
          <cell r="Z6829">
            <v>451.5</v>
          </cell>
        </row>
        <row r="6830">
          <cell r="A6830" t="str">
            <v>N1461</v>
          </cell>
          <cell r="B6830" t="str">
            <v xml:space="preserve">Tulpenstrasse 43 </v>
          </cell>
          <cell r="C6830">
            <v>42655</v>
          </cell>
          <cell r="D6830">
            <v>9866605662</v>
          </cell>
          <cell r="E6830" t="str">
            <v>Verrechnet</v>
          </cell>
          <cell r="F6830">
            <v>0.03</v>
          </cell>
          <cell r="G6830">
            <v>0.37</v>
          </cell>
          <cell r="H6830"/>
          <cell r="I6830"/>
          <cell r="J6830" t="str">
            <v>Messung HW Wärme NT</v>
          </cell>
          <cell r="K6830" t="str">
            <v>15.09.2016</v>
          </cell>
          <cell r="L6830" t="str">
            <v>W1 020273</v>
          </cell>
          <cell r="M6830"/>
          <cell r="N6830" t="str">
            <v>Ablesung</v>
          </cell>
          <cell r="O6830">
            <v>3.6680000000000001</v>
          </cell>
          <cell r="P6830">
            <v>69.89</v>
          </cell>
          <cell r="Q6830"/>
          <cell r="R6830"/>
          <cell r="S6830"/>
          <cell r="T6830"/>
          <cell r="U6830"/>
          <cell r="V6830"/>
          <cell r="W6830"/>
          <cell r="X6830"/>
          <cell r="Y6830">
            <v>45.127000000000002</v>
          </cell>
          <cell r="Z6830">
            <v>122.26666666666667</v>
          </cell>
        </row>
        <row r="6831">
          <cell r="A6831" t="str">
            <v>N1461</v>
          </cell>
          <cell r="B6831" t="str">
            <v xml:space="preserve">Tulpenstrasse 43 </v>
          </cell>
          <cell r="C6831">
            <v>42752</v>
          </cell>
          <cell r="D6831">
            <v>9866607646</v>
          </cell>
          <cell r="E6831" t="str">
            <v>Verrechnet</v>
          </cell>
          <cell r="F6831">
            <v>0.03</v>
          </cell>
          <cell r="G6831">
            <v>0.37</v>
          </cell>
          <cell r="H6831"/>
          <cell r="I6831"/>
          <cell r="J6831" t="str">
            <v>Messung HW Wärme NT</v>
          </cell>
          <cell r="K6831" t="str">
            <v>16.12.2016</v>
          </cell>
          <cell r="L6831" t="str">
            <v>W1 020273</v>
          </cell>
          <cell r="M6831"/>
          <cell r="N6831" t="str">
            <v>Ablesung</v>
          </cell>
          <cell r="O6831">
            <v>19.788</v>
          </cell>
          <cell r="P6831">
            <v>303.16000000000003</v>
          </cell>
          <cell r="Q6831"/>
          <cell r="R6831"/>
          <cell r="S6831"/>
          <cell r="T6831"/>
          <cell r="U6831"/>
          <cell r="V6831"/>
          <cell r="W6831"/>
          <cell r="X6831"/>
          <cell r="Y6831">
            <v>56.124000000000002</v>
          </cell>
          <cell r="Z6831">
            <v>659.6</v>
          </cell>
        </row>
        <row r="6832">
          <cell r="A6832" t="str">
            <v>N1462</v>
          </cell>
          <cell r="B6832" t="str">
            <v xml:space="preserve">Berninastrasse 77 </v>
          </cell>
          <cell r="C6832">
            <v>42478</v>
          </cell>
          <cell r="D6832">
            <v>9866601156</v>
          </cell>
          <cell r="E6832" t="str">
            <v>Verrechnet</v>
          </cell>
          <cell r="F6832">
            <v>0.02</v>
          </cell>
          <cell r="G6832">
            <v>0.27</v>
          </cell>
          <cell r="H6832"/>
          <cell r="I6832"/>
          <cell r="J6832" t="str">
            <v>Messung HW Wärme NT</v>
          </cell>
          <cell r="K6832" t="str">
            <v>15.03.2016</v>
          </cell>
          <cell r="L6832" t="str">
            <v>W1 020115</v>
          </cell>
          <cell r="M6832"/>
          <cell r="N6832" t="str">
            <v>Ablesung</v>
          </cell>
          <cell r="O6832">
            <v>16.298999999999999</v>
          </cell>
          <cell r="P6832">
            <v>243.09</v>
          </cell>
          <cell r="Q6832"/>
          <cell r="R6832"/>
          <cell r="S6832"/>
          <cell r="T6832"/>
          <cell r="U6832"/>
          <cell r="V6832"/>
          <cell r="W6832"/>
          <cell r="X6832"/>
          <cell r="Y6832">
            <v>57.652000000000001</v>
          </cell>
          <cell r="Z6832">
            <v>814.95</v>
          </cell>
        </row>
        <row r="6833">
          <cell r="A6833" t="str">
            <v>N1462</v>
          </cell>
          <cell r="B6833" t="str">
            <v xml:space="preserve">Berninastrasse 77 </v>
          </cell>
          <cell r="C6833">
            <v>42566</v>
          </cell>
          <cell r="D6833">
            <v>9866603289</v>
          </cell>
          <cell r="E6833" t="str">
            <v>Verrechnet</v>
          </cell>
          <cell r="F6833">
            <v>0.02</v>
          </cell>
          <cell r="G6833">
            <v>0.27</v>
          </cell>
          <cell r="H6833"/>
          <cell r="I6833"/>
          <cell r="J6833" t="str">
            <v>Messung HW Wärme NT</v>
          </cell>
          <cell r="K6833" t="str">
            <v>30.06.2016</v>
          </cell>
          <cell r="L6833" t="str">
            <v>W1 020115</v>
          </cell>
          <cell r="M6833"/>
          <cell r="N6833" t="str">
            <v>Ablesung</v>
          </cell>
          <cell r="O6833">
            <v>8.43</v>
          </cell>
          <cell r="P6833">
            <v>183.93</v>
          </cell>
          <cell r="Q6833"/>
          <cell r="R6833"/>
          <cell r="S6833"/>
          <cell r="T6833"/>
          <cell r="U6833"/>
          <cell r="V6833"/>
          <cell r="W6833"/>
          <cell r="X6833"/>
          <cell r="Y6833">
            <v>39.408999999999999</v>
          </cell>
          <cell r="Z6833">
            <v>421.5</v>
          </cell>
        </row>
        <row r="6834">
          <cell r="A6834" t="str">
            <v>N1462</v>
          </cell>
          <cell r="B6834" t="str">
            <v xml:space="preserve">Berninastrasse 77 </v>
          </cell>
          <cell r="C6834">
            <v>42655</v>
          </cell>
          <cell r="D6834">
            <v>9866605235</v>
          </cell>
          <cell r="E6834" t="str">
            <v>Gemahnt</v>
          </cell>
          <cell r="F6834">
            <v>0.02</v>
          </cell>
          <cell r="G6834">
            <v>0.27</v>
          </cell>
          <cell r="H6834"/>
          <cell r="I6834"/>
          <cell r="J6834" t="str">
            <v>Messung HW Wärme NT</v>
          </cell>
          <cell r="K6834" t="str">
            <v>20.09.2016</v>
          </cell>
          <cell r="L6834" t="str">
            <v>W1 020115</v>
          </cell>
          <cell r="M6834"/>
          <cell r="N6834" t="str">
            <v>Ablesung</v>
          </cell>
          <cell r="O6834">
            <v>0.66200000000000003</v>
          </cell>
          <cell r="P6834">
            <v>24.79</v>
          </cell>
          <cell r="Q6834"/>
          <cell r="R6834"/>
          <cell r="S6834"/>
          <cell r="T6834"/>
          <cell r="U6834"/>
          <cell r="V6834"/>
          <cell r="W6834"/>
          <cell r="X6834"/>
          <cell r="Y6834">
            <v>22.962</v>
          </cell>
          <cell r="Z6834">
            <v>33.1</v>
          </cell>
        </row>
        <row r="6835">
          <cell r="A6835" t="str">
            <v>N1462</v>
          </cell>
          <cell r="B6835" t="str">
            <v xml:space="preserve">Berninastrasse 77 </v>
          </cell>
          <cell r="C6835">
            <v>42752</v>
          </cell>
          <cell r="D6835">
            <v>9866607296</v>
          </cell>
          <cell r="E6835" t="str">
            <v>Verrechnet</v>
          </cell>
          <cell r="F6835">
            <v>0.02</v>
          </cell>
          <cell r="G6835">
            <v>0.27</v>
          </cell>
          <cell r="H6835"/>
          <cell r="I6835"/>
          <cell r="J6835" t="str">
            <v>Messung HW Wärme NT</v>
          </cell>
          <cell r="K6835" t="str">
            <v>13.12.2016</v>
          </cell>
          <cell r="L6835" t="str">
            <v>W1 020115</v>
          </cell>
          <cell r="M6835"/>
          <cell r="N6835" t="str">
            <v>Ablesung</v>
          </cell>
          <cell r="O6835">
            <v>11.182</v>
          </cell>
          <cell r="P6835">
            <v>232.06</v>
          </cell>
          <cell r="Q6835"/>
          <cell r="R6835"/>
          <cell r="S6835"/>
          <cell r="T6835"/>
          <cell r="U6835"/>
          <cell r="V6835"/>
          <cell r="W6835"/>
          <cell r="X6835"/>
          <cell r="Y6835">
            <v>41.432000000000002</v>
          </cell>
          <cell r="Z6835">
            <v>559.1</v>
          </cell>
        </row>
        <row r="6836">
          <cell r="A6836" t="str">
            <v>N1463</v>
          </cell>
          <cell r="B6836" t="str">
            <v xml:space="preserve">Caspar-Wüst-Strasse 60 </v>
          </cell>
          <cell r="C6836">
            <v>42478</v>
          </cell>
          <cell r="D6836">
            <v>9866601506</v>
          </cell>
          <cell r="E6836" t="str">
            <v>Verrechnet</v>
          </cell>
          <cell r="F6836">
            <v>0.05</v>
          </cell>
          <cell r="G6836">
            <v>0.69</v>
          </cell>
          <cell r="H6836"/>
          <cell r="I6836"/>
          <cell r="J6836" t="str">
            <v>Messung HW Wärme NT</v>
          </cell>
          <cell r="K6836" t="str">
            <v>18.03.2016</v>
          </cell>
          <cell r="L6836" t="str">
            <v>W1 020126</v>
          </cell>
          <cell r="M6836"/>
          <cell r="N6836" t="str">
            <v>Ablesung</v>
          </cell>
          <cell r="O6836">
            <v>59.506999999999998</v>
          </cell>
          <cell r="P6836">
            <v>829.19</v>
          </cell>
          <cell r="Q6836"/>
          <cell r="R6836"/>
          <cell r="S6836"/>
          <cell r="T6836"/>
          <cell r="U6836"/>
          <cell r="V6836"/>
          <cell r="W6836"/>
          <cell r="X6836"/>
          <cell r="Y6836">
            <v>61.707000000000001</v>
          </cell>
          <cell r="Z6836">
            <v>1190.1400000000001</v>
          </cell>
        </row>
        <row r="6837">
          <cell r="A6837" t="str">
            <v>N1463</v>
          </cell>
          <cell r="B6837" t="str">
            <v xml:space="preserve">Caspar-Wüst-Strasse 60 </v>
          </cell>
          <cell r="C6837">
            <v>42566</v>
          </cell>
          <cell r="D6837">
            <v>9866603586</v>
          </cell>
          <cell r="E6837" t="str">
            <v>Verrechnet</v>
          </cell>
          <cell r="F6837">
            <v>0.05</v>
          </cell>
          <cell r="G6837">
            <v>0.69</v>
          </cell>
          <cell r="H6837"/>
          <cell r="I6837"/>
          <cell r="J6837" t="str">
            <v>Messung HW Wärme NT</v>
          </cell>
          <cell r="K6837" t="str">
            <v>22.06.2016</v>
          </cell>
          <cell r="L6837" t="str">
            <v>W1 020126</v>
          </cell>
          <cell r="M6837"/>
          <cell r="N6837" t="str">
            <v>Ablesung</v>
          </cell>
          <cell r="O6837">
            <v>33.073</v>
          </cell>
          <cell r="P6837">
            <v>545.12</v>
          </cell>
          <cell r="Q6837"/>
          <cell r="R6837"/>
          <cell r="S6837"/>
          <cell r="T6837"/>
          <cell r="U6837"/>
          <cell r="V6837"/>
          <cell r="W6837"/>
          <cell r="X6837"/>
          <cell r="Y6837">
            <v>52.167999999999999</v>
          </cell>
          <cell r="Z6837">
            <v>661.46</v>
          </cell>
        </row>
        <row r="6838">
          <cell r="A6838" t="str">
            <v>N1463</v>
          </cell>
          <cell r="B6838" t="str">
            <v xml:space="preserve">Caspar-Wüst-Strasse 60 </v>
          </cell>
          <cell r="C6838">
            <v>42655</v>
          </cell>
          <cell r="D6838">
            <v>9866605663</v>
          </cell>
          <cell r="E6838" t="str">
            <v>Verrechnet</v>
          </cell>
          <cell r="F6838">
            <v>0.05</v>
          </cell>
          <cell r="G6838">
            <v>0.69</v>
          </cell>
          <cell r="H6838"/>
          <cell r="I6838"/>
          <cell r="J6838" t="str">
            <v>Messung HW Wärme NT</v>
          </cell>
          <cell r="K6838" t="str">
            <v>21.09.2016</v>
          </cell>
          <cell r="L6838" t="str">
            <v>W1 020126</v>
          </cell>
          <cell r="M6838"/>
          <cell r="N6838" t="str">
            <v>Ablesung</v>
          </cell>
          <cell r="O6838">
            <v>14.696999999999999</v>
          </cell>
          <cell r="P6838">
            <v>296.35000000000002</v>
          </cell>
          <cell r="Q6838"/>
          <cell r="R6838"/>
          <cell r="S6838"/>
          <cell r="T6838"/>
          <cell r="U6838"/>
          <cell r="V6838"/>
          <cell r="W6838"/>
          <cell r="X6838"/>
          <cell r="Y6838">
            <v>42.643000000000001</v>
          </cell>
          <cell r="Z6838">
            <v>293.94</v>
          </cell>
        </row>
        <row r="6839">
          <cell r="A6839" t="str">
            <v>N1463</v>
          </cell>
          <cell r="B6839" t="str">
            <v xml:space="preserve">Caspar-Wüst-Strasse 60 </v>
          </cell>
          <cell r="C6839">
            <v>42752</v>
          </cell>
          <cell r="D6839">
            <v>9866607647</v>
          </cell>
          <cell r="E6839" t="str">
            <v>Verrechnet</v>
          </cell>
          <cell r="F6839">
            <v>0.05</v>
          </cell>
          <cell r="G6839">
            <v>0.69</v>
          </cell>
          <cell r="H6839"/>
          <cell r="I6839"/>
          <cell r="J6839" t="str">
            <v>Messung HW Wärme NT</v>
          </cell>
          <cell r="K6839" t="str">
            <v>20.12.2016</v>
          </cell>
          <cell r="L6839" t="str">
            <v>W1 020126</v>
          </cell>
          <cell r="M6839"/>
          <cell r="N6839" t="str">
            <v>Ablesung</v>
          </cell>
          <cell r="O6839">
            <v>51.283999999999999</v>
          </cell>
          <cell r="P6839">
            <v>758.09</v>
          </cell>
          <cell r="Q6839"/>
          <cell r="R6839"/>
          <cell r="S6839"/>
          <cell r="T6839"/>
          <cell r="U6839"/>
          <cell r="V6839"/>
          <cell r="W6839"/>
          <cell r="X6839"/>
          <cell r="Y6839">
            <v>58.167999999999999</v>
          </cell>
          <cell r="Z6839">
            <v>1025.68</v>
          </cell>
        </row>
        <row r="6840">
          <cell r="A6840" t="str">
            <v>N1464</v>
          </cell>
          <cell r="B6840" t="str">
            <v xml:space="preserve">Bahnhaldenstrasse 6 </v>
          </cell>
          <cell r="C6840">
            <v>42478</v>
          </cell>
          <cell r="D6840">
            <v>9866601157</v>
          </cell>
          <cell r="E6840" t="str">
            <v>Verrechnet</v>
          </cell>
          <cell r="F6840">
            <v>0.03</v>
          </cell>
          <cell r="G6840">
            <v>0.37</v>
          </cell>
          <cell r="H6840"/>
          <cell r="I6840"/>
          <cell r="J6840" t="str">
            <v>Messung HW Wärme NT</v>
          </cell>
          <cell r="K6840" t="str">
            <v>18.03.2016</v>
          </cell>
          <cell r="L6840" t="str">
            <v>W1 020118</v>
          </cell>
          <cell r="M6840"/>
          <cell r="N6840" t="str">
            <v>Ablesung</v>
          </cell>
          <cell r="O6840">
            <v>18.664999999999999</v>
          </cell>
          <cell r="P6840">
            <v>310.77999999999997</v>
          </cell>
          <cell r="Q6840"/>
          <cell r="R6840"/>
          <cell r="S6840"/>
          <cell r="T6840"/>
          <cell r="U6840"/>
          <cell r="V6840"/>
          <cell r="W6840"/>
          <cell r="X6840"/>
          <cell r="Y6840">
            <v>51.640999999999998</v>
          </cell>
          <cell r="Z6840">
            <v>622.16666666666663</v>
          </cell>
        </row>
        <row r="6841">
          <cell r="A6841" t="str">
            <v>N1464</v>
          </cell>
          <cell r="B6841" t="str">
            <v xml:space="preserve">Bahnhaldenstrasse 6 </v>
          </cell>
          <cell r="C6841">
            <v>42566</v>
          </cell>
          <cell r="D6841">
            <v>9866603020</v>
          </cell>
          <cell r="E6841" t="str">
            <v>Verrechnet</v>
          </cell>
          <cell r="F6841">
            <v>0.03</v>
          </cell>
          <cell r="G6841">
            <v>0.37</v>
          </cell>
          <cell r="H6841"/>
          <cell r="I6841"/>
          <cell r="J6841" t="str">
            <v>Messung HW Wärme NT</v>
          </cell>
          <cell r="K6841" t="str">
            <v>17.06.2016</v>
          </cell>
          <cell r="L6841" t="str">
            <v>W1 020118</v>
          </cell>
          <cell r="M6841"/>
          <cell r="N6841" t="str">
            <v>Ablesung</v>
          </cell>
          <cell r="O6841">
            <v>9.49</v>
          </cell>
          <cell r="P6841">
            <v>163.13</v>
          </cell>
          <cell r="Q6841"/>
          <cell r="R6841"/>
          <cell r="S6841"/>
          <cell r="T6841"/>
          <cell r="U6841"/>
          <cell r="V6841"/>
          <cell r="W6841"/>
          <cell r="X6841"/>
          <cell r="Y6841">
            <v>50.021000000000001</v>
          </cell>
          <cell r="Z6841">
            <v>316.33333333333331</v>
          </cell>
        </row>
        <row r="6842">
          <cell r="A6842" t="str">
            <v>N1464</v>
          </cell>
          <cell r="B6842" t="str">
            <v xml:space="preserve">Bahnhaldenstrasse 6 </v>
          </cell>
          <cell r="C6842">
            <v>42655</v>
          </cell>
          <cell r="D6842">
            <v>9866604985</v>
          </cell>
          <cell r="E6842" t="str">
            <v>Verrechnet</v>
          </cell>
          <cell r="F6842">
            <v>0.03</v>
          </cell>
          <cell r="G6842">
            <v>0.37</v>
          </cell>
          <cell r="H6842"/>
          <cell r="I6842"/>
          <cell r="J6842" t="str">
            <v>Messung HW Wärme NT</v>
          </cell>
          <cell r="K6842" t="str">
            <v>19.09.2016</v>
          </cell>
          <cell r="L6842" t="str">
            <v>W1 020118</v>
          </cell>
          <cell r="M6842"/>
          <cell r="N6842" t="str">
            <v>Ablesung</v>
          </cell>
          <cell r="O6842">
            <v>0.51200000000000001</v>
          </cell>
          <cell r="P6842">
            <v>8.73</v>
          </cell>
          <cell r="Q6842"/>
          <cell r="R6842"/>
          <cell r="S6842"/>
          <cell r="T6842"/>
          <cell r="U6842"/>
          <cell r="V6842"/>
          <cell r="W6842"/>
          <cell r="X6842"/>
          <cell r="Y6842">
            <v>50.427999999999997</v>
          </cell>
          <cell r="Z6842">
            <v>17.066666666666659</v>
          </cell>
        </row>
        <row r="6843">
          <cell r="A6843" t="str">
            <v>N1464</v>
          </cell>
          <cell r="B6843" t="str">
            <v xml:space="preserve">Bahnhaldenstrasse 6 </v>
          </cell>
          <cell r="C6843">
            <v>42752</v>
          </cell>
          <cell r="D6843">
            <v>9866607132</v>
          </cell>
          <cell r="E6843" t="str">
            <v>Verrechnet</v>
          </cell>
          <cell r="F6843">
            <v>0.03</v>
          </cell>
          <cell r="G6843">
            <v>0.37</v>
          </cell>
          <cell r="H6843"/>
          <cell r="I6843"/>
          <cell r="J6843" t="str">
            <v>Messung HW Wärme NT</v>
          </cell>
          <cell r="K6843" t="str">
            <v>14.12.2016</v>
          </cell>
          <cell r="L6843" t="str">
            <v>W1 020118</v>
          </cell>
          <cell r="M6843"/>
          <cell r="N6843" t="str">
            <v>Ablesung</v>
          </cell>
          <cell r="O6843">
            <v>12.598000000000001</v>
          </cell>
          <cell r="P6843">
            <v>207.44</v>
          </cell>
          <cell r="Q6843"/>
          <cell r="R6843"/>
          <cell r="S6843"/>
          <cell r="T6843"/>
          <cell r="U6843"/>
          <cell r="V6843"/>
          <cell r="W6843"/>
          <cell r="X6843"/>
          <cell r="Y6843">
            <v>52.219000000000001</v>
          </cell>
          <cell r="Z6843">
            <v>419.93333333333334</v>
          </cell>
        </row>
        <row r="6844">
          <cell r="A6844" t="str">
            <v>N1466</v>
          </cell>
          <cell r="B6844" t="str">
            <v xml:space="preserve">Tramstrasse 24 </v>
          </cell>
          <cell r="C6844">
            <v>42478</v>
          </cell>
          <cell r="D6844">
            <v>9866601952</v>
          </cell>
          <cell r="E6844" t="str">
            <v>Verrechnet</v>
          </cell>
          <cell r="F6844">
            <v>0.08</v>
          </cell>
          <cell r="G6844">
            <v>1.1000000000000001</v>
          </cell>
          <cell r="H6844"/>
          <cell r="I6844"/>
          <cell r="J6844" t="str">
            <v>Messung HW Wärme NT</v>
          </cell>
          <cell r="K6844" t="str">
            <v>21.03.2016</v>
          </cell>
          <cell r="L6844" t="str">
            <v>W1 020119</v>
          </cell>
          <cell r="M6844"/>
          <cell r="N6844" t="str">
            <v>Ablesung</v>
          </cell>
          <cell r="O6844">
            <v>40.92</v>
          </cell>
          <cell r="P6844">
            <v>713.59</v>
          </cell>
          <cell r="Q6844"/>
          <cell r="R6844"/>
          <cell r="S6844"/>
          <cell r="T6844"/>
          <cell r="U6844"/>
          <cell r="V6844"/>
          <cell r="W6844"/>
          <cell r="X6844"/>
          <cell r="Y6844">
            <v>49.307000000000002</v>
          </cell>
          <cell r="Z6844">
            <v>511.5</v>
          </cell>
        </row>
        <row r="6845">
          <cell r="A6845" t="str">
            <v>N1466</v>
          </cell>
          <cell r="B6845" t="str">
            <v xml:space="preserve">Tramstrasse 24 </v>
          </cell>
          <cell r="C6845">
            <v>42566</v>
          </cell>
          <cell r="D6845">
            <v>9866603908</v>
          </cell>
          <cell r="E6845" t="str">
            <v>Verrechnet</v>
          </cell>
          <cell r="F6845">
            <v>0.08</v>
          </cell>
          <cell r="G6845">
            <v>1.1000000000000001</v>
          </cell>
          <cell r="H6845"/>
          <cell r="I6845"/>
          <cell r="J6845" t="str">
            <v>Messung HW Wärme NT</v>
          </cell>
          <cell r="K6845" t="str">
            <v>30.06.2016</v>
          </cell>
          <cell r="L6845" t="str">
            <v>W1 020119</v>
          </cell>
          <cell r="M6845"/>
          <cell r="N6845" t="str">
            <v>Ablesung</v>
          </cell>
          <cell r="O6845">
            <v>24.931000000000001</v>
          </cell>
          <cell r="P6845">
            <v>522.02</v>
          </cell>
          <cell r="Q6845"/>
          <cell r="R6845"/>
          <cell r="S6845"/>
          <cell r="T6845"/>
          <cell r="U6845"/>
          <cell r="V6845"/>
          <cell r="W6845"/>
          <cell r="X6845"/>
          <cell r="Y6845">
            <v>41.064999999999998</v>
          </cell>
          <cell r="Z6845">
            <v>311.63749999999999</v>
          </cell>
        </row>
        <row r="6846">
          <cell r="A6846" t="str">
            <v>N1466</v>
          </cell>
          <cell r="B6846" t="str">
            <v xml:space="preserve">Tramstrasse 24 </v>
          </cell>
          <cell r="C6846">
            <v>42671</v>
          </cell>
          <cell r="D6846">
            <v>9866606075</v>
          </cell>
          <cell r="E6846" t="str">
            <v>Gemahnt</v>
          </cell>
          <cell r="F6846">
            <v>0.08</v>
          </cell>
          <cell r="G6846">
            <v>1.1000000000000001</v>
          </cell>
          <cell r="H6846"/>
          <cell r="I6846"/>
          <cell r="J6846" t="str">
            <v>Messung HW Wärme NT</v>
          </cell>
          <cell r="K6846" t="str">
            <v>21.09.2016</v>
          </cell>
          <cell r="L6846" t="str">
            <v>W1 020119</v>
          </cell>
          <cell r="M6846"/>
          <cell r="N6846" t="str">
            <v>Ablesung</v>
          </cell>
          <cell r="O6846">
            <v>8.5109999999999992</v>
          </cell>
          <cell r="P6846">
            <v>219.63</v>
          </cell>
          <cell r="Q6846"/>
          <cell r="R6846"/>
          <cell r="S6846"/>
          <cell r="T6846"/>
          <cell r="U6846"/>
          <cell r="V6846"/>
          <cell r="W6846"/>
          <cell r="X6846"/>
          <cell r="Y6846">
            <v>33.32</v>
          </cell>
          <cell r="Z6846">
            <v>106.3875</v>
          </cell>
        </row>
        <row r="6847">
          <cell r="A6847" t="str">
            <v>N1466</v>
          </cell>
          <cell r="B6847" t="str">
            <v xml:space="preserve">Tramstrasse 24 </v>
          </cell>
          <cell r="C6847">
            <v>42752</v>
          </cell>
          <cell r="D6847">
            <v>9866608061</v>
          </cell>
          <cell r="E6847" t="str">
            <v>Verrechnet</v>
          </cell>
          <cell r="F6847">
            <v>0.08</v>
          </cell>
          <cell r="G6847">
            <v>1.1000000000000001</v>
          </cell>
          <cell r="H6847"/>
          <cell r="I6847"/>
          <cell r="J6847" t="str">
            <v>Messung HW Wärme NT</v>
          </cell>
          <cell r="K6847" t="str">
            <v>16.12.2016</v>
          </cell>
          <cell r="L6847" t="str">
            <v>W1 020119</v>
          </cell>
          <cell r="M6847"/>
          <cell r="N6847" t="str">
            <v>Ablesung</v>
          </cell>
          <cell r="O6847">
            <v>34.069000000000003</v>
          </cell>
          <cell r="P6847">
            <v>630.82000000000005</v>
          </cell>
          <cell r="Q6847"/>
          <cell r="R6847"/>
          <cell r="S6847"/>
          <cell r="T6847"/>
          <cell r="U6847"/>
          <cell r="V6847"/>
          <cell r="W6847"/>
          <cell r="X6847"/>
          <cell r="Y6847">
            <v>46.438000000000002</v>
          </cell>
          <cell r="Z6847">
            <v>425.86250000000001</v>
          </cell>
        </row>
        <row r="6848">
          <cell r="A6848" t="str">
            <v>N1467</v>
          </cell>
          <cell r="B6848" t="str">
            <v xml:space="preserve">Affolternstrasse 81 </v>
          </cell>
          <cell r="C6848">
            <v>42478</v>
          </cell>
          <cell r="D6848">
            <v>9866600438</v>
          </cell>
          <cell r="E6848" t="str">
            <v>Verrechnet</v>
          </cell>
          <cell r="F6848">
            <v>0.09</v>
          </cell>
          <cell r="G6848">
            <v>0.97</v>
          </cell>
          <cell r="H6848"/>
          <cell r="I6848"/>
          <cell r="J6848" t="str">
            <v>Messung HW Wärme NT</v>
          </cell>
          <cell r="K6848" t="str">
            <v>16.03.2016</v>
          </cell>
          <cell r="L6848" t="str">
            <v>W1 020121</v>
          </cell>
          <cell r="M6848"/>
          <cell r="N6848" t="str">
            <v>Ablesung</v>
          </cell>
          <cell r="O6848">
            <v>54.537999999999997</v>
          </cell>
          <cell r="P6848">
            <v>972.03</v>
          </cell>
          <cell r="Q6848"/>
          <cell r="R6848"/>
          <cell r="S6848"/>
          <cell r="T6848"/>
          <cell r="U6848"/>
          <cell r="V6848"/>
          <cell r="W6848"/>
          <cell r="X6848"/>
          <cell r="Y6848">
            <v>48.244</v>
          </cell>
          <cell r="Z6848">
            <v>605.97777777777776</v>
          </cell>
        </row>
        <row r="6849">
          <cell r="A6849" t="str">
            <v>N1467</v>
          </cell>
          <cell r="B6849" t="str">
            <v xml:space="preserve">Affolternstrasse 81 </v>
          </cell>
          <cell r="C6849">
            <v>42566</v>
          </cell>
          <cell r="D6849">
            <v>9866602441</v>
          </cell>
          <cell r="E6849" t="str">
            <v>Verrechnet</v>
          </cell>
          <cell r="F6849">
            <v>0.09</v>
          </cell>
          <cell r="G6849">
            <v>0.97</v>
          </cell>
          <cell r="H6849"/>
          <cell r="I6849"/>
          <cell r="J6849" t="str">
            <v>Messung HW Wärme NT</v>
          </cell>
          <cell r="K6849" t="str">
            <v>20.06.2016</v>
          </cell>
          <cell r="L6849" t="str">
            <v>W1 020121</v>
          </cell>
          <cell r="M6849"/>
          <cell r="N6849" t="str">
            <v>Ablesung</v>
          </cell>
          <cell r="O6849">
            <v>33.420999999999999</v>
          </cell>
          <cell r="P6849">
            <v>716.79</v>
          </cell>
          <cell r="Q6849"/>
          <cell r="R6849"/>
          <cell r="S6849"/>
          <cell r="T6849"/>
          <cell r="U6849"/>
          <cell r="V6849"/>
          <cell r="W6849"/>
          <cell r="X6849"/>
          <cell r="Y6849">
            <v>40.091000000000001</v>
          </cell>
          <cell r="Z6849">
            <v>371.34444444444449</v>
          </cell>
        </row>
        <row r="6850">
          <cell r="A6850" t="str">
            <v>N1467</v>
          </cell>
          <cell r="B6850" t="str">
            <v xml:space="preserve">Affolternstrasse 81 </v>
          </cell>
          <cell r="C6850">
            <v>42662</v>
          </cell>
          <cell r="D6850">
            <v>9866606035</v>
          </cell>
          <cell r="E6850" t="str">
            <v>Verrechnet</v>
          </cell>
          <cell r="F6850">
            <v>0.09</v>
          </cell>
          <cell r="G6850">
            <v>0.97</v>
          </cell>
          <cell r="H6850"/>
          <cell r="I6850"/>
          <cell r="J6850" t="str">
            <v>Messung HW Wärme NT</v>
          </cell>
          <cell r="K6850" t="str">
            <v>20.09.2016</v>
          </cell>
          <cell r="L6850" t="str">
            <v>W1 020121</v>
          </cell>
          <cell r="M6850"/>
          <cell r="N6850" t="str">
            <v>Ablesung</v>
          </cell>
          <cell r="O6850">
            <v>13.191000000000001</v>
          </cell>
          <cell r="P6850">
            <v>395</v>
          </cell>
          <cell r="Q6850"/>
          <cell r="R6850"/>
          <cell r="S6850"/>
          <cell r="T6850"/>
          <cell r="U6850"/>
          <cell r="V6850"/>
          <cell r="W6850"/>
          <cell r="X6850"/>
          <cell r="Y6850">
            <v>28.713999999999999</v>
          </cell>
          <cell r="Z6850">
            <v>146.56666666666666</v>
          </cell>
        </row>
        <row r="6851">
          <cell r="A6851" t="str">
            <v>N1467</v>
          </cell>
          <cell r="B6851" t="str">
            <v xml:space="preserve">Affolternstrasse 81 </v>
          </cell>
          <cell r="C6851">
            <v>42761</v>
          </cell>
          <cell r="D6851">
            <v>9867600004</v>
          </cell>
          <cell r="E6851" t="str">
            <v>Verrechnet</v>
          </cell>
          <cell r="F6851">
            <v>0.09</v>
          </cell>
          <cell r="G6851">
            <v>0.97</v>
          </cell>
          <cell r="H6851"/>
          <cell r="I6851"/>
          <cell r="J6851" t="str">
            <v>Messung HW Wärme NT</v>
          </cell>
          <cell r="K6851" t="str">
            <v>15.12.2016</v>
          </cell>
          <cell r="L6851" t="str">
            <v>W1 020121</v>
          </cell>
          <cell r="M6851"/>
          <cell r="N6851" t="str">
            <v>Ablesung</v>
          </cell>
          <cell r="O6851">
            <v>42.030999999999999</v>
          </cell>
          <cell r="P6851">
            <v>808.8</v>
          </cell>
          <cell r="Q6851"/>
          <cell r="R6851"/>
          <cell r="S6851"/>
          <cell r="T6851"/>
          <cell r="U6851"/>
          <cell r="V6851"/>
          <cell r="W6851"/>
          <cell r="X6851"/>
          <cell r="Y6851">
            <v>44.683999999999997</v>
          </cell>
          <cell r="Z6851">
            <v>467.01111111111112</v>
          </cell>
        </row>
        <row r="6852">
          <cell r="A6852" t="str">
            <v>N1468</v>
          </cell>
          <cell r="B6852" t="str">
            <v xml:space="preserve">Hofwiesenstrasse 225 </v>
          </cell>
          <cell r="C6852">
            <v>42478</v>
          </cell>
          <cell r="D6852">
            <v>9866601507</v>
          </cell>
          <cell r="E6852" t="str">
            <v>Verrechnet</v>
          </cell>
          <cell r="F6852">
            <v>0.05</v>
          </cell>
          <cell r="G6852">
            <v>0.73</v>
          </cell>
          <cell r="H6852"/>
          <cell r="I6852"/>
          <cell r="J6852" t="str">
            <v>Messung HW Wärme NT</v>
          </cell>
          <cell r="K6852" t="str">
            <v>18.03.2016</v>
          </cell>
          <cell r="L6852" t="str">
            <v>W1 020114</v>
          </cell>
          <cell r="M6852"/>
          <cell r="N6852" t="str">
            <v>Ablesung</v>
          </cell>
          <cell r="O6852">
            <v>40.649000000000001</v>
          </cell>
          <cell r="P6852">
            <v>641.6</v>
          </cell>
          <cell r="Q6852"/>
          <cell r="R6852"/>
          <cell r="S6852"/>
          <cell r="T6852"/>
          <cell r="U6852"/>
          <cell r="V6852"/>
          <cell r="W6852"/>
          <cell r="X6852"/>
          <cell r="Y6852">
            <v>54.475999999999999</v>
          </cell>
          <cell r="Z6852">
            <v>812.98</v>
          </cell>
        </row>
        <row r="6853">
          <cell r="A6853" t="str">
            <v>N1468</v>
          </cell>
          <cell r="B6853" t="str">
            <v xml:space="preserve">Hofwiesenstrasse 225 </v>
          </cell>
          <cell r="C6853">
            <v>42566</v>
          </cell>
          <cell r="D6853">
            <v>9866603290</v>
          </cell>
          <cell r="E6853" t="str">
            <v>Verrechnet</v>
          </cell>
          <cell r="F6853">
            <v>0.05</v>
          </cell>
          <cell r="G6853">
            <v>0.73</v>
          </cell>
          <cell r="H6853"/>
          <cell r="I6853"/>
          <cell r="J6853" t="str">
            <v>Messung HW Wärme NT</v>
          </cell>
          <cell r="K6853" t="str">
            <v>22.06.2016</v>
          </cell>
          <cell r="L6853" t="str">
            <v>W1 020114</v>
          </cell>
          <cell r="M6853"/>
          <cell r="N6853" t="str">
            <v>Ablesung</v>
          </cell>
          <cell r="O6853">
            <v>20.143000000000001</v>
          </cell>
          <cell r="P6853">
            <v>333.29</v>
          </cell>
          <cell r="Q6853"/>
          <cell r="R6853"/>
          <cell r="S6853"/>
          <cell r="T6853"/>
          <cell r="U6853"/>
          <cell r="V6853"/>
          <cell r="W6853"/>
          <cell r="X6853"/>
          <cell r="Y6853">
            <v>51.966000000000001</v>
          </cell>
          <cell r="Z6853">
            <v>402.86</v>
          </cell>
        </row>
        <row r="6854">
          <cell r="A6854" t="str">
            <v>N1468</v>
          </cell>
          <cell r="B6854" t="str">
            <v xml:space="preserve">Hofwiesenstrasse 225 </v>
          </cell>
          <cell r="C6854">
            <v>42655</v>
          </cell>
          <cell r="D6854">
            <v>9866605428</v>
          </cell>
          <cell r="E6854" t="str">
            <v>Verrechnet</v>
          </cell>
          <cell r="F6854">
            <v>0.05</v>
          </cell>
          <cell r="G6854">
            <v>0.73</v>
          </cell>
          <cell r="H6854"/>
          <cell r="I6854"/>
          <cell r="J6854" t="str">
            <v>Messung HW Wärme NT</v>
          </cell>
          <cell r="K6854" t="str">
            <v>15.09.2016</v>
          </cell>
          <cell r="L6854" t="str">
            <v>W1 020114</v>
          </cell>
          <cell r="M6854"/>
          <cell r="N6854" t="str">
            <v>Ablesung</v>
          </cell>
          <cell r="O6854">
            <v>3.42</v>
          </cell>
          <cell r="P6854">
            <v>63.17</v>
          </cell>
          <cell r="Q6854"/>
          <cell r="R6854"/>
          <cell r="S6854"/>
          <cell r="T6854"/>
          <cell r="U6854"/>
          <cell r="V6854"/>
          <cell r="W6854"/>
          <cell r="X6854"/>
          <cell r="Y6854">
            <v>46.552</v>
          </cell>
          <cell r="Z6854">
            <v>68.400000000000006</v>
          </cell>
        </row>
        <row r="6855">
          <cell r="A6855" t="str">
            <v>N1468</v>
          </cell>
          <cell r="B6855" t="str">
            <v xml:space="preserve">Hofwiesenstrasse 225 </v>
          </cell>
          <cell r="C6855">
            <v>42752</v>
          </cell>
          <cell r="D6855">
            <v>9866607497</v>
          </cell>
          <cell r="E6855" t="str">
            <v>Verrechnet</v>
          </cell>
          <cell r="F6855">
            <v>0.05</v>
          </cell>
          <cell r="G6855">
            <v>0.73</v>
          </cell>
          <cell r="H6855"/>
          <cell r="I6855"/>
          <cell r="J6855" t="str">
            <v>Messung HW Wärme NT</v>
          </cell>
          <cell r="K6855" t="str">
            <v>16.12.2016</v>
          </cell>
          <cell r="L6855" t="str">
            <v>W1 020114</v>
          </cell>
          <cell r="M6855"/>
          <cell r="N6855" t="str">
            <v>Ablesung</v>
          </cell>
          <cell r="O6855">
            <v>30.588000000000001</v>
          </cell>
          <cell r="P6855">
            <v>503.49</v>
          </cell>
          <cell r="Q6855"/>
          <cell r="R6855"/>
          <cell r="S6855"/>
          <cell r="T6855"/>
          <cell r="U6855"/>
          <cell r="V6855"/>
          <cell r="W6855"/>
          <cell r="X6855"/>
          <cell r="Y6855">
            <v>52.237000000000002</v>
          </cell>
          <cell r="Z6855">
            <v>611.76</v>
          </cell>
        </row>
        <row r="6856">
          <cell r="A6856" t="str">
            <v>N1469</v>
          </cell>
          <cell r="B6856" t="str">
            <v xml:space="preserve">Seebacherstrasse 38 </v>
          </cell>
          <cell r="C6856">
            <v>42478</v>
          </cell>
          <cell r="D6856">
            <v>9866600790</v>
          </cell>
          <cell r="E6856" t="str">
            <v>Verrechnet</v>
          </cell>
          <cell r="F6856">
            <v>0.02</v>
          </cell>
          <cell r="G6856">
            <v>0.28000000000000003</v>
          </cell>
          <cell r="H6856"/>
          <cell r="I6856"/>
          <cell r="J6856" t="str">
            <v>Messung HW Wärme NT</v>
          </cell>
          <cell r="K6856" t="str">
            <v>19.03.2016</v>
          </cell>
          <cell r="L6856" t="str">
            <v>W1 020129</v>
          </cell>
          <cell r="M6856"/>
          <cell r="N6856" t="str">
            <v>Ablesung</v>
          </cell>
          <cell r="O6856">
            <v>18.609000000000002</v>
          </cell>
          <cell r="P6856">
            <v>312.47000000000003</v>
          </cell>
          <cell r="Q6856"/>
          <cell r="R6856"/>
          <cell r="S6856"/>
          <cell r="T6856"/>
          <cell r="U6856"/>
          <cell r="V6856"/>
          <cell r="W6856"/>
          <cell r="X6856"/>
          <cell r="Y6856">
            <v>51.207999999999998</v>
          </cell>
          <cell r="Z6856">
            <v>930.45</v>
          </cell>
        </row>
        <row r="6857">
          <cell r="A6857" t="str">
            <v>N1469</v>
          </cell>
          <cell r="B6857" t="str">
            <v xml:space="preserve">Seebacherstrasse 38 </v>
          </cell>
          <cell r="C6857">
            <v>42566</v>
          </cell>
          <cell r="D6857">
            <v>9866602761</v>
          </cell>
          <cell r="E6857" t="str">
            <v>Verrechnet</v>
          </cell>
          <cell r="F6857">
            <v>0.02</v>
          </cell>
          <cell r="G6857">
            <v>0.28000000000000003</v>
          </cell>
          <cell r="H6857"/>
          <cell r="I6857"/>
          <cell r="J6857" t="str">
            <v>Messung HW Wärme NT</v>
          </cell>
          <cell r="K6857" t="str">
            <v>20.06.2016</v>
          </cell>
          <cell r="L6857" t="str">
            <v>W1 020129</v>
          </cell>
          <cell r="M6857"/>
          <cell r="N6857" t="str">
            <v>Ablesung</v>
          </cell>
          <cell r="O6857">
            <v>7.3819999999999997</v>
          </cell>
          <cell r="P6857">
            <v>164.91</v>
          </cell>
          <cell r="Q6857"/>
          <cell r="R6857"/>
          <cell r="S6857"/>
          <cell r="T6857"/>
          <cell r="U6857"/>
          <cell r="V6857"/>
          <cell r="W6857"/>
          <cell r="X6857"/>
          <cell r="Y6857">
            <v>38.49</v>
          </cell>
          <cell r="Z6857">
            <v>369.1</v>
          </cell>
        </row>
        <row r="6858">
          <cell r="A6858" t="str">
            <v>N1469</v>
          </cell>
          <cell r="B6858" t="str">
            <v xml:space="preserve">Seebacherstrasse 38 </v>
          </cell>
          <cell r="C6858">
            <v>42655</v>
          </cell>
          <cell r="D6858">
            <v>9866604670</v>
          </cell>
          <cell r="E6858" t="str">
            <v>Verrechnet</v>
          </cell>
          <cell r="F6858">
            <v>0.02</v>
          </cell>
          <cell r="G6858">
            <v>0.28000000000000003</v>
          </cell>
          <cell r="H6858"/>
          <cell r="I6858"/>
          <cell r="J6858" t="str">
            <v>Messung HW Wärme NT</v>
          </cell>
          <cell r="K6858" t="str">
            <v>19.09.2016</v>
          </cell>
          <cell r="L6858" t="str">
            <v>W1 020129</v>
          </cell>
          <cell r="M6858"/>
          <cell r="N6858" t="str">
            <v>Ablesung</v>
          </cell>
          <cell r="O6858">
            <v>2.0259999999999998</v>
          </cell>
          <cell r="P6858">
            <v>93.01</v>
          </cell>
          <cell r="Q6858"/>
          <cell r="R6858"/>
          <cell r="S6858"/>
          <cell r="T6858"/>
          <cell r="U6858"/>
          <cell r="V6858"/>
          <cell r="W6858"/>
          <cell r="X6858"/>
          <cell r="Y6858">
            <v>18.73</v>
          </cell>
          <cell r="Z6858">
            <v>101.3</v>
          </cell>
        </row>
        <row r="6859">
          <cell r="A6859" t="str">
            <v>N1469</v>
          </cell>
          <cell r="B6859" t="str">
            <v xml:space="preserve">Seebacherstrasse 38 </v>
          </cell>
          <cell r="C6859">
            <v>42752</v>
          </cell>
          <cell r="D6859">
            <v>9866606819</v>
          </cell>
          <cell r="E6859" t="str">
            <v>Verrechnet</v>
          </cell>
          <cell r="F6859">
            <v>0.02</v>
          </cell>
          <cell r="G6859">
            <v>0.28000000000000003</v>
          </cell>
          <cell r="H6859"/>
          <cell r="I6859"/>
          <cell r="J6859" t="str">
            <v>Messung HW Wärme NT</v>
          </cell>
          <cell r="K6859" t="str">
            <v>14.12.2016</v>
          </cell>
          <cell r="L6859" t="str">
            <v>W1 020129</v>
          </cell>
          <cell r="M6859"/>
          <cell r="N6859" t="str">
            <v>Ablesung</v>
          </cell>
          <cell r="O6859">
            <v>12.37</v>
          </cell>
          <cell r="P6859">
            <v>221.14</v>
          </cell>
          <cell r="Q6859"/>
          <cell r="R6859"/>
          <cell r="S6859"/>
          <cell r="T6859"/>
          <cell r="U6859"/>
          <cell r="V6859"/>
          <cell r="W6859"/>
          <cell r="X6859"/>
          <cell r="Y6859">
            <v>48.097999999999999</v>
          </cell>
          <cell r="Z6859">
            <v>618.5</v>
          </cell>
        </row>
        <row r="6860">
          <cell r="A6860" t="str">
            <v>N1470</v>
          </cell>
          <cell r="B6860" t="str">
            <v xml:space="preserve">Jungholzstrasse 58 </v>
          </cell>
          <cell r="C6860">
            <v>42478</v>
          </cell>
          <cell r="D6860">
            <v>9866601158</v>
          </cell>
          <cell r="E6860" t="str">
            <v>Verrechnet</v>
          </cell>
          <cell r="F6860">
            <v>2.5000000000000001E-2</v>
          </cell>
          <cell r="G6860">
            <v>0.34</v>
          </cell>
          <cell r="H6860"/>
          <cell r="I6860"/>
          <cell r="J6860" t="str">
            <v>Messung HW Wärme NT</v>
          </cell>
          <cell r="K6860" t="str">
            <v>18.03.2016</v>
          </cell>
          <cell r="L6860" t="str">
            <v>W1 020324</v>
          </cell>
          <cell r="M6860"/>
          <cell r="N6860" t="str">
            <v>Ablesung</v>
          </cell>
          <cell r="O6860">
            <v>21.477</v>
          </cell>
          <cell r="P6860">
            <v>293.82</v>
          </cell>
          <cell r="Q6860"/>
          <cell r="R6860"/>
          <cell r="S6860"/>
          <cell r="T6860"/>
          <cell r="U6860"/>
          <cell r="V6860"/>
          <cell r="W6860"/>
          <cell r="X6860"/>
          <cell r="Y6860">
            <v>62.850999999999999</v>
          </cell>
          <cell r="Z6860">
            <v>859.08</v>
          </cell>
        </row>
        <row r="6861">
          <cell r="A6861" t="str">
            <v>N1470</v>
          </cell>
          <cell r="B6861" t="str">
            <v xml:space="preserve">Jungholzstrasse 58 </v>
          </cell>
          <cell r="C6861">
            <v>42566</v>
          </cell>
          <cell r="D6861">
            <v>9866603021</v>
          </cell>
          <cell r="E6861" t="str">
            <v>Verrechnet</v>
          </cell>
          <cell r="F6861">
            <v>2.5000000000000001E-2</v>
          </cell>
          <cell r="G6861">
            <v>0.34</v>
          </cell>
          <cell r="H6861"/>
          <cell r="I6861"/>
          <cell r="J6861" t="str">
            <v>Messung HW Wärme NT</v>
          </cell>
          <cell r="K6861" t="str">
            <v>21.06.2016</v>
          </cell>
          <cell r="L6861" t="str">
            <v>W1 020324</v>
          </cell>
          <cell r="M6861"/>
          <cell r="N6861" t="str">
            <v>Ablesung</v>
          </cell>
          <cell r="O6861">
            <v>13.615</v>
          </cell>
          <cell r="P6861">
            <v>215.28</v>
          </cell>
          <cell r="Q6861"/>
          <cell r="R6861"/>
          <cell r="S6861"/>
          <cell r="T6861"/>
          <cell r="U6861"/>
          <cell r="V6861"/>
          <cell r="W6861"/>
          <cell r="X6861"/>
          <cell r="Y6861">
            <v>54.378999999999998</v>
          </cell>
          <cell r="Z6861">
            <v>544.6</v>
          </cell>
        </row>
        <row r="6862">
          <cell r="A6862" t="str">
            <v>N1470</v>
          </cell>
          <cell r="B6862" t="str">
            <v xml:space="preserve">Jungholzstrasse 58 </v>
          </cell>
          <cell r="C6862">
            <v>42655</v>
          </cell>
          <cell r="D6862">
            <v>9866604924</v>
          </cell>
          <cell r="E6862" t="str">
            <v>Verrechnet</v>
          </cell>
          <cell r="F6862">
            <v>2.5000000000000001E-2</v>
          </cell>
          <cell r="G6862">
            <v>0.34</v>
          </cell>
          <cell r="H6862"/>
          <cell r="I6862"/>
          <cell r="J6862" t="str">
            <v>Messung HW Wärme NT</v>
          </cell>
          <cell r="K6862" t="str">
            <v>20.09.2016</v>
          </cell>
          <cell r="L6862" t="str">
            <v>W1 020324</v>
          </cell>
          <cell r="M6862"/>
          <cell r="N6862" t="str">
            <v>Ablesung</v>
          </cell>
          <cell r="O6862">
            <v>5.2590000000000003</v>
          </cell>
          <cell r="P6862">
            <v>103.89</v>
          </cell>
          <cell r="Q6862"/>
          <cell r="R6862"/>
          <cell r="S6862"/>
          <cell r="T6862"/>
          <cell r="U6862"/>
          <cell r="V6862"/>
          <cell r="W6862"/>
          <cell r="X6862"/>
          <cell r="Y6862">
            <v>43.526000000000003</v>
          </cell>
          <cell r="Z6862">
            <v>210.36</v>
          </cell>
        </row>
        <row r="6863">
          <cell r="A6863" t="str">
            <v>N1470</v>
          </cell>
          <cell r="B6863" t="str">
            <v xml:space="preserve">Jungholzstrasse 58 </v>
          </cell>
          <cell r="C6863">
            <v>42752</v>
          </cell>
          <cell r="D6863">
            <v>9866607133</v>
          </cell>
          <cell r="E6863" t="str">
            <v>Verrechnet</v>
          </cell>
          <cell r="F6863">
            <v>2.5000000000000001E-2</v>
          </cell>
          <cell r="G6863">
            <v>0.34</v>
          </cell>
          <cell r="H6863"/>
          <cell r="I6863"/>
          <cell r="J6863" t="str">
            <v>Messung HW Wärme NT</v>
          </cell>
          <cell r="K6863" t="str">
            <v>13.12.2016</v>
          </cell>
          <cell r="L6863" t="str">
            <v>W1 020324</v>
          </cell>
          <cell r="M6863"/>
          <cell r="N6863" t="str">
            <v>Ablesung</v>
          </cell>
          <cell r="O6863">
            <v>16.888000000000002</v>
          </cell>
          <cell r="P6863">
            <v>243.07</v>
          </cell>
          <cell r="Q6863"/>
          <cell r="R6863"/>
          <cell r="S6863"/>
          <cell r="T6863"/>
          <cell r="U6863"/>
          <cell r="V6863"/>
          <cell r="W6863"/>
          <cell r="X6863"/>
          <cell r="Y6863">
            <v>59.74</v>
          </cell>
          <cell r="Z6863">
            <v>675.52</v>
          </cell>
        </row>
        <row r="6864">
          <cell r="A6864" t="str">
            <v>N1471</v>
          </cell>
          <cell r="B6864" t="str">
            <v xml:space="preserve">Neunbrunnenstrasse 53 </v>
          </cell>
          <cell r="C6864">
            <v>42478</v>
          </cell>
          <cell r="D6864">
            <v>9866601508</v>
          </cell>
          <cell r="E6864" t="str">
            <v>Verrechnet</v>
          </cell>
          <cell r="F6864">
            <v>0.15</v>
          </cell>
          <cell r="G6864">
            <v>1.6</v>
          </cell>
          <cell r="H6864"/>
          <cell r="I6864"/>
          <cell r="J6864" t="str">
            <v>Messung HW Wärme NT</v>
          </cell>
          <cell r="K6864" t="str">
            <v>17.03.2016</v>
          </cell>
          <cell r="L6864" t="str">
            <v>W1 020098</v>
          </cell>
          <cell r="M6864"/>
          <cell r="N6864" t="str">
            <v>Ablesung</v>
          </cell>
          <cell r="O6864">
            <v>113.44799999999999</v>
          </cell>
          <cell r="P6864">
            <v>2050.73</v>
          </cell>
          <cell r="Q6864"/>
          <cell r="R6864"/>
          <cell r="S6864"/>
          <cell r="T6864"/>
          <cell r="U6864"/>
          <cell r="V6864"/>
          <cell r="W6864"/>
          <cell r="X6864"/>
          <cell r="Y6864">
            <v>47.567</v>
          </cell>
          <cell r="Z6864">
            <v>756.32</v>
          </cell>
        </row>
        <row r="6865">
          <cell r="A6865" t="str">
            <v>N1471</v>
          </cell>
          <cell r="B6865" t="str">
            <v xml:space="preserve">Neunbrunnenstrasse 53 </v>
          </cell>
          <cell r="C6865">
            <v>42566</v>
          </cell>
          <cell r="D6865">
            <v>9866603587</v>
          </cell>
          <cell r="E6865" t="str">
            <v>Verrechnet</v>
          </cell>
          <cell r="F6865">
            <v>0.15</v>
          </cell>
          <cell r="G6865">
            <v>1.6</v>
          </cell>
          <cell r="H6865"/>
          <cell r="I6865"/>
          <cell r="J6865" t="str">
            <v>Messung HW Wärme NT</v>
          </cell>
          <cell r="K6865" t="str">
            <v>21.06.2016</v>
          </cell>
          <cell r="L6865" t="str">
            <v>W1 020098</v>
          </cell>
          <cell r="M6865"/>
          <cell r="N6865" t="str">
            <v>Ablesung</v>
          </cell>
          <cell r="O6865">
            <v>71.284000000000006</v>
          </cell>
          <cell r="P6865">
            <v>1614.01</v>
          </cell>
          <cell r="Q6865"/>
          <cell r="R6865"/>
          <cell r="S6865"/>
          <cell r="T6865"/>
          <cell r="U6865"/>
          <cell r="V6865"/>
          <cell r="W6865"/>
          <cell r="X6865"/>
          <cell r="Y6865">
            <v>37.975999999999999</v>
          </cell>
          <cell r="Z6865">
            <v>475.22666666666663</v>
          </cell>
        </row>
        <row r="6866">
          <cell r="A6866" t="str">
            <v>N1471</v>
          </cell>
          <cell r="B6866" t="str">
            <v xml:space="preserve">Neunbrunnenstrasse 53 </v>
          </cell>
          <cell r="C6866">
            <v>42655</v>
          </cell>
          <cell r="D6866">
            <v>9866605664</v>
          </cell>
          <cell r="E6866" t="str">
            <v>Verrechnet</v>
          </cell>
          <cell r="F6866">
            <v>0.15</v>
          </cell>
          <cell r="G6866">
            <v>1.6</v>
          </cell>
          <cell r="H6866"/>
          <cell r="I6866"/>
          <cell r="J6866" t="str">
            <v>Messung HW Wärme NT</v>
          </cell>
          <cell r="K6866" t="str">
            <v>21.09.2016</v>
          </cell>
          <cell r="L6866" t="str">
            <v>W1 020098</v>
          </cell>
          <cell r="M6866"/>
          <cell r="N6866" t="str">
            <v>Ablesung</v>
          </cell>
          <cell r="O6866">
            <v>30.372</v>
          </cell>
          <cell r="P6866">
            <v>866.26</v>
          </cell>
          <cell r="Q6866"/>
          <cell r="R6866"/>
          <cell r="S6866"/>
          <cell r="T6866"/>
          <cell r="U6866"/>
          <cell r="V6866"/>
          <cell r="W6866"/>
          <cell r="X6866"/>
          <cell r="Y6866">
            <v>30.146999999999998</v>
          </cell>
          <cell r="Z6866">
            <v>202.48</v>
          </cell>
        </row>
        <row r="6867">
          <cell r="A6867" t="str">
            <v>N1471</v>
          </cell>
          <cell r="B6867" t="str">
            <v xml:space="preserve">Neunbrunnenstrasse 53 </v>
          </cell>
          <cell r="C6867">
            <v>42752</v>
          </cell>
          <cell r="D6867">
            <v>9866607648</v>
          </cell>
          <cell r="E6867" t="str">
            <v>Verrechnet</v>
          </cell>
          <cell r="F6867">
            <v>0.15</v>
          </cell>
          <cell r="G6867">
            <v>1.6</v>
          </cell>
          <cell r="H6867"/>
          <cell r="I6867"/>
          <cell r="J6867" t="str">
            <v>Messung HW Wärme NT</v>
          </cell>
          <cell r="K6867" t="str">
            <v>19.12.2016</v>
          </cell>
          <cell r="L6867" t="str">
            <v>W1 020098</v>
          </cell>
          <cell r="M6867"/>
          <cell r="N6867" t="str">
            <v>Ablesung</v>
          </cell>
          <cell r="O6867">
            <v>93.772999999999996</v>
          </cell>
          <cell r="P6867">
            <v>1907.27</v>
          </cell>
          <cell r="Q6867"/>
          <cell r="R6867"/>
          <cell r="S6867"/>
          <cell r="T6867"/>
          <cell r="U6867"/>
          <cell r="V6867"/>
          <cell r="W6867"/>
          <cell r="X6867"/>
          <cell r="Y6867">
            <v>42.274999999999999</v>
          </cell>
          <cell r="Z6867">
            <v>625.15333333333331</v>
          </cell>
        </row>
        <row r="6868">
          <cell r="A6868" t="str">
            <v>N1472</v>
          </cell>
          <cell r="B6868" t="str">
            <v xml:space="preserve">Kosakenweg 31 </v>
          </cell>
          <cell r="C6868">
            <v>42478</v>
          </cell>
          <cell r="D6868">
            <v>9866601509</v>
          </cell>
          <cell r="E6868" t="str">
            <v>Verrechnet</v>
          </cell>
          <cell r="F6868">
            <v>0.03</v>
          </cell>
          <cell r="G6868">
            <v>0.41</v>
          </cell>
          <cell r="H6868"/>
          <cell r="I6868"/>
          <cell r="J6868" t="str">
            <v>Messung HW Wärme NT</v>
          </cell>
          <cell r="K6868" t="str">
            <v>21.03.2016</v>
          </cell>
          <cell r="L6868" t="str">
            <v>W1 020276</v>
          </cell>
          <cell r="M6868"/>
          <cell r="N6868" t="str">
            <v>Ablesung</v>
          </cell>
          <cell r="O6868">
            <v>27.161000000000001</v>
          </cell>
          <cell r="P6868">
            <v>427.19</v>
          </cell>
          <cell r="Q6868"/>
          <cell r="R6868"/>
          <cell r="S6868"/>
          <cell r="T6868"/>
          <cell r="U6868"/>
          <cell r="V6868"/>
          <cell r="W6868"/>
          <cell r="X6868"/>
          <cell r="Y6868">
            <v>54.668999999999997</v>
          </cell>
          <cell r="Z6868">
            <v>905.36666666666667</v>
          </cell>
        </row>
        <row r="6869">
          <cell r="A6869" t="str">
            <v>N1472</v>
          </cell>
          <cell r="B6869" t="str">
            <v xml:space="preserve">Kosakenweg 31 </v>
          </cell>
          <cell r="C6869">
            <v>42566</v>
          </cell>
          <cell r="D6869">
            <v>9866603588</v>
          </cell>
          <cell r="E6869" t="str">
            <v>Verrechnet</v>
          </cell>
          <cell r="F6869">
            <v>0.03</v>
          </cell>
          <cell r="G6869">
            <v>0.41</v>
          </cell>
          <cell r="H6869"/>
          <cell r="I6869"/>
          <cell r="J6869" t="str">
            <v>Messung HW Wärme NT</v>
          </cell>
          <cell r="K6869" t="str">
            <v>22.06.2016</v>
          </cell>
          <cell r="L6869" t="str">
            <v>W1 020276</v>
          </cell>
          <cell r="M6869"/>
          <cell r="N6869" t="str">
            <v>Ablesung</v>
          </cell>
          <cell r="O6869">
            <v>9.7889999999999997</v>
          </cell>
          <cell r="P6869">
            <v>212.88</v>
          </cell>
          <cell r="Q6869"/>
          <cell r="R6869"/>
          <cell r="S6869"/>
          <cell r="T6869"/>
          <cell r="U6869"/>
          <cell r="V6869"/>
          <cell r="W6869"/>
          <cell r="X6869"/>
          <cell r="Y6869">
            <v>39.539000000000001</v>
          </cell>
          <cell r="Z6869">
            <v>326.3</v>
          </cell>
        </row>
        <row r="6870">
          <cell r="A6870" t="str">
            <v>N1472</v>
          </cell>
          <cell r="B6870" t="str">
            <v xml:space="preserve">Kosakenweg 31 </v>
          </cell>
          <cell r="C6870">
            <v>42655</v>
          </cell>
          <cell r="D6870">
            <v>9866605665</v>
          </cell>
          <cell r="E6870" t="str">
            <v>Verrechnet</v>
          </cell>
          <cell r="F6870">
            <v>0.03</v>
          </cell>
          <cell r="G6870">
            <v>0.41</v>
          </cell>
          <cell r="H6870"/>
          <cell r="I6870"/>
          <cell r="J6870" t="str">
            <v>Messung HW Wärme NT</v>
          </cell>
          <cell r="K6870" t="str">
            <v>21.09.2016</v>
          </cell>
          <cell r="L6870" t="str">
            <v>W1 020276</v>
          </cell>
          <cell r="M6870"/>
          <cell r="N6870" t="str">
            <v>Ablesung</v>
          </cell>
          <cell r="O6870">
            <v>3.121</v>
          </cell>
          <cell r="P6870">
            <v>120.98</v>
          </cell>
          <cell r="Q6870"/>
          <cell r="R6870"/>
          <cell r="S6870"/>
          <cell r="T6870"/>
          <cell r="U6870"/>
          <cell r="V6870"/>
          <cell r="W6870"/>
          <cell r="X6870"/>
          <cell r="Y6870">
            <v>22.181999999999999</v>
          </cell>
          <cell r="Z6870">
            <v>104.03333333333332</v>
          </cell>
        </row>
        <row r="6871">
          <cell r="A6871" t="str">
            <v>N1472</v>
          </cell>
          <cell r="B6871" t="str">
            <v xml:space="preserve">Kosakenweg 31 </v>
          </cell>
          <cell r="C6871">
            <v>42752</v>
          </cell>
          <cell r="D6871">
            <v>9866607649</v>
          </cell>
          <cell r="E6871" t="str">
            <v>Verrechnet</v>
          </cell>
          <cell r="F6871">
            <v>0.03</v>
          </cell>
          <cell r="G6871">
            <v>0.41</v>
          </cell>
          <cell r="H6871"/>
          <cell r="I6871"/>
          <cell r="J6871" t="str">
            <v>Messung HW Wärme NT</v>
          </cell>
          <cell r="K6871" t="str">
            <v>14.12.2016</v>
          </cell>
          <cell r="L6871" t="str">
            <v>W1 020276</v>
          </cell>
          <cell r="M6871"/>
          <cell r="N6871" t="str">
            <v>Ablesung</v>
          </cell>
          <cell r="O6871">
            <v>18.748000000000001</v>
          </cell>
          <cell r="P6871">
            <v>321.29000000000002</v>
          </cell>
          <cell r="Q6871"/>
          <cell r="R6871"/>
          <cell r="S6871"/>
          <cell r="T6871"/>
          <cell r="U6871"/>
          <cell r="V6871"/>
          <cell r="W6871"/>
          <cell r="X6871"/>
          <cell r="Y6871">
            <v>50.173999999999999</v>
          </cell>
          <cell r="Z6871">
            <v>624.93333333333339</v>
          </cell>
        </row>
        <row r="6872">
          <cell r="A6872" t="str">
            <v>N1473</v>
          </cell>
          <cell r="B6872" t="str">
            <v xml:space="preserve">Hofwiesenstrasse 215 </v>
          </cell>
          <cell r="C6872">
            <v>42478</v>
          </cell>
          <cell r="D6872">
            <v>9866601510</v>
          </cell>
          <cell r="E6872" t="str">
            <v>Verrechnet</v>
          </cell>
          <cell r="F6872">
            <v>0.05</v>
          </cell>
          <cell r="G6872">
            <v>0.71</v>
          </cell>
          <cell r="H6872"/>
          <cell r="I6872"/>
          <cell r="J6872" t="str">
            <v>Messung HW Wärme NT</v>
          </cell>
          <cell r="K6872" t="str">
            <v>18.03.2016</v>
          </cell>
          <cell r="L6872" t="str">
            <v>W1 020132</v>
          </cell>
          <cell r="M6872"/>
          <cell r="N6872" t="str">
            <v>Ablesung</v>
          </cell>
          <cell r="O6872">
            <v>40.826999999999998</v>
          </cell>
          <cell r="P6872">
            <v>658.93</v>
          </cell>
          <cell r="Q6872"/>
          <cell r="R6872"/>
          <cell r="S6872"/>
          <cell r="T6872"/>
          <cell r="U6872"/>
          <cell r="V6872"/>
          <cell r="W6872"/>
          <cell r="X6872"/>
          <cell r="Y6872">
            <v>53.276000000000003</v>
          </cell>
          <cell r="Z6872">
            <v>816.54</v>
          </cell>
        </row>
        <row r="6873">
          <cell r="A6873" t="str">
            <v>N1473</v>
          </cell>
          <cell r="B6873" t="str">
            <v xml:space="preserve">Hofwiesenstrasse 215 </v>
          </cell>
          <cell r="C6873">
            <v>42566</v>
          </cell>
          <cell r="D6873">
            <v>9866603687</v>
          </cell>
          <cell r="E6873" t="str">
            <v>Verrechnet</v>
          </cell>
          <cell r="F6873">
            <v>0.05</v>
          </cell>
          <cell r="G6873">
            <v>0.71</v>
          </cell>
          <cell r="H6873"/>
          <cell r="I6873"/>
          <cell r="J6873" t="str">
            <v>Messung HW Wärme NT</v>
          </cell>
          <cell r="K6873" t="str">
            <v>22.06.2016</v>
          </cell>
          <cell r="L6873" t="str">
            <v>W1 020132</v>
          </cell>
          <cell r="M6873"/>
          <cell r="N6873" t="str">
            <v>Ablesung</v>
          </cell>
          <cell r="O6873">
            <v>21.100999999999999</v>
          </cell>
          <cell r="P6873">
            <v>399.29</v>
          </cell>
          <cell r="Q6873"/>
          <cell r="R6873"/>
          <cell r="S6873"/>
          <cell r="T6873"/>
          <cell r="U6873"/>
          <cell r="V6873"/>
          <cell r="W6873"/>
          <cell r="X6873"/>
          <cell r="Y6873">
            <v>45.44</v>
          </cell>
          <cell r="Z6873">
            <v>422.02</v>
          </cell>
        </row>
        <row r="6874">
          <cell r="A6874" t="str">
            <v>N1473</v>
          </cell>
          <cell r="B6874" t="str">
            <v xml:space="preserve">Hofwiesenstrasse 215 </v>
          </cell>
          <cell r="C6874">
            <v>42655</v>
          </cell>
          <cell r="D6874">
            <v>9866605666</v>
          </cell>
          <cell r="E6874" t="str">
            <v>Verrechnet</v>
          </cell>
          <cell r="F6874">
            <v>0.05</v>
          </cell>
          <cell r="G6874">
            <v>0.71</v>
          </cell>
          <cell r="H6874"/>
          <cell r="I6874"/>
          <cell r="J6874" t="str">
            <v>Messung HW Wärme NT</v>
          </cell>
          <cell r="K6874" t="str">
            <v>15.09.2016</v>
          </cell>
          <cell r="L6874" t="str">
            <v>W1 020132</v>
          </cell>
          <cell r="M6874"/>
          <cell r="N6874" t="str">
            <v>Ablesung</v>
          </cell>
          <cell r="O6874">
            <v>4.6950000000000003</v>
          </cell>
          <cell r="P6874">
            <v>128.15</v>
          </cell>
          <cell r="Q6874"/>
          <cell r="R6874"/>
          <cell r="S6874"/>
          <cell r="T6874"/>
          <cell r="U6874"/>
          <cell r="V6874"/>
          <cell r="W6874"/>
          <cell r="X6874"/>
          <cell r="Y6874">
            <v>31.501999999999999</v>
          </cell>
          <cell r="Z6874">
            <v>93.9</v>
          </cell>
        </row>
        <row r="6875">
          <cell r="A6875" t="str">
            <v>N1473</v>
          </cell>
          <cell r="B6875" t="str">
            <v xml:space="preserve">Hofwiesenstrasse 215 </v>
          </cell>
          <cell r="C6875">
            <v>42752</v>
          </cell>
          <cell r="D6875">
            <v>9866607650</v>
          </cell>
          <cell r="E6875" t="str">
            <v>Verrechnet</v>
          </cell>
          <cell r="F6875">
            <v>0.05</v>
          </cell>
          <cell r="G6875">
            <v>0.71</v>
          </cell>
          <cell r="H6875"/>
          <cell r="I6875"/>
          <cell r="J6875" t="str">
            <v>Messung HW Wärme NT</v>
          </cell>
          <cell r="K6875" t="str">
            <v>16.12.2016</v>
          </cell>
          <cell r="L6875" t="str">
            <v>W1 020132</v>
          </cell>
          <cell r="M6875"/>
          <cell r="N6875" t="str">
            <v>Ablesung</v>
          </cell>
          <cell r="O6875">
            <v>34.277999999999999</v>
          </cell>
          <cell r="P6875">
            <v>612.49</v>
          </cell>
          <cell r="Q6875"/>
          <cell r="R6875"/>
          <cell r="S6875"/>
          <cell r="T6875"/>
          <cell r="U6875"/>
          <cell r="V6875"/>
          <cell r="W6875"/>
          <cell r="X6875"/>
          <cell r="Y6875">
            <v>48.121000000000002</v>
          </cell>
          <cell r="Z6875">
            <v>685.56</v>
          </cell>
        </row>
        <row r="6876">
          <cell r="A6876" t="str">
            <v>N1474</v>
          </cell>
          <cell r="B6876" t="str">
            <v xml:space="preserve">Hofwiesenstrasse 219 </v>
          </cell>
          <cell r="C6876">
            <v>42478</v>
          </cell>
          <cell r="D6876">
            <v>9866601511</v>
          </cell>
          <cell r="E6876" t="str">
            <v>Verrechnet</v>
          </cell>
          <cell r="F6876">
            <v>6.5000000000000002E-2</v>
          </cell>
          <cell r="G6876">
            <v>0.95</v>
          </cell>
          <cell r="H6876"/>
          <cell r="I6876"/>
          <cell r="J6876" t="str">
            <v>Messung HW Wärme NT</v>
          </cell>
          <cell r="K6876" t="str">
            <v>18.03.2016</v>
          </cell>
          <cell r="L6876" t="str">
            <v>W1 020113</v>
          </cell>
          <cell r="M6876"/>
          <cell r="N6876" t="str">
            <v>Ablesung</v>
          </cell>
          <cell r="O6876">
            <v>51.442</v>
          </cell>
          <cell r="P6876">
            <v>843.43</v>
          </cell>
          <cell r="Q6876"/>
          <cell r="R6876"/>
          <cell r="S6876"/>
          <cell r="T6876"/>
          <cell r="U6876"/>
          <cell r="V6876"/>
          <cell r="W6876"/>
          <cell r="X6876"/>
          <cell r="Y6876">
            <v>52.442999999999998</v>
          </cell>
          <cell r="Z6876">
            <v>791.4153846153846</v>
          </cell>
        </row>
        <row r="6877">
          <cell r="A6877" t="str">
            <v>N1474</v>
          </cell>
          <cell r="B6877" t="str">
            <v xml:space="preserve">Hofwiesenstrasse 219 </v>
          </cell>
          <cell r="C6877">
            <v>42566</v>
          </cell>
          <cell r="D6877">
            <v>9866603291</v>
          </cell>
          <cell r="E6877" t="str">
            <v>Verrechnet</v>
          </cell>
          <cell r="F6877">
            <v>6.5000000000000002E-2</v>
          </cell>
          <cell r="G6877">
            <v>0.95</v>
          </cell>
          <cell r="H6877"/>
          <cell r="I6877"/>
          <cell r="J6877" t="str">
            <v>Messung HW Wärme NT</v>
          </cell>
          <cell r="K6877" t="str">
            <v>22.06.2016</v>
          </cell>
          <cell r="L6877" t="str">
            <v>W1 020113</v>
          </cell>
          <cell r="M6877"/>
          <cell r="N6877" t="str">
            <v>Ablesung</v>
          </cell>
          <cell r="O6877">
            <v>29.609000000000002</v>
          </cell>
          <cell r="P6877">
            <v>547.98</v>
          </cell>
          <cell r="Q6877"/>
          <cell r="R6877"/>
          <cell r="S6877"/>
          <cell r="T6877"/>
          <cell r="U6877"/>
          <cell r="V6877"/>
          <cell r="W6877"/>
          <cell r="X6877"/>
          <cell r="Y6877">
            <v>46.46</v>
          </cell>
          <cell r="Z6877">
            <v>455.52307692307699</v>
          </cell>
        </row>
        <row r="6878">
          <cell r="A6878" t="str">
            <v>N1474</v>
          </cell>
          <cell r="B6878" t="str">
            <v xml:space="preserve">Hofwiesenstrasse 219 </v>
          </cell>
          <cell r="C6878">
            <v>42655</v>
          </cell>
          <cell r="D6878">
            <v>9866605390</v>
          </cell>
          <cell r="E6878" t="str">
            <v>Verrechnet</v>
          </cell>
          <cell r="F6878">
            <v>6.5000000000000002E-2</v>
          </cell>
          <cell r="G6878">
            <v>0.95</v>
          </cell>
          <cell r="H6878"/>
          <cell r="I6878"/>
          <cell r="J6878" t="str">
            <v>Messung HW Wärme NT</v>
          </cell>
          <cell r="K6878" t="str">
            <v>15.09.2016</v>
          </cell>
          <cell r="L6878" t="str">
            <v>W1 020113</v>
          </cell>
          <cell r="M6878"/>
          <cell r="N6878" t="str">
            <v>Ablesung</v>
          </cell>
          <cell r="O6878">
            <v>10.742000000000001</v>
          </cell>
          <cell r="P6878">
            <v>276.88</v>
          </cell>
          <cell r="Q6878"/>
          <cell r="R6878"/>
          <cell r="S6878"/>
          <cell r="T6878"/>
          <cell r="U6878"/>
          <cell r="V6878"/>
          <cell r="W6878"/>
          <cell r="X6878"/>
          <cell r="Y6878">
            <v>33.359000000000002</v>
          </cell>
          <cell r="Z6878">
            <v>165.26153846153846</v>
          </cell>
        </row>
        <row r="6879">
          <cell r="A6879" t="str">
            <v>N1474</v>
          </cell>
          <cell r="B6879" t="str">
            <v xml:space="preserve">Hofwiesenstrasse 219 </v>
          </cell>
          <cell r="C6879">
            <v>42752</v>
          </cell>
          <cell r="D6879">
            <v>9866607498</v>
          </cell>
          <cell r="E6879" t="str">
            <v>Verrechnet</v>
          </cell>
          <cell r="F6879">
            <v>6.5000000000000002E-2</v>
          </cell>
          <cell r="G6879">
            <v>0.95</v>
          </cell>
          <cell r="H6879"/>
          <cell r="I6879"/>
          <cell r="J6879" t="str">
            <v>Messung HW Wärme NT</v>
          </cell>
          <cell r="K6879" t="str">
            <v>16.12.2016</v>
          </cell>
          <cell r="L6879" t="str">
            <v>W1 020113</v>
          </cell>
          <cell r="M6879"/>
          <cell r="N6879" t="str">
            <v>Ablesung</v>
          </cell>
          <cell r="O6879">
            <v>38.899000000000001</v>
          </cell>
          <cell r="P6879">
            <v>678.68</v>
          </cell>
          <cell r="Q6879"/>
          <cell r="R6879"/>
          <cell r="S6879"/>
          <cell r="T6879"/>
          <cell r="U6879"/>
          <cell r="V6879"/>
          <cell r="W6879"/>
          <cell r="X6879"/>
          <cell r="Y6879">
            <v>49.283000000000001</v>
          </cell>
          <cell r="Z6879">
            <v>598.44615384615383</v>
          </cell>
        </row>
        <row r="6880">
          <cell r="A6880" t="str">
            <v>N1475</v>
          </cell>
          <cell r="B6880" t="str">
            <v xml:space="preserve">Binzwiesenstrasse 25 </v>
          </cell>
          <cell r="C6880">
            <v>42478</v>
          </cell>
          <cell r="D6880">
            <v>9866601159</v>
          </cell>
          <cell r="E6880" t="str">
            <v>Verrechnet</v>
          </cell>
          <cell r="F6880">
            <v>0.02</v>
          </cell>
          <cell r="G6880">
            <v>0.28000000000000003</v>
          </cell>
          <cell r="H6880"/>
          <cell r="I6880"/>
          <cell r="J6880" t="str">
            <v>Messung HW Wärme NT</v>
          </cell>
          <cell r="K6880" t="str">
            <v>17.03.2016</v>
          </cell>
          <cell r="L6880" t="str">
            <v>W1 020130</v>
          </cell>
          <cell r="M6880"/>
          <cell r="N6880" t="str">
            <v>Ablesung</v>
          </cell>
          <cell r="O6880">
            <v>19.971</v>
          </cell>
          <cell r="P6880">
            <v>297.23</v>
          </cell>
          <cell r="Q6880"/>
          <cell r="R6880"/>
          <cell r="S6880"/>
          <cell r="T6880"/>
          <cell r="U6880"/>
          <cell r="V6880"/>
          <cell r="W6880"/>
          <cell r="X6880"/>
          <cell r="Y6880">
            <v>57.773000000000003</v>
          </cell>
          <cell r="Z6880">
            <v>998.55</v>
          </cell>
        </row>
        <row r="6881">
          <cell r="A6881" t="str">
            <v>N1475</v>
          </cell>
          <cell r="B6881" t="str">
            <v xml:space="preserve">Binzwiesenstrasse 25 </v>
          </cell>
          <cell r="C6881">
            <v>42566</v>
          </cell>
          <cell r="D6881">
            <v>9866603292</v>
          </cell>
          <cell r="E6881" t="str">
            <v>Verrechnet</v>
          </cell>
          <cell r="F6881">
            <v>0.02</v>
          </cell>
          <cell r="G6881">
            <v>0.28000000000000003</v>
          </cell>
          <cell r="H6881"/>
          <cell r="I6881"/>
          <cell r="J6881" t="str">
            <v>Messung HW Wärme NT</v>
          </cell>
          <cell r="K6881" t="str">
            <v>20.06.2016</v>
          </cell>
          <cell r="L6881" t="str">
            <v>W1 020130</v>
          </cell>
          <cell r="M6881"/>
          <cell r="N6881" t="str">
            <v>Ablesung</v>
          </cell>
          <cell r="O6881">
            <v>10.246</v>
          </cell>
          <cell r="P6881">
            <v>162.44</v>
          </cell>
          <cell r="Q6881"/>
          <cell r="R6881"/>
          <cell r="S6881"/>
          <cell r="T6881"/>
          <cell r="U6881"/>
          <cell r="V6881"/>
          <cell r="W6881"/>
          <cell r="X6881"/>
          <cell r="Y6881">
            <v>54.234999999999999</v>
          </cell>
          <cell r="Z6881">
            <v>512.29999999999995</v>
          </cell>
        </row>
        <row r="6882">
          <cell r="A6882" t="str">
            <v>N1475</v>
          </cell>
          <cell r="B6882" t="str">
            <v xml:space="preserve">Binzwiesenstrasse 25 </v>
          </cell>
          <cell r="C6882">
            <v>42655</v>
          </cell>
          <cell r="D6882">
            <v>9866605181</v>
          </cell>
          <cell r="E6882" t="str">
            <v>Verrechnet</v>
          </cell>
          <cell r="F6882">
            <v>0.02</v>
          </cell>
          <cell r="G6882">
            <v>0.28000000000000003</v>
          </cell>
          <cell r="H6882"/>
          <cell r="I6882"/>
          <cell r="J6882" t="str">
            <v>Messung HW Wärme NT</v>
          </cell>
          <cell r="K6882" t="str">
            <v>15.09.2016</v>
          </cell>
          <cell r="L6882" t="str">
            <v>W1 020130</v>
          </cell>
          <cell r="M6882"/>
          <cell r="N6882" t="str">
            <v>Ablesung</v>
          </cell>
          <cell r="O6882">
            <v>2.1040000000000001</v>
          </cell>
          <cell r="P6882">
            <v>43.71</v>
          </cell>
          <cell r="Q6882"/>
          <cell r="R6882"/>
          <cell r="S6882"/>
          <cell r="T6882"/>
          <cell r="U6882"/>
          <cell r="V6882"/>
          <cell r="W6882"/>
          <cell r="X6882"/>
          <cell r="Y6882">
            <v>41.389000000000003</v>
          </cell>
          <cell r="Z6882">
            <v>105.2</v>
          </cell>
        </row>
        <row r="6883">
          <cell r="A6883" t="str">
            <v>N1475</v>
          </cell>
          <cell r="B6883" t="str">
            <v xml:space="preserve">Binzwiesenstrasse 25 </v>
          </cell>
          <cell r="C6883">
            <v>42752</v>
          </cell>
          <cell r="D6883">
            <v>9866607297</v>
          </cell>
          <cell r="E6883" t="str">
            <v>Verrechnet</v>
          </cell>
          <cell r="F6883">
            <v>0.02</v>
          </cell>
          <cell r="G6883">
            <v>0.28000000000000003</v>
          </cell>
          <cell r="H6883"/>
          <cell r="I6883"/>
          <cell r="J6883" t="str">
            <v>Messung HW Wärme NT</v>
          </cell>
          <cell r="K6883" t="str">
            <v>12.12.2016</v>
          </cell>
          <cell r="L6883" t="str">
            <v>W1 020130</v>
          </cell>
          <cell r="M6883"/>
          <cell r="N6883" t="str">
            <v>Ablesung</v>
          </cell>
          <cell r="O6883">
            <v>14.913</v>
          </cell>
          <cell r="P6883">
            <v>230.9</v>
          </cell>
          <cell r="Q6883"/>
          <cell r="R6883"/>
          <cell r="S6883"/>
          <cell r="T6883"/>
          <cell r="U6883"/>
          <cell r="V6883"/>
          <cell r="W6883"/>
          <cell r="X6883"/>
          <cell r="Y6883">
            <v>55.533999999999999</v>
          </cell>
          <cell r="Z6883">
            <v>745.65</v>
          </cell>
        </row>
        <row r="6884">
          <cell r="A6884" t="str">
            <v>N1476</v>
          </cell>
          <cell r="B6884" t="str">
            <v xml:space="preserve">Langfurren 8 </v>
          </cell>
          <cell r="C6884">
            <v>42478</v>
          </cell>
          <cell r="D6884">
            <v>9866601512</v>
          </cell>
          <cell r="E6884" t="str">
            <v>Verrechnet</v>
          </cell>
          <cell r="F6884">
            <v>0.04</v>
          </cell>
          <cell r="G6884">
            <v>0.54600000000000004</v>
          </cell>
          <cell r="H6884"/>
          <cell r="I6884"/>
          <cell r="J6884" t="str">
            <v>Messung HW Wärme NT</v>
          </cell>
          <cell r="K6884" t="str">
            <v>17.03.2016</v>
          </cell>
          <cell r="L6884" t="str">
            <v>W1 020128</v>
          </cell>
          <cell r="M6884"/>
          <cell r="N6884" t="str">
            <v>Ablesung</v>
          </cell>
          <cell r="O6884">
            <v>16.651</v>
          </cell>
          <cell r="P6884">
            <v>302.39999999999998</v>
          </cell>
          <cell r="Q6884"/>
          <cell r="R6884"/>
          <cell r="S6884"/>
          <cell r="T6884"/>
          <cell r="U6884"/>
          <cell r="V6884"/>
          <cell r="W6884"/>
          <cell r="X6884"/>
          <cell r="Y6884">
            <v>47.345999999999997</v>
          </cell>
          <cell r="Z6884">
            <v>416.27499999999998</v>
          </cell>
        </row>
        <row r="6885">
          <cell r="A6885" t="str">
            <v>N1476</v>
          </cell>
          <cell r="B6885" t="str">
            <v xml:space="preserve">Langfurren 8 </v>
          </cell>
          <cell r="C6885">
            <v>42566</v>
          </cell>
          <cell r="D6885">
            <v>9866603589</v>
          </cell>
          <cell r="E6885" t="str">
            <v>Gemahnt</v>
          </cell>
          <cell r="F6885">
            <v>0.04</v>
          </cell>
          <cell r="G6885">
            <v>0.54600000000000004</v>
          </cell>
          <cell r="H6885"/>
          <cell r="I6885"/>
          <cell r="J6885" t="str">
            <v>Messung HW Wärme NT</v>
          </cell>
          <cell r="K6885" t="str">
            <v>23.06.2016</v>
          </cell>
          <cell r="L6885" t="str">
            <v>W1 020128</v>
          </cell>
          <cell r="M6885"/>
          <cell r="N6885" t="str">
            <v>Ablesung</v>
          </cell>
          <cell r="O6885">
            <v>9.8309999999999995</v>
          </cell>
          <cell r="P6885">
            <v>193.03</v>
          </cell>
          <cell r="Q6885"/>
          <cell r="R6885"/>
          <cell r="S6885"/>
          <cell r="T6885"/>
          <cell r="U6885"/>
          <cell r="V6885"/>
          <cell r="W6885"/>
          <cell r="X6885"/>
          <cell r="Y6885">
            <v>43.792000000000002</v>
          </cell>
          <cell r="Z6885">
            <v>245.77500000000001</v>
          </cell>
        </row>
        <row r="6886">
          <cell r="A6886" t="str">
            <v>N1476</v>
          </cell>
          <cell r="B6886" t="str">
            <v xml:space="preserve">Langfurren 8 </v>
          </cell>
          <cell r="C6886">
            <v>42655</v>
          </cell>
          <cell r="D6886">
            <v>9866605755</v>
          </cell>
          <cell r="E6886" t="str">
            <v>Gemahnt</v>
          </cell>
          <cell r="F6886">
            <v>0.04</v>
          </cell>
          <cell r="G6886">
            <v>0.54600000000000004</v>
          </cell>
          <cell r="H6886"/>
          <cell r="I6886"/>
          <cell r="J6886" t="str">
            <v>Messung HW Wärme NT</v>
          </cell>
          <cell r="K6886" t="str">
            <v>16.09.2016</v>
          </cell>
          <cell r="L6886" t="str">
            <v>W1 020128</v>
          </cell>
          <cell r="M6886"/>
          <cell r="N6886" t="str">
            <v>Ablesung</v>
          </cell>
          <cell r="O6886">
            <v>1.3979999999999999</v>
          </cell>
          <cell r="P6886">
            <v>41.22</v>
          </cell>
          <cell r="Q6886"/>
          <cell r="R6886"/>
          <cell r="S6886"/>
          <cell r="T6886"/>
          <cell r="U6886"/>
          <cell r="V6886"/>
          <cell r="W6886"/>
          <cell r="X6886"/>
          <cell r="Y6886">
            <v>29.161999999999999</v>
          </cell>
          <cell r="Z6886">
            <v>34.950000000000003</v>
          </cell>
        </row>
        <row r="6887">
          <cell r="A6887" t="str">
            <v>N1476</v>
          </cell>
          <cell r="B6887" t="str">
            <v xml:space="preserve">Langfurren 8 </v>
          </cell>
          <cell r="C6887">
            <v>42752</v>
          </cell>
          <cell r="D6887">
            <v>9866607651</v>
          </cell>
          <cell r="E6887" t="str">
            <v>Verrechnet</v>
          </cell>
          <cell r="F6887">
            <v>0.04</v>
          </cell>
          <cell r="G6887">
            <v>0.54600000000000004</v>
          </cell>
          <cell r="H6887"/>
          <cell r="I6887"/>
          <cell r="J6887" t="str">
            <v>Messung HW Wärme NT</v>
          </cell>
          <cell r="K6887" t="str">
            <v>15.12.2016</v>
          </cell>
          <cell r="L6887" t="str">
            <v>W1 020128</v>
          </cell>
          <cell r="M6887"/>
          <cell r="N6887" t="str">
            <v>Ablesung</v>
          </cell>
          <cell r="O6887">
            <v>13.121</v>
          </cell>
          <cell r="P6887">
            <v>251.72</v>
          </cell>
          <cell r="Q6887"/>
          <cell r="R6887"/>
          <cell r="S6887"/>
          <cell r="T6887"/>
          <cell r="U6887"/>
          <cell r="V6887"/>
          <cell r="W6887"/>
          <cell r="X6887"/>
          <cell r="Y6887">
            <v>44.82</v>
          </cell>
          <cell r="Z6887">
            <v>328.02499999999998</v>
          </cell>
        </row>
        <row r="6888">
          <cell r="A6888" t="str">
            <v>N1477</v>
          </cell>
          <cell r="B6888" t="str">
            <v xml:space="preserve">Franklinstrasse 6 </v>
          </cell>
          <cell r="C6888">
            <v>42478</v>
          </cell>
          <cell r="D6888">
            <v>9866601953</v>
          </cell>
          <cell r="E6888" t="str">
            <v>Verrechnet</v>
          </cell>
          <cell r="F6888">
            <v>0.1</v>
          </cell>
          <cell r="G6888">
            <v>1.29</v>
          </cell>
          <cell r="H6888"/>
          <cell r="I6888"/>
          <cell r="J6888" t="str">
            <v>Messung HW Wärme NT</v>
          </cell>
          <cell r="K6888" t="str">
            <v>18.03.2016</v>
          </cell>
          <cell r="L6888" t="str">
            <v>W1 020125</v>
          </cell>
          <cell r="M6888"/>
          <cell r="N6888" t="str">
            <v>Ablesung</v>
          </cell>
          <cell r="O6888">
            <v>75.337000000000003</v>
          </cell>
          <cell r="P6888">
            <v>1371.91</v>
          </cell>
          <cell r="Q6888"/>
          <cell r="R6888"/>
          <cell r="S6888"/>
          <cell r="T6888"/>
          <cell r="U6888"/>
          <cell r="V6888"/>
          <cell r="W6888"/>
          <cell r="X6888"/>
          <cell r="Y6888">
            <v>47.218000000000004</v>
          </cell>
          <cell r="Z6888">
            <v>753.37</v>
          </cell>
        </row>
        <row r="6889">
          <cell r="A6889" t="str">
            <v>N1477</v>
          </cell>
          <cell r="B6889" t="str">
            <v xml:space="preserve">Franklinstrasse 6 </v>
          </cell>
          <cell r="C6889">
            <v>42566</v>
          </cell>
          <cell r="D6889">
            <v>9866603909</v>
          </cell>
          <cell r="E6889" t="str">
            <v>Verrechnet</v>
          </cell>
          <cell r="F6889">
            <v>0.1</v>
          </cell>
          <cell r="G6889">
            <v>1.29</v>
          </cell>
          <cell r="H6889"/>
          <cell r="I6889"/>
          <cell r="J6889" t="str">
            <v>Messung HW Wärme NT</v>
          </cell>
          <cell r="K6889" t="str">
            <v>23.06.2016</v>
          </cell>
          <cell r="L6889" t="str">
            <v>W1 020125</v>
          </cell>
          <cell r="M6889"/>
          <cell r="N6889" t="str">
            <v>Ablesung</v>
          </cell>
          <cell r="O6889">
            <v>35.820999999999998</v>
          </cell>
          <cell r="P6889">
            <v>773.83</v>
          </cell>
          <cell r="Q6889"/>
          <cell r="R6889"/>
          <cell r="S6889"/>
          <cell r="T6889"/>
          <cell r="U6889"/>
          <cell r="V6889"/>
          <cell r="W6889"/>
          <cell r="X6889"/>
          <cell r="Y6889">
            <v>39.802999999999997</v>
          </cell>
          <cell r="Z6889">
            <v>358.21</v>
          </cell>
        </row>
        <row r="6890">
          <cell r="A6890" t="str">
            <v>N1477</v>
          </cell>
          <cell r="B6890" t="str">
            <v xml:space="preserve">Franklinstrasse 6 </v>
          </cell>
          <cell r="C6890">
            <v>42655</v>
          </cell>
          <cell r="D6890">
            <v>9866605993</v>
          </cell>
          <cell r="E6890" t="str">
            <v>Verrechnet</v>
          </cell>
          <cell r="F6890">
            <v>0.1</v>
          </cell>
          <cell r="G6890">
            <v>1.29</v>
          </cell>
          <cell r="H6890"/>
          <cell r="I6890"/>
          <cell r="J6890" t="str">
            <v>Messung HW Wärme NT</v>
          </cell>
          <cell r="K6890" t="str">
            <v>20.09.2016</v>
          </cell>
          <cell r="L6890" t="str">
            <v>W1 020125</v>
          </cell>
          <cell r="M6890"/>
          <cell r="N6890" t="str">
            <v>Ablesung</v>
          </cell>
          <cell r="O6890">
            <v>9.4440000000000008</v>
          </cell>
          <cell r="P6890">
            <v>252.65</v>
          </cell>
          <cell r="Q6890"/>
          <cell r="R6890"/>
          <cell r="S6890"/>
          <cell r="T6890"/>
          <cell r="U6890"/>
          <cell r="V6890"/>
          <cell r="W6890"/>
          <cell r="X6890"/>
          <cell r="Y6890">
            <v>32.140999999999998</v>
          </cell>
          <cell r="Z6890">
            <v>94.44</v>
          </cell>
        </row>
        <row r="6891">
          <cell r="A6891" t="str">
            <v>N1477</v>
          </cell>
          <cell r="B6891" t="str">
            <v xml:space="preserve">Franklinstrasse 6 </v>
          </cell>
          <cell r="C6891">
            <v>42752</v>
          </cell>
          <cell r="D6891">
            <v>9866608062</v>
          </cell>
          <cell r="E6891" t="str">
            <v>Verrechnet</v>
          </cell>
          <cell r="F6891">
            <v>0.1</v>
          </cell>
          <cell r="G6891">
            <v>1.29</v>
          </cell>
          <cell r="H6891"/>
          <cell r="I6891"/>
          <cell r="J6891" t="str">
            <v>Messung HW Wärme NT</v>
          </cell>
          <cell r="K6891" t="str">
            <v>15.12.2016</v>
          </cell>
          <cell r="L6891" t="str">
            <v>W1 020125</v>
          </cell>
          <cell r="M6891"/>
          <cell r="N6891" t="str">
            <v>Ablesung</v>
          </cell>
          <cell r="O6891">
            <v>52.432000000000002</v>
          </cell>
          <cell r="P6891">
            <v>1044.42</v>
          </cell>
          <cell r="Q6891"/>
          <cell r="R6891"/>
          <cell r="S6891"/>
          <cell r="T6891"/>
          <cell r="U6891"/>
          <cell r="V6891"/>
          <cell r="W6891"/>
          <cell r="X6891"/>
          <cell r="Y6891">
            <v>43.165999999999997</v>
          </cell>
          <cell r="Z6891">
            <v>524.32000000000005</v>
          </cell>
        </row>
        <row r="6892">
          <cell r="A6892" t="str">
            <v>N1478</v>
          </cell>
          <cell r="B6892" t="str">
            <v xml:space="preserve">Langackerstrasse 67 </v>
          </cell>
          <cell r="C6892">
            <v>42478</v>
          </cell>
          <cell r="D6892">
            <v>9866601513</v>
          </cell>
          <cell r="E6892" t="str">
            <v>Verrechnet</v>
          </cell>
          <cell r="F6892">
            <v>0.04</v>
          </cell>
          <cell r="G6892">
            <v>0.55000000000000004</v>
          </cell>
          <cell r="H6892"/>
          <cell r="I6892"/>
          <cell r="J6892" t="str">
            <v>Messung HW Wärme NT</v>
          </cell>
          <cell r="K6892" t="str">
            <v>18.03.2016</v>
          </cell>
          <cell r="L6892" t="str">
            <v>W1 20162</v>
          </cell>
          <cell r="M6892"/>
          <cell r="N6892" t="str">
            <v>Ablesung</v>
          </cell>
          <cell r="O6892">
            <v>28.847999999999999</v>
          </cell>
          <cell r="P6892">
            <v>458.38</v>
          </cell>
          <cell r="Q6892"/>
          <cell r="R6892"/>
          <cell r="S6892"/>
          <cell r="T6892"/>
          <cell r="U6892"/>
          <cell r="V6892"/>
          <cell r="W6892"/>
          <cell r="X6892"/>
          <cell r="Y6892">
            <v>54.113999999999997</v>
          </cell>
          <cell r="Z6892">
            <v>721.2</v>
          </cell>
        </row>
        <row r="6893">
          <cell r="A6893" t="str">
            <v>N1478</v>
          </cell>
          <cell r="B6893" t="str">
            <v xml:space="preserve">Langackerstrasse 67 </v>
          </cell>
          <cell r="C6893">
            <v>42566</v>
          </cell>
          <cell r="D6893">
            <v>9866603590</v>
          </cell>
          <cell r="E6893" t="str">
            <v>Verrechnet</v>
          </cell>
          <cell r="F6893">
            <v>0.04</v>
          </cell>
          <cell r="G6893">
            <v>0.55000000000000004</v>
          </cell>
          <cell r="H6893"/>
          <cell r="I6893"/>
          <cell r="J6893" t="str">
            <v>Messung HW Wärme NT</v>
          </cell>
          <cell r="K6893" t="str">
            <v>23.06.2016</v>
          </cell>
          <cell r="L6893" t="str">
            <v>W1 20162</v>
          </cell>
          <cell r="M6893"/>
          <cell r="N6893" t="str">
            <v>Ablesung</v>
          </cell>
          <cell r="O6893">
            <v>14.93</v>
          </cell>
          <cell r="P6893">
            <v>269.91000000000003</v>
          </cell>
          <cell r="Q6893"/>
          <cell r="R6893"/>
          <cell r="S6893"/>
          <cell r="T6893"/>
          <cell r="U6893"/>
          <cell r="V6893"/>
          <cell r="W6893"/>
          <cell r="X6893"/>
          <cell r="Y6893">
            <v>47.561999999999998</v>
          </cell>
          <cell r="Z6893">
            <v>373.25</v>
          </cell>
        </row>
        <row r="6894">
          <cell r="A6894" t="str">
            <v>N1478</v>
          </cell>
          <cell r="B6894" t="str">
            <v xml:space="preserve">Langackerstrasse 67 </v>
          </cell>
          <cell r="C6894">
            <v>42655</v>
          </cell>
          <cell r="D6894">
            <v>9866605667</v>
          </cell>
          <cell r="E6894" t="str">
            <v>Verrechnet</v>
          </cell>
          <cell r="F6894">
            <v>0.04</v>
          </cell>
          <cell r="G6894">
            <v>0.55000000000000004</v>
          </cell>
          <cell r="H6894"/>
          <cell r="I6894"/>
          <cell r="J6894" t="str">
            <v>Messung HW Wärme NT</v>
          </cell>
          <cell r="K6894" t="str">
            <v>16.09.2016</v>
          </cell>
          <cell r="L6894" t="str">
            <v>W1 20162</v>
          </cell>
          <cell r="M6894"/>
          <cell r="N6894" t="str">
            <v>Ablesung</v>
          </cell>
          <cell r="O6894">
            <v>3.641</v>
          </cell>
          <cell r="P6894">
            <v>93.7</v>
          </cell>
          <cell r="Q6894"/>
          <cell r="R6894"/>
          <cell r="S6894"/>
          <cell r="T6894"/>
          <cell r="U6894"/>
          <cell r="V6894"/>
          <cell r="W6894"/>
          <cell r="X6894"/>
          <cell r="Y6894">
            <v>33.411999999999999</v>
          </cell>
          <cell r="Z6894">
            <v>91.025000000000006</v>
          </cell>
        </row>
        <row r="6895">
          <cell r="A6895" t="str">
            <v>N1478</v>
          </cell>
          <cell r="B6895" t="str">
            <v xml:space="preserve">Langackerstrasse 67 </v>
          </cell>
          <cell r="C6895">
            <v>42752</v>
          </cell>
          <cell r="D6895">
            <v>9866607652</v>
          </cell>
          <cell r="E6895" t="str">
            <v>Verrechnet</v>
          </cell>
          <cell r="F6895">
            <v>0.04</v>
          </cell>
          <cell r="G6895">
            <v>0.55000000000000004</v>
          </cell>
          <cell r="H6895"/>
          <cell r="I6895"/>
          <cell r="J6895" t="str">
            <v>Messung HW Wärme NT</v>
          </cell>
          <cell r="K6895" t="str">
            <v>16.12.2016</v>
          </cell>
          <cell r="L6895" t="str">
            <v>W1 20162</v>
          </cell>
          <cell r="M6895"/>
          <cell r="N6895" t="str">
            <v>Ablesung</v>
          </cell>
          <cell r="O6895">
            <v>21.965</v>
          </cell>
          <cell r="P6895">
            <v>364.06</v>
          </cell>
          <cell r="Q6895"/>
          <cell r="R6895"/>
          <cell r="S6895"/>
          <cell r="T6895"/>
          <cell r="U6895"/>
          <cell r="V6895"/>
          <cell r="W6895"/>
          <cell r="X6895"/>
          <cell r="Y6895">
            <v>51.877000000000002</v>
          </cell>
          <cell r="Z6895">
            <v>549.125</v>
          </cell>
        </row>
        <row r="6896">
          <cell r="A6896" t="str">
            <v>N1479</v>
          </cell>
          <cell r="B6896" t="str">
            <v xml:space="preserve">Langackerstrasse 65 </v>
          </cell>
          <cell r="C6896">
            <v>42478</v>
          </cell>
          <cell r="D6896">
            <v>9866601160</v>
          </cell>
          <cell r="E6896" t="str">
            <v>Verrechnet</v>
          </cell>
          <cell r="F6896">
            <v>0.04</v>
          </cell>
          <cell r="G6896">
            <v>0.55000000000000004</v>
          </cell>
          <cell r="H6896"/>
          <cell r="I6896"/>
          <cell r="J6896" t="str">
            <v>Messung HW Wärme NT</v>
          </cell>
          <cell r="K6896" t="str">
            <v>18.03.2016</v>
          </cell>
          <cell r="L6896" t="str">
            <v>W1 020131</v>
          </cell>
          <cell r="M6896"/>
          <cell r="N6896" t="str">
            <v>Ablesung</v>
          </cell>
          <cell r="O6896">
            <v>37.374000000000002</v>
          </cell>
          <cell r="P6896">
            <v>752.15</v>
          </cell>
          <cell r="Q6896"/>
          <cell r="R6896"/>
          <cell r="S6896"/>
          <cell r="T6896"/>
          <cell r="U6896"/>
          <cell r="V6896"/>
          <cell r="W6896"/>
          <cell r="X6896"/>
          <cell r="Y6896">
            <v>42.725000000000001</v>
          </cell>
          <cell r="Z6896">
            <v>934.35</v>
          </cell>
        </row>
        <row r="6897">
          <cell r="A6897" t="str">
            <v>N1479</v>
          </cell>
          <cell r="B6897" t="str">
            <v xml:space="preserve">Langackerstrasse 65 </v>
          </cell>
          <cell r="C6897">
            <v>42566</v>
          </cell>
          <cell r="D6897">
            <v>9866603022</v>
          </cell>
          <cell r="E6897" t="str">
            <v>Verrechnet</v>
          </cell>
          <cell r="F6897">
            <v>0.04</v>
          </cell>
          <cell r="G6897">
            <v>0.55000000000000004</v>
          </cell>
          <cell r="H6897"/>
          <cell r="I6897"/>
          <cell r="J6897" t="str">
            <v>Messung HW Wärme NT</v>
          </cell>
          <cell r="K6897" t="str">
            <v>23.06.2016</v>
          </cell>
          <cell r="L6897" t="str">
            <v>W1 020131</v>
          </cell>
          <cell r="M6897"/>
          <cell r="N6897" t="str">
            <v>Ablesung</v>
          </cell>
          <cell r="O6897">
            <v>23.515000000000001</v>
          </cell>
          <cell r="P6897">
            <v>547.11</v>
          </cell>
          <cell r="Q6897"/>
          <cell r="R6897"/>
          <cell r="S6897"/>
          <cell r="T6897"/>
          <cell r="U6897"/>
          <cell r="V6897"/>
          <cell r="W6897"/>
          <cell r="X6897"/>
          <cell r="Y6897">
            <v>36.956000000000003</v>
          </cell>
          <cell r="Z6897">
            <v>587.875</v>
          </cell>
        </row>
        <row r="6898">
          <cell r="A6898" t="str">
            <v>N1479</v>
          </cell>
          <cell r="B6898" t="str">
            <v xml:space="preserve">Langackerstrasse 65 </v>
          </cell>
          <cell r="C6898">
            <v>42655</v>
          </cell>
          <cell r="D6898">
            <v>9866604925</v>
          </cell>
          <cell r="E6898" t="str">
            <v>Gemahnt</v>
          </cell>
          <cell r="F6898">
            <v>0.04</v>
          </cell>
          <cell r="G6898">
            <v>0.55000000000000004</v>
          </cell>
          <cell r="H6898"/>
          <cell r="I6898"/>
          <cell r="J6898" t="str">
            <v>Messung HW Wärme NT</v>
          </cell>
          <cell r="K6898" t="str">
            <v>16.09.2016</v>
          </cell>
          <cell r="L6898" t="str">
            <v>W1 020131</v>
          </cell>
          <cell r="M6898"/>
          <cell r="N6898" t="str">
            <v>Ablesung</v>
          </cell>
          <cell r="O6898">
            <v>8.52</v>
          </cell>
          <cell r="P6898">
            <v>250.15</v>
          </cell>
          <cell r="Q6898"/>
          <cell r="R6898"/>
          <cell r="S6898"/>
          <cell r="T6898"/>
          <cell r="U6898"/>
          <cell r="V6898"/>
          <cell r="W6898"/>
          <cell r="X6898"/>
          <cell r="Y6898">
            <v>29.286000000000001</v>
          </cell>
          <cell r="Z6898">
            <v>213</v>
          </cell>
        </row>
        <row r="6899">
          <cell r="A6899" t="str">
            <v>N1479</v>
          </cell>
          <cell r="B6899" t="str">
            <v xml:space="preserve">Langackerstrasse 65 </v>
          </cell>
          <cell r="C6899">
            <v>42752</v>
          </cell>
          <cell r="D6899">
            <v>9866606982</v>
          </cell>
          <cell r="E6899" t="str">
            <v>Verrechnet</v>
          </cell>
          <cell r="F6899">
            <v>0.04</v>
          </cell>
          <cell r="G6899">
            <v>0.55000000000000004</v>
          </cell>
          <cell r="H6899"/>
          <cell r="I6899"/>
          <cell r="J6899" t="str">
            <v>Messung HW Wärme NT</v>
          </cell>
          <cell r="K6899" t="str">
            <v>16.12.2016</v>
          </cell>
          <cell r="L6899" t="str">
            <v>W1 020131</v>
          </cell>
          <cell r="M6899"/>
          <cell r="N6899" t="str">
            <v>Ablesung</v>
          </cell>
          <cell r="O6899">
            <v>32.06</v>
          </cell>
          <cell r="P6899">
            <v>686.64</v>
          </cell>
          <cell r="Q6899"/>
          <cell r="R6899"/>
          <cell r="S6899"/>
          <cell r="T6899"/>
          <cell r="U6899"/>
          <cell r="V6899"/>
          <cell r="W6899"/>
          <cell r="X6899"/>
          <cell r="Y6899">
            <v>40.146999999999998</v>
          </cell>
          <cell r="Z6899">
            <v>801.5</v>
          </cell>
        </row>
        <row r="6900">
          <cell r="A6900" t="str">
            <v>N1480</v>
          </cell>
          <cell r="B6900" t="str">
            <v xml:space="preserve">Regensbergstrasse 318 </v>
          </cell>
          <cell r="C6900">
            <v>42478</v>
          </cell>
          <cell r="D6900">
            <v>9866600439</v>
          </cell>
          <cell r="E6900" t="str">
            <v>Verrechnet</v>
          </cell>
          <cell r="F6900">
            <v>3.5000000000000003E-2</v>
          </cell>
          <cell r="G6900">
            <v>0.48</v>
          </cell>
          <cell r="H6900"/>
          <cell r="I6900"/>
          <cell r="J6900" t="str">
            <v>Messung HW Wärme NT</v>
          </cell>
          <cell r="K6900" t="str">
            <v>16.03.2016</v>
          </cell>
          <cell r="L6900" t="str">
            <v>W1 020134</v>
          </cell>
          <cell r="M6900"/>
          <cell r="N6900" t="str">
            <v>Ablesung</v>
          </cell>
          <cell r="O6900">
            <v>28.699000000000002</v>
          </cell>
          <cell r="P6900">
            <v>467.7</v>
          </cell>
          <cell r="Q6900"/>
          <cell r="R6900"/>
          <cell r="S6900"/>
          <cell r="T6900"/>
          <cell r="U6900"/>
          <cell r="V6900"/>
          <cell r="W6900"/>
          <cell r="X6900"/>
          <cell r="Y6900">
            <v>52.762</v>
          </cell>
          <cell r="Z6900">
            <v>819.97142857142865</v>
          </cell>
        </row>
        <row r="6901">
          <cell r="A6901" t="str">
            <v>N1480</v>
          </cell>
          <cell r="B6901" t="str">
            <v xml:space="preserve">Regensbergstrasse 318 </v>
          </cell>
          <cell r="C6901">
            <v>42566</v>
          </cell>
          <cell r="D6901">
            <v>9866602442</v>
          </cell>
          <cell r="E6901" t="str">
            <v>Verrechnet</v>
          </cell>
          <cell r="F6901">
            <v>3.5000000000000003E-2</v>
          </cell>
          <cell r="G6901">
            <v>0.48</v>
          </cell>
          <cell r="H6901"/>
          <cell r="I6901"/>
          <cell r="J6901" t="str">
            <v>Messung HW Wärme NT</v>
          </cell>
          <cell r="K6901" t="str">
            <v>20.06.2016</v>
          </cell>
          <cell r="L6901" t="str">
            <v>W1 020134</v>
          </cell>
          <cell r="M6901"/>
          <cell r="N6901" t="str">
            <v>Ablesung</v>
          </cell>
          <cell r="O6901">
            <v>13.141999999999999</v>
          </cell>
          <cell r="P6901">
            <v>215.2</v>
          </cell>
          <cell r="Q6901"/>
          <cell r="R6901"/>
          <cell r="S6901"/>
          <cell r="T6901"/>
          <cell r="U6901"/>
          <cell r="V6901"/>
          <cell r="W6901"/>
          <cell r="X6901"/>
          <cell r="Y6901">
            <v>52.51</v>
          </cell>
          <cell r="Z6901">
            <v>375.48571428571427</v>
          </cell>
        </row>
        <row r="6902">
          <cell r="A6902" t="str">
            <v>N1480</v>
          </cell>
          <cell r="B6902" t="str">
            <v xml:space="preserve">Regensbergstrasse 318 </v>
          </cell>
          <cell r="C6902">
            <v>42655</v>
          </cell>
          <cell r="D6902">
            <v>9866604388</v>
          </cell>
          <cell r="E6902" t="str">
            <v>Verrechnet</v>
          </cell>
          <cell r="F6902">
            <v>3.5000000000000003E-2</v>
          </cell>
          <cell r="G6902">
            <v>0.48</v>
          </cell>
          <cell r="H6902"/>
          <cell r="I6902"/>
          <cell r="J6902" t="str">
            <v>Messung HW Wärme NT</v>
          </cell>
          <cell r="K6902" t="str">
            <v>19.09.2016</v>
          </cell>
          <cell r="L6902" t="str">
            <v>W1 020134</v>
          </cell>
          <cell r="M6902"/>
          <cell r="N6902" t="str">
            <v>Ablesung</v>
          </cell>
          <cell r="O6902">
            <v>1.2470000000000001</v>
          </cell>
          <cell r="P6902">
            <v>21.1</v>
          </cell>
          <cell r="Q6902"/>
          <cell r="R6902"/>
          <cell r="S6902"/>
          <cell r="T6902"/>
          <cell r="U6902"/>
          <cell r="V6902"/>
          <cell r="W6902"/>
          <cell r="X6902"/>
          <cell r="Y6902">
            <v>50.816000000000003</v>
          </cell>
          <cell r="Z6902">
            <v>35.628571428571419</v>
          </cell>
        </row>
        <row r="6903">
          <cell r="A6903" t="str">
            <v>N1480</v>
          </cell>
          <cell r="B6903" t="str">
            <v xml:space="preserve">Regensbergstrasse 318 </v>
          </cell>
          <cell r="C6903">
            <v>42752</v>
          </cell>
          <cell r="D6903">
            <v>9866606464</v>
          </cell>
          <cell r="E6903" t="str">
            <v>Verrechnet</v>
          </cell>
          <cell r="F6903">
            <v>3.5000000000000003E-2</v>
          </cell>
          <cell r="G6903">
            <v>0.48</v>
          </cell>
          <cell r="H6903"/>
          <cell r="I6903"/>
          <cell r="J6903" t="str">
            <v>Messung HW Wärme NT</v>
          </cell>
          <cell r="K6903" t="str">
            <v>14.12.2016</v>
          </cell>
          <cell r="L6903" t="str">
            <v>W1 020134</v>
          </cell>
          <cell r="M6903"/>
          <cell r="N6903" t="str">
            <v>Ablesung</v>
          </cell>
          <cell r="O6903">
            <v>21.091000000000001</v>
          </cell>
          <cell r="P6903">
            <v>347.97</v>
          </cell>
          <cell r="Q6903"/>
          <cell r="R6903"/>
          <cell r="S6903"/>
          <cell r="T6903"/>
          <cell r="U6903"/>
          <cell r="V6903"/>
          <cell r="W6903"/>
          <cell r="X6903"/>
          <cell r="Y6903">
            <v>52.116999999999997</v>
          </cell>
          <cell r="Z6903">
            <v>602.6</v>
          </cell>
        </row>
        <row r="6904">
          <cell r="A6904" t="str">
            <v>N1481</v>
          </cell>
          <cell r="B6904" t="str">
            <v xml:space="preserve">Grebelackerstrasse 11 </v>
          </cell>
          <cell r="C6904">
            <v>42478</v>
          </cell>
          <cell r="D6904">
            <v>9866601514</v>
          </cell>
          <cell r="E6904" t="str">
            <v>Verrechnet</v>
          </cell>
          <cell r="F6904">
            <v>2.5000000000000001E-2</v>
          </cell>
          <cell r="G6904">
            <v>0.34</v>
          </cell>
          <cell r="H6904"/>
          <cell r="I6904"/>
          <cell r="J6904" t="str">
            <v>Messung HW Wärme NT</v>
          </cell>
          <cell r="K6904" t="str">
            <v>18.03.2016</v>
          </cell>
          <cell r="L6904" t="str">
            <v>W1 020180</v>
          </cell>
          <cell r="M6904"/>
          <cell r="N6904" t="str">
            <v>Ablesung</v>
          </cell>
          <cell r="O6904">
            <v>20.067</v>
          </cell>
          <cell r="P6904">
            <v>303.39999999999998</v>
          </cell>
          <cell r="Q6904"/>
          <cell r="R6904"/>
          <cell r="S6904"/>
          <cell r="T6904"/>
          <cell r="U6904"/>
          <cell r="V6904"/>
          <cell r="W6904"/>
          <cell r="X6904"/>
          <cell r="Y6904">
            <v>56.871000000000002</v>
          </cell>
          <cell r="Z6904">
            <v>802.68</v>
          </cell>
        </row>
        <row r="6905">
          <cell r="A6905" t="str">
            <v>N1481</v>
          </cell>
          <cell r="B6905" t="str">
            <v xml:space="preserve">Grebelackerstrasse 11 </v>
          </cell>
          <cell r="C6905">
            <v>42566</v>
          </cell>
          <cell r="D6905">
            <v>9866603591</v>
          </cell>
          <cell r="E6905" t="str">
            <v>Verrechnet</v>
          </cell>
          <cell r="F6905">
            <v>2.5000000000000001E-2</v>
          </cell>
          <cell r="G6905">
            <v>0.34</v>
          </cell>
          <cell r="H6905"/>
          <cell r="I6905"/>
          <cell r="J6905" t="str">
            <v>Messung HW Wärme NT</v>
          </cell>
          <cell r="K6905" t="str">
            <v>23.06.2016</v>
          </cell>
          <cell r="L6905" t="str">
            <v>W1 020180</v>
          </cell>
          <cell r="M6905"/>
          <cell r="N6905" t="str">
            <v>Ablesung</v>
          </cell>
          <cell r="O6905">
            <v>10.276</v>
          </cell>
          <cell r="P6905">
            <v>181.64</v>
          </cell>
          <cell r="Q6905"/>
          <cell r="R6905"/>
          <cell r="S6905"/>
          <cell r="T6905"/>
          <cell r="U6905"/>
          <cell r="V6905"/>
          <cell r="W6905"/>
          <cell r="X6905"/>
          <cell r="Y6905">
            <v>48.643999999999998</v>
          </cell>
          <cell r="Z6905">
            <v>411.04</v>
          </cell>
        </row>
        <row r="6906">
          <cell r="A6906" t="str">
            <v>N1481</v>
          </cell>
          <cell r="B6906" t="str">
            <v xml:space="preserve">Grebelackerstrasse 11 </v>
          </cell>
          <cell r="C6906">
            <v>42655</v>
          </cell>
          <cell r="D6906">
            <v>9866605391</v>
          </cell>
          <cell r="E6906" t="str">
            <v>Verrechnet</v>
          </cell>
          <cell r="F6906">
            <v>2.5000000000000001E-2</v>
          </cell>
          <cell r="G6906">
            <v>0.34</v>
          </cell>
          <cell r="H6906"/>
          <cell r="I6906"/>
          <cell r="J6906" t="str">
            <v>Messung HW Wärme NT</v>
          </cell>
          <cell r="K6906" t="str">
            <v>16.09.2016</v>
          </cell>
          <cell r="L6906" t="str">
            <v>W1 020180</v>
          </cell>
          <cell r="M6906"/>
          <cell r="N6906" t="str">
            <v>Ablesung</v>
          </cell>
          <cell r="O6906">
            <v>3.27</v>
          </cell>
          <cell r="P6906">
            <v>79.5</v>
          </cell>
          <cell r="Q6906"/>
          <cell r="R6906"/>
          <cell r="S6906"/>
          <cell r="T6906"/>
          <cell r="U6906"/>
          <cell r="V6906"/>
          <cell r="W6906"/>
          <cell r="X6906"/>
          <cell r="Y6906">
            <v>35.366999999999997</v>
          </cell>
          <cell r="Z6906">
            <v>130.80000000000001</v>
          </cell>
        </row>
        <row r="6907">
          <cell r="A6907" t="str">
            <v>N1481</v>
          </cell>
          <cell r="B6907" t="str">
            <v xml:space="preserve">Grebelackerstrasse 11 </v>
          </cell>
          <cell r="C6907">
            <v>42752</v>
          </cell>
          <cell r="D6907">
            <v>9866607499</v>
          </cell>
          <cell r="E6907" t="str">
            <v>Verrechnet</v>
          </cell>
          <cell r="F6907">
            <v>2.5000000000000001E-2</v>
          </cell>
          <cell r="G6907">
            <v>0.34</v>
          </cell>
          <cell r="H6907"/>
          <cell r="I6907"/>
          <cell r="J6907" t="str">
            <v>Messung HW Wärme NT</v>
          </cell>
          <cell r="K6907" t="str">
            <v>16.12.2016</v>
          </cell>
          <cell r="L6907" t="str">
            <v>W1 020180</v>
          </cell>
          <cell r="M6907"/>
          <cell r="N6907" t="str">
            <v>Ablesung</v>
          </cell>
          <cell r="O6907">
            <v>15.336</v>
          </cell>
          <cell r="P6907">
            <v>244.83</v>
          </cell>
          <cell r="Q6907"/>
          <cell r="R6907"/>
          <cell r="S6907"/>
          <cell r="T6907"/>
          <cell r="U6907"/>
          <cell r="V6907"/>
          <cell r="W6907"/>
          <cell r="X6907"/>
          <cell r="Y6907">
            <v>53.86</v>
          </cell>
          <cell r="Z6907">
            <v>613.44000000000005</v>
          </cell>
        </row>
        <row r="6908">
          <cell r="A6908" t="str">
            <v>N1483</v>
          </cell>
          <cell r="B6908" t="str">
            <v xml:space="preserve">Viktoriastrasse 14 </v>
          </cell>
          <cell r="C6908">
            <v>42478</v>
          </cell>
          <cell r="D6908">
            <v>9866601515</v>
          </cell>
          <cell r="E6908" t="str">
            <v>Verrechnet</v>
          </cell>
          <cell r="F6908">
            <v>0.3</v>
          </cell>
          <cell r="G6908">
            <v>4.0999999999999996</v>
          </cell>
          <cell r="H6908"/>
          <cell r="I6908"/>
          <cell r="J6908" t="str">
            <v>Messung HW Wärme NT</v>
          </cell>
          <cell r="K6908" t="str">
            <v>18.03.2016</v>
          </cell>
          <cell r="L6908" t="str">
            <v>W1 025029</v>
          </cell>
          <cell r="M6908"/>
          <cell r="N6908" t="str">
            <v>Ablesung</v>
          </cell>
          <cell r="O6908">
            <v>200.13900000000001</v>
          </cell>
          <cell r="P6908">
            <v>3418.21</v>
          </cell>
          <cell r="Q6908"/>
          <cell r="R6908"/>
          <cell r="S6908"/>
          <cell r="T6908"/>
          <cell r="U6908"/>
          <cell r="V6908"/>
          <cell r="W6908"/>
          <cell r="X6908"/>
          <cell r="Y6908">
            <v>50.344999999999999</v>
          </cell>
          <cell r="Z6908">
            <v>667.13</v>
          </cell>
        </row>
        <row r="6909">
          <cell r="A6909" t="str">
            <v>N1483</v>
          </cell>
          <cell r="B6909" t="str">
            <v xml:space="preserve">Viktoriastrasse 14 </v>
          </cell>
          <cell r="C6909">
            <v>42566</v>
          </cell>
          <cell r="D6909">
            <v>9866603293</v>
          </cell>
          <cell r="E6909" t="str">
            <v>Verrechnet</v>
          </cell>
          <cell r="F6909">
            <v>0.3</v>
          </cell>
          <cell r="G6909">
            <v>4.0999999999999996</v>
          </cell>
          <cell r="H6909"/>
          <cell r="I6909"/>
          <cell r="J6909" t="str">
            <v>Messung HW Wärme NT</v>
          </cell>
          <cell r="K6909" t="str">
            <v>21.06.2016</v>
          </cell>
          <cell r="L6909" t="str">
            <v>W1 025029</v>
          </cell>
          <cell r="M6909"/>
          <cell r="N6909" t="str">
            <v>Ablesung</v>
          </cell>
          <cell r="O6909">
            <v>99.194999999999993</v>
          </cell>
          <cell r="P6909">
            <v>1940.66</v>
          </cell>
          <cell r="Q6909"/>
          <cell r="R6909"/>
          <cell r="S6909"/>
          <cell r="T6909"/>
          <cell r="U6909"/>
          <cell r="V6909"/>
          <cell r="W6909"/>
          <cell r="X6909"/>
          <cell r="Y6909">
            <v>43.95</v>
          </cell>
          <cell r="Z6909">
            <v>330.65</v>
          </cell>
        </row>
        <row r="6910">
          <cell r="A6910" t="str">
            <v>N1483</v>
          </cell>
          <cell r="B6910" t="str">
            <v xml:space="preserve">Viktoriastrasse 14 </v>
          </cell>
          <cell r="C6910">
            <v>42662</v>
          </cell>
          <cell r="D6910">
            <v>9866606045</v>
          </cell>
          <cell r="E6910" t="str">
            <v>Verrechnet</v>
          </cell>
          <cell r="F6910">
            <v>0.3</v>
          </cell>
          <cell r="G6910">
            <v>4.0999999999999996</v>
          </cell>
          <cell r="H6910"/>
          <cell r="I6910"/>
          <cell r="J6910" t="str">
            <v>Messung HW Wärme NT</v>
          </cell>
          <cell r="K6910" t="str">
            <v>16.09.2016</v>
          </cell>
          <cell r="L6910" t="str">
            <v>W1 025029</v>
          </cell>
          <cell r="M6910"/>
          <cell r="N6910" t="str">
            <v>Ablesung</v>
          </cell>
          <cell r="O6910">
            <v>29.114999999999998</v>
          </cell>
          <cell r="P6910">
            <v>739.94</v>
          </cell>
          <cell r="Q6910"/>
          <cell r="R6910"/>
          <cell r="S6910"/>
          <cell r="T6910"/>
          <cell r="U6910"/>
          <cell r="V6910"/>
          <cell r="W6910"/>
          <cell r="X6910"/>
          <cell r="Y6910">
            <v>33.832999999999998</v>
          </cell>
          <cell r="Z6910">
            <v>97.05</v>
          </cell>
        </row>
        <row r="6911">
          <cell r="A6911" t="str">
            <v>N1483</v>
          </cell>
          <cell r="B6911" t="str">
            <v xml:space="preserve">Viktoriastrasse 14 </v>
          </cell>
          <cell r="C6911">
            <v>42752</v>
          </cell>
          <cell r="D6911">
            <v>9866607500</v>
          </cell>
          <cell r="E6911" t="str">
            <v>Verrechnet</v>
          </cell>
          <cell r="F6911">
            <v>0.3</v>
          </cell>
          <cell r="G6911">
            <v>4.0999999999999996</v>
          </cell>
          <cell r="H6911"/>
          <cell r="I6911"/>
          <cell r="J6911" t="str">
            <v>Messung HW Wärme NT</v>
          </cell>
          <cell r="K6911" t="str">
            <v>12.12.2016</v>
          </cell>
          <cell r="L6911" t="str">
            <v>W1 025029</v>
          </cell>
          <cell r="M6911"/>
          <cell r="N6911" t="str">
            <v>Ablesung</v>
          </cell>
          <cell r="O6911">
            <v>137.12200000000001</v>
          </cell>
          <cell r="P6911">
            <v>2518.98</v>
          </cell>
          <cell r="Q6911"/>
          <cell r="R6911"/>
          <cell r="S6911"/>
          <cell r="T6911"/>
          <cell r="U6911"/>
          <cell r="V6911"/>
          <cell r="W6911"/>
          <cell r="X6911"/>
          <cell r="Y6911">
            <v>46.805999999999997</v>
          </cell>
          <cell r="Z6911">
            <v>457.07333333333338</v>
          </cell>
        </row>
        <row r="6912">
          <cell r="A6912" t="str">
            <v>N1484</v>
          </cell>
          <cell r="B6912" t="str">
            <v xml:space="preserve">Berninastrasse 33 </v>
          </cell>
          <cell r="C6912">
            <v>42478</v>
          </cell>
          <cell r="D6912">
            <v>9866600791</v>
          </cell>
          <cell r="E6912" t="str">
            <v>Verrechnet</v>
          </cell>
          <cell r="F6912">
            <v>2.5000000000000001E-2</v>
          </cell>
          <cell r="G6912">
            <v>0.34</v>
          </cell>
          <cell r="H6912"/>
          <cell r="I6912"/>
          <cell r="J6912" t="str">
            <v>Messung HW Wärme NT</v>
          </cell>
          <cell r="K6912" t="str">
            <v>17.03.2016</v>
          </cell>
          <cell r="L6912" t="str">
            <v>W1 020286</v>
          </cell>
          <cell r="M6912"/>
          <cell r="N6912" t="str">
            <v>Ablesung</v>
          </cell>
          <cell r="O6912">
            <v>20.282</v>
          </cell>
          <cell r="P6912">
            <v>333.94</v>
          </cell>
          <cell r="Q6912"/>
          <cell r="R6912"/>
          <cell r="S6912"/>
          <cell r="T6912"/>
          <cell r="U6912"/>
          <cell r="V6912"/>
          <cell r="W6912"/>
          <cell r="X6912"/>
          <cell r="Y6912">
            <v>52.222999999999999</v>
          </cell>
          <cell r="Z6912">
            <v>811.28</v>
          </cell>
        </row>
        <row r="6913">
          <cell r="A6913" t="str">
            <v>N1484</v>
          </cell>
          <cell r="B6913" t="str">
            <v xml:space="preserve">Berninastrasse 33 </v>
          </cell>
          <cell r="C6913">
            <v>42566</v>
          </cell>
          <cell r="D6913">
            <v>9866602693</v>
          </cell>
          <cell r="E6913" t="str">
            <v>Verrechnet</v>
          </cell>
          <cell r="F6913">
            <v>2.5000000000000001E-2</v>
          </cell>
          <cell r="G6913">
            <v>0.34</v>
          </cell>
          <cell r="H6913"/>
          <cell r="I6913"/>
          <cell r="J6913" t="str">
            <v>Messung HW Wärme NT</v>
          </cell>
          <cell r="K6913" t="str">
            <v>21.06.2016</v>
          </cell>
          <cell r="L6913" t="str">
            <v>W1 020286</v>
          </cell>
          <cell r="M6913"/>
          <cell r="N6913" t="str">
            <v>Ablesung</v>
          </cell>
          <cell r="O6913">
            <v>9.0739999999999998</v>
          </cell>
          <cell r="P6913">
            <v>164.96</v>
          </cell>
          <cell r="Q6913"/>
          <cell r="R6913"/>
          <cell r="S6913"/>
          <cell r="T6913"/>
          <cell r="U6913"/>
          <cell r="V6913"/>
          <cell r="W6913"/>
          <cell r="X6913"/>
          <cell r="Y6913">
            <v>47.298000000000002</v>
          </cell>
          <cell r="Z6913">
            <v>362.96</v>
          </cell>
        </row>
        <row r="6914">
          <cell r="A6914" t="str">
            <v>N1484</v>
          </cell>
          <cell r="B6914" t="str">
            <v xml:space="preserve">Berninastrasse 33 </v>
          </cell>
          <cell r="C6914">
            <v>42655</v>
          </cell>
          <cell r="D6914">
            <v>9866604671</v>
          </cell>
          <cell r="E6914" t="str">
            <v>Verrechnet</v>
          </cell>
          <cell r="F6914">
            <v>2.5000000000000001E-2</v>
          </cell>
          <cell r="G6914">
            <v>0.34</v>
          </cell>
          <cell r="H6914"/>
          <cell r="I6914"/>
          <cell r="J6914" t="str">
            <v>Messung HW Wärme NT</v>
          </cell>
          <cell r="K6914" t="str">
            <v>16.09.2016</v>
          </cell>
          <cell r="L6914" t="str">
            <v>W1 020286</v>
          </cell>
          <cell r="M6914"/>
          <cell r="N6914" t="str">
            <v>Ablesung</v>
          </cell>
          <cell r="O6914">
            <v>1.4330000000000001</v>
          </cell>
          <cell r="P6914">
            <v>42.42</v>
          </cell>
          <cell r="Q6914"/>
          <cell r="R6914"/>
          <cell r="S6914"/>
          <cell r="T6914"/>
          <cell r="U6914"/>
          <cell r="V6914"/>
          <cell r="W6914"/>
          <cell r="X6914"/>
          <cell r="Y6914">
            <v>29.047000000000001</v>
          </cell>
          <cell r="Z6914">
            <v>57.32</v>
          </cell>
        </row>
        <row r="6915">
          <cell r="A6915" t="str">
            <v>N1484</v>
          </cell>
          <cell r="B6915" t="str">
            <v xml:space="preserve">Berninastrasse 33 </v>
          </cell>
          <cell r="C6915">
            <v>42752</v>
          </cell>
          <cell r="D6915">
            <v>9866606820</v>
          </cell>
          <cell r="E6915" t="str">
            <v>Verrechnet</v>
          </cell>
          <cell r="F6915">
            <v>2.5000000000000001E-2</v>
          </cell>
          <cell r="G6915">
            <v>0.34</v>
          </cell>
          <cell r="H6915"/>
          <cell r="I6915"/>
          <cell r="J6915" t="str">
            <v>Messung HW Wärme NT</v>
          </cell>
          <cell r="K6915" t="str">
            <v>13.12.2016</v>
          </cell>
          <cell r="L6915" t="str">
            <v>W1 020286</v>
          </cell>
          <cell r="M6915"/>
          <cell r="N6915" t="str">
            <v>Ablesung</v>
          </cell>
          <cell r="O6915">
            <v>14.938000000000001</v>
          </cell>
          <cell r="P6915">
            <v>257.45</v>
          </cell>
          <cell r="Q6915"/>
          <cell r="R6915"/>
          <cell r="S6915"/>
          <cell r="T6915"/>
          <cell r="U6915"/>
          <cell r="V6915"/>
          <cell r="W6915"/>
          <cell r="X6915"/>
          <cell r="Y6915">
            <v>49.890999999999998</v>
          </cell>
          <cell r="Z6915">
            <v>597.52</v>
          </cell>
        </row>
        <row r="6916">
          <cell r="A6916" t="str">
            <v>N1486</v>
          </cell>
          <cell r="B6916" t="str">
            <v xml:space="preserve">Begonienstrasse 6 </v>
          </cell>
          <cell r="C6916">
            <v>42478</v>
          </cell>
          <cell r="D6916">
            <v>9866601161</v>
          </cell>
          <cell r="E6916" t="str">
            <v>Verrechnet</v>
          </cell>
          <cell r="F6916">
            <v>0.02</v>
          </cell>
          <cell r="G6916">
            <v>0.27</v>
          </cell>
          <cell r="H6916"/>
          <cell r="I6916"/>
          <cell r="J6916" t="str">
            <v>Messung HW Wärme NT</v>
          </cell>
          <cell r="K6916" t="str">
            <v>15.03.2016</v>
          </cell>
          <cell r="L6916" t="str">
            <v>W1 020260</v>
          </cell>
          <cell r="M6916"/>
          <cell r="N6916" t="str">
            <v>Ablesung</v>
          </cell>
          <cell r="O6916">
            <v>17.84</v>
          </cell>
          <cell r="P6916">
            <v>276.97000000000003</v>
          </cell>
          <cell r="Q6916"/>
          <cell r="R6916"/>
          <cell r="S6916"/>
          <cell r="T6916"/>
          <cell r="U6916"/>
          <cell r="V6916"/>
          <cell r="W6916"/>
          <cell r="X6916"/>
          <cell r="Y6916">
            <v>55.384</v>
          </cell>
          <cell r="Z6916">
            <v>892</v>
          </cell>
        </row>
        <row r="6917">
          <cell r="A6917" t="str">
            <v>N1486</v>
          </cell>
          <cell r="B6917" t="str">
            <v xml:space="preserve">Begonienstrasse 6 </v>
          </cell>
          <cell r="C6917">
            <v>42566</v>
          </cell>
          <cell r="D6917">
            <v>9866603102</v>
          </cell>
          <cell r="E6917" t="str">
            <v>Verrechnet</v>
          </cell>
          <cell r="F6917">
            <v>0.02</v>
          </cell>
          <cell r="G6917">
            <v>0.27</v>
          </cell>
          <cell r="H6917"/>
          <cell r="I6917"/>
          <cell r="J6917" t="str">
            <v>Messung HW Wärme NT</v>
          </cell>
          <cell r="K6917" t="str">
            <v>27.06.2016</v>
          </cell>
          <cell r="L6917" t="str">
            <v>W1 020260</v>
          </cell>
          <cell r="M6917"/>
          <cell r="N6917" t="str">
            <v>Ablesung</v>
          </cell>
          <cell r="O6917">
            <v>8.0820000000000007</v>
          </cell>
          <cell r="P6917">
            <v>148.69999999999999</v>
          </cell>
          <cell r="Q6917"/>
          <cell r="R6917"/>
          <cell r="S6917"/>
          <cell r="T6917"/>
          <cell r="U6917"/>
          <cell r="V6917"/>
          <cell r="W6917"/>
          <cell r="X6917"/>
          <cell r="Y6917">
            <v>46.732999999999997</v>
          </cell>
          <cell r="Z6917">
            <v>404.1</v>
          </cell>
        </row>
        <row r="6918">
          <cell r="A6918" t="str">
            <v>N1486</v>
          </cell>
          <cell r="B6918" t="str">
            <v xml:space="preserve">Begonienstrasse 6 </v>
          </cell>
          <cell r="C6918">
            <v>42655</v>
          </cell>
          <cell r="D6918">
            <v>9866604926</v>
          </cell>
          <cell r="E6918" t="str">
            <v>Verrechnet</v>
          </cell>
          <cell r="F6918">
            <v>0.02</v>
          </cell>
          <cell r="G6918">
            <v>0.27</v>
          </cell>
          <cell r="H6918"/>
          <cell r="I6918"/>
          <cell r="J6918" t="str">
            <v>Messung HW Wärme NT</v>
          </cell>
          <cell r="K6918" t="str">
            <v>20.09.2016</v>
          </cell>
          <cell r="L6918" t="str">
            <v>W1 020260</v>
          </cell>
          <cell r="M6918"/>
          <cell r="N6918" t="str">
            <v>Ablesung</v>
          </cell>
          <cell r="O6918">
            <v>1.423</v>
          </cell>
          <cell r="P6918">
            <v>47.27</v>
          </cell>
          <cell r="Q6918"/>
          <cell r="R6918"/>
          <cell r="S6918"/>
          <cell r="T6918"/>
          <cell r="U6918"/>
          <cell r="V6918"/>
          <cell r="W6918"/>
          <cell r="X6918"/>
          <cell r="Y6918">
            <v>25.884</v>
          </cell>
          <cell r="Z6918">
            <v>71.150000000000006</v>
          </cell>
        </row>
        <row r="6919">
          <cell r="A6919" t="str">
            <v>N1486</v>
          </cell>
          <cell r="B6919" t="str">
            <v xml:space="preserve">Begonienstrasse 6 </v>
          </cell>
          <cell r="C6919">
            <v>42752</v>
          </cell>
          <cell r="D6919">
            <v>9866606983</v>
          </cell>
          <cell r="E6919" t="str">
            <v>Verrechnet</v>
          </cell>
          <cell r="F6919">
            <v>0.02</v>
          </cell>
          <cell r="G6919">
            <v>0.27</v>
          </cell>
          <cell r="H6919"/>
          <cell r="I6919"/>
          <cell r="J6919" t="str">
            <v>Messung HW Wärme NT</v>
          </cell>
          <cell r="K6919" t="str">
            <v>14.12.2016</v>
          </cell>
          <cell r="L6919" t="str">
            <v>W1 020260</v>
          </cell>
          <cell r="M6919"/>
          <cell r="N6919" t="str">
            <v>Ablesung</v>
          </cell>
          <cell r="O6919">
            <v>12.352</v>
          </cell>
          <cell r="P6919">
            <v>200.24</v>
          </cell>
          <cell r="Q6919"/>
          <cell r="R6919"/>
          <cell r="S6919"/>
          <cell r="T6919"/>
          <cell r="U6919"/>
          <cell r="V6919"/>
          <cell r="W6919"/>
          <cell r="X6919"/>
          <cell r="Y6919">
            <v>53.04</v>
          </cell>
          <cell r="Z6919">
            <v>617.6</v>
          </cell>
        </row>
        <row r="6920">
          <cell r="A6920" t="str">
            <v>N1487</v>
          </cell>
          <cell r="B6920" t="str">
            <v xml:space="preserve">Birchstrasse 130 </v>
          </cell>
          <cell r="C6920">
            <v>42478</v>
          </cell>
          <cell r="D6920">
            <v>9866600440</v>
          </cell>
          <cell r="E6920" t="str">
            <v>Verrechnet</v>
          </cell>
          <cell r="F6920">
            <v>5.5E-2</v>
          </cell>
          <cell r="G6920">
            <v>0.75</v>
          </cell>
          <cell r="H6920"/>
          <cell r="I6920"/>
          <cell r="J6920" t="str">
            <v>Messung HW Wärme NT</v>
          </cell>
          <cell r="K6920" t="str">
            <v>17.03.2016</v>
          </cell>
          <cell r="L6920" t="str">
            <v>W1 020226</v>
          </cell>
          <cell r="M6920"/>
          <cell r="N6920" t="str">
            <v>Ablesung</v>
          </cell>
          <cell r="O6920">
            <v>39.337000000000003</v>
          </cell>
          <cell r="P6920">
            <v>599.12</v>
          </cell>
          <cell r="Q6920"/>
          <cell r="R6920"/>
          <cell r="S6920"/>
          <cell r="T6920"/>
          <cell r="U6920"/>
          <cell r="V6920"/>
          <cell r="W6920"/>
          <cell r="X6920"/>
          <cell r="Y6920">
            <v>56.456000000000003</v>
          </cell>
          <cell r="Z6920">
            <v>715.21818181818185</v>
          </cell>
        </row>
        <row r="6921">
          <cell r="A6921" t="str">
            <v>N1487</v>
          </cell>
          <cell r="B6921" t="str">
            <v xml:space="preserve">Birchstrasse 130 </v>
          </cell>
          <cell r="C6921">
            <v>42566</v>
          </cell>
          <cell r="D6921">
            <v>9866602443</v>
          </cell>
          <cell r="E6921" t="str">
            <v>Verrechnet</v>
          </cell>
          <cell r="F6921">
            <v>5.5E-2</v>
          </cell>
          <cell r="G6921">
            <v>0.75</v>
          </cell>
          <cell r="H6921"/>
          <cell r="I6921"/>
          <cell r="J6921" t="str">
            <v>Messung HW Wärme NT</v>
          </cell>
          <cell r="K6921" t="str">
            <v>22.06.2016</v>
          </cell>
          <cell r="L6921" t="str">
            <v>W1 020226</v>
          </cell>
          <cell r="M6921"/>
          <cell r="N6921" t="str">
            <v>Ablesung</v>
          </cell>
          <cell r="O6921">
            <v>20.777000000000001</v>
          </cell>
          <cell r="P6921">
            <v>352.67</v>
          </cell>
          <cell r="Q6921"/>
          <cell r="R6921"/>
          <cell r="S6921"/>
          <cell r="T6921"/>
          <cell r="U6921"/>
          <cell r="V6921"/>
          <cell r="W6921"/>
          <cell r="X6921"/>
          <cell r="Y6921">
            <v>50.655999999999999</v>
          </cell>
          <cell r="Z6921">
            <v>377.76363636363629</v>
          </cell>
        </row>
        <row r="6922">
          <cell r="A6922" t="str">
            <v>N1487</v>
          </cell>
          <cell r="B6922" t="str">
            <v xml:space="preserve">Birchstrasse 130 </v>
          </cell>
          <cell r="C6922">
            <v>42655</v>
          </cell>
          <cell r="D6922">
            <v>9866604389</v>
          </cell>
          <cell r="E6922" t="str">
            <v>Verrechnet</v>
          </cell>
          <cell r="F6922">
            <v>5.5E-2</v>
          </cell>
          <cell r="G6922">
            <v>0.75</v>
          </cell>
          <cell r="H6922"/>
          <cell r="I6922"/>
          <cell r="J6922" t="str">
            <v>Messung HW Wärme NT</v>
          </cell>
          <cell r="K6922" t="str">
            <v>15.09.2016</v>
          </cell>
          <cell r="L6922" t="str">
            <v>W1 020226</v>
          </cell>
          <cell r="M6922"/>
          <cell r="N6922" t="str">
            <v>Ablesung</v>
          </cell>
          <cell r="O6922">
            <v>7.7670000000000003</v>
          </cell>
          <cell r="P6922">
            <v>167.57</v>
          </cell>
          <cell r="Q6922"/>
          <cell r="R6922"/>
          <cell r="S6922"/>
          <cell r="T6922"/>
          <cell r="U6922"/>
          <cell r="V6922"/>
          <cell r="W6922"/>
          <cell r="X6922"/>
          <cell r="Y6922">
            <v>39.853999999999999</v>
          </cell>
          <cell r="Z6922">
            <v>141.21818181818179</v>
          </cell>
        </row>
        <row r="6923">
          <cell r="A6923" t="str">
            <v>N1487</v>
          </cell>
          <cell r="B6923" t="str">
            <v xml:space="preserve">Birchstrasse 130 </v>
          </cell>
          <cell r="C6923">
            <v>42752</v>
          </cell>
          <cell r="D6923">
            <v>9866606465</v>
          </cell>
          <cell r="E6923" t="str">
            <v>Verrechnet</v>
          </cell>
          <cell r="F6923">
            <v>5.5E-2</v>
          </cell>
          <cell r="G6923">
            <v>0.75</v>
          </cell>
          <cell r="H6923"/>
          <cell r="I6923"/>
          <cell r="J6923" t="str">
            <v>Messung HW Wärme NT</v>
          </cell>
          <cell r="K6923" t="str">
            <v>16.12.2016</v>
          </cell>
          <cell r="L6923" t="str">
            <v>W1 020226</v>
          </cell>
          <cell r="M6923"/>
          <cell r="N6923" t="str">
            <v>Ablesung</v>
          </cell>
          <cell r="O6923">
            <v>31.797000000000001</v>
          </cell>
          <cell r="P6923">
            <v>510.05</v>
          </cell>
          <cell r="Q6923"/>
          <cell r="R6923"/>
          <cell r="S6923"/>
          <cell r="T6923"/>
          <cell r="U6923"/>
          <cell r="V6923"/>
          <cell r="W6923"/>
          <cell r="X6923"/>
          <cell r="Y6923">
            <v>53.603999999999999</v>
          </cell>
          <cell r="Z6923">
            <v>578.12727272727273</v>
          </cell>
        </row>
        <row r="6924">
          <cell r="A6924" t="str">
            <v>N1488</v>
          </cell>
          <cell r="B6924" t="str">
            <v xml:space="preserve">Birchstrasse 132 </v>
          </cell>
          <cell r="C6924">
            <v>42478</v>
          </cell>
          <cell r="D6924">
            <v>9866601516</v>
          </cell>
          <cell r="E6924" t="str">
            <v>Verrechnet</v>
          </cell>
          <cell r="F6924">
            <v>7.0000000000000007E-2</v>
          </cell>
          <cell r="G6924">
            <v>0.95</v>
          </cell>
          <cell r="H6924"/>
          <cell r="I6924"/>
          <cell r="J6924" t="str">
            <v>Messung HW Wärme NT</v>
          </cell>
          <cell r="K6924" t="str">
            <v>17.03.2016</v>
          </cell>
          <cell r="L6924" t="str">
            <v>W1 020236</v>
          </cell>
          <cell r="M6924"/>
          <cell r="N6924" t="str">
            <v>Ablesung</v>
          </cell>
          <cell r="O6924">
            <v>48.357999999999997</v>
          </cell>
          <cell r="P6924">
            <v>897.22</v>
          </cell>
          <cell r="Q6924"/>
          <cell r="R6924"/>
          <cell r="S6924"/>
          <cell r="T6924"/>
          <cell r="U6924"/>
          <cell r="V6924"/>
          <cell r="W6924"/>
          <cell r="X6924"/>
          <cell r="Y6924">
            <v>46.344000000000001</v>
          </cell>
          <cell r="Z6924">
            <v>690.82857142857142</v>
          </cell>
        </row>
        <row r="6925">
          <cell r="A6925" t="str">
            <v>N1488</v>
          </cell>
          <cell r="B6925" t="str">
            <v xml:space="preserve">Birchstrasse 132 </v>
          </cell>
          <cell r="C6925">
            <v>42566</v>
          </cell>
          <cell r="D6925">
            <v>9866603592</v>
          </cell>
          <cell r="E6925" t="str">
            <v>Verrechnet</v>
          </cell>
          <cell r="F6925">
            <v>7.0000000000000007E-2</v>
          </cell>
          <cell r="G6925">
            <v>0.95</v>
          </cell>
          <cell r="H6925"/>
          <cell r="I6925"/>
          <cell r="J6925" t="str">
            <v>Messung HW Wärme NT</v>
          </cell>
          <cell r="K6925" t="str">
            <v>22.06.2016</v>
          </cell>
          <cell r="L6925" t="str">
            <v>W1 020236</v>
          </cell>
          <cell r="M6925"/>
          <cell r="N6925" t="str">
            <v>Ablesung</v>
          </cell>
          <cell r="O6925">
            <v>25.581</v>
          </cell>
          <cell r="P6925">
            <v>481.42</v>
          </cell>
          <cell r="Q6925"/>
          <cell r="R6925"/>
          <cell r="S6925"/>
          <cell r="T6925"/>
          <cell r="U6925"/>
          <cell r="V6925"/>
          <cell r="W6925"/>
          <cell r="X6925"/>
          <cell r="Y6925">
            <v>45.689</v>
          </cell>
          <cell r="Z6925">
            <v>365.44285714285712</v>
          </cell>
        </row>
        <row r="6926">
          <cell r="A6926" t="str">
            <v>N1488</v>
          </cell>
          <cell r="B6926" t="str">
            <v xml:space="preserve">Birchstrasse 132 </v>
          </cell>
          <cell r="C6926">
            <v>42655</v>
          </cell>
          <cell r="D6926">
            <v>9866605429</v>
          </cell>
          <cell r="E6926" t="str">
            <v>Verrechnet</v>
          </cell>
          <cell r="F6926">
            <v>7.0000000000000007E-2</v>
          </cell>
          <cell r="G6926">
            <v>0.95</v>
          </cell>
          <cell r="H6926"/>
          <cell r="I6926"/>
          <cell r="J6926" t="str">
            <v>Messung HW Wärme NT</v>
          </cell>
          <cell r="K6926" t="str">
            <v>15.09.2016</v>
          </cell>
          <cell r="L6926" t="str">
            <v>W1 020236</v>
          </cell>
          <cell r="M6926"/>
          <cell r="N6926" t="str">
            <v>Ablesung</v>
          </cell>
          <cell r="O6926">
            <v>3.68</v>
          </cell>
          <cell r="P6926">
            <v>65.75</v>
          </cell>
          <cell r="Q6926"/>
          <cell r="R6926"/>
          <cell r="S6926"/>
          <cell r="T6926"/>
          <cell r="U6926"/>
          <cell r="V6926"/>
          <cell r="W6926"/>
          <cell r="X6926"/>
          <cell r="Y6926">
            <v>48.125</v>
          </cell>
          <cell r="Z6926">
            <v>52.571428571428569</v>
          </cell>
        </row>
        <row r="6927">
          <cell r="A6927" t="str">
            <v>N1488</v>
          </cell>
          <cell r="B6927" t="str">
            <v xml:space="preserve">Birchstrasse 132 </v>
          </cell>
          <cell r="C6927">
            <v>42752</v>
          </cell>
          <cell r="D6927">
            <v>9866607501</v>
          </cell>
          <cell r="E6927" t="str">
            <v>Verrechnet</v>
          </cell>
          <cell r="F6927">
            <v>7.0000000000000007E-2</v>
          </cell>
          <cell r="G6927">
            <v>0.95</v>
          </cell>
          <cell r="H6927"/>
          <cell r="I6927"/>
          <cell r="J6927" t="str">
            <v>Messung HW Wärme NT</v>
          </cell>
          <cell r="K6927" t="str">
            <v>16.12.2016</v>
          </cell>
          <cell r="L6927" t="str">
            <v>W1 020236</v>
          </cell>
          <cell r="M6927"/>
          <cell r="N6927" t="str">
            <v>Ablesung</v>
          </cell>
          <cell r="O6927">
            <v>41.335000000000001</v>
          </cell>
          <cell r="P6927">
            <v>784.96</v>
          </cell>
          <cell r="Q6927"/>
          <cell r="R6927"/>
          <cell r="S6927"/>
          <cell r="T6927"/>
          <cell r="U6927"/>
          <cell r="V6927"/>
          <cell r="W6927"/>
          <cell r="X6927"/>
          <cell r="Y6927">
            <v>45.277999999999999</v>
          </cell>
          <cell r="Z6927">
            <v>590.5</v>
          </cell>
        </row>
        <row r="6928">
          <cell r="A6928" t="str">
            <v>N1489</v>
          </cell>
          <cell r="B6928" t="str">
            <v xml:space="preserve">Binzwiesenstrasse 18 </v>
          </cell>
          <cell r="C6928">
            <v>42478</v>
          </cell>
          <cell r="D6928">
            <v>9866601162</v>
          </cell>
          <cell r="E6928" t="str">
            <v>Verrechnet</v>
          </cell>
          <cell r="F6928">
            <v>0.04</v>
          </cell>
          <cell r="G6928">
            <v>0.53</v>
          </cell>
          <cell r="H6928"/>
          <cell r="I6928"/>
          <cell r="J6928" t="str">
            <v>Messung HW Wärme NT</v>
          </cell>
          <cell r="K6928" t="str">
            <v>17.03.2016</v>
          </cell>
          <cell r="L6928" t="str">
            <v>W1 020207</v>
          </cell>
          <cell r="M6928"/>
          <cell r="N6928" t="str">
            <v>Ablesung</v>
          </cell>
          <cell r="O6928">
            <v>35.567</v>
          </cell>
          <cell r="P6928">
            <v>591.23</v>
          </cell>
          <cell r="Q6928"/>
          <cell r="R6928"/>
          <cell r="S6928"/>
          <cell r="T6928"/>
          <cell r="U6928"/>
          <cell r="V6928"/>
          <cell r="W6928"/>
          <cell r="X6928"/>
          <cell r="Y6928">
            <v>51.725999999999999</v>
          </cell>
          <cell r="Z6928">
            <v>889.17499999999995</v>
          </cell>
        </row>
        <row r="6929">
          <cell r="A6929" t="str">
            <v>N1489</v>
          </cell>
          <cell r="B6929" t="str">
            <v xml:space="preserve">Binzwiesenstrasse 18 </v>
          </cell>
          <cell r="C6929">
            <v>42566</v>
          </cell>
          <cell r="D6929">
            <v>9866603368</v>
          </cell>
          <cell r="E6929" t="str">
            <v>Verrechnet</v>
          </cell>
          <cell r="F6929">
            <v>0.04</v>
          </cell>
          <cell r="G6929">
            <v>0.53</v>
          </cell>
          <cell r="H6929"/>
          <cell r="I6929"/>
          <cell r="J6929" t="str">
            <v>Messung HW Wärme NT</v>
          </cell>
          <cell r="K6929" t="str">
            <v>20.06.2016</v>
          </cell>
          <cell r="L6929" t="str">
            <v>W1 020207</v>
          </cell>
          <cell r="M6929"/>
          <cell r="N6929" t="str">
            <v>Ablesung</v>
          </cell>
          <cell r="O6929">
            <v>18.978000000000002</v>
          </cell>
          <cell r="P6929">
            <v>339</v>
          </cell>
          <cell r="Q6929"/>
          <cell r="R6929"/>
          <cell r="S6929"/>
          <cell r="T6929"/>
          <cell r="U6929"/>
          <cell r="V6929"/>
          <cell r="W6929"/>
          <cell r="X6929"/>
          <cell r="Y6929">
            <v>48.136000000000003</v>
          </cell>
          <cell r="Z6929">
            <v>474.45</v>
          </cell>
        </row>
        <row r="6930">
          <cell r="A6930" t="str">
            <v>N1489</v>
          </cell>
          <cell r="B6930" t="str">
            <v xml:space="preserve">Binzwiesenstrasse 18 </v>
          </cell>
          <cell r="C6930">
            <v>42655</v>
          </cell>
          <cell r="D6930">
            <v>9866605182</v>
          </cell>
          <cell r="E6930" t="str">
            <v>Verrechnet</v>
          </cell>
          <cell r="F6930">
            <v>0.04</v>
          </cell>
          <cell r="G6930">
            <v>0.53</v>
          </cell>
          <cell r="H6930"/>
          <cell r="I6930"/>
          <cell r="J6930" t="str">
            <v>Messung HW Wärme NT</v>
          </cell>
          <cell r="K6930" t="str">
            <v>15.09.2016</v>
          </cell>
          <cell r="L6930" t="str">
            <v>W1 020207</v>
          </cell>
          <cell r="M6930"/>
          <cell r="N6930" t="str">
            <v>Ablesung</v>
          </cell>
          <cell r="O6930">
            <v>4.8049999999999997</v>
          </cell>
          <cell r="P6930">
            <v>109.9</v>
          </cell>
          <cell r="Q6930"/>
          <cell r="R6930"/>
          <cell r="S6930"/>
          <cell r="T6930"/>
          <cell r="U6930"/>
          <cell r="V6930"/>
          <cell r="W6930"/>
          <cell r="X6930"/>
          <cell r="Y6930">
            <v>37.594000000000001</v>
          </cell>
          <cell r="Z6930">
            <v>120.125</v>
          </cell>
        </row>
        <row r="6931">
          <cell r="A6931" t="str">
            <v>N1489</v>
          </cell>
          <cell r="B6931" t="str">
            <v xml:space="preserve">Binzwiesenstrasse 18 </v>
          </cell>
          <cell r="C6931">
            <v>42752</v>
          </cell>
          <cell r="D6931">
            <v>9866607298</v>
          </cell>
          <cell r="E6931" t="str">
            <v>Verrechnet</v>
          </cell>
          <cell r="F6931">
            <v>0.04</v>
          </cell>
          <cell r="G6931">
            <v>0.53</v>
          </cell>
          <cell r="H6931"/>
          <cell r="I6931"/>
          <cell r="J6931" t="str">
            <v>Messung HW Wärme NT</v>
          </cell>
          <cell r="K6931" t="str">
            <v>12.12.2016</v>
          </cell>
          <cell r="L6931" t="str">
            <v>W1 020207</v>
          </cell>
          <cell r="M6931"/>
          <cell r="N6931" t="str">
            <v>Ablesung</v>
          </cell>
          <cell r="O6931">
            <v>25.853999999999999</v>
          </cell>
          <cell r="P6931">
            <v>448</v>
          </cell>
          <cell r="Q6931"/>
          <cell r="R6931"/>
          <cell r="S6931"/>
          <cell r="T6931"/>
          <cell r="U6931"/>
          <cell r="V6931"/>
          <cell r="W6931"/>
          <cell r="X6931"/>
          <cell r="Y6931">
            <v>49.622</v>
          </cell>
          <cell r="Z6931">
            <v>646.35</v>
          </cell>
        </row>
        <row r="6932">
          <cell r="A6932" t="str">
            <v>N1490</v>
          </cell>
          <cell r="B6932" t="str">
            <v xml:space="preserve">Binzwiesenstrasse 24 </v>
          </cell>
          <cell r="C6932">
            <v>42478</v>
          </cell>
          <cell r="D6932">
            <v>9866600792</v>
          </cell>
          <cell r="E6932" t="str">
            <v>Verrechnet</v>
          </cell>
          <cell r="F6932">
            <v>0.03</v>
          </cell>
          <cell r="G6932">
            <v>0.41</v>
          </cell>
          <cell r="H6932"/>
          <cell r="I6932"/>
          <cell r="J6932" t="str">
            <v>Messung HW Wärme NT</v>
          </cell>
          <cell r="K6932" t="str">
            <v>17.03.2016</v>
          </cell>
          <cell r="L6932" t="str">
            <v>W1 020330</v>
          </cell>
          <cell r="M6932"/>
          <cell r="N6932" t="str">
            <v>Ablesung</v>
          </cell>
          <cell r="O6932">
            <v>42.444000000000003</v>
          </cell>
          <cell r="P6932">
            <v>628.07000000000005</v>
          </cell>
          <cell r="Q6932"/>
          <cell r="R6932"/>
          <cell r="S6932"/>
          <cell r="T6932"/>
          <cell r="U6932"/>
          <cell r="V6932"/>
          <cell r="W6932"/>
          <cell r="X6932"/>
          <cell r="Y6932">
            <v>58.106999999999999</v>
          </cell>
          <cell r="Z6932">
            <v>1414.8</v>
          </cell>
        </row>
        <row r="6933">
          <cell r="A6933" t="str">
            <v>N1490</v>
          </cell>
          <cell r="B6933" t="str">
            <v xml:space="preserve">Binzwiesenstrasse 24 </v>
          </cell>
          <cell r="C6933">
            <v>42566</v>
          </cell>
          <cell r="D6933">
            <v>9866602694</v>
          </cell>
          <cell r="E6933" t="str">
            <v>Verrechnet</v>
          </cell>
          <cell r="F6933">
            <v>0.03</v>
          </cell>
          <cell r="G6933">
            <v>0.41</v>
          </cell>
          <cell r="H6933"/>
          <cell r="I6933"/>
          <cell r="J6933" t="str">
            <v>Messung HW Wärme NT</v>
          </cell>
          <cell r="K6933" t="str">
            <v>20.06.2016</v>
          </cell>
          <cell r="L6933" t="str">
            <v>W1 020330</v>
          </cell>
          <cell r="M6933"/>
          <cell r="N6933" t="str">
            <v>Ablesung</v>
          </cell>
          <cell r="O6933">
            <v>24.515999999999998</v>
          </cell>
          <cell r="P6933">
            <v>399.05</v>
          </cell>
          <cell r="Q6933"/>
          <cell r="R6933"/>
          <cell r="S6933"/>
          <cell r="T6933"/>
          <cell r="U6933"/>
          <cell r="V6933"/>
          <cell r="W6933"/>
          <cell r="X6933"/>
          <cell r="Y6933">
            <v>52.825000000000003</v>
          </cell>
          <cell r="Z6933">
            <v>817.2</v>
          </cell>
        </row>
        <row r="6934">
          <cell r="A6934" t="str">
            <v>N1490</v>
          </cell>
          <cell r="B6934" t="str">
            <v xml:space="preserve">Binzwiesenstrasse 24 </v>
          </cell>
          <cell r="C6934">
            <v>42655</v>
          </cell>
          <cell r="D6934">
            <v>9866604546</v>
          </cell>
          <cell r="E6934" t="str">
            <v>Verrechnet</v>
          </cell>
          <cell r="F6934">
            <v>0.03</v>
          </cell>
          <cell r="G6934">
            <v>0.41</v>
          </cell>
          <cell r="H6934"/>
          <cell r="I6934"/>
          <cell r="J6934" t="str">
            <v>Messung HW Wärme NT</v>
          </cell>
          <cell r="K6934" t="str">
            <v>15.09.2016</v>
          </cell>
          <cell r="L6934" t="str">
            <v>W1 020330</v>
          </cell>
          <cell r="M6934"/>
          <cell r="N6934" t="str">
            <v>Ablesung</v>
          </cell>
          <cell r="O6934">
            <v>4.9729999999999999</v>
          </cell>
          <cell r="P6934">
            <v>112.69</v>
          </cell>
          <cell r="Q6934"/>
          <cell r="R6934"/>
          <cell r="S6934"/>
          <cell r="T6934"/>
          <cell r="U6934"/>
          <cell r="V6934"/>
          <cell r="W6934"/>
          <cell r="X6934"/>
          <cell r="Y6934">
            <v>37.945</v>
          </cell>
          <cell r="Z6934">
            <v>165.76666666666665</v>
          </cell>
        </row>
        <row r="6935">
          <cell r="A6935" t="str">
            <v>N1490</v>
          </cell>
          <cell r="B6935" t="str">
            <v xml:space="preserve">Binzwiesenstrasse 24 </v>
          </cell>
          <cell r="C6935">
            <v>42752</v>
          </cell>
          <cell r="D6935">
            <v>9866606821</v>
          </cell>
          <cell r="E6935" t="str">
            <v>Verrechnet</v>
          </cell>
          <cell r="F6935">
            <v>0.03</v>
          </cell>
          <cell r="G6935">
            <v>0.41</v>
          </cell>
          <cell r="H6935"/>
          <cell r="I6935"/>
          <cell r="J6935" t="str">
            <v>Messung HW Wärme NT</v>
          </cell>
          <cell r="K6935" t="str">
            <v>12.12.2016</v>
          </cell>
          <cell r="L6935" t="str">
            <v>W1 020330</v>
          </cell>
          <cell r="M6935"/>
          <cell r="N6935" t="str">
            <v>Ablesung</v>
          </cell>
          <cell r="O6935">
            <v>30.920999999999999</v>
          </cell>
          <cell r="P6935">
            <v>481.07</v>
          </cell>
          <cell r="Q6935"/>
          <cell r="R6935"/>
          <cell r="S6935"/>
          <cell r="T6935"/>
          <cell r="U6935"/>
          <cell r="V6935"/>
          <cell r="W6935"/>
          <cell r="X6935"/>
          <cell r="Y6935">
            <v>55.267000000000003</v>
          </cell>
          <cell r="Z6935">
            <v>1030.7</v>
          </cell>
        </row>
        <row r="6936">
          <cell r="A6936" t="str">
            <v>N1491</v>
          </cell>
          <cell r="B6936" t="str">
            <v>Friedheimstrasse 34b</v>
          </cell>
          <cell r="C6936">
            <v>42478</v>
          </cell>
          <cell r="D6936">
            <v>9866600793</v>
          </cell>
          <cell r="E6936" t="str">
            <v>Verrechnet</v>
          </cell>
          <cell r="F6936">
            <v>2.5000000000000001E-2</v>
          </cell>
          <cell r="G6936">
            <v>0.36</v>
          </cell>
          <cell r="H6936"/>
          <cell r="I6936"/>
          <cell r="J6936" t="str">
            <v>Messung HW Wärme NT</v>
          </cell>
          <cell r="K6936" t="str">
            <v>17.03.2016</v>
          </cell>
          <cell r="L6936" t="str">
            <v>W1 020199</v>
          </cell>
          <cell r="M6936"/>
          <cell r="N6936" t="str">
            <v>Ablesung</v>
          </cell>
          <cell r="O6936">
            <v>18.437999999999999</v>
          </cell>
          <cell r="P6936">
            <v>289.94</v>
          </cell>
          <cell r="Q6936"/>
          <cell r="R6936"/>
          <cell r="S6936"/>
          <cell r="T6936"/>
          <cell r="U6936"/>
          <cell r="V6936"/>
          <cell r="W6936"/>
          <cell r="X6936"/>
          <cell r="Y6936">
            <v>54.68</v>
          </cell>
          <cell r="Z6936">
            <v>737.52</v>
          </cell>
        </row>
        <row r="6937">
          <cell r="A6937" t="str">
            <v>N1491</v>
          </cell>
          <cell r="B6937" t="str">
            <v>Friedheimstrasse 34b</v>
          </cell>
          <cell r="C6937">
            <v>42566</v>
          </cell>
          <cell r="D6937">
            <v>9866603023</v>
          </cell>
          <cell r="E6937" t="str">
            <v>Verrechnet</v>
          </cell>
          <cell r="F6937">
            <v>2.5000000000000001E-2</v>
          </cell>
          <cell r="G6937">
            <v>0.36</v>
          </cell>
          <cell r="H6937"/>
          <cell r="I6937"/>
          <cell r="J6937" t="str">
            <v>Messung HW Wärme NT</v>
          </cell>
          <cell r="K6937" t="str">
            <v>20.06.2016</v>
          </cell>
          <cell r="L6937" t="str">
            <v>W1 020199</v>
          </cell>
          <cell r="M6937"/>
          <cell r="N6937" t="str">
            <v>Ablesung</v>
          </cell>
          <cell r="O6937">
            <v>10.384</v>
          </cell>
          <cell r="P6937">
            <v>184.45</v>
          </cell>
          <cell r="Q6937"/>
          <cell r="R6937"/>
          <cell r="S6937"/>
          <cell r="T6937"/>
          <cell r="U6937"/>
          <cell r="V6937"/>
          <cell r="W6937"/>
          <cell r="X6937"/>
          <cell r="Y6937">
            <v>48.406999999999996</v>
          </cell>
          <cell r="Z6937">
            <v>415.36</v>
          </cell>
        </row>
        <row r="6938">
          <cell r="A6938" t="str">
            <v>N1491</v>
          </cell>
          <cell r="B6938" t="str">
            <v>Friedheimstrasse 34b</v>
          </cell>
          <cell r="C6938">
            <v>42678</v>
          </cell>
          <cell r="D6938">
            <v>9866606094</v>
          </cell>
          <cell r="E6938" t="str">
            <v>Verrechnet</v>
          </cell>
          <cell r="F6938">
            <v>2.5000000000000001E-2</v>
          </cell>
          <cell r="G6938">
            <v>0.36</v>
          </cell>
          <cell r="H6938"/>
          <cell r="I6938"/>
          <cell r="J6938" t="str">
            <v>Messung HW Wärme NT</v>
          </cell>
          <cell r="K6938" t="str">
            <v>15.09.2016</v>
          </cell>
          <cell r="L6938" t="str">
            <v>W1 020199</v>
          </cell>
          <cell r="M6938"/>
          <cell r="N6938" t="str">
            <v>Ablesung</v>
          </cell>
          <cell r="O6938">
            <v>3.343</v>
          </cell>
          <cell r="P6938">
            <v>77.22</v>
          </cell>
          <cell r="Q6938"/>
          <cell r="R6938"/>
          <cell r="S6938"/>
          <cell r="T6938"/>
          <cell r="U6938"/>
          <cell r="V6938"/>
          <cell r="W6938"/>
          <cell r="X6938"/>
          <cell r="Y6938">
            <v>37.223999999999997</v>
          </cell>
          <cell r="Z6938">
            <v>133.72</v>
          </cell>
        </row>
        <row r="6939">
          <cell r="A6939" t="str">
            <v>N1491</v>
          </cell>
          <cell r="B6939" t="str">
            <v>Friedheimstrasse 34b</v>
          </cell>
          <cell r="C6939">
            <v>42752</v>
          </cell>
          <cell r="D6939">
            <v>9866607653</v>
          </cell>
          <cell r="E6939" t="str">
            <v>Verrechnet</v>
          </cell>
          <cell r="F6939">
            <v>2.5000000000000001E-2</v>
          </cell>
          <cell r="G6939">
            <v>0.36</v>
          </cell>
          <cell r="H6939"/>
          <cell r="I6939"/>
          <cell r="J6939" t="str">
            <v>Messung HW Wärme NT</v>
          </cell>
          <cell r="K6939" t="str">
            <v>12.12.2016</v>
          </cell>
          <cell r="L6939" t="str">
            <v>W1 020199</v>
          </cell>
          <cell r="M6939"/>
          <cell r="N6939" t="str">
            <v>Ablesung</v>
          </cell>
          <cell r="O6939">
            <v>13.234</v>
          </cell>
          <cell r="P6939">
            <v>224.76</v>
          </cell>
          <cell r="Q6939"/>
          <cell r="R6939"/>
          <cell r="S6939"/>
          <cell r="T6939"/>
          <cell r="U6939"/>
          <cell r="V6939"/>
          <cell r="W6939"/>
          <cell r="X6939"/>
          <cell r="Y6939">
            <v>50.628</v>
          </cell>
          <cell r="Z6939">
            <v>529.36</v>
          </cell>
        </row>
        <row r="6940">
          <cell r="A6940" t="str">
            <v>N1492</v>
          </cell>
          <cell r="B6940" t="str">
            <v xml:space="preserve">Greifenseestrasse 33 </v>
          </cell>
          <cell r="C6940">
            <v>42478</v>
          </cell>
          <cell r="D6940">
            <v>9866601517</v>
          </cell>
          <cell r="E6940" t="str">
            <v>Verrechnet</v>
          </cell>
          <cell r="F6940">
            <v>0.09</v>
          </cell>
          <cell r="G6940">
            <v>1.23</v>
          </cell>
          <cell r="H6940"/>
          <cell r="I6940"/>
          <cell r="J6940" t="str">
            <v>Messung HW Wärme NT</v>
          </cell>
          <cell r="K6940" t="str">
            <v>17.03.2016</v>
          </cell>
          <cell r="L6940" t="str">
            <v>W1 020211</v>
          </cell>
          <cell r="M6940"/>
          <cell r="N6940" t="str">
            <v>Ablesung</v>
          </cell>
          <cell r="O6940">
            <v>36.555</v>
          </cell>
          <cell r="P6940">
            <v>563.67999999999995</v>
          </cell>
          <cell r="Q6940"/>
          <cell r="R6940"/>
          <cell r="S6940"/>
          <cell r="T6940"/>
          <cell r="U6940"/>
          <cell r="V6940"/>
          <cell r="W6940"/>
          <cell r="X6940"/>
          <cell r="Y6940">
            <v>55.762</v>
          </cell>
          <cell r="Z6940">
            <v>406.16666666666663</v>
          </cell>
        </row>
        <row r="6941">
          <cell r="A6941" t="str">
            <v>N1492</v>
          </cell>
          <cell r="B6941" t="str">
            <v xml:space="preserve">Greifenseestrasse 33 </v>
          </cell>
          <cell r="C6941">
            <v>42566</v>
          </cell>
          <cell r="D6941">
            <v>9866603593</v>
          </cell>
          <cell r="E6941" t="str">
            <v>Verrechnet</v>
          </cell>
          <cell r="F6941">
            <v>0.09</v>
          </cell>
          <cell r="G6941">
            <v>1.23</v>
          </cell>
          <cell r="H6941"/>
          <cell r="I6941"/>
          <cell r="J6941" t="str">
            <v>Messung HW Wärme NT</v>
          </cell>
          <cell r="K6941" t="str">
            <v>20.06.2016</v>
          </cell>
          <cell r="L6941" t="str">
            <v>W1 020211</v>
          </cell>
          <cell r="M6941"/>
          <cell r="N6941" t="str">
            <v>Ablesung</v>
          </cell>
          <cell r="O6941">
            <v>22.843</v>
          </cell>
          <cell r="P6941">
            <v>425.54</v>
          </cell>
          <cell r="Q6941"/>
          <cell r="R6941"/>
          <cell r="S6941"/>
          <cell r="T6941"/>
          <cell r="U6941"/>
          <cell r="V6941"/>
          <cell r="W6941"/>
          <cell r="X6941"/>
          <cell r="Y6941">
            <v>46.156999999999996</v>
          </cell>
          <cell r="Z6941">
            <v>253.81111111111113</v>
          </cell>
        </row>
        <row r="6942">
          <cell r="A6942" t="str">
            <v>N1492</v>
          </cell>
          <cell r="B6942" t="str">
            <v xml:space="preserve">Greifenseestrasse 33 </v>
          </cell>
          <cell r="C6942">
            <v>42655</v>
          </cell>
          <cell r="D6942">
            <v>9866605668</v>
          </cell>
          <cell r="E6942" t="str">
            <v>Verrechnet</v>
          </cell>
          <cell r="F6942">
            <v>0.09</v>
          </cell>
          <cell r="G6942">
            <v>1.23</v>
          </cell>
          <cell r="H6942"/>
          <cell r="I6942"/>
          <cell r="J6942" t="str">
            <v>Messung HW Wärme NT</v>
          </cell>
          <cell r="K6942" t="str">
            <v>19.09.2016</v>
          </cell>
          <cell r="L6942" t="str">
            <v>W1 020211</v>
          </cell>
          <cell r="M6942"/>
          <cell r="N6942" t="str">
            <v>Ablesung</v>
          </cell>
          <cell r="O6942">
            <v>11.367000000000001</v>
          </cell>
          <cell r="P6942">
            <v>259.77999999999997</v>
          </cell>
          <cell r="Q6942"/>
          <cell r="R6942"/>
          <cell r="S6942"/>
          <cell r="T6942"/>
          <cell r="U6942"/>
          <cell r="V6942"/>
          <cell r="W6942"/>
          <cell r="X6942"/>
          <cell r="Y6942">
            <v>37.624000000000002</v>
          </cell>
          <cell r="Z6942">
            <v>126.3</v>
          </cell>
        </row>
        <row r="6943">
          <cell r="A6943" t="str">
            <v>N1492</v>
          </cell>
          <cell r="B6943" t="str">
            <v xml:space="preserve">Greifenseestrasse 33 </v>
          </cell>
          <cell r="C6943">
            <v>42752</v>
          </cell>
          <cell r="D6943">
            <v>9866607654</v>
          </cell>
          <cell r="E6943" t="str">
            <v>Verrechnet</v>
          </cell>
          <cell r="F6943">
            <v>0.09</v>
          </cell>
          <cell r="G6943">
            <v>1.23</v>
          </cell>
          <cell r="H6943"/>
          <cell r="I6943"/>
          <cell r="J6943" t="str">
            <v>Messung HW Wärme NT</v>
          </cell>
          <cell r="K6943" t="str">
            <v>12.12.2016</v>
          </cell>
          <cell r="L6943" t="str">
            <v>W1 020211</v>
          </cell>
          <cell r="M6943"/>
          <cell r="N6943" t="str">
            <v>Ablesung</v>
          </cell>
          <cell r="O6943">
            <v>28.904</v>
          </cell>
          <cell r="P6943">
            <v>489.85</v>
          </cell>
          <cell r="Q6943"/>
          <cell r="R6943"/>
          <cell r="S6943"/>
          <cell r="T6943"/>
          <cell r="U6943"/>
          <cell r="V6943"/>
          <cell r="W6943"/>
          <cell r="X6943"/>
          <cell r="Y6943">
            <v>50.735999999999997</v>
          </cell>
          <cell r="Z6943">
            <v>321.15555555555557</v>
          </cell>
        </row>
        <row r="6944">
          <cell r="A6944" t="str">
            <v>N1493</v>
          </cell>
          <cell r="B6944" t="str">
            <v xml:space="preserve">Hüttenkopfstrasse 21 </v>
          </cell>
          <cell r="C6944">
            <v>42478</v>
          </cell>
          <cell r="D6944">
            <v>9866601518</v>
          </cell>
          <cell r="E6944" t="str">
            <v>Verrechnet</v>
          </cell>
          <cell r="F6944">
            <v>0.02</v>
          </cell>
          <cell r="G6944">
            <v>0.27</v>
          </cell>
          <cell r="H6944"/>
          <cell r="I6944"/>
          <cell r="J6944" t="str">
            <v>Messung HW Wärme NT</v>
          </cell>
          <cell r="K6944" t="str">
            <v>18.03.2016</v>
          </cell>
          <cell r="L6944" t="str">
            <v>W1 020233</v>
          </cell>
          <cell r="M6944"/>
          <cell r="N6944" t="str">
            <v>Ablesung</v>
          </cell>
          <cell r="O6944">
            <v>16.536000000000001</v>
          </cell>
          <cell r="P6944">
            <v>225.58</v>
          </cell>
          <cell r="Q6944"/>
          <cell r="R6944"/>
          <cell r="S6944"/>
          <cell r="T6944"/>
          <cell r="U6944"/>
          <cell r="V6944"/>
          <cell r="W6944"/>
          <cell r="X6944"/>
          <cell r="Y6944">
            <v>63.03</v>
          </cell>
          <cell r="Z6944">
            <v>826.8</v>
          </cell>
        </row>
        <row r="6945">
          <cell r="A6945" t="str">
            <v>N1493</v>
          </cell>
          <cell r="B6945" t="str">
            <v xml:space="preserve">Hüttenkopfstrasse 21 </v>
          </cell>
          <cell r="C6945">
            <v>42566</v>
          </cell>
          <cell r="D6945">
            <v>9866603294</v>
          </cell>
          <cell r="E6945" t="str">
            <v>Verrechnet</v>
          </cell>
          <cell r="F6945">
            <v>0.02</v>
          </cell>
          <cell r="G6945">
            <v>0.27</v>
          </cell>
          <cell r="H6945"/>
          <cell r="I6945"/>
          <cell r="J6945" t="str">
            <v>Messung HW Wärme NT</v>
          </cell>
          <cell r="K6945" t="str">
            <v>23.06.2016</v>
          </cell>
          <cell r="L6945" t="str">
            <v>W1 020233</v>
          </cell>
          <cell r="M6945"/>
          <cell r="N6945" t="str">
            <v>Ablesung</v>
          </cell>
          <cell r="O6945">
            <v>9.3070000000000004</v>
          </cell>
          <cell r="P6945">
            <v>153.54</v>
          </cell>
          <cell r="Q6945"/>
          <cell r="R6945"/>
          <cell r="S6945"/>
          <cell r="T6945"/>
          <cell r="U6945"/>
          <cell r="V6945"/>
          <cell r="W6945"/>
          <cell r="X6945"/>
          <cell r="Y6945">
            <v>52.12</v>
          </cell>
          <cell r="Z6945">
            <v>465.35</v>
          </cell>
        </row>
        <row r="6946">
          <cell r="A6946" t="str">
            <v>N1493</v>
          </cell>
          <cell r="B6946" t="str">
            <v xml:space="preserve">Hüttenkopfstrasse 21 </v>
          </cell>
          <cell r="C6946">
            <v>42655</v>
          </cell>
          <cell r="D6946">
            <v>9866605393</v>
          </cell>
          <cell r="E6946" t="str">
            <v>Verrechnet</v>
          </cell>
          <cell r="F6946">
            <v>0.02</v>
          </cell>
          <cell r="G6946">
            <v>0.27</v>
          </cell>
          <cell r="H6946"/>
          <cell r="I6946"/>
          <cell r="J6946" t="str">
            <v>Messung HW Wärme NT</v>
          </cell>
          <cell r="K6946" t="str">
            <v>19.09.2016</v>
          </cell>
          <cell r="L6946" t="str">
            <v>W1 020233</v>
          </cell>
          <cell r="M6946"/>
          <cell r="N6946" t="str">
            <v>Ablesung</v>
          </cell>
          <cell r="O6946">
            <v>3.2490000000000001</v>
          </cell>
          <cell r="P6946">
            <v>76.37</v>
          </cell>
          <cell r="Q6946"/>
          <cell r="R6946"/>
          <cell r="S6946"/>
          <cell r="T6946"/>
          <cell r="U6946"/>
          <cell r="V6946"/>
          <cell r="W6946"/>
          <cell r="X6946"/>
          <cell r="Y6946">
            <v>36.58</v>
          </cell>
          <cell r="Z6946">
            <v>162.44999999999999</v>
          </cell>
        </row>
        <row r="6947">
          <cell r="A6947" t="str">
            <v>N1493</v>
          </cell>
          <cell r="B6947" t="str">
            <v xml:space="preserve">Hüttenkopfstrasse 21 </v>
          </cell>
          <cell r="C6947">
            <v>42752</v>
          </cell>
          <cell r="D6947">
            <v>9866607502</v>
          </cell>
          <cell r="E6947" t="str">
            <v>Verrechnet</v>
          </cell>
          <cell r="F6947">
            <v>0.02</v>
          </cell>
          <cell r="G6947">
            <v>0.27</v>
          </cell>
          <cell r="H6947"/>
          <cell r="I6947"/>
          <cell r="J6947" t="str">
            <v>Messung HW Wärme NT</v>
          </cell>
          <cell r="K6947" t="str">
            <v>15.12.2016</v>
          </cell>
          <cell r="L6947" t="str">
            <v>W1 020233</v>
          </cell>
          <cell r="M6947"/>
          <cell r="N6947" t="str">
            <v>Ablesung</v>
          </cell>
          <cell r="O6947">
            <v>12.23</v>
          </cell>
          <cell r="P6947">
            <v>183.09</v>
          </cell>
          <cell r="Q6947"/>
          <cell r="R6947"/>
          <cell r="S6947"/>
          <cell r="T6947"/>
          <cell r="U6947"/>
          <cell r="V6947"/>
          <cell r="W6947"/>
          <cell r="X6947"/>
          <cell r="Y6947">
            <v>57.436</v>
          </cell>
          <cell r="Z6947">
            <v>611.5</v>
          </cell>
        </row>
        <row r="6948">
          <cell r="A6948" t="str">
            <v>N1494</v>
          </cell>
          <cell r="B6948" t="str">
            <v xml:space="preserve">Kirchenackerweg 13 </v>
          </cell>
          <cell r="C6948">
            <v>42478</v>
          </cell>
          <cell r="D6948">
            <v>9866600794</v>
          </cell>
          <cell r="E6948" t="str">
            <v>Verrechnet</v>
          </cell>
          <cell r="F6948">
            <v>4.4999999999999998E-2</v>
          </cell>
          <cell r="G6948">
            <v>0.6</v>
          </cell>
          <cell r="H6948"/>
          <cell r="I6948"/>
          <cell r="J6948" t="str">
            <v>Messung HW Wärme NT</v>
          </cell>
          <cell r="K6948" t="str">
            <v>17.03.2016</v>
          </cell>
          <cell r="L6948" t="str">
            <v>W1 020298</v>
          </cell>
          <cell r="M6948"/>
          <cell r="N6948" t="str">
            <v>Ablesung</v>
          </cell>
          <cell r="O6948">
            <v>51.564</v>
          </cell>
          <cell r="P6948">
            <v>728.01</v>
          </cell>
          <cell r="Q6948"/>
          <cell r="R6948"/>
          <cell r="S6948"/>
          <cell r="T6948"/>
          <cell r="U6948"/>
          <cell r="V6948"/>
          <cell r="W6948"/>
          <cell r="X6948"/>
          <cell r="Y6948">
            <v>60.902000000000001</v>
          </cell>
          <cell r="Z6948">
            <v>1145.8666666666668</v>
          </cell>
        </row>
        <row r="6949">
          <cell r="A6949" t="str">
            <v>N1494</v>
          </cell>
          <cell r="B6949" t="str">
            <v xml:space="preserve">Kirchenackerweg 13 </v>
          </cell>
          <cell r="C6949">
            <v>42566</v>
          </cell>
          <cell r="D6949">
            <v>9866603024</v>
          </cell>
          <cell r="E6949" t="str">
            <v>Verrechnet</v>
          </cell>
          <cell r="F6949">
            <v>4.4999999999999998E-2</v>
          </cell>
          <cell r="G6949">
            <v>0.6</v>
          </cell>
          <cell r="H6949"/>
          <cell r="I6949"/>
          <cell r="J6949" t="str">
            <v>Messung HW Wärme NT</v>
          </cell>
          <cell r="K6949" t="str">
            <v>20.06.2016</v>
          </cell>
          <cell r="L6949" t="str">
            <v>W1 020298</v>
          </cell>
          <cell r="M6949"/>
          <cell r="N6949" t="str">
            <v>Ablesung</v>
          </cell>
          <cell r="O6949">
            <v>26.146000000000001</v>
          </cell>
          <cell r="P6949">
            <v>462.84</v>
          </cell>
          <cell r="Q6949"/>
          <cell r="R6949"/>
          <cell r="S6949"/>
          <cell r="T6949"/>
          <cell r="U6949"/>
          <cell r="V6949"/>
          <cell r="W6949"/>
          <cell r="X6949"/>
          <cell r="Y6949">
            <v>48.573</v>
          </cell>
          <cell r="Z6949">
            <v>581.02222222222224</v>
          </cell>
        </row>
        <row r="6950">
          <cell r="A6950" t="str">
            <v>N1494</v>
          </cell>
          <cell r="B6950" t="str">
            <v xml:space="preserve">Kirchenackerweg 13 </v>
          </cell>
          <cell r="C6950">
            <v>42655</v>
          </cell>
          <cell r="D6950">
            <v>9866604928</v>
          </cell>
          <cell r="E6950" t="str">
            <v>Verrechnet</v>
          </cell>
          <cell r="F6950">
            <v>4.4999999999999998E-2</v>
          </cell>
          <cell r="G6950">
            <v>0.6</v>
          </cell>
          <cell r="H6950"/>
          <cell r="I6950"/>
          <cell r="J6950" t="str">
            <v>Messung HW Wärme NT</v>
          </cell>
          <cell r="K6950" t="str">
            <v>19.09.2016</v>
          </cell>
          <cell r="L6950" t="str">
            <v>W1 020298</v>
          </cell>
          <cell r="M6950"/>
          <cell r="N6950" t="str">
            <v>Ablesung</v>
          </cell>
          <cell r="O6950">
            <v>10.798</v>
          </cell>
          <cell r="P6950">
            <v>237.02</v>
          </cell>
          <cell r="Q6950"/>
          <cell r="R6950"/>
          <cell r="S6950"/>
          <cell r="T6950"/>
          <cell r="U6950"/>
          <cell r="V6950"/>
          <cell r="W6950"/>
          <cell r="X6950"/>
          <cell r="Y6950">
            <v>39.171999999999997</v>
          </cell>
          <cell r="Z6950">
            <v>239.95555555555555</v>
          </cell>
        </row>
        <row r="6951">
          <cell r="A6951" t="str">
            <v>N1494</v>
          </cell>
          <cell r="B6951" t="str">
            <v xml:space="preserve">Kirchenackerweg 13 </v>
          </cell>
          <cell r="C6951">
            <v>42752</v>
          </cell>
          <cell r="D6951">
            <v>9866606822</v>
          </cell>
          <cell r="E6951" t="str">
            <v>Verrechnet</v>
          </cell>
          <cell r="F6951">
            <v>4.4999999999999998E-2</v>
          </cell>
          <cell r="G6951">
            <v>0.6</v>
          </cell>
          <cell r="H6951"/>
          <cell r="I6951"/>
          <cell r="J6951" t="str">
            <v>Messung HW Wärme NT</v>
          </cell>
          <cell r="K6951" t="str">
            <v>12.12.2016</v>
          </cell>
          <cell r="L6951" t="str">
            <v>W1 020298</v>
          </cell>
          <cell r="M6951"/>
          <cell r="N6951" t="str">
            <v>Ablesung</v>
          </cell>
          <cell r="O6951">
            <v>34.335999999999999</v>
          </cell>
          <cell r="P6951">
            <v>535.94000000000005</v>
          </cell>
          <cell r="Q6951"/>
          <cell r="R6951"/>
          <cell r="S6951"/>
          <cell r="T6951"/>
          <cell r="U6951"/>
          <cell r="V6951"/>
          <cell r="W6951"/>
          <cell r="X6951"/>
          <cell r="Y6951">
            <v>55.088000000000001</v>
          </cell>
          <cell r="Z6951">
            <v>763.02222222222224</v>
          </cell>
        </row>
        <row r="6952">
          <cell r="A6952" t="str">
            <v>N1495</v>
          </cell>
          <cell r="B6952" t="str">
            <v xml:space="preserve">Ohmstrasse 21 </v>
          </cell>
          <cell r="C6952">
            <v>42478</v>
          </cell>
          <cell r="D6952">
            <v>9866601954</v>
          </cell>
          <cell r="E6952" t="str">
            <v>Verrechnet</v>
          </cell>
          <cell r="F6952">
            <v>0.06</v>
          </cell>
          <cell r="G6952">
            <v>0.84</v>
          </cell>
          <cell r="H6952"/>
          <cell r="I6952"/>
          <cell r="J6952" t="str">
            <v>Messung HW Wärme NT</v>
          </cell>
          <cell r="K6952" t="str">
            <v>17.03.2016</v>
          </cell>
          <cell r="L6952" t="str">
            <v>W1 020153</v>
          </cell>
          <cell r="M6952"/>
          <cell r="N6952" t="str">
            <v>Ablesung</v>
          </cell>
          <cell r="O6952">
            <v>46.790999999999997</v>
          </cell>
          <cell r="P6952">
            <v>837.25</v>
          </cell>
          <cell r="Q6952"/>
          <cell r="R6952"/>
          <cell r="S6952"/>
          <cell r="T6952"/>
          <cell r="U6952"/>
          <cell r="V6952"/>
          <cell r="W6952"/>
          <cell r="X6952"/>
          <cell r="Y6952">
            <v>48.054000000000002</v>
          </cell>
          <cell r="Z6952">
            <v>779.85</v>
          </cell>
        </row>
        <row r="6953">
          <cell r="A6953" t="str">
            <v>N1495</v>
          </cell>
          <cell r="B6953" t="str">
            <v xml:space="preserve">Ohmstrasse 21 </v>
          </cell>
          <cell r="C6953">
            <v>42566</v>
          </cell>
          <cell r="D6953">
            <v>9866603910</v>
          </cell>
          <cell r="E6953" t="str">
            <v>Verrechnet</v>
          </cell>
          <cell r="F6953">
            <v>0.06</v>
          </cell>
          <cell r="G6953">
            <v>0.84</v>
          </cell>
          <cell r="H6953"/>
          <cell r="I6953"/>
          <cell r="J6953" t="str">
            <v>Messung HW Wärme NT</v>
          </cell>
          <cell r="K6953" t="str">
            <v>22.06.2016</v>
          </cell>
          <cell r="L6953" t="str">
            <v>W1 020153</v>
          </cell>
          <cell r="M6953"/>
          <cell r="N6953" t="str">
            <v>Ablesung</v>
          </cell>
          <cell r="O6953">
            <v>25.071999999999999</v>
          </cell>
          <cell r="P6953">
            <v>545.94000000000005</v>
          </cell>
          <cell r="Q6953"/>
          <cell r="R6953"/>
          <cell r="S6953"/>
          <cell r="T6953"/>
          <cell r="U6953"/>
          <cell r="V6953"/>
          <cell r="W6953"/>
          <cell r="X6953"/>
          <cell r="Y6953">
            <v>39.488</v>
          </cell>
          <cell r="Z6953">
            <v>417.86666666666662</v>
          </cell>
        </row>
        <row r="6954">
          <cell r="A6954" t="str">
            <v>N1495</v>
          </cell>
          <cell r="B6954" t="str">
            <v xml:space="preserve">Ohmstrasse 21 </v>
          </cell>
          <cell r="C6954">
            <v>42655</v>
          </cell>
          <cell r="D6954">
            <v>9866605943</v>
          </cell>
          <cell r="E6954" t="str">
            <v>Verrechnet</v>
          </cell>
          <cell r="F6954">
            <v>0.06</v>
          </cell>
          <cell r="G6954">
            <v>0.84</v>
          </cell>
          <cell r="H6954"/>
          <cell r="I6954"/>
          <cell r="J6954" t="str">
            <v>Messung HW Wärme NT</v>
          </cell>
          <cell r="K6954" t="str">
            <v>23.09.2016</v>
          </cell>
          <cell r="L6954" t="str">
            <v>W1 020153</v>
          </cell>
          <cell r="M6954"/>
          <cell r="N6954" t="str">
            <v>Ablesung</v>
          </cell>
          <cell r="O6954">
            <v>6.2409999999999997</v>
          </cell>
          <cell r="P6954">
            <v>199.86</v>
          </cell>
          <cell r="Q6954"/>
          <cell r="R6954"/>
          <cell r="S6954"/>
          <cell r="T6954"/>
          <cell r="U6954"/>
          <cell r="V6954"/>
          <cell r="W6954"/>
          <cell r="X6954"/>
          <cell r="Y6954">
            <v>26.85</v>
          </cell>
          <cell r="Z6954">
            <v>104.01666666666667</v>
          </cell>
        </row>
        <row r="6955">
          <cell r="A6955" t="str">
            <v>N1495</v>
          </cell>
          <cell r="B6955" t="str">
            <v xml:space="preserve">Ohmstrasse 21 </v>
          </cell>
          <cell r="C6955">
            <v>42752</v>
          </cell>
          <cell r="D6955">
            <v>9866608063</v>
          </cell>
          <cell r="E6955" t="str">
            <v>Verrechnet</v>
          </cell>
          <cell r="F6955">
            <v>0.06</v>
          </cell>
          <cell r="G6955">
            <v>0.84</v>
          </cell>
          <cell r="H6955"/>
          <cell r="I6955"/>
          <cell r="J6955" t="str">
            <v>Messung HW Wärme NT</v>
          </cell>
          <cell r="K6955" t="str">
            <v>14.12.2016</v>
          </cell>
          <cell r="L6955" t="str">
            <v>W1 020153</v>
          </cell>
          <cell r="M6955"/>
          <cell r="N6955" t="str">
            <v>Ablesung</v>
          </cell>
          <cell r="O6955">
            <v>29.888999999999999</v>
          </cell>
          <cell r="P6955">
            <v>586.67999999999995</v>
          </cell>
          <cell r="Q6955"/>
          <cell r="R6955"/>
          <cell r="S6955"/>
          <cell r="T6955"/>
          <cell r="U6955"/>
          <cell r="V6955"/>
          <cell r="W6955"/>
          <cell r="X6955"/>
          <cell r="Y6955">
            <v>43.805999999999997</v>
          </cell>
          <cell r="Z6955">
            <v>498.15</v>
          </cell>
        </row>
        <row r="6956">
          <cell r="A6956" t="str">
            <v>N1496</v>
          </cell>
          <cell r="B6956" t="str">
            <v xml:space="preserve">Rümlangstrasse 80 </v>
          </cell>
          <cell r="C6956">
            <v>42478</v>
          </cell>
          <cell r="D6956">
            <v>9866600837</v>
          </cell>
          <cell r="E6956" t="str">
            <v>Verrechnet</v>
          </cell>
          <cell r="F6956">
            <v>0.125</v>
          </cell>
          <cell r="G6956">
            <v>1.7</v>
          </cell>
          <cell r="H6956"/>
          <cell r="I6956"/>
          <cell r="J6956" t="str">
            <v>Messung HW Wärme NT</v>
          </cell>
          <cell r="K6956" t="str">
            <v>18.03.2016</v>
          </cell>
          <cell r="L6956" t="str">
            <v>W1 020188</v>
          </cell>
          <cell r="M6956"/>
          <cell r="N6956" t="str">
            <v>Ablesung</v>
          </cell>
          <cell r="O6956">
            <v>55.734000000000002</v>
          </cell>
          <cell r="P6956">
            <v>889.12</v>
          </cell>
          <cell r="Q6956"/>
          <cell r="R6956"/>
          <cell r="S6956"/>
          <cell r="T6956"/>
          <cell r="U6956"/>
          <cell r="V6956"/>
          <cell r="W6956"/>
          <cell r="X6956"/>
          <cell r="Y6956">
            <v>53.899000000000001</v>
          </cell>
          <cell r="Z6956">
            <v>445.87200000000001</v>
          </cell>
        </row>
        <row r="6957">
          <cell r="A6957" t="str">
            <v>N1496</v>
          </cell>
          <cell r="B6957" t="str">
            <v xml:space="preserve">Rümlangstrasse 80 </v>
          </cell>
          <cell r="C6957">
            <v>42564</v>
          </cell>
          <cell r="D6957">
            <v>9866602204</v>
          </cell>
          <cell r="E6957" t="str">
            <v>Verrechnet</v>
          </cell>
          <cell r="F6957">
            <v>0.125</v>
          </cell>
          <cell r="G6957">
            <v>1.7</v>
          </cell>
          <cell r="H6957"/>
          <cell r="I6957"/>
          <cell r="J6957" t="str">
            <v>Messung HW Wärme NT</v>
          </cell>
          <cell r="K6957" t="str">
            <v>22.06.2016</v>
          </cell>
          <cell r="L6957" t="str">
            <v>W1 020188</v>
          </cell>
          <cell r="M6957"/>
          <cell r="N6957" t="str">
            <v>Ablesung</v>
          </cell>
          <cell r="O6957">
            <v>35.845999999999997</v>
          </cell>
          <cell r="P6957">
            <v>663.77</v>
          </cell>
          <cell r="Q6957"/>
          <cell r="R6957"/>
          <cell r="S6957"/>
          <cell r="T6957"/>
          <cell r="U6957"/>
          <cell r="V6957"/>
          <cell r="W6957"/>
          <cell r="X6957"/>
          <cell r="Y6957">
            <v>46.435000000000002</v>
          </cell>
          <cell r="Z6957">
            <v>286.76799999999997</v>
          </cell>
        </row>
        <row r="6958">
          <cell r="A6958" t="str">
            <v>N1496</v>
          </cell>
          <cell r="B6958" t="str">
            <v xml:space="preserve">Rümlangstrasse 80 </v>
          </cell>
          <cell r="C6958">
            <v>42655</v>
          </cell>
          <cell r="D6958">
            <v>9866604714</v>
          </cell>
          <cell r="E6958" t="str">
            <v>Verrechnet</v>
          </cell>
          <cell r="F6958">
            <v>0.125</v>
          </cell>
          <cell r="G6958">
            <v>1.7</v>
          </cell>
          <cell r="H6958"/>
          <cell r="I6958"/>
          <cell r="J6958" t="str">
            <v>Messung HW Wärme NT</v>
          </cell>
          <cell r="K6958" t="str">
            <v>21.09.2016</v>
          </cell>
          <cell r="L6958" t="str">
            <v>W1 020188</v>
          </cell>
          <cell r="M6958"/>
          <cell r="N6958" t="str">
            <v>Ablesung</v>
          </cell>
          <cell r="O6958">
            <v>9.1690000000000005</v>
          </cell>
          <cell r="P6958">
            <v>261.26</v>
          </cell>
          <cell r="Q6958"/>
          <cell r="R6958"/>
          <cell r="S6958"/>
          <cell r="T6958"/>
          <cell r="U6958"/>
          <cell r="V6958"/>
          <cell r="W6958"/>
          <cell r="X6958"/>
          <cell r="Y6958">
            <v>30.177</v>
          </cell>
          <cell r="Z6958">
            <v>73.352000000000004</v>
          </cell>
        </row>
        <row r="6959">
          <cell r="A6959" t="str">
            <v>N1496</v>
          </cell>
          <cell r="B6959" t="str">
            <v xml:space="preserve">Rümlangstrasse 80 </v>
          </cell>
          <cell r="C6959">
            <v>42752</v>
          </cell>
          <cell r="D6959">
            <v>9866606903</v>
          </cell>
          <cell r="E6959" t="str">
            <v>Verrechnet</v>
          </cell>
          <cell r="F6959">
            <v>0.125</v>
          </cell>
          <cell r="G6959">
            <v>1.7</v>
          </cell>
          <cell r="H6959"/>
          <cell r="I6959"/>
          <cell r="J6959" t="str">
            <v>Messung HW Wärme NT</v>
          </cell>
          <cell r="K6959" t="str">
            <v>20.12.2016</v>
          </cell>
          <cell r="L6959" t="str">
            <v>W1 020188</v>
          </cell>
          <cell r="M6959"/>
          <cell r="N6959" t="str">
            <v>Ablesung</v>
          </cell>
          <cell r="O6959">
            <v>60.459000000000003</v>
          </cell>
          <cell r="P6959">
            <v>1019.53</v>
          </cell>
          <cell r="Q6959"/>
          <cell r="R6959"/>
          <cell r="S6959"/>
          <cell r="T6959"/>
          <cell r="U6959"/>
          <cell r="V6959"/>
          <cell r="W6959"/>
          <cell r="X6959"/>
          <cell r="Y6959">
            <v>50.99</v>
          </cell>
          <cell r="Z6959">
            <v>483.67200000000003</v>
          </cell>
        </row>
        <row r="6960">
          <cell r="A6960" t="str">
            <v>N1497</v>
          </cell>
          <cell r="B6960" t="str">
            <v xml:space="preserve">Schwamendingenstrasse 76 </v>
          </cell>
          <cell r="C6960">
            <v>42478</v>
          </cell>
          <cell r="D6960">
            <v>9866600795</v>
          </cell>
          <cell r="E6960" t="str">
            <v>Verrechnet</v>
          </cell>
          <cell r="F6960">
            <v>1.4999999999999999E-2</v>
          </cell>
          <cell r="G6960">
            <v>0.22</v>
          </cell>
          <cell r="H6960"/>
          <cell r="I6960"/>
          <cell r="J6960" t="str">
            <v>Messung HW Wärme NT</v>
          </cell>
          <cell r="K6960" t="str">
            <v>18.03.2016</v>
          </cell>
          <cell r="L6960" t="str">
            <v>W1 020182</v>
          </cell>
          <cell r="M6960"/>
          <cell r="N6960" t="str">
            <v>Ablesung</v>
          </cell>
          <cell r="O6960">
            <v>10.643000000000001</v>
          </cell>
          <cell r="P6960">
            <v>178.92</v>
          </cell>
          <cell r="Q6960"/>
          <cell r="R6960"/>
          <cell r="S6960"/>
          <cell r="T6960"/>
          <cell r="U6960"/>
          <cell r="V6960"/>
          <cell r="W6960"/>
          <cell r="X6960"/>
          <cell r="Y6960">
            <v>51.148000000000003</v>
          </cell>
          <cell r="Z6960">
            <v>709.53333333333342</v>
          </cell>
        </row>
        <row r="6961">
          <cell r="A6961" t="str">
            <v>N1497</v>
          </cell>
          <cell r="B6961" t="str">
            <v xml:space="preserve">Schwamendingenstrasse 76 </v>
          </cell>
          <cell r="C6961">
            <v>42566</v>
          </cell>
          <cell r="D6961">
            <v>9866603103</v>
          </cell>
          <cell r="E6961" t="str">
            <v>Verrechnet</v>
          </cell>
          <cell r="F6961">
            <v>1.4999999999999999E-2</v>
          </cell>
          <cell r="G6961">
            <v>0.22</v>
          </cell>
          <cell r="H6961"/>
          <cell r="I6961"/>
          <cell r="J6961" t="str">
            <v>Messung HW Wärme NT</v>
          </cell>
          <cell r="K6961" t="str">
            <v>22.06.2016</v>
          </cell>
          <cell r="L6961" t="str">
            <v>W1 020182</v>
          </cell>
          <cell r="M6961"/>
          <cell r="N6961" t="str">
            <v>Ablesung</v>
          </cell>
          <cell r="O6961">
            <v>5.891</v>
          </cell>
          <cell r="P6961">
            <v>110.2</v>
          </cell>
          <cell r="Q6961"/>
          <cell r="R6961"/>
          <cell r="S6961"/>
          <cell r="T6961"/>
          <cell r="U6961"/>
          <cell r="V6961"/>
          <cell r="W6961"/>
          <cell r="X6961"/>
          <cell r="Y6961">
            <v>45.965000000000003</v>
          </cell>
          <cell r="Z6961">
            <v>392.73333333333335</v>
          </cell>
        </row>
        <row r="6962">
          <cell r="A6962" t="str">
            <v>N1497</v>
          </cell>
          <cell r="B6962" t="str">
            <v xml:space="preserve">Schwamendingenstrasse 76 </v>
          </cell>
          <cell r="C6962">
            <v>42655</v>
          </cell>
          <cell r="D6962">
            <v>9866604929</v>
          </cell>
          <cell r="E6962" t="str">
            <v>Verrechnet</v>
          </cell>
          <cell r="F6962">
            <v>1.4999999999999999E-2</v>
          </cell>
          <cell r="G6962">
            <v>0.22</v>
          </cell>
          <cell r="H6962"/>
          <cell r="I6962"/>
          <cell r="J6962" t="str">
            <v>Messung HW Wärme NT</v>
          </cell>
          <cell r="K6962" t="str">
            <v>19.09.2016</v>
          </cell>
          <cell r="L6962" t="str">
            <v>W1 020182</v>
          </cell>
          <cell r="M6962"/>
          <cell r="N6962" t="str">
            <v>Ablesung</v>
          </cell>
          <cell r="O6962">
            <v>1.411</v>
          </cell>
          <cell r="P6962">
            <v>33.92</v>
          </cell>
          <cell r="Q6962"/>
          <cell r="R6962"/>
          <cell r="S6962"/>
          <cell r="T6962"/>
          <cell r="U6962"/>
          <cell r="V6962"/>
          <cell r="W6962"/>
          <cell r="X6962"/>
          <cell r="Y6962">
            <v>35.768000000000001</v>
          </cell>
          <cell r="Z6962">
            <v>94.066666666666663</v>
          </cell>
        </row>
        <row r="6963">
          <cell r="A6963" t="str">
            <v>N1497</v>
          </cell>
          <cell r="B6963" t="str">
            <v xml:space="preserve">Schwamendingenstrasse 76 </v>
          </cell>
          <cell r="C6963">
            <v>42752</v>
          </cell>
          <cell r="D6963">
            <v>9866606823</v>
          </cell>
          <cell r="E6963" t="str">
            <v>Verrechnet</v>
          </cell>
          <cell r="F6963">
            <v>1.4999999999999999E-2</v>
          </cell>
          <cell r="G6963">
            <v>0.22</v>
          </cell>
          <cell r="H6963"/>
          <cell r="I6963"/>
          <cell r="J6963" t="str">
            <v>Messung HW Wärme NT</v>
          </cell>
          <cell r="K6963" t="str">
            <v>13.12.2016</v>
          </cell>
          <cell r="L6963" t="str">
            <v>W1 020182</v>
          </cell>
          <cell r="M6963"/>
          <cell r="N6963" t="str">
            <v>Ablesung</v>
          </cell>
          <cell r="O6963">
            <v>7.859</v>
          </cell>
          <cell r="P6963">
            <v>137.27000000000001</v>
          </cell>
          <cell r="Q6963"/>
          <cell r="R6963"/>
          <cell r="S6963"/>
          <cell r="T6963"/>
          <cell r="U6963"/>
          <cell r="V6963"/>
          <cell r="W6963"/>
          <cell r="X6963"/>
          <cell r="Y6963">
            <v>49.228000000000002</v>
          </cell>
          <cell r="Z6963">
            <v>523.93333333333339</v>
          </cell>
        </row>
        <row r="6964">
          <cell r="A6964" t="str">
            <v>N1499</v>
          </cell>
          <cell r="B6964" t="str">
            <v xml:space="preserve">Winterthurerstrasse 297 </v>
          </cell>
          <cell r="C6964">
            <v>42478</v>
          </cell>
          <cell r="D6964">
            <v>9866601163</v>
          </cell>
          <cell r="E6964" t="str">
            <v>Verrechnet</v>
          </cell>
          <cell r="F6964">
            <v>0.18</v>
          </cell>
          <cell r="G6964">
            <v>2.38</v>
          </cell>
          <cell r="H6964"/>
          <cell r="I6964"/>
          <cell r="J6964" t="str">
            <v>Messung HW Wärme NT</v>
          </cell>
          <cell r="K6964" t="str">
            <v>17.03.2016</v>
          </cell>
          <cell r="L6964" t="str">
            <v>W1 025024</v>
          </cell>
          <cell r="M6964"/>
          <cell r="N6964" t="str">
            <v>Ablesung</v>
          </cell>
          <cell r="O6964">
            <v>158.453</v>
          </cell>
          <cell r="P6964">
            <v>2915.02</v>
          </cell>
          <cell r="Q6964"/>
          <cell r="R6964"/>
          <cell r="S6964"/>
          <cell r="T6964"/>
          <cell r="U6964"/>
          <cell r="V6964"/>
          <cell r="W6964"/>
          <cell r="X6964"/>
          <cell r="Y6964">
            <v>46.738999999999997</v>
          </cell>
          <cell r="Z6964">
            <v>880.29444444444448</v>
          </cell>
        </row>
        <row r="6965">
          <cell r="A6965" t="str">
            <v>N1499</v>
          </cell>
          <cell r="B6965" t="str">
            <v xml:space="preserve">Winterthurerstrasse 297 </v>
          </cell>
          <cell r="C6965">
            <v>42566</v>
          </cell>
          <cell r="D6965">
            <v>9866603295</v>
          </cell>
          <cell r="E6965" t="str">
            <v>Verrechnet</v>
          </cell>
          <cell r="F6965">
            <v>0.18</v>
          </cell>
          <cell r="G6965">
            <v>2.38</v>
          </cell>
          <cell r="H6965"/>
          <cell r="I6965"/>
          <cell r="J6965" t="str">
            <v>Messung HW Wärme NT</v>
          </cell>
          <cell r="K6965" t="str">
            <v>20.06.2016</v>
          </cell>
          <cell r="L6965" t="str">
            <v>W1 025024</v>
          </cell>
          <cell r="M6965"/>
          <cell r="N6965" t="str">
            <v>Ablesung</v>
          </cell>
          <cell r="O6965">
            <v>74.149000000000001</v>
          </cell>
          <cell r="P6965">
            <v>1413.54</v>
          </cell>
          <cell r="Q6965"/>
          <cell r="R6965"/>
          <cell r="S6965"/>
          <cell r="T6965"/>
          <cell r="U6965"/>
          <cell r="V6965"/>
          <cell r="W6965"/>
          <cell r="X6965"/>
          <cell r="Y6965">
            <v>45.103999999999999</v>
          </cell>
          <cell r="Z6965">
            <v>411.93888888888887</v>
          </cell>
        </row>
        <row r="6966">
          <cell r="A6966" t="str">
            <v>N1499</v>
          </cell>
          <cell r="B6966" t="str">
            <v xml:space="preserve">Winterthurerstrasse 297 </v>
          </cell>
          <cell r="C6966">
            <v>42655</v>
          </cell>
          <cell r="D6966">
            <v>9866605183</v>
          </cell>
          <cell r="E6966" t="str">
            <v>Verrechnet</v>
          </cell>
          <cell r="F6966">
            <v>0.18</v>
          </cell>
          <cell r="G6966">
            <v>2.38</v>
          </cell>
          <cell r="H6966"/>
          <cell r="I6966"/>
          <cell r="J6966" t="str">
            <v>Messung HW Wärme NT</v>
          </cell>
          <cell r="K6966" t="str">
            <v>15.09.2016</v>
          </cell>
          <cell r="L6966" t="str">
            <v>W1 025024</v>
          </cell>
          <cell r="M6966"/>
          <cell r="N6966" t="str">
            <v>Ablesung</v>
          </cell>
          <cell r="O6966">
            <v>18.568999999999999</v>
          </cell>
          <cell r="P6966">
            <v>452.76</v>
          </cell>
          <cell r="Q6966"/>
          <cell r="R6966"/>
          <cell r="S6966"/>
          <cell r="T6966"/>
          <cell r="U6966"/>
          <cell r="V6966"/>
          <cell r="W6966"/>
          <cell r="X6966"/>
          <cell r="Y6966">
            <v>35.265000000000001</v>
          </cell>
          <cell r="Z6966">
            <v>103.16111111111113</v>
          </cell>
        </row>
        <row r="6967">
          <cell r="A6967" t="str">
            <v>N1499</v>
          </cell>
          <cell r="B6967" t="str">
            <v xml:space="preserve">Winterthurerstrasse 297 </v>
          </cell>
          <cell r="C6967">
            <v>42752</v>
          </cell>
          <cell r="D6967">
            <v>9866607299</v>
          </cell>
          <cell r="E6967" t="str">
            <v>Verrechnet</v>
          </cell>
          <cell r="F6967">
            <v>0.18</v>
          </cell>
          <cell r="G6967">
            <v>2.38</v>
          </cell>
          <cell r="H6967"/>
          <cell r="I6967"/>
          <cell r="J6967" t="str">
            <v>Messung HW Wärme NT</v>
          </cell>
          <cell r="K6967" t="str">
            <v>12.12.2016</v>
          </cell>
          <cell r="L6967" t="str">
            <v>W1 025024</v>
          </cell>
          <cell r="M6967"/>
          <cell r="N6967" t="str">
            <v>Ablesung</v>
          </cell>
          <cell r="O6967">
            <v>114.69799999999999</v>
          </cell>
          <cell r="P6967">
            <v>2303.4299999999998</v>
          </cell>
          <cell r="Q6967"/>
          <cell r="R6967"/>
          <cell r="S6967"/>
          <cell r="T6967"/>
          <cell r="U6967"/>
          <cell r="V6967"/>
          <cell r="W6967"/>
          <cell r="X6967"/>
          <cell r="Y6967">
            <v>42.816000000000003</v>
          </cell>
          <cell r="Z6967">
            <v>637.21111111111111</v>
          </cell>
        </row>
        <row r="6968">
          <cell r="A6968" t="str">
            <v>N1500</v>
          </cell>
          <cell r="B6968" t="str">
            <v xml:space="preserve">Winterthurerstrasse 301 </v>
          </cell>
          <cell r="C6968">
            <v>42478</v>
          </cell>
          <cell r="D6968">
            <v>9866600796</v>
          </cell>
          <cell r="E6968" t="str">
            <v>Verrechnet</v>
          </cell>
          <cell r="F6968">
            <v>0.1</v>
          </cell>
          <cell r="G6968">
            <v>1.33</v>
          </cell>
          <cell r="H6968"/>
          <cell r="I6968"/>
          <cell r="J6968" t="str">
            <v>Messung HW Wärme NT</v>
          </cell>
          <cell r="K6968" t="str">
            <v>17.03.2016</v>
          </cell>
          <cell r="L6968" t="str">
            <v>W1 020216</v>
          </cell>
          <cell r="M6968"/>
          <cell r="N6968" t="str">
            <v>Ablesung</v>
          </cell>
          <cell r="O6968">
            <v>81.239999999999995</v>
          </cell>
          <cell r="P6968">
            <v>1339.64</v>
          </cell>
          <cell r="Q6968"/>
          <cell r="R6968"/>
          <cell r="S6968"/>
          <cell r="T6968"/>
          <cell r="U6968"/>
          <cell r="V6968"/>
          <cell r="W6968"/>
          <cell r="X6968"/>
          <cell r="Y6968">
            <v>52.143999999999998</v>
          </cell>
          <cell r="Z6968">
            <v>812.4</v>
          </cell>
        </row>
        <row r="6969">
          <cell r="A6969" t="str">
            <v>N1500</v>
          </cell>
          <cell r="B6969" t="str">
            <v xml:space="preserve">Winterthurerstrasse 301 </v>
          </cell>
          <cell r="C6969">
            <v>42566</v>
          </cell>
          <cell r="D6969">
            <v>9866602695</v>
          </cell>
          <cell r="E6969" t="str">
            <v>Verrechnet</v>
          </cell>
          <cell r="F6969">
            <v>0.1</v>
          </cell>
          <cell r="G6969">
            <v>1.33</v>
          </cell>
          <cell r="H6969"/>
          <cell r="I6969"/>
          <cell r="J6969" t="str">
            <v>Messung HW Wärme NT</v>
          </cell>
          <cell r="K6969" t="str">
            <v>20.06.2016</v>
          </cell>
          <cell r="L6969" t="str">
            <v>W1 020216</v>
          </cell>
          <cell r="M6969"/>
          <cell r="N6969" t="str">
            <v>Ablesung</v>
          </cell>
          <cell r="O6969">
            <v>48.048999999999999</v>
          </cell>
          <cell r="P6969">
            <v>885.84</v>
          </cell>
          <cell r="Q6969"/>
          <cell r="R6969"/>
          <cell r="S6969"/>
          <cell r="T6969"/>
          <cell r="U6969"/>
          <cell r="V6969"/>
          <cell r="W6969"/>
          <cell r="X6969"/>
          <cell r="Y6969">
            <v>46.639000000000003</v>
          </cell>
          <cell r="Z6969">
            <v>480.49</v>
          </cell>
        </row>
        <row r="6970">
          <cell r="A6970" t="str">
            <v>N1500</v>
          </cell>
          <cell r="B6970" t="str">
            <v xml:space="preserve">Winterthurerstrasse 301 </v>
          </cell>
          <cell r="C6970">
            <v>42655</v>
          </cell>
          <cell r="D6970">
            <v>9866604672</v>
          </cell>
          <cell r="E6970" t="str">
            <v>Verrechnet</v>
          </cell>
          <cell r="F6970">
            <v>0.1</v>
          </cell>
          <cell r="G6970">
            <v>1.33</v>
          </cell>
          <cell r="H6970"/>
          <cell r="I6970"/>
          <cell r="J6970" t="str">
            <v>Messung HW Wärme NT</v>
          </cell>
          <cell r="K6970" t="str">
            <v>15.09.2016</v>
          </cell>
          <cell r="L6970" t="str">
            <v>W1 020216</v>
          </cell>
          <cell r="M6970"/>
          <cell r="N6970" t="str">
            <v>Ablesung</v>
          </cell>
          <cell r="O6970">
            <v>19.425000000000001</v>
          </cell>
          <cell r="P6970">
            <v>447.18</v>
          </cell>
          <cell r="Q6970"/>
          <cell r="R6970"/>
          <cell r="S6970"/>
          <cell r="T6970"/>
          <cell r="U6970"/>
          <cell r="V6970"/>
          <cell r="W6970"/>
          <cell r="X6970"/>
          <cell r="Y6970">
            <v>37.350999999999999</v>
          </cell>
          <cell r="Z6970">
            <v>194.25</v>
          </cell>
        </row>
        <row r="6971">
          <cell r="A6971" t="str">
            <v>N1500</v>
          </cell>
          <cell r="B6971" t="str">
            <v xml:space="preserve">Winterthurerstrasse 301 </v>
          </cell>
          <cell r="C6971">
            <v>42752</v>
          </cell>
          <cell r="D6971">
            <v>9866606824</v>
          </cell>
          <cell r="E6971" t="str">
            <v>Verrechnet</v>
          </cell>
          <cell r="F6971">
            <v>0.1</v>
          </cell>
          <cell r="G6971">
            <v>1.33</v>
          </cell>
          <cell r="H6971"/>
          <cell r="I6971"/>
          <cell r="J6971" t="str">
            <v>Messung HW Wärme NT</v>
          </cell>
          <cell r="K6971" t="str">
            <v>12.12.2016</v>
          </cell>
          <cell r="L6971" t="str">
            <v>W1 020216</v>
          </cell>
          <cell r="M6971"/>
          <cell r="N6971" t="str">
            <v>Ablesung</v>
          </cell>
          <cell r="O6971">
            <v>63.603999999999999</v>
          </cell>
          <cell r="P6971">
            <v>1111.68</v>
          </cell>
          <cell r="Q6971"/>
          <cell r="R6971"/>
          <cell r="S6971"/>
          <cell r="T6971"/>
          <cell r="U6971"/>
          <cell r="V6971"/>
          <cell r="W6971"/>
          <cell r="X6971"/>
          <cell r="Y6971">
            <v>49.195</v>
          </cell>
          <cell r="Z6971">
            <v>636.04</v>
          </cell>
        </row>
        <row r="6972">
          <cell r="A6972" t="str">
            <v>N1501</v>
          </cell>
          <cell r="B6972" t="str">
            <v xml:space="preserve">Schörliweg 73 </v>
          </cell>
          <cell r="C6972">
            <v>42478</v>
          </cell>
          <cell r="D6972">
            <v>9866600441</v>
          </cell>
          <cell r="E6972" t="str">
            <v>Verrechnet</v>
          </cell>
          <cell r="F6972">
            <v>0.09</v>
          </cell>
          <cell r="G6972">
            <v>1.23</v>
          </cell>
          <cell r="H6972"/>
          <cell r="I6972"/>
          <cell r="J6972" t="str">
            <v>Messung HW Wärme NT</v>
          </cell>
          <cell r="K6972" t="str">
            <v>17.03.2016</v>
          </cell>
          <cell r="L6972" t="str">
            <v>W1 020099</v>
          </cell>
          <cell r="M6972"/>
          <cell r="N6972" t="str">
            <v>Ablesung</v>
          </cell>
          <cell r="O6972">
            <v>62.463000000000001</v>
          </cell>
          <cell r="P6972">
            <v>961.15</v>
          </cell>
          <cell r="Q6972"/>
          <cell r="R6972"/>
          <cell r="S6972"/>
          <cell r="T6972"/>
          <cell r="U6972"/>
          <cell r="V6972"/>
          <cell r="W6972"/>
          <cell r="X6972"/>
          <cell r="Y6972">
            <v>55.878999999999998</v>
          </cell>
          <cell r="Z6972">
            <v>694.03333333333342</v>
          </cell>
        </row>
        <row r="6973">
          <cell r="A6973" t="str">
            <v>N1501</v>
          </cell>
          <cell r="B6973" t="str">
            <v xml:space="preserve">Schörliweg 73 </v>
          </cell>
          <cell r="C6973">
            <v>42566</v>
          </cell>
          <cell r="D6973">
            <v>9866602444</v>
          </cell>
          <cell r="E6973" t="str">
            <v>Verrechnet</v>
          </cell>
          <cell r="F6973">
            <v>0.09</v>
          </cell>
          <cell r="G6973">
            <v>1.23</v>
          </cell>
          <cell r="H6973"/>
          <cell r="I6973"/>
          <cell r="J6973" t="str">
            <v>Messung HW Wärme NT</v>
          </cell>
          <cell r="K6973" t="str">
            <v>21.06.2016</v>
          </cell>
          <cell r="L6973" t="str">
            <v>W1 020099</v>
          </cell>
          <cell r="M6973"/>
          <cell r="N6973" t="str">
            <v>Ablesung</v>
          </cell>
          <cell r="O6973">
            <v>31.103000000000002</v>
          </cell>
          <cell r="P6973">
            <v>552.59</v>
          </cell>
          <cell r="Q6973"/>
          <cell r="R6973"/>
          <cell r="S6973"/>
          <cell r="T6973"/>
          <cell r="U6973"/>
          <cell r="V6973"/>
          <cell r="W6973"/>
          <cell r="X6973"/>
          <cell r="Y6973">
            <v>48.396999999999998</v>
          </cell>
          <cell r="Z6973">
            <v>345.5888888888889</v>
          </cell>
        </row>
        <row r="6974">
          <cell r="A6974" t="str">
            <v>N1501</v>
          </cell>
          <cell r="B6974" t="str">
            <v xml:space="preserve">Schörliweg 73 </v>
          </cell>
          <cell r="C6974">
            <v>42655</v>
          </cell>
          <cell r="D6974">
            <v>9866604390</v>
          </cell>
          <cell r="E6974" t="str">
            <v>Verrechnet</v>
          </cell>
          <cell r="F6974">
            <v>0.09</v>
          </cell>
          <cell r="G6974">
            <v>1.23</v>
          </cell>
          <cell r="H6974"/>
          <cell r="I6974"/>
          <cell r="J6974" t="str">
            <v>Messung HW Wärme NT</v>
          </cell>
          <cell r="K6974" t="str">
            <v>19.09.2016</v>
          </cell>
          <cell r="L6974" t="str">
            <v>W1 020099</v>
          </cell>
          <cell r="M6974"/>
          <cell r="N6974" t="str">
            <v>Ablesung</v>
          </cell>
          <cell r="O6974">
            <v>9.1980000000000004</v>
          </cell>
          <cell r="P6974">
            <v>223.4</v>
          </cell>
          <cell r="Q6974"/>
          <cell r="R6974"/>
          <cell r="S6974"/>
          <cell r="T6974"/>
          <cell r="U6974"/>
          <cell r="V6974"/>
          <cell r="W6974"/>
          <cell r="X6974"/>
          <cell r="Y6974">
            <v>35.402000000000001</v>
          </cell>
          <cell r="Z6974">
            <v>102.2</v>
          </cell>
        </row>
        <row r="6975">
          <cell r="A6975" t="str">
            <v>N1501</v>
          </cell>
          <cell r="B6975" t="str">
            <v xml:space="preserve">Schörliweg 73 </v>
          </cell>
          <cell r="C6975">
            <v>42752</v>
          </cell>
          <cell r="D6975">
            <v>9866606466</v>
          </cell>
          <cell r="E6975" t="str">
            <v>Verrechnet</v>
          </cell>
          <cell r="F6975">
            <v>0.09</v>
          </cell>
          <cell r="G6975">
            <v>1.23</v>
          </cell>
          <cell r="H6975"/>
          <cell r="I6975"/>
          <cell r="J6975" t="str">
            <v>Messung HW Wärme NT</v>
          </cell>
          <cell r="K6975" t="str">
            <v>16.12.2016</v>
          </cell>
          <cell r="L6975" t="str">
            <v>W1 020099</v>
          </cell>
          <cell r="M6975"/>
          <cell r="N6975" t="str">
            <v>Ablesung</v>
          </cell>
          <cell r="O6975">
            <v>46.207000000000001</v>
          </cell>
          <cell r="P6975">
            <v>759.08</v>
          </cell>
          <cell r="Q6975"/>
          <cell r="R6975"/>
          <cell r="S6975"/>
          <cell r="T6975"/>
          <cell r="U6975"/>
          <cell r="V6975"/>
          <cell r="W6975"/>
          <cell r="X6975"/>
          <cell r="Y6975">
            <v>52.341000000000001</v>
          </cell>
          <cell r="Z6975">
            <v>513.41111111111115</v>
          </cell>
        </row>
        <row r="6976">
          <cell r="A6976" t="str">
            <v>N1502</v>
          </cell>
          <cell r="B6976" t="str">
            <v xml:space="preserve">Grabenwies 2 </v>
          </cell>
          <cell r="C6976">
            <v>42478</v>
          </cell>
          <cell r="D6976">
            <v>9866600442</v>
          </cell>
          <cell r="E6976" t="str">
            <v>Verrechnet</v>
          </cell>
          <cell r="F6976">
            <v>0.14000000000000001</v>
          </cell>
          <cell r="G6976">
            <v>1.96</v>
          </cell>
          <cell r="H6976"/>
          <cell r="I6976"/>
          <cell r="J6976" t="str">
            <v>Messung HW Wärme NT</v>
          </cell>
          <cell r="K6976" t="str">
            <v>17.03.2016</v>
          </cell>
          <cell r="L6976" t="str">
            <v>W1 020192</v>
          </cell>
          <cell r="M6976"/>
          <cell r="N6976" t="str">
            <v>Ablesung</v>
          </cell>
          <cell r="O6976">
            <v>148.28</v>
          </cell>
          <cell r="P6976">
            <v>2535.96</v>
          </cell>
          <cell r="Q6976"/>
          <cell r="R6976"/>
          <cell r="S6976"/>
          <cell r="T6976"/>
          <cell r="U6976"/>
          <cell r="V6976"/>
          <cell r="W6976"/>
          <cell r="X6976"/>
          <cell r="Y6976">
            <v>50.276000000000003</v>
          </cell>
          <cell r="Z6976">
            <v>1059.1428571428571</v>
          </cell>
        </row>
        <row r="6977">
          <cell r="A6977" t="str">
            <v>N1502</v>
          </cell>
          <cell r="B6977" t="str">
            <v xml:space="preserve">Grabenwies 2 </v>
          </cell>
          <cell r="C6977">
            <v>42566</v>
          </cell>
          <cell r="D6977">
            <v>9866602445</v>
          </cell>
          <cell r="E6977" t="str">
            <v>Verrechnet</v>
          </cell>
          <cell r="F6977">
            <v>0.14000000000000001</v>
          </cell>
          <cell r="G6977">
            <v>1.96</v>
          </cell>
          <cell r="H6977"/>
          <cell r="I6977"/>
          <cell r="J6977" t="str">
            <v>Messung HW Wärme NT</v>
          </cell>
          <cell r="K6977" t="str">
            <v>23.06.2016</v>
          </cell>
          <cell r="L6977" t="str">
            <v>W1 020192</v>
          </cell>
          <cell r="M6977"/>
          <cell r="N6977" t="str">
            <v>Ablesung</v>
          </cell>
          <cell r="O6977">
            <v>89.710999999999999</v>
          </cell>
          <cell r="P6977">
            <v>2204.7800000000002</v>
          </cell>
          <cell r="Q6977"/>
          <cell r="R6977"/>
          <cell r="S6977"/>
          <cell r="T6977"/>
          <cell r="U6977"/>
          <cell r="V6977"/>
          <cell r="W6977"/>
          <cell r="X6977"/>
          <cell r="Y6977">
            <v>34.987000000000002</v>
          </cell>
          <cell r="Z6977">
            <v>640.79285714285709</v>
          </cell>
        </row>
        <row r="6978">
          <cell r="A6978" t="str">
            <v>N1502</v>
          </cell>
          <cell r="B6978" t="str">
            <v xml:space="preserve">Grabenwies 2 </v>
          </cell>
          <cell r="C6978">
            <v>42655</v>
          </cell>
          <cell r="D6978">
            <v>9866604391</v>
          </cell>
          <cell r="E6978" t="str">
            <v>Verrechnet</v>
          </cell>
          <cell r="F6978">
            <v>0.14000000000000001</v>
          </cell>
          <cell r="G6978">
            <v>1.96</v>
          </cell>
          <cell r="H6978"/>
          <cell r="I6978"/>
          <cell r="J6978" t="str">
            <v>Messung HW Wärme NT</v>
          </cell>
          <cell r="K6978" t="str">
            <v>16.09.2016</v>
          </cell>
          <cell r="L6978" t="str">
            <v>W1 020192</v>
          </cell>
          <cell r="M6978"/>
          <cell r="N6978" t="str">
            <v>Ablesung</v>
          </cell>
          <cell r="O6978">
            <v>38.582999999999998</v>
          </cell>
          <cell r="P6978">
            <v>1858.37</v>
          </cell>
          <cell r="Q6978"/>
          <cell r="R6978"/>
          <cell r="S6978"/>
          <cell r="T6978"/>
          <cell r="U6978"/>
          <cell r="V6978"/>
          <cell r="W6978"/>
          <cell r="X6978"/>
          <cell r="Y6978">
            <v>17.852</v>
          </cell>
          <cell r="Z6978">
            <v>275.5928571428571</v>
          </cell>
        </row>
        <row r="6979">
          <cell r="A6979" t="str">
            <v>N1502</v>
          </cell>
          <cell r="B6979" t="str">
            <v xml:space="preserve">Grabenwies 2 </v>
          </cell>
          <cell r="C6979">
            <v>42752</v>
          </cell>
          <cell r="D6979">
            <v>9866606467</v>
          </cell>
          <cell r="E6979" t="str">
            <v>Verrechnet</v>
          </cell>
          <cell r="F6979">
            <v>0.14000000000000001</v>
          </cell>
          <cell r="G6979">
            <v>1.96</v>
          </cell>
          <cell r="H6979"/>
          <cell r="I6979"/>
          <cell r="J6979" t="str">
            <v>Messung HW Wärme NT</v>
          </cell>
          <cell r="K6979" t="str">
            <v>16.12.2016</v>
          </cell>
          <cell r="L6979" t="str">
            <v>W1 020192</v>
          </cell>
          <cell r="M6979"/>
          <cell r="N6979" t="str">
            <v>Ablesung</v>
          </cell>
          <cell r="O6979">
            <v>114.13800000000001</v>
          </cell>
          <cell r="P6979">
            <v>2267.39</v>
          </cell>
          <cell r="Q6979"/>
          <cell r="R6979"/>
          <cell r="S6979"/>
          <cell r="T6979"/>
          <cell r="U6979"/>
          <cell r="V6979"/>
          <cell r="W6979"/>
          <cell r="X6979"/>
          <cell r="Y6979">
            <v>43.283999999999999</v>
          </cell>
          <cell r="Z6979">
            <v>815.2714285714286</v>
          </cell>
        </row>
        <row r="6980">
          <cell r="A6980" t="str">
            <v>N1503</v>
          </cell>
          <cell r="B6980" t="str">
            <v xml:space="preserve">Tramstrasse 16 </v>
          </cell>
          <cell r="C6980">
            <v>42478</v>
          </cell>
          <cell r="D6980">
            <v>9866600797</v>
          </cell>
          <cell r="E6980" t="str">
            <v>Verrechnet</v>
          </cell>
          <cell r="F6980">
            <v>0.45</v>
          </cell>
          <cell r="G6980">
            <v>6.1429999999999998</v>
          </cell>
          <cell r="H6980"/>
          <cell r="I6980"/>
          <cell r="J6980" t="str">
            <v>Messung HW Wärme NT</v>
          </cell>
          <cell r="K6980" t="str">
            <v>21.03.2016</v>
          </cell>
          <cell r="L6980" t="str">
            <v>W1 040007</v>
          </cell>
          <cell r="M6980"/>
          <cell r="N6980" t="str">
            <v>Ablesung</v>
          </cell>
          <cell r="O6980">
            <v>322.50099999999998</v>
          </cell>
          <cell r="P6980">
            <v>5673.26</v>
          </cell>
          <cell r="Q6980"/>
          <cell r="R6980"/>
          <cell r="S6980"/>
          <cell r="T6980"/>
          <cell r="U6980"/>
          <cell r="V6980"/>
          <cell r="W6980"/>
          <cell r="X6980"/>
          <cell r="Y6980">
            <v>48.878999999999998</v>
          </cell>
          <cell r="Z6980">
            <v>716.66888888888889</v>
          </cell>
        </row>
        <row r="6981">
          <cell r="A6981" t="str">
            <v>N1503</v>
          </cell>
          <cell r="B6981" t="str">
            <v xml:space="preserve">Tramstrasse 16 </v>
          </cell>
          <cell r="C6981">
            <v>42566</v>
          </cell>
          <cell r="D6981">
            <v>9866602696</v>
          </cell>
          <cell r="E6981" t="str">
            <v>Verrechnet</v>
          </cell>
          <cell r="F6981">
            <v>0.45</v>
          </cell>
          <cell r="G6981">
            <v>6.1429999999999998</v>
          </cell>
          <cell r="H6981"/>
          <cell r="I6981"/>
          <cell r="J6981" t="str">
            <v>Messung HW Wärme NT</v>
          </cell>
          <cell r="K6981" t="str">
            <v>23.06.2016</v>
          </cell>
          <cell r="L6981" t="str">
            <v>W1 040007</v>
          </cell>
          <cell r="M6981"/>
          <cell r="N6981" t="str">
            <v>Ablesung</v>
          </cell>
          <cell r="O6981">
            <v>157.13800000000001</v>
          </cell>
          <cell r="P6981">
            <v>3500.32</v>
          </cell>
          <cell r="Q6981"/>
          <cell r="R6981"/>
          <cell r="S6981"/>
          <cell r="T6981"/>
          <cell r="U6981"/>
          <cell r="V6981"/>
          <cell r="W6981"/>
          <cell r="X6981"/>
          <cell r="Y6981">
            <v>38.600999999999999</v>
          </cell>
          <cell r="Z6981">
            <v>349.19555555555559</v>
          </cell>
        </row>
        <row r="6982">
          <cell r="A6982" t="str">
            <v>N1503</v>
          </cell>
          <cell r="B6982" t="str">
            <v xml:space="preserve">Tramstrasse 16 </v>
          </cell>
          <cell r="C6982">
            <v>42655</v>
          </cell>
          <cell r="D6982">
            <v>9866604673</v>
          </cell>
          <cell r="E6982" t="str">
            <v>Verrechnet</v>
          </cell>
          <cell r="F6982">
            <v>0.45</v>
          </cell>
          <cell r="G6982">
            <v>6.1429999999999998</v>
          </cell>
          <cell r="H6982"/>
          <cell r="I6982"/>
          <cell r="J6982" t="str">
            <v>Messung HW Wärme NT</v>
          </cell>
          <cell r="K6982" t="str">
            <v>21.09.2016</v>
          </cell>
          <cell r="L6982" t="str">
            <v>W1 040007</v>
          </cell>
          <cell r="M6982"/>
          <cell r="N6982" t="str">
            <v>Ablesung</v>
          </cell>
          <cell r="O6982">
            <v>60.828000000000003</v>
          </cell>
          <cell r="P6982">
            <v>1852.32</v>
          </cell>
          <cell r="Q6982"/>
          <cell r="R6982"/>
          <cell r="S6982"/>
          <cell r="T6982"/>
          <cell r="U6982"/>
          <cell r="V6982"/>
          <cell r="W6982"/>
          <cell r="X6982"/>
          <cell r="Y6982">
            <v>28.236000000000001</v>
          </cell>
          <cell r="Z6982">
            <v>135.17333333333332</v>
          </cell>
        </row>
        <row r="6983">
          <cell r="A6983" t="str">
            <v>N1503</v>
          </cell>
          <cell r="B6983" t="str">
            <v xml:space="preserve">Tramstrasse 16 </v>
          </cell>
          <cell r="C6983">
            <v>42752</v>
          </cell>
          <cell r="D6983">
            <v>9866606825</v>
          </cell>
          <cell r="E6983" t="str">
            <v>Verrechnet</v>
          </cell>
          <cell r="F6983">
            <v>0.45</v>
          </cell>
          <cell r="G6983">
            <v>6.1429999999999998</v>
          </cell>
          <cell r="H6983"/>
          <cell r="I6983"/>
          <cell r="J6983" t="str">
            <v>Messung HW Wärme NT</v>
          </cell>
          <cell r="K6983" t="str">
            <v>16.12.2016</v>
          </cell>
          <cell r="L6983" t="str">
            <v>W1 040007</v>
          </cell>
          <cell r="M6983"/>
          <cell r="N6983" t="str">
            <v>Ablesung</v>
          </cell>
          <cell r="O6983">
            <v>235.80099999999999</v>
          </cell>
          <cell r="P6983">
            <v>4494.41</v>
          </cell>
          <cell r="Q6983"/>
          <cell r="R6983"/>
          <cell r="S6983"/>
          <cell r="T6983"/>
          <cell r="U6983"/>
          <cell r="V6983"/>
          <cell r="W6983"/>
          <cell r="X6983"/>
          <cell r="Y6983">
            <v>45.112000000000002</v>
          </cell>
          <cell r="Z6983">
            <v>524.00222222222226</v>
          </cell>
        </row>
        <row r="6984">
          <cell r="A6984" t="str">
            <v>N1504</v>
          </cell>
          <cell r="B6984" t="str">
            <v xml:space="preserve">Eggbühlstrasse 9 </v>
          </cell>
          <cell r="C6984">
            <v>42478</v>
          </cell>
          <cell r="D6984">
            <v>9866600443</v>
          </cell>
          <cell r="E6984" t="str">
            <v>Verrechnet</v>
          </cell>
          <cell r="F6984">
            <v>0.42</v>
          </cell>
          <cell r="G6984">
            <v>5.7</v>
          </cell>
          <cell r="H6984"/>
          <cell r="I6984"/>
          <cell r="J6984" t="str">
            <v>Messung HW Wärme NT</v>
          </cell>
          <cell r="K6984" t="str">
            <v>18.03.2016</v>
          </cell>
          <cell r="L6984" t="str">
            <v>W1 025040</v>
          </cell>
          <cell r="M6984"/>
          <cell r="N6984" t="str">
            <v>Ablesung</v>
          </cell>
          <cell r="O6984">
            <v>136.392</v>
          </cell>
          <cell r="P6984">
            <v>2169.75</v>
          </cell>
          <cell r="Q6984"/>
          <cell r="R6984"/>
          <cell r="S6984"/>
          <cell r="T6984"/>
          <cell r="U6984"/>
          <cell r="V6984"/>
          <cell r="W6984"/>
          <cell r="X6984"/>
          <cell r="Y6984">
            <v>54.05</v>
          </cell>
          <cell r="Z6984">
            <v>324.74285714285713</v>
          </cell>
        </row>
        <row r="6985">
          <cell r="A6985" t="str">
            <v>N1504</v>
          </cell>
          <cell r="B6985" t="str">
            <v xml:space="preserve">Eggbühlstrasse 9 </v>
          </cell>
          <cell r="C6985">
            <v>42566</v>
          </cell>
          <cell r="D6985">
            <v>9866602446</v>
          </cell>
          <cell r="E6985" t="str">
            <v>Verrechnet</v>
          </cell>
          <cell r="F6985">
            <v>0.42</v>
          </cell>
          <cell r="G6985">
            <v>5.7</v>
          </cell>
          <cell r="H6985"/>
          <cell r="I6985"/>
          <cell r="J6985" t="str">
            <v>Messung HW Wärme NT</v>
          </cell>
          <cell r="K6985" t="str">
            <v>21.06.2016</v>
          </cell>
          <cell r="L6985" t="str">
            <v>W1 025040</v>
          </cell>
          <cell r="M6985"/>
          <cell r="N6985" t="str">
            <v>Ablesung</v>
          </cell>
          <cell r="O6985">
            <v>73.911000000000001</v>
          </cell>
          <cell r="P6985">
            <v>1496.74</v>
          </cell>
          <cell r="Q6985"/>
          <cell r="R6985"/>
          <cell r="S6985"/>
          <cell r="T6985"/>
          <cell r="U6985"/>
          <cell r="V6985"/>
          <cell r="W6985"/>
          <cell r="X6985"/>
          <cell r="Y6985">
            <v>42.46</v>
          </cell>
          <cell r="Z6985">
            <v>175.97857142857143</v>
          </cell>
        </row>
        <row r="6986">
          <cell r="A6986" t="str">
            <v>N1504</v>
          </cell>
          <cell r="B6986" t="str">
            <v xml:space="preserve">Eggbühlstrasse 9 </v>
          </cell>
          <cell r="C6986">
            <v>42655</v>
          </cell>
          <cell r="D6986">
            <v>9866604392</v>
          </cell>
          <cell r="E6986" t="str">
            <v>Verrechnet</v>
          </cell>
          <cell r="F6986">
            <v>0.42</v>
          </cell>
          <cell r="G6986">
            <v>5.7</v>
          </cell>
          <cell r="H6986"/>
          <cell r="I6986"/>
          <cell r="J6986" t="str">
            <v>Messung HW Wärme NT</v>
          </cell>
          <cell r="K6986" t="str">
            <v>20.09.2016</v>
          </cell>
          <cell r="L6986" t="str">
            <v>W1 025040</v>
          </cell>
          <cell r="M6986"/>
          <cell r="N6986" t="str">
            <v>Ablesung</v>
          </cell>
          <cell r="O6986">
            <v>32.448999999999998</v>
          </cell>
          <cell r="P6986">
            <v>841.65</v>
          </cell>
          <cell r="Q6986"/>
          <cell r="R6986"/>
          <cell r="S6986"/>
          <cell r="T6986"/>
          <cell r="U6986"/>
          <cell r="V6986"/>
          <cell r="W6986"/>
          <cell r="X6986"/>
          <cell r="Y6986">
            <v>33.15</v>
          </cell>
          <cell r="Z6986">
            <v>77.259523809523799</v>
          </cell>
        </row>
        <row r="6987">
          <cell r="A6987" t="str">
            <v>N1504</v>
          </cell>
          <cell r="B6987" t="str">
            <v xml:space="preserve">Eggbühlstrasse 9 </v>
          </cell>
          <cell r="C6987">
            <v>42752</v>
          </cell>
          <cell r="D6987">
            <v>9866606468</v>
          </cell>
          <cell r="E6987" t="str">
            <v>Verrechnet</v>
          </cell>
          <cell r="F6987">
            <v>0.42</v>
          </cell>
          <cell r="G6987">
            <v>5.7</v>
          </cell>
          <cell r="H6987"/>
          <cell r="I6987"/>
          <cell r="J6987" t="str">
            <v>Messung HW Wärme NT</v>
          </cell>
          <cell r="K6987" t="str">
            <v>13.12.2016</v>
          </cell>
          <cell r="L6987" t="str">
            <v>W1 025040</v>
          </cell>
          <cell r="M6987"/>
          <cell r="N6987" t="str">
            <v>Ablesung</v>
          </cell>
          <cell r="O6987">
            <v>90.311000000000007</v>
          </cell>
          <cell r="P6987">
            <v>1616.63</v>
          </cell>
          <cell r="Q6987"/>
          <cell r="R6987"/>
          <cell r="S6987"/>
          <cell r="T6987"/>
          <cell r="U6987"/>
          <cell r="V6987"/>
          <cell r="W6987"/>
          <cell r="X6987"/>
          <cell r="Y6987">
            <v>48.033999999999999</v>
          </cell>
          <cell r="Z6987">
            <v>215.02619047619049</v>
          </cell>
        </row>
        <row r="6988">
          <cell r="A6988" t="str">
            <v>N1505</v>
          </cell>
          <cell r="B6988" t="str">
            <v xml:space="preserve">Winterthurerstrasse 504 </v>
          </cell>
          <cell r="C6988">
            <v>42478</v>
          </cell>
          <cell r="D6988">
            <v>9866601764</v>
          </cell>
          <cell r="E6988" t="str">
            <v>Verrechnet</v>
          </cell>
          <cell r="F6988">
            <v>0.03</v>
          </cell>
          <cell r="G6988">
            <v>0.41</v>
          </cell>
          <cell r="H6988"/>
          <cell r="I6988"/>
          <cell r="J6988" t="str">
            <v>Messung HW Wärme NT</v>
          </cell>
          <cell r="K6988" t="str">
            <v>17.03.2016</v>
          </cell>
          <cell r="L6988" t="str">
            <v>W1 0020158</v>
          </cell>
          <cell r="M6988"/>
          <cell r="N6988" t="str">
            <v>Ablesung</v>
          </cell>
          <cell r="O6988">
            <v>16.562000000000001</v>
          </cell>
          <cell r="P6988">
            <v>297.42</v>
          </cell>
          <cell r="Q6988"/>
          <cell r="R6988"/>
          <cell r="S6988"/>
          <cell r="T6988"/>
          <cell r="U6988"/>
          <cell r="V6988"/>
          <cell r="W6988"/>
          <cell r="X6988"/>
          <cell r="Y6988">
            <v>47.881</v>
          </cell>
          <cell r="Z6988">
            <v>552.06666666666661</v>
          </cell>
        </row>
        <row r="6989">
          <cell r="A6989" t="str">
            <v>N1505</v>
          </cell>
          <cell r="B6989" t="str">
            <v xml:space="preserve">Winterthurerstrasse 504 </v>
          </cell>
          <cell r="C6989">
            <v>42566</v>
          </cell>
          <cell r="D6989">
            <v>9866603594</v>
          </cell>
          <cell r="E6989" t="str">
            <v>Verrechnet</v>
          </cell>
          <cell r="F6989">
            <v>0.03</v>
          </cell>
          <cell r="G6989">
            <v>0.41</v>
          </cell>
          <cell r="H6989"/>
          <cell r="I6989"/>
          <cell r="J6989" t="str">
            <v>Messung HW Wärme NT</v>
          </cell>
          <cell r="K6989" t="str">
            <v>23.06.2016</v>
          </cell>
          <cell r="L6989" t="str">
            <v>W1 0020158</v>
          </cell>
          <cell r="M6989"/>
          <cell r="N6989" t="str">
            <v>Ablesung</v>
          </cell>
          <cell r="O6989">
            <v>6.585</v>
          </cell>
          <cell r="P6989">
            <v>124.41</v>
          </cell>
          <cell r="Q6989"/>
          <cell r="R6989"/>
          <cell r="S6989"/>
          <cell r="T6989"/>
          <cell r="U6989"/>
          <cell r="V6989"/>
          <cell r="W6989"/>
          <cell r="X6989"/>
          <cell r="Y6989">
            <v>45.511000000000003</v>
          </cell>
          <cell r="Z6989">
            <v>219.5</v>
          </cell>
        </row>
        <row r="6990">
          <cell r="A6990" t="str">
            <v>N1505</v>
          </cell>
          <cell r="B6990" t="str">
            <v xml:space="preserve">Winterthurerstrasse 504 </v>
          </cell>
          <cell r="C6990">
            <v>42655</v>
          </cell>
          <cell r="D6990">
            <v>9866605669</v>
          </cell>
          <cell r="E6990" t="str">
            <v>Verrechnet</v>
          </cell>
          <cell r="F6990">
            <v>0.03</v>
          </cell>
          <cell r="G6990">
            <v>0.41</v>
          </cell>
          <cell r="H6990"/>
          <cell r="I6990"/>
          <cell r="J6990" t="str">
            <v>Messung HW Wärme NT</v>
          </cell>
          <cell r="K6990" t="str">
            <v>16.09.2016</v>
          </cell>
          <cell r="L6990" t="str">
            <v>W1 0020158</v>
          </cell>
          <cell r="M6990"/>
          <cell r="N6990" t="str">
            <v>Ablesung</v>
          </cell>
          <cell r="O6990">
            <v>0.77900000000000003</v>
          </cell>
          <cell r="P6990">
            <v>19.91</v>
          </cell>
          <cell r="Q6990"/>
          <cell r="R6990"/>
          <cell r="S6990"/>
          <cell r="T6990"/>
          <cell r="U6990"/>
          <cell r="V6990"/>
          <cell r="W6990"/>
          <cell r="X6990"/>
          <cell r="Y6990">
            <v>33.642000000000003</v>
          </cell>
          <cell r="Z6990">
            <v>25.966666666666661</v>
          </cell>
        </row>
        <row r="6991">
          <cell r="A6991" t="str">
            <v>N1505</v>
          </cell>
          <cell r="B6991" t="str">
            <v xml:space="preserve">Winterthurerstrasse 504 </v>
          </cell>
          <cell r="C6991">
            <v>42752</v>
          </cell>
          <cell r="D6991">
            <v>9866607856</v>
          </cell>
          <cell r="E6991" t="str">
            <v>Verrechnet</v>
          </cell>
          <cell r="F6991">
            <v>0.03</v>
          </cell>
          <cell r="G6991">
            <v>0.41</v>
          </cell>
          <cell r="H6991"/>
          <cell r="I6991"/>
          <cell r="J6991" t="str">
            <v>Messung HW Wärme NT</v>
          </cell>
          <cell r="K6991" t="str">
            <v>16.12.2016</v>
          </cell>
          <cell r="L6991" t="str">
            <v>W1 0020158</v>
          </cell>
          <cell r="M6991"/>
          <cell r="N6991" t="str">
            <v>Ablesung</v>
          </cell>
          <cell r="O6991">
            <v>12.363</v>
          </cell>
          <cell r="P6991">
            <v>231.21</v>
          </cell>
          <cell r="Q6991"/>
          <cell r="R6991"/>
          <cell r="S6991"/>
          <cell r="T6991"/>
          <cell r="U6991"/>
          <cell r="V6991"/>
          <cell r="W6991"/>
          <cell r="X6991"/>
          <cell r="Y6991">
            <v>45.976999999999997</v>
          </cell>
          <cell r="Z6991">
            <v>412.1</v>
          </cell>
        </row>
        <row r="6992">
          <cell r="A6992" t="str">
            <v>N1506</v>
          </cell>
          <cell r="B6992" t="str">
            <v xml:space="preserve">Binzmühlestrasse 40 </v>
          </cell>
          <cell r="C6992">
            <v>42478</v>
          </cell>
          <cell r="D6992">
            <v>9866600798</v>
          </cell>
          <cell r="E6992" t="str">
            <v>Verrechnet</v>
          </cell>
          <cell r="F6992">
            <v>0.05</v>
          </cell>
          <cell r="G6992">
            <v>0.68</v>
          </cell>
          <cell r="H6992"/>
          <cell r="I6992"/>
          <cell r="J6992" t="str">
            <v>Messung HW Wärme NT</v>
          </cell>
          <cell r="K6992" t="str">
            <v>18.03.2016</v>
          </cell>
          <cell r="L6992" t="str">
            <v>W1 020210</v>
          </cell>
          <cell r="M6992"/>
          <cell r="N6992" t="str">
            <v>Ablesung</v>
          </cell>
          <cell r="O6992">
            <v>74.754999999999995</v>
          </cell>
          <cell r="P6992">
            <v>1289.49</v>
          </cell>
          <cell r="Q6992"/>
          <cell r="R6992"/>
          <cell r="S6992"/>
          <cell r="T6992"/>
          <cell r="U6992"/>
          <cell r="V6992"/>
          <cell r="W6992"/>
          <cell r="X6992"/>
          <cell r="Y6992">
            <v>49.847000000000001</v>
          </cell>
          <cell r="Z6992">
            <v>1495.1</v>
          </cell>
        </row>
        <row r="6993">
          <cell r="A6993" t="str">
            <v>N1506</v>
          </cell>
          <cell r="B6993" t="str">
            <v xml:space="preserve">Binzmühlestrasse 40 </v>
          </cell>
          <cell r="C6993">
            <v>42566</v>
          </cell>
          <cell r="D6993">
            <v>9866602697</v>
          </cell>
          <cell r="E6993" t="str">
            <v>Verrechnet</v>
          </cell>
          <cell r="F6993">
            <v>0.05</v>
          </cell>
          <cell r="G6993">
            <v>0.68</v>
          </cell>
          <cell r="H6993"/>
          <cell r="I6993"/>
          <cell r="J6993" t="str">
            <v>Messung HW Wärme NT</v>
          </cell>
          <cell r="K6993" t="str">
            <v>21.06.2016</v>
          </cell>
          <cell r="L6993" t="str">
            <v>W1 020210</v>
          </cell>
          <cell r="M6993"/>
          <cell r="N6993" t="str">
            <v>Ablesung</v>
          </cell>
          <cell r="O6993">
            <v>41.634</v>
          </cell>
          <cell r="P6993">
            <v>845.42</v>
          </cell>
          <cell r="Q6993"/>
          <cell r="R6993"/>
          <cell r="S6993"/>
          <cell r="T6993"/>
          <cell r="U6993"/>
          <cell r="V6993"/>
          <cell r="W6993"/>
          <cell r="X6993"/>
          <cell r="Y6993">
            <v>42.344000000000001</v>
          </cell>
          <cell r="Z6993">
            <v>832.68</v>
          </cell>
        </row>
        <row r="6994">
          <cell r="A6994" t="str">
            <v>N1506</v>
          </cell>
          <cell r="B6994" t="str">
            <v xml:space="preserve">Binzmühlestrasse 40 </v>
          </cell>
          <cell r="C6994">
            <v>42655</v>
          </cell>
          <cell r="D6994">
            <v>9866604715</v>
          </cell>
          <cell r="E6994" t="str">
            <v>Verrechnet</v>
          </cell>
          <cell r="F6994">
            <v>0.05</v>
          </cell>
          <cell r="G6994">
            <v>0.68</v>
          </cell>
          <cell r="H6994"/>
          <cell r="I6994"/>
          <cell r="J6994" t="str">
            <v>Messung HW Wärme NT</v>
          </cell>
          <cell r="K6994" t="str">
            <v>20.09.2016</v>
          </cell>
          <cell r="L6994" t="str">
            <v>W1 020210</v>
          </cell>
          <cell r="M6994"/>
          <cell r="N6994" t="str">
            <v>Ablesung</v>
          </cell>
          <cell r="O6994">
            <v>10.061</v>
          </cell>
          <cell r="P6994">
            <v>299.44</v>
          </cell>
          <cell r="Q6994"/>
          <cell r="R6994"/>
          <cell r="S6994"/>
          <cell r="T6994"/>
          <cell r="U6994"/>
          <cell r="V6994"/>
          <cell r="W6994"/>
          <cell r="X6994"/>
          <cell r="Y6994">
            <v>28.89</v>
          </cell>
          <cell r="Z6994">
            <v>201.22</v>
          </cell>
        </row>
        <row r="6995">
          <cell r="A6995" t="str">
            <v>N1506</v>
          </cell>
          <cell r="B6995" t="str">
            <v xml:space="preserve">Binzmühlestrasse 40 </v>
          </cell>
          <cell r="C6995">
            <v>42752</v>
          </cell>
          <cell r="D6995">
            <v>9866606826</v>
          </cell>
          <cell r="E6995" t="str">
            <v>Verrechnet</v>
          </cell>
          <cell r="F6995">
            <v>0.05</v>
          </cell>
          <cell r="G6995">
            <v>0.68</v>
          </cell>
          <cell r="H6995"/>
          <cell r="I6995"/>
          <cell r="J6995" t="str">
            <v>Messung HW Wärme NT</v>
          </cell>
          <cell r="K6995" t="str">
            <v>13.12.2016</v>
          </cell>
          <cell r="L6995" t="str">
            <v>W1 020210</v>
          </cell>
          <cell r="M6995"/>
          <cell r="N6995" t="str">
            <v>Ablesung</v>
          </cell>
          <cell r="O6995">
            <v>50.167999999999999</v>
          </cell>
          <cell r="P6995">
            <v>917.63</v>
          </cell>
          <cell r="Q6995"/>
          <cell r="R6995"/>
          <cell r="S6995"/>
          <cell r="T6995"/>
          <cell r="U6995"/>
          <cell r="V6995"/>
          <cell r="W6995"/>
          <cell r="X6995"/>
          <cell r="Y6995">
            <v>47.009</v>
          </cell>
          <cell r="Z6995">
            <v>1003.36</v>
          </cell>
        </row>
        <row r="6996">
          <cell r="A6996" t="str">
            <v>N1507</v>
          </cell>
          <cell r="B6996" t="str">
            <v xml:space="preserve">Berninastrasse 76 </v>
          </cell>
          <cell r="C6996">
            <v>42478</v>
          </cell>
          <cell r="D6996">
            <v>9866601955</v>
          </cell>
          <cell r="E6996" t="str">
            <v>Verrechnet</v>
          </cell>
          <cell r="F6996">
            <v>0.03</v>
          </cell>
          <cell r="G6996">
            <v>0.39</v>
          </cell>
          <cell r="H6996"/>
          <cell r="I6996"/>
          <cell r="J6996" t="str">
            <v>458 HW Wärme NT</v>
          </cell>
          <cell r="K6996" t="str">
            <v>15.03.2016</v>
          </cell>
          <cell r="L6996" t="str">
            <v>W1 020179</v>
          </cell>
          <cell r="M6996"/>
          <cell r="N6996" t="str">
            <v>Ablesung</v>
          </cell>
          <cell r="O6996">
            <v>26.109000000000002</v>
          </cell>
          <cell r="P6996">
            <v>415.64</v>
          </cell>
          <cell r="Q6996"/>
          <cell r="R6996"/>
          <cell r="S6996"/>
          <cell r="T6996"/>
          <cell r="U6996"/>
          <cell r="V6996"/>
          <cell r="W6996"/>
          <cell r="X6996"/>
          <cell r="Y6996">
            <v>54.012</v>
          </cell>
          <cell r="Z6996">
            <v>870.3</v>
          </cell>
        </row>
        <row r="6997">
          <cell r="A6997" t="str">
            <v>N1507</v>
          </cell>
          <cell r="B6997" t="str">
            <v xml:space="preserve">Berninastrasse 76 </v>
          </cell>
          <cell r="C6997">
            <v>42566</v>
          </cell>
          <cell r="D6997">
            <v>9866603995</v>
          </cell>
          <cell r="E6997" t="str">
            <v>Verrechnet</v>
          </cell>
          <cell r="F6997">
            <v>0.03</v>
          </cell>
          <cell r="G6997">
            <v>0.39</v>
          </cell>
          <cell r="H6997"/>
          <cell r="I6997"/>
          <cell r="J6997" t="str">
            <v>458 HW Wärme NT</v>
          </cell>
          <cell r="K6997" t="str">
            <v>21.06.2016</v>
          </cell>
          <cell r="L6997" t="str">
            <v>W1 020179</v>
          </cell>
          <cell r="M6997"/>
          <cell r="N6997" t="str">
            <v>Ablesung</v>
          </cell>
          <cell r="O6997">
            <v>13.523</v>
          </cell>
          <cell r="P6997">
            <v>220.18</v>
          </cell>
          <cell r="Q6997"/>
          <cell r="R6997"/>
          <cell r="S6997"/>
          <cell r="T6997"/>
          <cell r="U6997"/>
          <cell r="V6997"/>
          <cell r="W6997"/>
          <cell r="X6997"/>
          <cell r="Y6997">
            <v>52.81</v>
          </cell>
          <cell r="Z6997">
            <v>450.76666666666665</v>
          </cell>
        </row>
        <row r="6998">
          <cell r="A6998" t="str">
            <v>N1507</v>
          </cell>
          <cell r="B6998" t="str">
            <v xml:space="preserve">Berninastrasse 76 </v>
          </cell>
          <cell r="C6998">
            <v>42655</v>
          </cell>
          <cell r="D6998">
            <v>9866605994</v>
          </cell>
          <cell r="E6998" t="str">
            <v>Verrechnet</v>
          </cell>
          <cell r="F6998">
            <v>0.03</v>
          </cell>
          <cell r="G6998">
            <v>0.39</v>
          </cell>
          <cell r="H6998"/>
          <cell r="I6998"/>
          <cell r="J6998" t="str">
            <v>458 HW Wärme NT</v>
          </cell>
          <cell r="K6998" t="str">
            <v>20.09.2016</v>
          </cell>
          <cell r="L6998" t="str">
            <v>W1 020179</v>
          </cell>
          <cell r="M6998"/>
          <cell r="N6998" t="str">
            <v>Ablesung</v>
          </cell>
          <cell r="O6998">
            <v>1.78</v>
          </cell>
          <cell r="P6998">
            <v>38.15</v>
          </cell>
          <cell r="Q6998"/>
          <cell r="R6998"/>
          <cell r="S6998"/>
          <cell r="T6998"/>
          <cell r="U6998"/>
          <cell r="V6998"/>
          <cell r="W6998"/>
          <cell r="X6998"/>
          <cell r="Y6998">
            <v>40.119</v>
          </cell>
          <cell r="Z6998">
            <v>59.333333333333329</v>
          </cell>
        </row>
        <row r="6999">
          <cell r="A6999" t="str">
            <v>N1507</v>
          </cell>
          <cell r="B6999" t="str">
            <v xml:space="preserve">Berninastrasse 76 </v>
          </cell>
          <cell r="C6999">
            <v>42752</v>
          </cell>
          <cell r="D6999">
            <v>9866608064</v>
          </cell>
          <cell r="E6999" t="str">
            <v>Verrechnet</v>
          </cell>
          <cell r="F6999">
            <v>0.03</v>
          </cell>
          <cell r="G6999">
            <v>0.39</v>
          </cell>
          <cell r="H6999"/>
          <cell r="I6999"/>
          <cell r="J6999" t="str">
            <v>458 HW Wärme NT</v>
          </cell>
          <cell r="K6999" t="str">
            <v>18.12.2016</v>
          </cell>
          <cell r="L6999" t="str">
            <v>W1 020179</v>
          </cell>
          <cell r="M6999"/>
          <cell r="N6999" t="str">
            <v>Ablesung</v>
          </cell>
          <cell r="O6999">
            <v>20.725000000000001</v>
          </cell>
          <cell r="P6999">
            <v>336.87</v>
          </cell>
          <cell r="Q6999"/>
          <cell r="R6999"/>
          <cell r="S6999"/>
          <cell r="T6999"/>
          <cell r="U6999"/>
          <cell r="V6999"/>
          <cell r="W6999"/>
          <cell r="X6999"/>
          <cell r="Y6999">
            <v>52.9</v>
          </cell>
          <cell r="Z6999">
            <v>690.83333333333337</v>
          </cell>
        </row>
        <row r="7000">
          <cell r="A7000" t="str">
            <v>N1508</v>
          </cell>
          <cell r="B7000" t="str">
            <v xml:space="preserve">Ueberlandstrasse 439 </v>
          </cell>
          <cell r="C7000">
            <v>42478</v>
          </cell>
          <cell r="D7000">
            <v>9866601187</v>
          </cell>
          <cell r="E7000" t="str">
            <v>Verrechnet</v>
          </cell>
          <cell r="F7000">
            <v>0.32</v>
          </cell>
          <cell r="G7000">
            <v>3.53</v>
          </cell>
          <cell r="H7000"/>
          <cell r="I7000"/>
          <cell r="J7000" t="str">
            <v>Messung HW Wärme NT</v>
          </cell>
          <cell r="K7000" t="str">
            <v>16.03.2016</v>
          </cell>
          <cell r="L7000" t="str">
            <v>W1 025030</v>
          </cell>
          <cell r="M7000"/>
          <cell r="N7000" t="str">
            <v>Ablesung</v>
          </cell>
          <cell r="O7000">
            <v>208.78700000000001</v>
          </cell>
          <cell r="P7000">
            <v>3598.02</v>
          </cell>
          <cell r="Q7000"/>
          <cell r="R7000"/>
          <cell r="S7000"/>
          <cell r="T7000"/>
          <cell r="U7000"/>
          <cell r="V7000"/>
          <cell r="W7000"/>
          <cell r="X7000"/>
          <cell r="Y7000">
            <v>49.895000000000003</v>
          </cell>
          <cell r="Z7000">
            <v>652.45937500000002</v>
          </cell>
        </row>
        <row r="7001">
          <cell r="A7001" t="str">
            <v>N1508</v>
          </cell>
          <cell r="B7001" t="str">
            <v xml:space="preserve">Ueberlandstrasse 439 </v>
          </cell>
          <cell r="C7001">
            <v>42566</v>
          </cell>
          <cell r="D7001">
            <v>9866603025</v>
          </cell>
          <cell r="E7001" t="str">
            <v>Verrechnet</v>
          </cell>
          <cell r="F7001">
            <v>0.32</v>
          </cell>
          <cell r="G7001">
            <v>3.53</v>
          </cell>
          <cell r="H7001"/>
          <cell r="I7001"/>
          <cell r="J7001" t="str">
            <v>Messung HW Wärme NT</v>
          </cell>
          <cell r="K7001" t="str">
            <v>21.06.2016</v>
          </cell>
          <cell r="L7001" t="str">
            <v>W1 025030</v>
          </cell>
          <cell r="M7001"/>
          <cell r="N7001" t="str">
            <v>Ablesung</v>
          </cell>
          <cell r="O7001">
            <v>116.10299999999999</v>
          </cell>
          <cell r="P7001">
            <v>2268.16</v>
          </cell>
          <cell r="Q7001"/>
          <cell r="R7001"/>
          <cell r="S7001"/>
          <cell r="T7001"/>
          <cell r="U7001"/>
          <cell r="V7001"/>
          <cell r="W7001"/>
          <cell r="X7001"/>
          <cell r="Y7001">
            <v>44.014000000000003</v>
          </cell>
          <cell r="Z7001">
            <v>362.82187499999998</v>
          </cell>
        </row>
        <row r="7002">
          <cell r="A7002" t="str">
            <v>N1508</v>
          </cell>
          <cell r="B7002" t="str">
            <v xml:space="preserve">Ueberlandstrasse 439 </v>
          </cell>
          <cell r="C7002">
            <v>42655</v>
          </cell>
          <cell r="D7002">
            <v>9866604930</v>
          </cell>
          <cell r="E7002" t="str">
            <v>Verrechnet</v>
          </cell>
          <cell r="F7002">
            <v>0.32</v>
          </cell>
          <cell r="G7002">
            <v>3.53</v>
          </cell>
          <cell r="H7002"/>
          <cell r="I7002"/>
          <cell r="J7002" t="str">
            <v>Messung HW Wärme NT</v>
          </cell>
          <cell r="K7002" t="str">
            <v>20.09.2016</v>
          </cell>
          <cell r="L7002" t="str">
            <v>W1 025030</v>
          </cell>
          <cell r="M7002"/>
          <cell r="N7002" t="str">
            <v>Ablesung</v>
          </cell>
          <cell r="O7002">
            <v>25.288</v>
          </cell>
          <cell r="P7002">
            <v>672.34</v>
          </cell>
          <cell r="Q7002"/>
          <cell r="R7002"/>
          <cell r="S7002"/>
          <cell r="T7002"/>
          <cell r="U7002"/>
          <cell r="V7002"/>
          <cell r="W7002"/>
          <cell r="X7002"/>
          <cell r="Y7002">
            <v>32.340000000000003</v>
          </cell>
          <cell r="Z7002">
            <v>79.025000000000006</v>
          </cell>
        </row>
        <row r="7003">
          <cell r="A7003" t="str">
            <v>N1508</v>
          </cell>
          <cell r="B7003" t="str">
            <v xml:space="preserve">Ueberlandstrasse 439 </v>
          </cell>
          <cell r="C7003">
            <v>42752</v>
          </cell>
          <cell r="D7003">
            <v>9866606984</v>
          </cell>
          <cell r="E7003" t="str">
            <v>Verrechnet</v>
          </cell>
          <cell r="F7003">
            <v>0.32</v>
          </cell>
          <cell r="G7003">
            <v>3.53</v>
          </cell>
          <cell r="H7003"/>
          <cell r="I7003"/>
          <cell r="J7003" t="str">
            <v>Messung HW Wärme NT</v>
          </cell>
          <cell r="K7003" t="str">
            <v>14.12.2016</v>
          </cell>
          <cell r="L7003" t="str">
            <v>W1 025030</v>
          </cell>
          <cell r="M7003"/>
          <cell r="N7003" t="str">
            <v>Ablesung</v>
          </cell>
          <cell r="O7003">
            <v>153.667</v>
          </cell>
          <cell r="P7003">
            <v>2791.72</v>
          </cell>
          <cell r="Q7003"/>
          <cell r="R7003"/>
          <cell r="S7003"/>
          <cell r="T7003"/>
          <cell r="U7003"/>
          <cell r="V7003"/>
          <cell r="W7003"/>
          <cell r="X7003"/>
          <cell r="Y7003">
            <v>47.329000000000001</v>
          </cell>
          <cell r="Z7003">
            <v>480.20937500000002</v>
          </cell>
        </row>
        <row r="7004">
          <cell r="A7004" t="str">
            <v>N1509</v>
          </cell>
          <cell r="B7004" t="str">
            <v xml:space="preserve">Buhnstrasse 16 </v>
          </cell>
          <cell r="C7004">
            <v>42478</v>
          </cell>
          <cell r="D7004">
            <v>9866601164</v>
          </cell>
          <cell r="E7004" t="str">
            <v>Verrechnet</v>
          </cell>
          <cell r="F7004">
            <v>8.5000000000000006E-2</v>
          </cell>
          <cell r="G7004">
            <v>1.1599999999999999</v>
          </cell>
          <cell r="H7004"/>
          <cell r="I7004"/>
          <cell r="J7004" t="str">
            <v>Messung HW Wärme NT</v>
          </cell>
          <cell r="K7004" t="str">
            <v>16.03.2016</v>
          </cell>
          <cell r="L7004" t="str">
            <v>W1 020251</v>
          </cell>
          <cell r="M7004"/>
          <cell r="N7004" t="str">
            <v>Ablesung</v>
          </cell>
          <cell r="O7004">
            <v>89.763000000000005</v>
          </cell>
          <cell r="P7004">
            <v>1425.41</v>
          </cell>
          <cell r="Q7004"/>
          <cell r="R7004"/>
          <cell r="S7004"/>
          <cell r="T7004"/>
          <cell r="U7004"/>
          <cell r="V7004"/>
          <cell r="W7004"/>
          <cell r="X7004"/>
          <cell r="Y7004">
            <v>54.146999999999998</v>
          </cell>
          <cell r="Z7004">
            <v>1056.035294117647</v>
          </cell>
        </row>
        <row r="7005">
          <cell r="A7005" t="str">
            <v>N1509</v>
          </cell>
          <cell r="B7005" t="str">
            <v xml:space="preserve">Buhnstrasse 16 </v>
          </cell>
          <cell r="C7005">
            <v>42566</v>
          </cell>
          <cell r="D7005">
            <v>9866603026</v>
          </cell>
          <cell r="E7005" t="str">
            <v>Verrechnet</v>
          </cell>
          <cell r="F7005">
            <v>8.5000000000000006E-2</v>
          </cell>
          <cell r="G7005">
            <v>1.1599999999999999</v>
          </cell>
          <cell r="H7005"/>
          <cell r="I7005"/>
          <cell r="J7005" t="str">
            <v>Messung HW Wärme NT</v>
          </cell>
          <cell r="K7005" t="str">
            <v>20.06.2016</v>
          </cell>
          <cell r="L7005" t="str">
            <v>W1 020251</v>
          </cell>
          <cell r="M7005"/>
          <cell r="N7005" t="str">
            <v>Ablesung</v>
          </cell>
          <cell r="O7005">
            <v>48.728999999999999</v>
          </cell>
          <cell r="P7005">
            <v>883.03</v>
          </cell>
          <cell r="Q7005"/>
          <cell r="R7005"/>
          <cell r="S7005"/>
          <cell r="T7005"/>
          <cell r="U7005"/>
          <cell r="V7005"/>
          <cell r="W7005"/>
          <cell r="X7005"/>
          <cell r="Y7005">
            <v>47.45</v>
          </cell>
          <cell r="Z7005">
            <v>573.28235294117644</v>
          </cell>
        </row>
        <row r="7006">
          <cell r="A7006" t="str">
            <v>N1509</v>
          </cell>
          <cell r="B7006" t="str">
            <v xml:space="preserve">Buhnstrasse 16 </v>
          </cell>
          <cell r="C7006">
            <v>42655</v>
          </cell>
          <cell r="D7006">
            <v>9866604931</v>
          </cell>
          <cell r="E7006" t="str">
            <v>Verrechnet</v>
          </cell>
          <cell r="F7006">
            <v>8.5000000000000006E-2</v>
          </cell>
          <cell r="G7006">
            <v>1.1599999999999999</v>
          </cell>
          <cell r="H7006"/>
          <cell r="I7006"/>
          <cell r="J7006" t="str">
            <v>Messung HW Wärme NT</v>
          </cell>
          <cell r="K7006" t="str">
            <v>19.09.2016</v>
          </cell>
          <cell r="L7006" t="str">
            <v>W1 020251</v>
          </cell>
          <cell r="M7006"/>
          <cell r="N7006" t="str">
            <v>Ablesung</v>
          </cell>
          <cell r="O7006">
            <v>12.515000000000001</v>
          </cell>
          <cell r="P7006">
            <v>321.97000000000003</v>
          </cell>
          <cell r="Q7006"/>
          <cell r="R7006"/>
          <cell r="S7006"/>
          <cell r="T7006"/>
          <cell r="U7006"/>
          <cell r="V7006"/>
          <cell r="W7006"/>
          <cell r="X7006"/>
          <cell r="Y7006">
            <v>33.421999999999997</v>
          </cell>
          <cell r="Z7006">
            <v>147.23529411764704</v>
          </cell>
        </row>
        <row r="7007">
          <cell r="A7007" t="str">
            <v>N1509</v>
          </cell>
          <cell r="B7007" t="str">
            <v xml:space="preserve">Buhnstrasse 16 </v>
          </cell>
          <cell r="C7007">
            <v>42752</v>
          </cell>
          <cell r="D7007">
            <v>9866606985</v>
          </cell>
          <cell r="E7007" t="str">
            <v>Verrechnet</v>
          </cell>
          <cell r="F7007">
            <v>8.5000000000000006E-2</v>
          </cell>
          <cell r="G7007">
            <v>1.1599999999999999</v>
          </cell>
          <cell r="H7007"/>
          <cell r="I7007"/>
          <cell r="J7007" t="str">
            <v>Messung HW Wärme NT</v>
          </cell>
          <cell r="K7007" t="str">
            <v>13.12.2016</v>
          </cell>
          <cell r="L7007" t="str">
            <v>W1 020251</v>
          </cell>
          <cell r="M7007"/>
          <cell r="N7007" t="str">
            <v>Ablesung</v>
          </cell>
          <cell r="O7007">
            <v>64.263999999999996</v>
          </cell>
          <cell r="P7007">
            <v>1197.3399999999999</v>
          </cell>
          <cell r="Q7007"/>
          <cell r="R7007"/>
          <cell r="S7007"/>
          <cell r="T7007"/>
          <cell r="U7007"/>
          <cell r="V7007"/>
          <cell r="W7007"/>
          <cell r="X7007"/>
          <cell r="Y7007">
            <v>46.15</v>
          </cell>
          <cell r="Z7007">
            <v>756.04705882352948</v>
          </cell>
        </row>
        <row r="7008">
          <cell r="A7008" t="str">
            <v>N1510</v>
          </cell>
          <cell r="B7008" t="str">
            <v xml:space="preserve">Edisonstrasse 26 </v>
          </cell>
          <cell r="C7008">
            <v>42474</v>
          </cell>
          <cell r="D7008">
            <v>9866602002</v>
          </cell>
          <cell r="E7008" t="str">
            <v>Gemahnt</v>
          </cell>
          <cell r="F7008">
            <v>2.5000000000000001E-2</v>
          </cell>
          <cell r="G7008">
            <v>0.36</v>
          </cell>
          <cell r="H7008"/>
          <cell r="I7008"/>
          <cell r="J7008" t="str">
            <v>Messung HW Wärme NT</v>
          </cell>
          <cell r="K7008" t="str">
            <v>17.03.2016</v>
          </cell>
          <cell r="L7008" t="str">
            <v>W1 020194</v>
          </cell>
          <cell r="M7008"/>
          <cell r="N7008" t="str">
            <v>Ablesung</v>
          </cell>
          <cell r="O7008">
            <v>22.010999999999999</v>
          </cell>
          <cell r="P7008">
            <v>323.97000000000003</v>
          </cell>
          <cell r="Q7008"/>
          <cell r="R7008"/>
          <cell r="S7008"/>
          <cell r="T7008"/>
          <cell r="U7008"/>
          <cell r="V7008"/>
          <cell r="W7008"/>
          <cell r="X7008"/>
          <cell r="Y7008">
            <v>58.418999999999997</v>
          </cell>
          <cell r="Z7008">
            <v>880.44</v>
          </cell>
        </row>
        <row r="7009">
          <cell r="A7009" t="str">
            <v>N1510</v>
          </cell>
          <cell r="B7009" t="str">
            <v xml:space="preserve">Edisonstrasse 26 </v>
          </cell>
          <cell r="C7009">
            <v>42566</v>
          </cell>
          <cell r="D7009">
            <v>9866604030</v>
          </cell>
          <cell r="E7009" t="str">
            <v>Verrechnet</v>
          </cell>
          <cell r="F7009">
            <v>2.5000000000000001E-2</v>
          </cell>
          <cell r="G7009">
            <v>0.36</v>
          </cell>
          <cell r="H7009"/>
          <cell r="I7009"/>
          <cell r="J7009" t="str">
            <v>Messung HW Wärme NT</v>
          </cell>
          <cell r="K7009" t="str">
            <v>22.06.2016</v>
          </cell>
          <cell r="L7009" t="str">
            <v>W1 020194</v>
          </cell>
          <cell r="M7009"/>
          <cell r="N7009" t="str">
            <v>Ablesung</v>
          </cell>
          <cell r="O7009">
            <v>7.9889999999999999</v>
          </cell>
          <cell r="P7009">
            <v>139.06</v>
          </cell>
          <cell r="Q7009"/>
          <cell r="R7009"/>
          <cell r="S7009"/>
          <cell r="T7009"/>
          <cell r="U7009"/>
          <cell r="V7009"/>
          <cell r="W7009"/>
          <cell r="X7009"/>
          <cell r="Y7009">
            <v>49.398000000000003</v>
          </cell>
          <cell r="Z7009">
            <v>319.56</v>
          </cell>
        </row>
        <row r="7010">
          <cell r="A7010" t="str">
            <v>N1510</v>
          </cell>
          <cell r="B7010" t="str">
            <v xml:space="preserve">Edisonstrasse 26 </v>
          </cell>
          <cell r="C7010">
            <v>42655</v>
          </cell>
          <cell r="D7010">
            <v>9866605276</v>
          </cell>
          <cell r="E7010" t="str">
            <v>Verrechnet</v>
          </cell>
          <cell r="F7010">
            <v>2.5000000000000001E-2</v>
          </cell>
          <cell r="G7010">
            <v>0.36</v>
          </cell>
          <cell r="H7010"/>
          <cell r="I7010"/>
          <cell r="J7010" t="str">
            <v>Messung HW Wärme NT</v>
          </cell>
          <cell r="K7010" t="str">
            <v>19.09.2016</v>
          </cell>
          <cell r="L7010" t="str">
            <v>W1 020194</v>
          </cell>
          <cell r="M7010"/>
          <cell r="N7010" t="str">
            <v>Ablesung</v>
          </cell>
          <cell r="O7010">
            <v>2.073</v>
          </cell>
          <cell r="P7010">
            <v>54.24</v>
          </cell>
          <cell r="Q7010"/>
          <cell r="R7010"/>
          <cell r="S7010"/>
          <cell r="T7010"/>
          <cell r="U7010"/>
          <cell r="V7010"/>
          <cell r="W7010"/>
          <cell r="X7010"/>
          <cell r="Y7010">
            <v>32.862000000000002</v>
          </cell>
          <cell r="Z7010">
            <v>82.92</v>
          </cell>
        </row>
        <row r="7011">
          <cell r="A7011" t="str">
            <v>N1510</v>
          </cell>
          <cell r="B7011" t="str">
            <v xml:space="preserve">Edisonstrasse 26 </v>
          </cell>
          <cell r="C7011">
            <v>42752</v>
          </cell>
          <cell r="D7011">
            <v>9866607360</v>
          </cell>
          <cell r="E7011" t="str">
            <v>Verrechnet</v>
          </cell>
          <cell r="F7011">
            <v>2.5000000000000001E-2</v>
          </cell>
          <cell r="G7011">
            <v>0.36</v>
          </cell>
          <cell r="H7011"/>
          <cell r="I7011"/>
          <cell r="J7011" t="str">
            <v>Messung HW Wärme NT</v>
          </cell>
          <cell r="K7011" t="str">
            <v>14.12.2016</v>
          </cell>
          <cell r="L7011" t="str">
            <v>W1 020194</v>
          </cell>
          <cell r="M7011"/>
          <cell r="N7011" t="str">
            <v>Ablesung</v>
          </cell>
          <cell r="O7011">
            <v>14.705</v>
          </cell>
          <cell r="P7011">
            <v>229.89</v>
          </cell>
          <cell r="Q7011"/>
          <cell r="R7011"/>
          <cell r="S7011"/>
          <cell r="T7011"/>
          <cell r="U7011"/>
          <cell r="V7011"/>
          <cell r="W7011"/>
          <cell r="X7011"/>
          <cell r="Y7011">
            <v>55</v>
          </cell>
          <cell r="Z7011">
            <v>588.20000000000005</v>
          </cell>
        </row>
        <row r="7012">
          <cell r="A7012" t="str">
            <v>N1511</v>
          </cell>
          <cell r="B7012" t="str">
            <v xml:space="preserve">Caspar-Wüst-Strasse 71 </v>
          </cell>
          <cell r="C7012">
            <v>42478</v>
          </cell>
          <cell r="D7012">
            <v>9866601519</v>
          </cell>
          <cell r="E7012" t="str">
            <v>Verrechnet</v>
          </cell>
          <cell r="F7012">
            <v>0.06</v>
          </cell>
          <cell r="G7012">
            <v>1.3</v>
          </cell>
          <cell r="H7012"/>
          <cell r="I7012"/>
          <cell r="J7012" t="str">
            <v>Messung HW Wärme NT</v>
          </cell>
          <cell r="K7012" t="str">
            <v>18.03.2016</v>
          </cell>
          <cell r="L7012" t="str">
            <v>W1 020393</v>
          </cell>
          <cell r="M7012"/>
          <cell r="N7012" t="str">
            <v>Ablesung</v>
          </cell>
          <cell r="O7012">
            <v>76.853999999999999</v>
          </cell>
          <cell r="P7012">
            <v>1241.0899999999999</v>
          </cell>
          <cell r="Q7012"/>
          <cell r="R7012"/>
          <cell r="S7012"/>
          <cell r="T7012"/>
          <cell r="U7012"/>
          <cell r="V7012"/>
          <cell r="W7012"/>
          <cell r="X7012"/>
          <cell r="Y7012">
            <v>53.246000000000002</v>
          </cell>
          <cell r="Z7012">
            <v>1280.9000000000001</v>
          </cell>
        </row>
        <row r="7013">
          <cell r="A7013" t="str">
            <v>N1511</v>
          </cell>
          <cell r="B7013" t="str">
            <v xml:space="preserve">Caspar-Wüst-Strasse 71 </v>
          </cell>
          <cell r="C7013">
            <v>42566</v>
          </cell>
          <cell r="D7013">
            <v>9866603296</v>
          </cell>
          <cell r="E7013" t="str">
            <v>Verrechnet</v>
          </cell>
          <cell r="F7013">
            <v>0.06</v>
          </cell>
          <cell r="G7013">
            <v>1.3</v>
          </cell>
          <cell r="H7013"/>
          <cell r="I7013"/>
          <cell r="J7013" t="str">
            <v>Messung HW Wärme NT</v>
          </cell>
          <cell r="K7013" t="str">
            <v>22.06.2016</v>
          </cell>
          <cell r="L7013" t="str">
            <v>W1 020393</v>
          </cell>
          <cell r="M7013"/>
          <cell r="N7013" t="str">
            <v>Ablesung</v>
          </cell>
          <cell r="O7013">
            <v>40.027999999999999</v>
          </cell>
          <cell r="P7013">
            <v>807.67</v>
          </cell>
          <cell r="Q7013"/>
          <cell r="R7013"/>
          <cell r="S7013"/>
          <cell r="T7013"/>
          <cell r="U7013"/>
          <cell r="V7013"/>
          <cell r="W7013"/>
          <cell r="X7013"/>
          <cell r="Y7013">
            <v>42.613999999999997</v>
          </cell>
          <cell r="Z7013">
            <v>667.13333333333333</v>
          </cell>
        </row>
        <row r="7014">
          <cell r="A7014" t="str">
            <v>N1511</v>
          </cell>
          <cell r="B7014" t="str">
            <v xml:space="preserve">Caspar-Wüst-Strasse 71 </v>
          </cell>
          <cell r="C7014">
            <v>42655</v>
          </cell>
          <cell r="D7014">
            <v>9866605282</v>
          </cell>
          <cell r="E7014" t="str">
            <v>Verrechnet</v>
          </cell>
          <cell r="F7014">
            <v>0.06</v>
          </cell>
          <cell r="G7014">
            <v>1.3</v>
          </cell>
          <cell r="H7014"/>
          <cell r="I7014"/>
          <cell r="J7014" t="str">
            <v>Messung HW Wärme NT</v>
          </cell>
          <cell r="K7014" t="str">
            <v>21.09.2016</v>
          </cell>
          <cell r="L7014" t="str">
            <v>W1 020393</v>
          </cell>
          <cell r="M7014"/>
          <cell r="N7014" t="str">
            <v>Ablesung</v>
          </cell>
          <cell r="O7014">
            <v>15.113</v>
          </cell>
          <cell r="P7014">
            <v>408.7</v>
          </cell>
          <cell r="Q7014"/>
          <cell r="R7014"/>
          <cell r="S7014"/>
          <cell r="T7014"/>
          <cell r="U7014"/>
          <cell r="V7014"/>
          <cell r="W7014"/>
          <cell r="X7014"/>
          <cell r="Y7014">
            <v>31.795999999999999</v>
          </cell>
          <cell r="Z7014">
            <v>251.88333333333333</v>
          </cell>
        </row>
        <row r="7015">
          <cell r="A7015" t="str">
            <v>N1511</v>
          </cell>
          <cell r="B7015" t="str">
            <v xml:space="preserve">Caspar-Wüst-Strasse 71 </v>
          </cell>
          <cell r="C7015">
            <v>42752</v>
          </cell>
          <cell r="D7015">
            <v>9866607503</v>
          </cell>
          <cell r="E7015" t="str">
            <v>Verrechnet</v>
          </cell>
          <cell r="F7015">
            <v>0.06</v>
          </cell>
          <cell r="G7015">
            <v>1.3</v>
          </cell>
          <cell r="H7015"/>
          <cell r="I7015"/>
          <cell r="J7015" t="str">
            <v>Messung HW Wärme NT</v>
          </cell>
          <cell r="K7015" t="str">
            <v>20.12.2016</v>
          </cell>
          <cell r="L7015" t="str">
            <v>W1 020393</v>
          </cell>
          <cell r="M7015"/>
          <cell r="N7015" t="str">
            <v>Ablesung</v>
          </cell>
          <cell r="O7015">
            <v>62.25</v>
          </cell>
          <cell r="P7015">
            <v>1097.26</v>
          </cell>
          <cell r="Q7015"/>
          <cell r="R7015"/>
          <cell r="S7015"/>
          <cell r="T7015"/>
          <cell r="U7015"/>
          <cell r="V7015"/>
          <cell r="W7015"/>
          <cell r="X7015"/>
          <cell r="Y7015">
            <v>48.780999999999999</v>
          </cell>
          <cell r="Z7015">
            <v>1037.5</v>
          </cell>
        </row>
        <row r="7016">
          <cell r="A7016" t="str">
            <v>N1512</v>
          </cell>
          <cell r="B7016" t="str">
            <v xml:space="preserve">Hürststrasse 56 </v>
          </cell>
          <cell r="C7016">
            <v>42478</v>
          </cell>
          <cell r="D7016">
            <v>9866601566</v>
          </cell>
          <cell r="E7016" t="str">
            <v>Verrechnet</v>
          </cell>
          <cell r="F7016">
            <v>0.05</v>
          </cell>
          <cell r="G7016">
            <v>0.65</v>
          </cell>
          <cell r="H7016"/>
          <cell r="I7016"/>
          <cell r="J7016" t="str">
            <v>Messung HW Wärme NT</v>
          </cell>
          <cell r="K7016" t="str">
            <v>17.03.2016</v>
          </cell>
          <cell r="L7016" t="str">
            <v>W1 020234</v>
          </cell>
          <cell r="M7016"/>
          <cell r="N7016" t="str">
            <v>Ablesung</v>
          </cell>
          <cell r="O7016">
            <v>22.943000000000001</v>
          </cell>
          <cell r="P7016">
            <v>346.42</v>
          </cell>
          <cell r="Q7016"/>
          <cell r="R7016"/>
          <cell r="S7016"/>
          <cell r="T7016"/>
          <cell r="U7016"/>
          <cell r="V7016"/>
          <cell r="W7016"/>
          <cell r="X7016"/>
          <cell r="Y7016">
            <v>56.947000000000003</v>
          </cell>
          <cell r="Z7016">
            <v>458.86</v>
          </cell>
        </row>
        <row r="7017">
          <cell r="A7017" t="str">
            <v>N1512</v>
          </cell>
          <cell r="B7017" t="str">
            <v xml:space="preserve">Hürststrasse 56 </v>
          </cell>
          <cell r="C7017">
            <v>42566</v>
          </cell>
          <cell r="D7017">
            <v>9866603595</v>
          </cell>
          <cell r="E7017" t="str">
            <v>Verrechnet</v>
          </cell>
          <cell r="F7017">
            <v>0.05</v>
          </cell>
          <cell r="G7017">
            <v>0.65</v>
          </cell>
          <cell r="H7017"/>
          <cell r="I7017"/>
          <cell r="J7017" t="str">
            <v>Messung HW Wärme NT</v>
          </cell>
          <cell r="K7017" t="str">
            <v>21.06.2016</v>
          </cell>
          <cell r="L7017" t="str">
            <v>W1 020234</v>
          </cell>
          <cell r="M7017"/>
          <cell r="N7017" t="str">
            <v>Ablesung</v>
          </cell>
          <cell r="O7017">
            <v>13.901999999999999</v>
          </cell>
          <cell r="P7017">
            <v>284.77999999999997</v>
          </cell>
          <cell r="Q7017"/>
          <cell r="R7017"/>
          <cell r="S7017"/>
          <cell r="T7017"/>
          <cell r="U7017"/>
          <cell r="V7017"/>
          <cell r="W7017"/>
          <cell r="X7017"/>
          <cell r="Y7017">
            <v>41.975000000000001</v>
          </cell>
          <cell r="Z7017">
            <v>278.04000000000002</v>
          </cell>
        </row>
        <row r="7018">
          <cell r="A7018" t="str">
            <v>N1512</v>
          </cell>
          <cell r="B7018" t="str">
            <v xml:space="preserve">Hürststrasse 56 </v>
          </cell>
          <cell r="C7018">
            <v>42655</v>
          </cell>
          <cell r="D7018">
            <v>9866605670</v>
          </cell>
          <cell r="E7018" t="str">
            <v>Verrechnet</v>
          </cell>
          <cell r="F7018">
            <v>0.05</v>
          </cell>
          <cell r="G7018">
            <v>0.65</v>
          </cell>
          <cell r="H7018"/>
          <cell r="I7018"/>
          <cell r="J7018" t="str">
            <v>Messung HW Wärme NT</v>
          </cell>
          <cell r="K7018" t="str">
            <v>20.09.2016</v>
          </cell>
          <cell r="L7018" t="str">
            <v>W1 020234</v>
          </cell>
          <cell r="M7018"/>
          <cell r="N7018" t="str">
            <v>Ablesung</v>
          </cell>
          <cell r="O7018">
            <v>5.7759999999999998</v>
          </cell>
          <cell r="P7018">
            <v>189.67</v>
          </cell>
          <cell r="Q7018"/>
          <cell r="R7018"/>
          <cell r="S7018"/>
          <cell r="T7018"/>
          <cell r="U7018"/>
          <cell r="V7018"/>
          <cell r="W7018"/>
          <cell r="X7018"/>
          <cell r="Y7018">
            <v>26.184999999999999</v>
          </cell>
          <cell r="Z7018">
            <v>115.52</v>
          </cell>
        </row>
        <row r="7019">
          <cell r="A7019" t="str">
            <v>N1512</v>
          </cell>
          <cell r="B7019" t="str">
            <v xml:space="preserve">Hürststrasse 56 </v>
          </cell>
          <cell r="C7019">
            <v>42752</v>
          </cell>
          <cell r="D7019">
            <v>9866607655</v>
          </cell>
          <cell r="E7019" t="str">
            <v>Verrechnet</v>
          </cell>
          <cell r="F7019">
            <v>0.05</v>
          </cell>
          <cell r="G7019">
            <v>0.65</v>
          </cell>
          <cell r="H7019"/>
          <cell r="I7019"/>
          <cell r="J7019" t="str">
            <v>Messung HW Wärme NT</v>
          </cell>
          <cell r="K7019" t="str">
            <v>16.12.2016</v>
          </cell>
          <cell r="L7019" t="str">
            <v>W1 020234</v>
          </cell>
          <cell r="M7019"/>
          <cell r="N7019" t="str">
            <v>Ablesung</v>
          </cell>
          <cell r="O7019">
            <v>22.364000000000001</v>
          </cell>
          <cell r="P7019">
            <v>381.87</v>
          </cell>
          <cell r="Q7019"/>
          <cell r="R7019"/>
          <cell r="S7019"/>
          <cell r="T7019"/>
          <cell r="U7019"/>
          <cell r="V7019"/>
          <cell r="W7019"/>
          <cell r="X7019"/>
          <cell r="Y7019">
            <v>50.356000000000002</v>
          </cell>
          <cell r="Z7019">
            <v>447.28</v>
          </cell>
        </row>
        <row r="7020">
          <cell r="A7020" t="str">
            <v>N1513</v>
          </cell>
          <cell r="B7020" t="str">
            <v xml:space="preserve">Altwiesenstrasse 104 </v>
          </cell>
          <cell r="C7020">
            <v>42478</v>
          </cell>
          <cell r="D7020">
            <v>9866600799</v>
          </cell>
          <cell r="E7020" t="str">
            <v>Verrechnet</v>
          </cell>
          <cell r="F7020">
            <v>0.4</v>
          </cell>
          <cell r="G7020">
            <v>5.46</v>
          </cell>
          <cell r="H7020"/>
          <cell r="I7020"/>
          <cell r="J7020" t="str">
            <v>Messung HW Wärme NT</v>
          </cell>
          <cell r="K7020" t="str">
            <v>18.03.2016</v>
          </cell>
          <cell r="L7020" t="str">
            <v>W1 025038</v>
          </cell>
          <cell r="M7020"/>
          <cell r="N7020" t="str">
            <v>Ablesung</v>
          </cell>
          <cell r="O7020">
            <v>291.11500000000001</v>
          </cell>
          <cell r="P7020">
            <v>4466.0600000000004</v>
          </cell>
          <cell r="Q7020"/>
          <cell r="R7020"/>
          <cell r="S7020"/>
          <cell r="T7020"/>
          <cell r="U7020"/>
          <cell r="V7020"/>
          <cell r="W7020"/>
          <cell r="X7020"/>
          <cell r="Y7020">
            <v>56.048000000000002</v>
          </cell>
          <cell r="Z7020">
            <v>727.78750000000002</v>
          </cell>
        </row>
        <row r="7021">
          <cell r="A7021" t="str">
            <v>N1513</v>
          </cell>
          <cell r="B7021" t="str">
            <v xml:space="preserve">Altwiesenstrasse 104 </v>
          </cell>
          <cell r="C7021">
            <v>42566</v>
          </cell>
          <cell r="D7021">
            <v>9866602698</v>
          </cell>
          <cell r="E7021" t="str">
            <v>Verrechnet</v>
          </cell>
          <cell r="F7021">
            <v>0.4</v>
          </cell>
          <cell r="G7021">
            <v>5.46</v>
          </cell>
          <cell r="H7021"/>
          <cell r="I7021"/>
          <cell r="J7021" t="str">
            <v>Messung HW Wärme NT</v>
          </cell>
          <cell r="K7021" t="str">
            <v>22.06.2016</v>
          </cell>
          <cell r="L7021" t="str">
            <v>W1 025038</v>
          </cell>
          <cell r="M7021"/>
          <cell r="N7021" t="str">
            <v>Ablesung</v>
          </cell>
          <cell r="O7021">
            <v>151.154</v>
          </cell>
          <cell r="P7021">
            <v>2935.04</v>
          </cell>
          <cell r="Q7021"/>
          <cell r="R7021"/>
          <cell r="S7021"/>
          <cell r="T7021"/>
          <cell r="U7021"/>
          <cell r="V7021"/>
          <cell r="W7021"/>
          <cell r="X7021"/>
          <cell r="Y7021">
            <v>44.281999999999996</v>
          </cell>
          <cell r="Z7021">
            <v>377.88499999999999</v>
          </cell>
        </row>
        <row r="7022">
          <cell r="A7022" t="str">
            <v>N1513</v>
          </cell>
          <cell r="B7022" t="str">
            <v xml:space="preserve">Altwiesenstrasse 104 </v>
          </cell>
          <cell r="C7022">
            <v>42655</v>
          </cell>
          <cell r="D7022">
            <v>9866604674</v>
          </cell>
          <cell r="E7022" t="str">
            <v>Verrechnet</v>
          </cell>
          <cell r="F7022">
            <v>0.4</v>
          </cell>
          <cell r="G7022">
            <v>5.46</v>
          </cell>
          <cell r="H7022"/>
          <cell r="I7022"/>
          <cell r="J7022" t="str">
            <v>Messung HW Wärme NT</v>
          </cell>
          <cell r="K7022" t="str">
            <v>16.09.2016</v>
          </cell>
          <cell r="L7022" t="str">
            <v>W1 025038</v>
          </cell>
          <cell r="M7022"/>
          <cell r="N7022" t="str">
            <v>Ablesung</v>
          </cell>
          <cell r="O7022">
            <v>65.498999999999995</v>
          </cell>
          <cell r="P7022">
            <v>1508.12</v>
          </cell>
          <cell r="Q7022"/>
          <cell r="R7022"/>
          <cell r="S7022"/>
          <cell r="T7022"/>
          <cell r="U7022"/>
          <cell r="V7022"/>
          <cell r="W7022"/>
          <cell r="X7022"/>
          <cell r="Y7022">
            <v>37.344000000000001</v>
          </cell>
          <cell r="Z7022">
            <v>163.7475</v>
          </cell>
        </row>
        <row r="7023">
          <cell r="A7023" t="str">
            <v>N1513</v>
          </cell>
          <cell r="B7023" t="str">
            <v xml:space="preserve">Altwiesenstrasse 104 </v>
          </cell>
          <cell r="C7023">
            <v>42752</v>
          </cell>
          <cell r="D7023">
            <v>9866606827</v>
          </cell>
          <cell r="E7023" t="str">
            <v>Verrechnet</v>
          </cell>
          <cell r="F7023">
            <v>0.4</v>
          </cell>
          <cell r="G7023">
            <v>5.46</v>
          </cell>
          <cell r="H7023"/>
          <cell r="I7023"/>
          <cell r="J7023" t="str">
            <v>Messung HW Wärme NT</v>
          </cell>
          <cell r="K7023" t="str">
            <v>14.12.2016</v>
          </cell>
          <cell r="L7023" t="str">
            <v>W1 025038</v>
          </cell>
          <cell r="M7023"/>
          <cell r="N7023" t="str">
            <v>Ablesung</v>
          </cell>
          <cell r="O7023">
            <v>207.52799999999999</v>
          </cell>
          <cell r="P7023">
            <v>3727</v>
          </cell>
          <cell r="Q7023"/>
          <cell r="R7023"/>
          <cell r="S7023"/>
          <cell r="T7023"/>
          <cell r="U7023"/>
          <cell r="V7023"/>
          <cell r="W7023"/>
          <cell r="X7023"/>
          <cell r="Y7023">
            <v>47.878</v>
          </cell>
          <cell r="Z7023">
            <v>518.82000000000005</v>
          </cell>
        </row>
        <row r="7024">
          <cell r="A7024" t="str">
            <v>N1514</v>
          </cell>
          <cell r="B7024" t="str">
            <v xml:space="preserve">Bahnhaldenstrasse 9 </v>
          </cell>
          <cell r="C7024">
            <v>42478</v>
          </cell>
          <cell r="D7024">
            <v>9866601956</v>
          </cell>
          <cell r="E7024" t="str">
            <v>Verrechnet</v>
          </cell>
          <cell r="F7024">
            <v>0.11</v>
          </cell>
          <cell r="G7024">
            <v>1.5</v>
          </cell>
          <cell r="H7024"/>
          <cell r="I7024"/>
          <cell r="J7024" t="str">
            <v>Messung HW Wärme NT</v>
          </cell>
          <cell r="K7024" t="str">
            <v>18.03.2016</v>
          </cell>
          <cell r="L7024" t="str">
            <v>W1 020240</v>
          </cell>
          <cell r="M7024"/>
          <cell r="N7024" t="str">
            <v>Ablesung</v>
          </cell>
          <cell r="O7024">
            <v>59.676000000000002</v>
          </cell>
          <cell r="P7024">
            <v>764.54</v>
          </cell>
          <cell r="Q7024"/>
          <cell r="R7024"/>
          <cell r="S7024"/>
          <cell r="T7024"/>
          <cell r="U7024"/>
          <cell r="V7024"/>
          <cell r="W7024"/>
          <cell r="X7024"/>
          <cell r="Y7024">
            <v>67.114999999999995</v>
          </cell>
          <cell r="Z7024">
            <v>542.5090909090909</v>
          </cell>
        </row>
        <row r="7025">
          <cell r="A7025" t="str">
            <v>N1514</v>
          </cell>
          <cell r="B7025" t="str">
            <v xml:space="preserve">Bahnhaldenstrasse 9 </v>
          </cell>
          <cell r="C7025">
            <v>42566</v>
          </cell>
          <cell r="D7025">
            <v>9866603911</v>
          </cell>
          <cell r="E7025" t="str">
            <v>Verrechnet</v>
          </cell>
          <cell r="F7025">
            <v>0.11</v>
          </cell>
          <cell r="G7025">
            <v>1.5</v>
          </cell>
          <cell r="H7025"/>
          <cell r="I7025"/>
          <cell r="J7025" t="str">
            <v>Messung HW Wärme NT</v>
          </cell>
          <cell r="K7025" t="str">
            <v>17.06.2016</v>
          </cell>
          <cell r="L7025" t="str">
            <v>W1 020240</v>
          </cell>
          <cell r="M7025"/>
          <cell r="N7025" t="str">
            <v>Ablesung</v>
          </cell>
          <cell r="O7025">
            <v>35.51</v>
          </cell>
          <cell r="P7025">
            <v>572.34</v>
          </cell>
          <cell r="Q7025"/>
          <cell r="R7025"/>
          <cell r="S7025"/>
          <cell r="T7025"/>
          <cell r="U7025"/>
          <cell r="V7025"/>
          <cell r="W7025"/>
          <cell r="X7025"/>
          <cell r="Y7025">
            <v>53.347999999999999</v>
          </cell>
          <cell r="Z7025">
            <v>322.81818181818181</v>
          </cell>
        </row>
        <row r="7026">
          <cell r="A7026" t="str">
            <v>N1514</v>
          </cell>
          <cell r="B7026" t="str">
            <v xml:space="preserve">Bahnhaldenstrasse 9 </v>
          </cell>
          <cell r="C7026">
            <v>42655</v>
          </cell>
          <cell r="D7026">
            <v>9866605944</v>
          </cell>
          <cell r="E7026" t="str">
            <v>Verrechnet</v>
          </cell>
          <cell r="F7026">
            <v>0.11</v>
          </cell>
          <cell r="G7026">
            <v>1.5</v>
          </cell>
          <cell r="H7026"/>
          <cell r="I7026"/>
          <cell r="J7026" t="str">
            <v>Messung HW Wärme NT</v>
          </cell>
          <cell r="K7026" t="str">
            <v>19.09.2016</v>
          </cell>
          <cell r="L7026" t="str">
            <v>W1 020240</v>
          </cell>
          <cell r="M7026"/>
          <cell r="N7026" t="str">
            <v>Ablesung</v>
          </cell>
          <cell r="O7026">
            <v>16.591999999999999</v>
          </cell>
          <cell r="P7026">
            <v>372.9</v>
          </cell>
          <cell r="Q7026"/>
          <cell r="R7026"/>
          <cell r="S7026"/>
          <cell r="T7026"/>
          <cell r="U7026"/>
          <cell r="V7026"/>
          <cell r="W7026"/>
          <cell r="X7026"/>
          <cell r="Y7026">
            <v>38.258000000000003</v>
          </cell>
          <cell r="Z7026">
            <v>150.83636363636364</v>
          </cell>
        </row>
        <row r="7027">
          <cell r="A7027" t="str">
            <v>N1514</v>
          </cell>
          <cell r="B7027" t="str">
            <v xml:space="preserve">Bahnhaldenstrasse 9 </v>
          </cell>
          <cell r="C7027">
            <v>42752</v>
          </cell>
          <cell r="D7027">
            <v>9866608065</v>
          </cell>
          <cell r="E7027" t="str">
            <v>Verrechnet</v>
          </cell>
          <cell r="F7027">
            <v>0.11</v>
          </cell>
          <cell r="G7027">
            <v>1.5</v>
          </cell>
          <cell r="H7027"/>
          <cell r="I7027"/>
          <cell r="J7027" t="str">
            <v>Messung HW Wärme NT</v>
          </cell>
          <cell r="K7027" t="str">
            <v>14.12.2016</v>
          </cell>
          <cell r="L7027" t="str">
            <v>W1 020240</v>
          </cell>
          <cell r="M7027"/>
          <cell r="N7027" t="str">
            <v>Ablesung</v>
          </cell>
          <cell r="O7027">
            <v>39.649000000000001</v>
          </cell>
          <cell r="P7027">
            <v>550.89</v>
          </cell>
          <cell r="Q7027"/>
          <cell r="R7027"/>
          <cell r="S7027"/>
          <cell r="T7027"/>
          <cell r="U7027"/>
          <cell r="V7027"/>
          <cell r="W7027"/>
          <cell r="X7027"/>
          <cell r="Y7027">
            <v>61.884999999999998</v>
          </cell>
          <cell r="Z7027">
            <v>360.44545454545454</v>
          </cell>
        </row>
        <row r="7028">
          <cell r="A7028" t="str">
            <v>N1515</v>
          </cell>
          <cell r="B7028" t="str">
            <v xml:space="preserve">Beckhammer 7 </v>
          </cell>
          <cell r="C7028">
            <v>42478</v>
          </cell>
          <cell r="D7028">
            <v>9866600444</v>
          </cell>
          <cell r="E7028" t="str">
            <v>Verrechnet</v>
          </cell>
          <cell r="F7028">
            <v>0.03</v>
          </cell>
          <cell r="G7028">
            <v>0.41</v>
          </cell>
          <cell r="H7028"/>
          <cell r="I7028"/>
          <cell r="J7028" t="str">
            <v>Messung HW Wärme NT</v>
          </cell>
          <cell r="K7028" t="str">
            <v>17.03.2016</v>
          </cell>
          <cell r="L7028" t="str">
            <v>W1 020231</v>
          </cell>
          <cell r="M7028"/>
          <cell r="N7028" t="str">
            <v>Ablesung</v>
          </cell>
          <cell r="O7028">
            <v>32.881</v>
          </cell>
          <cell r="P7028">
            <v>520.44000000000005</v>
          </cell>
          <cell r="Q7028"/>
          <cell r="R7028"/>
          <cell r="S7028"/>
          <cell r="T7028"/>
          <cell r="U7028"/>
          <cell r="V7028"/>
          <cell r="W7028"/>
          <cell r="X7028"/>
          <cell r="Y7028">
            <v>54.323999999999998</v>
          </cell>
          <cell r="Z7028">
            <v>1096.0333333333333</v>
          </cell>
        </row>
        <row r="7029">
          <cell r="A7029" t="str">
            <v>N1515</v>
          </cell>
          <cell r="B7029" t="str">
            <v xml:space="preserve">Beckhammer 7 </v>
          </cell>
          <cell r="C7029">
            <v>42566</v>
          </cell>
          <cell r="D7029">
            <v>9866602447</v>
          </cell>
          <cell r="E7029" t="str">
            <v>Verrechnet</v>
          </cell>
          <cell r="F7029">
            <v>0.03</v>
          </cell>
          <cell r="G7029">
            <v>0.41</v>
          </cell>
          <cell r="H7029"/>
          <cell r="I7029"/>
          <cell r="J7029" t="str">
            <v>Messung HW Wärme NT</v>
          </cell>
          <cell r="K7029" t="str">
            <v>23.06.2016</v>
          </cell>
          <cell r="L7029" t="str">
            <v>W1 020231</v>
          </cell>
          <cell r="M7029"/>
          <cell r="N7029" t="str">
            <v>Ablesung</v>
          </cell>
          <cell r="O7029">
            <v>16.664999999999999</v>
          </cell>
          <cell r="P7029">
            <v>273.14999999999998</v>
          </cell>
          <cell r="Q7029"/>
          <cell r="R7029"/>
          <cell r="S7029"/>
          <cell r="T7029"/>
          <cell r="U7029"/>
          <cell r="V7029"/>
          <cell r="W7029"/>
          <cell r="X7029"/>
          <cell r="Y7029">
            <v>52.46</v>
          </cell>
          <cell r="Z7029">
            <v>555.5</v>
          </cell>
        </row>
        <row r="7030">
          <cell r="A7030" t="str">
            <v>N1515</v>
          </cell>
          <cell r="B7030" t="str">
            <v xml:space="preserve">Beckhammer 7 </v>
          </cell>
          <cell r="C7030">
            <v>42655</v>
          </cell>
          <cell r="D7030">
            <v>9866604440</v>
          </cell>
          <cell r="E7030" t="str">
            <v>Verrechnet</v>
          </cell>
          <cell r="F7030">
            <v>0.03</v>
          </cell>
          <cell r="G7030">
            <v>0.41</v>
          </cell>
          <cell r="H7030"/>
          <cell r="I7030"/>
          <cell r="J7030" t="str">
            <v>Messung HW Wärme NT</v>
          </cell>
          <cell r="K7030" t="str">
            <v>16.09.2016</v>
          </cell>
          <cell r="L7030" t="str">
            <v>W1 020231</v>
          </cell>
          <cell r="M7030"/>
          <cell r="N7030" t="str">
            <v>Ablesung</v>
          </cell>
          <cell r="O7030">
            <v>2.1190000000000002</v>
          </cell>
          <cell r="P7030">
            <v>37.65</v>
          </cell>
          <cell r="Q7030"/>
          <cell r="R7030"/>
          <cell r="S7030"/>
          <cell r="T7030"/>
          <cell r="U7030"/>
          <cell r="V7030"/>
          <cell r="W7030"/>
          <cell r="X7030"/>
          <cell r="Y7030">
            <v>48.393000000000001</v>
          </cell>
          <cell r="Z7030">
            <v>70.633333333333326</v>
          </cell>
        </row>
        <row r="7031">
          <cell r="A7031" t="str">
            <v>N1515</v>
          </cell>
          <cell r="B7031" t="str">
            <v xml:space="preserve">Beckhammer 7 </v>
          </cell>
          <cell r="C7031">
            <v>42752</v>
          </cell>
          <cell r="D7031">
            <v>9866606469</v>
          </cell>
          <cell r="E7031" t="str">
            <v>Verrechnet</v>
          </cell>
          <cell r="F7031">
            <v>0.03</v>
          </cell>
          <cell r="G7031">
            <v>0.41</v>
          </cell>
          <cell r="H7031"/>
          <cell r="I7031"/>
          <cell r="J7031" t="str">
            <v>Messung HW Wärme NT</v>
          </cell>
          <cell r="K7031" t="str">
            <v>15.12.2016</v>
          </cell>
          <cell r="L7031" t="str">
            <v>W1 020231</v>
          </cell>
          <cell r="M7031"/>
          <cell r="N7031" t="str">
            <v>Ablesung</v>
          </cell>
          <cell r="O7031">
            <v>25.015999999999998</v>
          </cell>
          <cell r="P7031">
            <v>415.29</v>
          </cell>
          <cell r="Q7031"/>
          <cell r="R7031"/>
          <cell r="S7031"/>
          <cell r="T7031"/>
          <cell r="U7031"/>
          <cell r="V7031"/>
          <cell r="W7031"/>
          <cell r="X7031"/>
          <cell r="Y7031">
            <v>51.795000000000002</v>
          </cell>
          <cell r="Z7031">
            <v>833.86666666666667</v>
          </cell>
        </row>
        <row r="7032">
          <cell r="A7032" t="str">
            <v>N1516</v>
          </cell>
          <cell r="B7032" t="str">
            <v xml:space="preserve">Berninastrasse 29 </v>
          </cell>
          <cell r="C7032">
            <v>42478</v>
          </cell>
          <cell r="D7032">
            <v>9866601520</v>
          </cell>
          <cell r="E7032" t="str">
            <v>Verrechnet</v>
          </cell>
          <cell r="F7032">
            <v>0.17</v>
          </cell>
          <cell r="G7032">
            <v>2.3199999999999998</v>
          </cell>
          <cell r="H7032"/>
          <cell r="I7032"/>
          <cell r="J7032" t="str">
            <v>Messung HW Wärme NT</v>
          </cell>
          <cell r="K7032" t="str">
            <v>18.03.2016</v>
          </cell>
          <cell r="L7032" t="str">
            <v>W1 020239</v>
          </cell>
          <cell r="M7032"/>
          <cell r="N7032" t="str">
            <v>Ablesung</v>
          </cell>
          <cell r="O7032">
            <v>126.51900000000001</v>
          </cell>
          <cell r="P7032">
            <v>2030.86</v>
          </cell>
          <cell r="Q7032"/>
          <cell r="R7032"/>
          <cell r="S7032"/>
          <cell r="T7032"/>
          <cell r="U7032"/>
          <cell r="V7032"/>
          <cell r="W7032"/>
          <cell r="X7032"/>
          <cell r="Y7032">
            <v>53.567</v>
          </cell>
          <cell r="Z7032">
            <v>744.2294117647059</v>
          </cell>
        </row>
        <row r="7033">
          <cell r="A7033" t="str">
            <v>N1516</v>
          </cell>
          <cell r="B7033" t="str">
            <v xml:space="preserve">Berninastrasse 29 </v>
          </cell>
          <cell r="C7033">
            <v>42566</v>
          </cell>
          <cell r="D7033">
            <v>9866603297</v>
          </cell>
          <cell r="E7033" t="str">
            <v>Verrechnet</v>
          </cell>
          <cell r="F7033">
            <v>0.17</v>
          </cell>
          <cell r="G7033">
            <v>2.3199999999999998</v>
          </cell>
          <cell r="H7033"/>
          <cell r="I7033"/>
          <cell r="J7033" t="str">
            <v>Messung HW Wärme NT</v>
          </cell>
          <cell r="K7033" t="str">
            <v>21.06.2016</v>
          </cell>
          <cell r="L7033" t="str">
            <v>W1 020239</v>
          </cell>
          <cell r="M7033"/>
          <cell r="N7033" t="str">
            <v>Ablesung</v>
          </cell>
          <cell r="O7033">
            <v>62.887</v>
          </cell>
          <cell r="P7033">
            <v>1056.3699999999999</v>
          </cell>
          <cell r="Q7033"/>
          <cell r="R7033"/>
          <cell r="S7033"/>
          <cell r="T7033"/>
          <cell r="U7033"/>
          <cell r="V7033"/>
          <cell r="W7033"/>
          <cell r="X7033"/>
          <cell r="Y7033">
            <v>51.188000000000002</v>
          </cell>
          <cell r="Z7033">
            <v>369.92352941176472</v>
          </cell>
        </row>
        <row r="7034">
          <cell r="A7034" t="str">
            <v>N1516</v>
          </cell>
          <cell r="B7034" t="str">
            <v xml:space="preserve">Berninastrasse 29 </v>
          </cell>
          <cell r="C7034">
            <v>42662</v>
          </cell>
          <cell r="D7034">
            <v>9866606048</v>
          </cell>
          <cell r="E7034" t="str">
            <v>Verrechnet</v>
          </cell>
          <cell r="F7034">
            <v>0.17</v>
          </cell>
          <cell r="G7034">
            <v>2.3199999999999998</v>
          </cell>
          <cell r="H7034"/>
          <cell r="I7034"/>
          <cell r="J7034" t="str">
            <v>Messung HW Wärme NT</v>
          </cell>
          <cell r="K7034" t="str">
            <v>16.09.2016</v>
          </cell>
          <cell r="L7034" t="str">
            <v>W1 020239</v>
          </cell>
          <cell r="M7034"/>
          <cell r="N7034" t="str">
            <v>Ablesung</v>
          </cell>
          <cell r="O7034">
            <v>9.9930000000000003</v>
          </cell>
          <cell r="P7034">
            <v>203.32</v>
          </cell>
          <cell r="Q7034"/>
          <cell r="R7034"/>
          <cell r="S7034"/>
          <cell r="T7034"/>
          <cell r="U7034"/>
          <cell r="V7034"/>
          <cell r="W7034"/>
          <cell r="X7034"/>
          <cell r="Y7034">
            <v>42.261000000000003</v>
          </cell>
          <cell r="Z7034">
            <v>58.78235294117647</v>
          </cell>
        </row>
        <row r="7035">
          <cell r="A7035" t="str">
            <v>N1516</v>
          </cell>
          <cell r="B7035" t="str">
            <v xml:space="preserve">Berninastrasse 29 </v>
          </cell>
          <cell r="C7035">
            <v>42752</v>
          </cell>
          <cell r="D7035">
            <v>9866607504</v>
          </cell>
          <cell r="E7035" t="str">
            <v>Verrechnet</v>
          </cell>
          <cell r="F7035">
            <v>0.17</v>
          </cell>
          <cell r="G7035">
            <v>2.3199999999999998</v>
          </cell>
          <cell r="H7035"/>
          <cell r="I7035"/>
          <cell r="J7035" t="str">
            <v>Messung HW Wärme NT</v>
          </cell>
          <cell r="K7035" t="str">
            <v>13.12.2016</v>
          </cell>
          <cell r="L7035" t="str">
            <v>W1 020239</v>
          </cell>
          <cell r="M7035"/>
          <cell r="N7035" t="str">
            <v>Ablesung</v>
          </cell>
          <cell r="O7035">
            <v>86.691999999999993</v>
          </cell>
          <cell r="P7035">
            <v>1468.22</v>
          </cell>
          <cell r="Q7035"/>
          <cell r="R7035"/>
          <cell r="S7035"/>
          <cell r="T7035"/>
          <cell r="U7035"/>
          <cell r="V7035"/>
          <cell r="W7035"/>
          <cell r="X7035"/>
          <cell r="Y7035">
            <v>50.77</v>
          </cell>
          <cell r="Z7035">
            <v>509.95294117647057</v>
          </cell>
        </row>
        <row r="7036">
          <cell r="A7036" t="str">
            <v>N1517</v>
          </cell>
          <cell r="B7036" t="str">
            <v xml:space="preserve">Friesstrasse 43 </v>
          </cell>
          <cell r="C7036">
            <v>42478</v>
          </cell>
          <cell r="D7036">
            <v>9866601521</v>
          </cell>
          <cell r="E7036" t="str">
            <v>Verrechnet</v>
          </cell>
          <cell r="F7036">
            <v>0.11</v>
          </cell>
          <cell r="G7036">
            <v>1.5</v>
          </cell>
          <cell r="H7036"/>
          <cell r="I7036"/>
          <cell r="J7036" t="str">
            <v>Messung HW Wärme NT</v>
          </cell>
          <cell r="K7036" t="str">
            <v>21.03.2016</v>
          </cell>
          <cell r="L7036" t="str">
            <v>W1 020214</v>
          </cell>
          <cell r="M7036"/>
          <cell r="N7036" t="str">
            <v>Ablesung</v>
          </cell>
          <cell r="O7036">
            <v>78.834000000000003</v>
          </cell>
          <cell r="P7036">
            <v>1515.66</v>
          </cell>
          <cell r="Q7036"/>
          <cell r="R7036"/>
          <cell r="S7036"/>
          <cell r="T7036"/>
          <cell r="U7036"/>
          <cell r="V7036"/>
          <cell r="W7036"/>
          <cell r="X7036"/>
          <cell r="Y7036">
            <v>44.722999999999999</v>
          </cell>
          <cell r="Z7036">
            <v>716.67272727272723</v>
          </cell>
        </row>
        <row r="7037">
          <cell r="A7037" t="str">
            <v>N1517</v>
          </cell>
          <cell r="B7037" t="str">
            <v xml:space="preserve">Friesstrasse 43 </v>
          </cell>
          <cell r="C7037">
            <v>42566</v>
          </cell>
          <cell r="D7037">
            <v>9866603596</v>
          </cell>
          <cell r="E7037" t="str">
            <v>Verrechnet</v>
          </cell>
          <cell r="F7037">
            <v>0.11</v>
          </cell>
          <cell r="G7037">
            <v>1.5</v>
          </cell>
          <cell r="H7037"/>
          <cell r="I7037"/>
          <cell r="J7037" t="str">
            <v>Messung HW Wärme NT</v>
          </cell>
          <cell r="K7037" t="str">
            <v>22.06.2016</v>
          </cell>
          <cell r="L7037" t="str">
            <v>W1 020214</v>
          </cell>
          <cell r="M7037"/>
          <cell r="N7037" t="str">
            <v>Ablesung</v>
          </cell>
          <cell r="O7037">
            <v>37.021000000000001</v>
          </cell>
          <cell r="P7037">
            <v>763.39</v>
          </cell>
          <cell r="Q7037"/>
          <cell r="R7037"/>
          <cell r="S7037"/>
          <cell r="T7037"/>
          <cell r="U7037"/>
          <cell r="V7037"/>
          <cell r="W7037"/>
          <cell r="X7037"/>
          <cell r="Y7037">
            <v>41.698999999999998</v>
          </cell>
          <cell r="Z7037">
            <v>336.55454545454546</v>
          </cell>
        </row>
        <row r="7038">
          <cell r="A7038" t="str">
            <v>N1517</v>
          </cell>
          <cell r="B7038" t="str">
            <v xml:space="preserve">Friesstrasse 43 </v>
          </cell>
          <cell r="C7038">
            <v>42655</v>
          </cell>
          <cell r="D7038">
            <v>9866605671</v>
          </cell>
          <cell r="E7038" t="str">
            <v>Verrechnet</v>
          </cell>
          <cell r="F7038">
            <v>0.11</v>
          </cell>
          <cell r="G7038">
            <v>1.5</v>
          </cell>
          <cell r="H7038"/>
          <cell r="I7038"/>
          <cell r="J7038" t="str">
            <v>Messung HW Wärme NT</v>
          </cell>
          <cell r="K7038" t="str">
            <v>21.09.2016</v>
          </cell>
          <cell r="L7038" t="str">
            <v>W1 020214</v>
          </cell>
          <cell r="M7038"/>
          <cell r="N7038" t="str">
            <v>Ablesung</v>
          </cell>
          <cell r="O7038">
            <v>11.881</v>
          </cell>
          <cell r="P7038">
            <v>293.49</v>
          </cell>
          <cell r="Q7038"/>
          <cell r="R7038"/>
          <cell r="S7038"/>
          <cell r="T7038"/>
          <cell r="U7038"/>
          <cell r="V7038"/>
          <cell r="W7038"/>
          <cell r="X7038"/>
          <cell r="Y7038">
            <v>34.808</v>
          </cell>
          <cell r="Z7038">
            <v>108.0090909090909</v>
          </cell>
        </row>
        <row r="7039">
          <cell r="A7039" t="str">
            <v>N1517</v>
          </cell>
          <cell r="B7039" t="str">
            <v xml:space="preserve">Friesstrasse 43 </v>
          </cell>
          <cell r="C7039">
            <v>42752</v>
          </cell>
          <cell r="D7039">
            <v>9866607656</v>
          </cell>
          <cell r="E7039" t="str">
            <v>Verrechnet</v>
          </cell>
          <cell r="F7039">
            <v>0.11</v>
          </cell>
          <cell r="G7039">
            <v>1.5</v>
          </cell>
          <cell r="H7039"/>
          <cell r="I7039"/>
          <cell r="J7039" t="str">
            <v>Messung HW Wärme NT</v>
          </cell>
          <cell r="K7039" t="str">
            <v>14.12.2016</v>
          </cell>
          <cell r="L7039" t="str">
            <v>W1 020214</v>
          </cell>
          <cell r="M7039"/>
          <cell r="N7039" t="str">
            <v>Ablesung</v>
          </cell>
          <cell r="O7039">
            <v>57.078000000000003</v>
          </cell>
          <cell r="P7039">
            <v>1149.2</v>
          </cell>
          <cell r="Q7039"/>
          <cell r="R7039"/>
          <cell r="S7039"/>
          <cell r="T7039"/>
          <cell r="U7039"/>
          <cell r="V7039"/>
          <cell r="W7039"/>
          <cell r="X7039"/>
          <cell r="Y7039">
            <v>42.706000000000003</v>
          </cell>
          <cell r="Z7039">
            <v>518.89090909090908</v>
          </cell>
        </row>
        <row r="7040">
          <cell r="A7040" t="str">
            <v>N1518</v>
          </cell>
          <cell r="B7040" t="str">
            <v xml:space="preserve">Gubelstrasse 10 </v>
          </cell>
          <cell r="C7040">
            <v>42478</v>
          </cell>
          <cell r="D7040">
            <v>9866601755</v>
          </cell>
          <cell r="E7040" t="str">
            <v>Verrechnet</v>
          </cell>
          <cell r="F7040">
            <v>5.5E-2</v>
          </cell>
          <cell r="G7040">
            <v>0.75</v>
          </cell>
          <cell r="H7040"/>
          <cell r="I7040"/>
          <cell r="J7040" t="str">
            <v>Messung HW Wärme NT</v>
          </cell>
          <cell r="K7040" t="str">
            <v>18.03.2016</v>
          </cell>
          <cell r="L7040" t="str">
            <v>W1 020215</v>
          </cell>
          <cell r="M7040"/>
          <cell r="N7040" t="str">
            <v>Ablesung</v>
          </cell>
          <cell r="O7040">
            <v>58.768000000000001</v>
          </cell>
          <cell r="P7040">
            <v>942.86</v>
          </cell>
          <cell r="Q7040"/>
          <cell r="R7040"/>
          <cell r="S7040"/>
          <cell r="T7040"/>
          <cell r="U7040"/>
          <cell r="V7040"/>
          <cell r="W7040"/>
          <cell r="X7040"/>
          <cell r="Y7040">
            <v>53.594000000000001</v>
          </cell>
          <cell r="Z7040">
            <v>1068.5090909090909</v>
          </cell>
        </row>
        <row r="7041">
          <cell r="A7041" t="str">
            <v>N1518</v>
          </cell>
          <cell r="B7041" t="str">
            <v xml:space="preserve">Gubelstrasse 10 </v>
          </cell>
          <cell r="C7041">
            <v>42566</v>
          </cell>
          <cell r="D7041">
            <v>9866603597</v>
          </cell>
          <cell r="E7041" t="str">
            <v>Verrechnet</v>
          </cell>
          <cell r="F7041">
            <v>5.5E-2</v>
          </cell>
          <cell r="G7041">
            <v>0.75</v>
          </cell>
          <cell r="H7041"/>
          <cell r="I7041"/>
          <cell r="J7041" t="str">
            <v>Messung HW Wärme NT</v>
          </cell>
          <cell r="K7041" t="str">
            <v>22.06.2016</v>
          </cell>
          <cell r="L7041" t="str">
            <v>W1 020215</v>
          </cell>
          <cell r="M7041"/>
          <cell r="N7041" t="str">
            <v>Ablesung</v>
          </cell>
          <cell r="O7041">
            <v>24.533000000000001</v>
          </cell>
          <cell r="P7041">
            <v>431.39</v>
          </cell>
          <cell r="Q7041"/>
          <cell r="R7041"/>
          <cell r="S7041"/>
          <cell r="T7041"/>
          <cell r="U7041"/>
          <cell r="V7041"/>
          <cell r="W7041"/>
          <cell r="X7041"/>
          <cell r="Y7041">
            <v>48.899000000000001</v>
          </cell>
          <cell r="Z7041">
            <v>446.05454545454546</v>
          </cell>
        </row>
        <row r="7042">
          <cell r="A7042" t="str">
            <v>N1518</v>
          </cell>
          <cell r="B7042" t="str">
            <v xml:space="preserve">Gubelstrasse 10 </v>
          </cell>
          <cell r="C7042">
            <v>42655</v>
          </cell>
          <cell r="D7042">
            <v>9866605672</v>
          </cell>
          <cell r="E7042" t="str">
            <v>Verrechnet</v>
          </cell>
          <cell r="F7042">
            <v>5.5E-2</v>
          </cell>
          <cell r="G7042">
            <v>0.75</v>
          </cell>
          <cell r="H7042"/>
          <cell r="I7042"/>
          <cell r="J7042" t="str">
            <v>Messung HW Wärme NT</v>
          </cell>
          <cell r="K7042" t="str">
            <v>20.09.2016</v>
          </cell>
          <cell r="L7042" t="str">
            <v>W1 020215</v>
          </cell>
          <cell r="M7042"/>
          <cell r="N7042" t="str">
            <v>Ablesung</v>
          </cell>
          <cell r="O7042">
            <v>3.1339999999999999</v>
          </cell>
          <cell r="P7042">
            <v>75.3</v>
          </cell>
          <cell r="Q7042"/>
          <cell r="R7042"/>
          <cell r="S7042"/>
          <cell r="T7042"/>
          <cell r="U7042"/>
          <cell r="V7042"/>
          <cell r="W7042"/>
          <cell r="X7042"/>
          <cell r="Y7042">
            <v>35.786999999999999</v>
          </cell>
          <cell r="Z7042">
            <v>56.981818181818177</v>
          </cell>
        </row>
        <row r="7043">
          <cell r="A7043" t="str">
            <v>N1518</v>
          </cell>
          <cell r="B7043" t="str">
            <v xml:space="preserve">Gubelstrasse 10 </v>
          </cell>
          <cell r="C7043">
            <v>42752</v>
          </cell>
          <cell r="D7043">
            <v>9866607857</v>
          </cell>
          <cell r="E7043" t="str">
            <v>Verrechnet</v>
          </cell>
          <cell r="F7043">
            <v>5.5E-2</v>
          </cell>
          <cell r="G7043">
            <v>0.75</v>
          </cell>
          <cell r="H7043"/>
          <cell r="I7043"/>
          <cell r="J7043" t="str">
            <v>Messung HW Wärme NT</v>
          </cell>
          <cell r="K7043" t="str">
            <v>15.12.2016</v>
          </cell>
          <cell r="L7043" t="str">
            <v>W1 020215</v>
          </cell>
          <cell r="M7043"/>
          <cell r="N7043" t="str">
            <v>Ablesung</v>
          </cell>
          <cell r="O7043">
            <v>36.186</v>
          </cell>
          <cell r="P7043">
            <v>606.70000000000005</v>
          </cell>
          <cell r="Q7043"/>
          <cell r="R7043"/>
          <cell r="S7043"/>
          <cell r="T7043"/>
          <cell r="U7043"/>
          <cell r="V7043"/>
          <cell r="W7043"/>
          <cell r="X7043"/>
          <cell r="Y7043">
            <v>51.284999999999997</v>
          </cell>
          <cell r="Z7043">
            <v>657.92727272727268</v>
          </cell>
        </row>
        <row r="7044">
          <cell r="A7044" t="str">
            <v>N1519</v>
          </cell>
          <cell r="B7044" t="str">
            <v xml:space="preserve">Kirchenfeld 15 </v>
          </cell>
          <cell r="C7044">
            <v>42478</v>
          </cell>
          <cell r="D7044">
            <v>9866601165</v>
          </cell>
          <cell r="E7044" t="str">
            <v>Verrechnet</v>
          </cell>
          <cell r="F7044">
            <v>6.5000000000000002E-2</v>
          </cell>
          <cell r="G7044">
            <v>0.89</v>
          </cell>
          <cell r="H7044"/>
          <cell r="I7044"/>
          <cell r="J7044" t="str">
            <v>698 HW Wärme NT</v>
          </cell>
          <cell r="K7044" t="str">
            <v>18.03.2016</v>
          </cell>
          <cell r="L7044" t="str">
            <v>W1 020222</v>
          </cell>
          <cell r="M7044"/>
          <cell r="N7044" t="str">
            <v>Ablesung</v>
          </cell>
          <cell r="O7044">
            <v>47.680999999999997</v>
          </cell>
          <cell r="P7044">
            <v>723.77</v>
          </cell>
          <cell r="Q7044"/>
          <cell r="R7044"/>
          <cell r="S7044"/>
          <cell r="T7044"/>
          <cell r="U7044"/>
          <cell r="V7044"/>
          <cell r="W7044"/>
          <cell r="X7044"/>
          <cell r="Y7044">
            <v>56.645000000000003</v>
          </cell>
          <cell r="Z7044">
            <v>733.55384615384605</v>
          </cell>
        </row>
        <row r="7045">
          <cell r="A7045" t="str">
            <v>N1519</v>
          </cell>
          <cell r="B7045" t="str">
            <v xml:space="preserve">Kirchenfeld 15 </v>
          </cell>
          <cell r="C7045">
            <v>42566</v>
          </cell>
          <cell r="D7045">
            <v>9866603369</v>
          </cell>
          <cell r="E7045" t="str">
            <v>Verrechnet</v>
          </cell>
          <cell r="F7045">
            <v>6.5000000000000002E-2</v>
          </cell>
          <cell r="G7045">
            <v>0.89</v>
          </cell>
          <cell r="H7045"/>
          <cell r="I7045"/>
          <cell r="J7045" t="str">
            <v>698 HW Wärme NT</v>
          </cell>
          <cell r="K7045" t="str">
            <v>23.06.2016</v>
          </cell>
          <cell r="L7045" t="str">
            <v>W1 020222</v>
          </cell>
          <cell r="M7045"/>
          <cell r="N7045" t="str">
            <v>Ablesung</v>
          </cell>
          <cell r="O7045">
            <v>25.68</v>
          </cell>
          <cell r="P7045">
            <v>417.63</v>
          </cell>
          <cell r="Q7045"/>
          <cell r="R7045"/>
          <cell r="S7045"/>
          <cell r="T7045"/>
          <cell r="U7045"/>
          <cell r="V7045"/>
          <cell r="W7045"/>
          <cell r="X7045"/>
          <cell r="Y7045">
            <v>52.872</v>
          </cell>
          <cell r="Z7045">
            <v>395.07692307692304</v>
          </cell>
        </row>
        <row r="7046">
          <cell r="A7046" t="str">
            <v>N1519</v>
          </cell>
          <cell r="B7046" t="str">
            <v xml:space="preserve">Kirchenfeld 15 </v>
          </cell>
          <cell r="C7046">
            <v>42655</v>
          </cell>
          <cell r="D7046">
            <v>9866605184</v>
          </cell>
          <cell r="E7046" t="str">
            <v>Verrechnet</v>
          </cell>
          <cell r="F7046">
            <v>6.5000000000000002E-2</v>
          </cell>
          <cell r="G7046">
            <v>0.89</v>
          </cell>
          <cell r="H7046"/>
          <cell r="I7046"/>
          <cell r="J7046" t="str">
            <v>698 HW Wärme NT</v>
          </cell>
          <cell r="K7046" t="str">
            <v>16.09.2016</v>
          </cell>
          <cell r="L7046" t="str">
            <v>W1 020222</v>
          </cell>
          <cell r="M7046"/>
          <cell r="N7046" t="str">
            <v>Ablesung</v>
          </cell>
          <cell r="O7046">
            <v>5.117</v>
          </cell>
          <cell r="P7046">
            <v>99.06</v>
          </cell>
          <cell r="Q7046"/>
          <cell r="R7046"/>
          <cell r="S7046"/>
          <cell r="T7046"/>
          <cell r="U7046"/>
          <cell r="V7046"/>
          <cell r="W7046"/>
          <cell r="X7046"/>
          <cell r="Y7046">
            <v>44.415999999999997</v>
          </cell>
          <cell r="Z7046">
            <v>78.723076923076917</v>
          </cell>
        </row>
        <row r="7047">
          <cell r="A7047" t="str">
            <v>N1519</v>
          </cell>
          <cell r="B7047" t="str">
            <v xml:space="preserve">Kirchenfeld 15 </v>
          </cell>
          <cell r="C7047">
            <v>42752</v>
          </cell>
          <cell r="D7047">
            <v>9866607300</v>
          </cell>
          <cell r="E7047" t="str">
            <v>Verrechnet</v>
          </cell>
          <cell r="F7047">
            <v>6.5000000000000002E-2</v>
          </cell>
          <cell r="G7047">
            <v>0.89</v>
          </cell>
          <cell r="H7047"/>
          <cell r="I7047"/>
          <cell r="J7047" t="str">
            <v>698 HW Wärme NT</v>
          </cell>
          <cell r="K7047" t="str">
            <v>14.12.2016</v>
          </cell>
          <cell r="L7047" t="str">
            <v>W1 020222</v>
          </cell>
          <cell r="M7047"/>
          <cell r="N7047" t="str">
            <v>Ablesung</v>
          </cell>
          <cell r="O7047">
            <v>36.347999999999999</v>
          </cell>
          <cell r="P7047">
            <v>590</v>
          </cell>
          <cell r="Q7047"/>
          <cell r="R7047"/>
          <cell r="S7047"/>
          <cell r="T7047"/>
          <cell r="U7047"/>
          <cell r="V7047"/>
          <cell r="W7047"/>
          <cell r="X7047"/>
          <cell r="Y7047">
            <v>52.972000000000001</v>
          </cell>
          <cell r="Z7047">
            <v>559.20000000000005</v>
          </cell>
        </row>
        <row r="7048">
          <cell r="A7048" t="str">
            <v>N1521</v>
          </cell>
          <cell r="B7048" t="str">
            <v xml:space="preserve">Schärenmoosstrasse 78 </v>
          </cell>
          <cell r="C7048">
            <v>42478</v>
          </cell>
          <cell r="D7048">
            <v>9866601166</v>
          </cell>
          <cell r="E7048" t="str">
            <v>Gemahnt</v>
          </cell>
          <cell r="F7048">
            <v>0.84</v>
          </cell>
          <cell r="G7048">
            <v>10.32</v>
          </cell>
          <cell r="H7048"/>
          <cell r="I7048"/>
          <cell r="J7048" t="str">
            <v>Messung HW Wärme NT</v>
          </cell>
          <cell r="K7048" t="str">
            <v>15.03.2016</v>
          </cell>
          <cell r="L7048" t="str">
            <v>W1 050018</v>
          </cell>
          <cell r="M7048"/>
          <cell r="N7048" t="str">
            <v>Ablesung</v>
          </cell>
          <cell r="O7048">
            <v>735.673</v>
          </cell>
          <cell r="P7048">
            <v>13039.13</v>
          </cell>
          <cell r="Q7048"/>
          <cell r="R7048"/>
          <cell r="S7048"/>
          <cell r="T7048"/>
          <cell r="U7048"/>
          <cell r="V7048"/>
          <cell r="W7048"/>
          <cell r="X7048"/>
          <cell r="Y7048">
            <v>48.512999999999998</v>
          </cell>
          <cell r="Z7048">
            <v>875.80119047619041</v>
          </cell>
        </row>
        <row r="7049">
          <cell r="A7049" t="str">
            <v>N1521</v>
          </cell>
          <cell r="B7049" t="str">
            <v xml:space="preserve">Schärenmoosstrasse 78 </v>
          </cell>
          <cell r="C7049">
            <v>42530</v>
          </cell>
          <cell r="D7049">
            <v>9866602137</v>
          </cell>
          <cell r="E7049" t="str">
            <v>Verrechnet</v>
          </cell>
          <cell r="F7049">
            <v>0.84</v>
          </cell>
          <cell r="G7049">
            <v>10.32</v>
          </cell>
          <cell r="H7049"/>
          <cell r="I7049"/>
          <cell r="J7049" t="str">
            <v>Messung HW Wärme NT</v>
          </cell>
          <cell r="K7049" t="str">
            <v>30.05.2016</v>
          </cell>
          <cell r="L7049" t="str">
            <v>W1 050018</v>
          </cell>
          <cell r="M7049"/>
          <cell r="N7049" t="str">
            <v>Ablesung</v>
          </cell>
          <cell r="O7049">
            <v>335.464</v>
          </cell>
          <cell r="P7049">
            <v>5711.46</v>
          </cell>
          <cell r="Q7049"/>
          <cell r="R7049"/>
          <cell r="S7049"/>
          <cell r="T7049"/>
          <cell r="U7049"/>
          <cell r="V7049"/>
          <cell r="W7049"/>
          <cell r="X7049"/>
          <cell r="Y7049">
            <v>50.503</v>
          </cell>
          <cell r="Z7049">
            <v>399.36190476190478</v>
          </cell>
        </row>
        <row r="7050">
          <cell r="A7050" t="str">
            <v>N1521</v>
          </cell>
          <cell r="B7050" t="str">
            <v xml:space="preserve">Schärenmoosstrasse 78 </v>
          </cell>
          <cell r="C7050">
            <v>42753</v>
          </cell>
          <cell r="D7050">
            <v>9866608107</v>
          </cell>
          <cell r="E7050" t="str">
            <v>Verrechnet</v>
          </cell>
          <cell r="F7050">
            <v>0.84</v>
          </cell>
          <cell r="G7050">
            <v>10.32</v>
          </cell>
          <cell r="H7050"/>
          <cell r="I7050"/>
          <cell r="J7050" t="str">
            <v>Messung HW Wärme NT</v>
          </cell>
          <cell r="K7050" t="str">
            <v>30.06.2016</v>
          </cell>
          <cell r="L7050" t="str">
            <v>W1 050018</v>
          </cell>
          <cell r="M7050"/>
          <cell r="N7050" t="str">
            <v>Ablesung</v>
          </cell>
          <cell r="O7050">
            <v>67.784000000000006</v>
          </cell>
          <cell r="P7050">
            <v>2541.12</v>
          </cell>
          <cell r="Q7050"/>
          <cell r="R7050"/>
          <cell r="S7050"/>
          <cell r="T7050"/>
          <cell r="U7050"/>
          <cell r="V7050"/>
          <cell r="W7050"/>
          <cell r="X7050"/>
          <cell r="Y7050">
            <v>22.936</v>
          </cell>
          <cell r="Z7050">
            <v>80.695238095238096</v>
          </cell>
        </row>
        <row r="7051">
          <cell r="A7051" t="str">
            <v>N1521</v>
          </cell>
          <cell r="B7051" t="str">
            <v xml:space="preserve">Schärenmoosstrasse 78 </v>
          </cell>
          <cell r="C7051">
            <v>42655</v>
          </cell>
          <cell r="D7051">
            <v>9866605756</v>
          </cell>
          <cell r="E7051" t="str">
            <v>Verrechnet</v>
          </cell>
          <cell r="F7051">
            <v>0.84</v>
          </cell>
          <cell r="G7051">
            <v>10.32</v>
          </cell>
          <cell r="H7051"/>
          <cell r="I7051"/>
          <cell r="J7051" t="str">
            <v>Messung HW Wärme NT</v>
          </cell>
          <cell r="K7051" t="str">
            <v>15.09.2016</v>
          </cell>
          <cell r="L7051" t="str">
            <v>W1 050018</v>
          </cell>
          <cell r="M7051"/>
          <cell r="N7051" t="str">
            <v>Ablesung</v>
          </cell>
          <cell r="O7051">
            <v>104.063</v>
          </cell>
          <cell r="P7051">
            <v>2752.98</v>
          </cell>
          <cell r="Q7051"/>
          <cell r="R7051"/>
          <cell r="S7051"/>
          <cell r="T7051"/>
          <cell r="U7051"/>
          <cell r="V7051"/>
          <cell r="W7051"/>
          <cell r="X7051"/>
          <cell r="Y7051">
            <v>32.502000000000002</v>
          </cell>
          <cell r="Z7051">
            <v>123.8845238095238</v>
          </cell>
        </row>
        <row r="7052">
          <cell r="A7052" t="str">
            <v>N1521</v>
          </cell>
          <cell r="B7052" t="str">
            <v xml:space="preserve">Schärenmoosstrasse 78 </v>
          </cell>
          <cell r="C7052">
            <v>42752</v>
          </cell>
          <cell r="D7052">
            <v>9866607858</v>
          </cell>
          <cell r="E7052" t="str">
            <v>Verrechnet</v>
          </cell>
          <cell r="F7052">
            <v>0.84</v>
          </cell>
          <cell r="G7052">
            <v>10.32</v>
          </cell>
          <cell r="H7052"/>
          <cell r="I7052"/>
          <cell r="J7052" t="str">
            <v>Messung HW Wärme NT</v>
          </cell>
          <cell r="K7052" t="str">
            <v>13.12.2016</v>
          </cell>
          <cell r="L7052" t="str">
            <v>W1 050018</v>
          </cell>
          <cell r="M7052"/>
          <cell r="N7052" t="str">
            <v>Ablesung</v>
          </cell>
          <cell r="O7052">
            <v>465.858</v>
          </cell>
          <cell r="P7052">
            <v>8793.2199999999993</v>
          </cell>
          <cell r="Q7052"/>
          <cell r="R7052"/>
          <cell r="S7052"/>
          <cell r="T7052"/>
          <cell r="U7052"/>
          <cell r="V7052"/>
          <cell r="W7052"/>
          <cell r="X7052"/>
          <cell r="Y7052">
            <v>45.554000000000002</v>
          </cell>
          <cell r="Z7052">
            <v>554.59285714285716</v>
          </cell>
        </row>
        <row r="7053">
          <cell r="A7053" t="str">
            <v>N1522</v>
          </cell>
          <cell r="B7053" t="str">
            <v xml:space="preserve">Tulpenstrasse 31 </v>
          </cell>
          <cell r="C7053">
            <v>42478</v>
          </cell>
          <cell r="D7053">
            <v>9866600445</v>
          </cell>
          <cell r="E7053" t="str">
            <v>Verrechnet</v>
          </cell>
          <cell r="F7053">
            <v>6.5000000000000002E-2</v>
          </cell>
          <cell r="G7053">
            <v>0.88</v>
          </cell>
          <cell r="H7053"/>
          <cell r="I7053"/>
          <cell r="J7053" t="str">
            <v>Messung HW Wärme NT</v>
          </cell>
          <cell r="K7053" t="str">
            <v>21.03.2016</v>
          </cell>
          <cell r="L7053" t="str">
            <v>W1 020309</v>
          </cell>
          <cell r="M7053"/>
          <cell r="N7053" t="str">
            <v>Ablesung</v>
          </cell>
          <cell r="O7053">
            <v>44.396000000000001</v>
          </cell>
          <cell r="P7053">
            <v>709.6</v>
          </cell>
          <cell r="Q7053"/>
          <cell r="R7053"/>
          <cell r="S7053"/>
          <cell r="T7053"/>
          <cell r="U7053"/>
          <cell r="V7053"/>
          <cell r="W7053"/>
          <cell r="X7053"/>
          <cell r="Y7053">
            <v>53.795999999999999</v>
          </cell>
          <cell r="Z7053">
            <v>683.01538461538462</v>
          </cell>
        </row>
        <row r="7054">
          <cell r="A7054" t="str">
            <v>N1522</v>
          </cell>
          <cell r="B7054" t="str">
            <v xml:space="preserve">Tulpenstrasse 31 </v>
          </cell>
          <cell r="C7054">
            <v>42566</v>
          </cell>
          <cell r="D7054">
            <v>9866602448</v>
          </cell>
          <cell r="E7054" t="str">
            <v>Verrechnet</v>
          </cell>
          <cell r="F7054">
            <v>6.5000000000000002E-2</v>
          </cell>
          <cell r="G7054">
            <v>0.88</v>
          </cell>
          <cell r="H7054"/>
          <cell r="I7054"/>
          <cell r="J7054" t="str">
            <v>Messung HW Wärme NT</v>
          </cell>
          <cell r="K7054" t="str">
            <v>22.06.2016</v>
          </cell>
          <cell r="L7054" t="str">
            <v>W1 020309</v>
          </cell>
          <cell r="M7054"/>
          <cell r="N7054" t="str">
            <v>Ablesung</v>
          </cell>
          <cell r="O7054">
            <v>20.995000000000001</v>
          </cell>
          <cell r="P7054">
            <v>422.9</v>
          </cell>
          <cell r="Q7054"/>
          <cell r="R7054"/>
          <cell r="S7054"/>
          <cell r="T7054"/>
          <cell r="U7054"/>
          <cell r="V7054"/>
          <cell r="W7054"/>
          <cell r="X7054"/>
          <cell r="Y7054">
            <v>42.686999999999998</v>
          </cell>
          <cell r="Z7054">
            <v>323</v>
          </cell>
        </row>
        <row r="7055">
          <cell r="A7055" t="str">
            <v>N1522</v>
          </cell>
          <cell r="B7055" t="str">
            <v xml:space="preserve">Tulpenstrasse 31 </v>
          </cell>
          <cell r="C7055">
            <v>42655</v>
          </cell>
          <cell r="D7055">
            <v>9866604393</v>
          </cell>
          <cell r="E7055" t="str">
            <v>Verrechnet</v>
          </cell>
          <cell r="F7055">
            <v>6.5000000000000002E-2</v>
          </cell>
          <cell r="G7055">
            <v>0.88</v>
          </cell>
          <cell r="H7055"/>
          <cell r="I7055"/>
          <cell r="J7055" t="str">
            <v>Messung HW Wärme NT</v>
          </cell>
          <cell r="K7055" t="str">
            <v>15.09.2016</v>
          </cell>
          <cell r="L7055" t="str">
            <v>W1 020309</v>
          </cell>
          <cell r="M7055"/>
          <cell r="N7055" t="str">
            <v>Ablesung</v>
          </cell>
          <cell r="O7055">
            <v>9.7309999999999999</v>
          </cell>
          <cell r="P7055">
            <v>256.36</v>
          </cell>
          <cell r="Q7055"/>
          <cell r="R7055"/>
          <cell r="S7055"/>
          <cell r="T7055"/>
          <cell r="U7055"/>
          <cell r="V7055"/>
          <cell r="W7055"/>
          <cell r="X7055"/>
          <cell r="Y7055">
            <v>32.637999999999998</v>
          </cell>
          <cell r="Z7055">
            <v>149.7076923076923</v>
          </cell>
        </row>
        <row r="7056">
          <cell r="A7056" t="str">
            <v>N1522</v>
          </cell>
          <cell r="B7056" t="str">
            <v xml:space="preserve">Tulpenstrasse 31 </v>
          </cell>
          <cell r="C7056">
            <v>42752</v>
          </cell>
          <cell r="D7056">
            <v>9866606470</v>
          </cell>
          <cell r="E7056" t="str">
            <v>Verrechnet</v>
          </cell>
          <cell r="F7056">
            <v>6.5000000000000002E-2</v>
          </cell>
          <cell r="G7056">
            <v>0.88</v>
          </cell>
          <cell r="H7056"/>
          <cell r="I7056"/>
          <cell r="J7056" t="str">
            <v>Messung HW Wärme NT</v>
          </cell>
          <cell r="K7056" t="str">
            <v>16.12.2016</v>
          </cell>
          <cell r="L7056" t="str">
            <v>W1 020309</v>
          </cell>
          <cell r="M7056"/>
          <cell r="N7056" t="str">
            <v>Ablesung</v>
          </cell>
          <cell r="O7056">
            <v>32.381</v>
          </cell>
          <cell r="P7056">
            <v>562.79</v>
          </cell>
          <cell r="Q7056"/>
          <cell r="R7056"/>
          <cell r="S7056"/>
          <cell r="T7056"/>
          <cell r="U7056"/>
          <cell r="V7056"/>
          <cell r="W7056"/>
          <cell r="X7056"/>
          <cell r="Y7056">
            <v>49.472999999999999</v>
          </cell>
          <cell r="Z7056">
            <v>498.16923076923069</v>
          </cell>
        </row>
        <row r="7057">
          <cell r="A7057" t="str">
            <v>N1523</v>
          </cell>
          <cell r="B7057" t="str">
            <v xml:space="preserve">Winterthurerstrasse 320 </v>
          </cell>
          <cell r="C7057">
            <v>42478</v>
          </cell>
          <cell r="D7057">
            <v>9866601522</v>
          </cell>
          <cell r="E7057" t="str">
            <v>Verrechnet</v>
          </cell>
          <cell r="F7057">
            <v>3.5000000000000003E-2</v>
          </cell>
          <cell r="G7057">
            <v>0.48</v>
          </cell>
          <cell r="H7057"/>
          <cell r="I7057"/>
          <cell r="J7057" t="str">
            <v>Messung HW Wärme NT</v>
          </cell>
          <cell r="K7057" t="str">
            <v>16.03.2016</v>
          </cell>
          <cell r="L7057" t="str">
            <v>W1 020270</v>
          </cell>
          <cell r="M7057"/>
          <cell r="N7057" t="str">
            <v>Ablesung</v>
          </cell>
          <cell r="O7057">
            <v>36.712000000000003</v>
          </cell>
          <cell r="P7057">
            <v>674.85</v>
          </cell>
          <cell r="Q7057"/>
          <cell r="R7057"/>
          <cell r="S7057"/>
          <cell r="T7057"/>
          <cell r="U7057"/>
          <cell r="V7057"/>
          <cell r="W7057"/>
          <cell r="X7057"/>
          <cell r="Y7057">
            <v>46.776000000000003</v>
          </cell>
          <cell r="Z7057">
            <v>1048.9142857142858</v>
          </cell>
        </row>
        <row r="7058">
          <cell r="A7058" t="str">
            <v>N1523</v>
          </cell>
          <cell r="B7058" t="str">
            <v xml:space="preserve">Winterthurerstrasse 320 </v>
          </cell>
          <cell r="C7058">
            <v>42566</v>
          </cell>
          <cell r="D7058">
            <v>9866603598</v>
          </cell>
          <cell r="E7058" t="str">
            <v>Verrechnet</v>
          </cell>
          <cell r="F7058">
            <v>3.5000000000000003E-2</v>
          </cell>
          <cell r="G7058">
            <v>0.48</v>
          </cell>
          <cell r="H7058"/>
          <cell r="I7058"/>
          <cell r="J7058" t="str">
            <v>Messung HW Wärme NT</v>
          </cell>
          <cell r="K7058" t="str">
            <v>20.06.2016</v>
          </cell>
          <cell r="L7058" t="str">
            <v>W1 020270</v>
          </cell>
          <cell r="M7058"/>
          <cell r="N7058" t="str">
            <v>Ablesung</v>
          </cell>
          <cell r="O7058">
            <v>20.228999999999999</v>
          </cell>
          <cell r="P7058">
            <v>390.82</v>
          </cell>
          <cell r="Q7058"/>
          <cell r="R7058"/>
          <cell r="S7058"/>
          <cell r="T7058"/>
          <cell r="U7058"/>
          <cell r="V7058"/>
          <cell r="W7058"/>
          <cell r="X7058"/>
          <cell r="Y7058">
            <v>44.506</v>
          </cell>
          <cell r="Z7058">
            <v>577.97142857142853</v>
          </cell>
        </row>
        <row r="7059">
          <cell r="A7059" t="str">
            <v>N1523</v>
          </cell>
          <cell r="B7059" t="str">
            <v xml:space="preserve">Winterthurerstrasse 320 </v>
          </cell>
          <cell r="C7059">
            <v>42655</v>
          </cell>
          <cell r="D7059">
            <v>9866605673</v>
          </cell>
          <cell r="E7059" t="str">
            <v>Verrechnet</v>
          </cell>
          <cell r="F7059">
            <v>3.5000000000000003E-2</v>
          </cell>
          <cell r="G7059">
            <v>0.48</v>
          </cell>
          <cell r="H7059"/>
          <cell r="I7059"/>
          <cell r="J7059" t="str">
            <v>Messung HW Wärme NT</v>
          </cell>
          <cell r="K7059" t="str">
            <v>19.09.2016</v>
          </cell>
          <cell r="L7059" t="str">
            <v>W1 020270</v>
          </cell>
          <cell r="M7059"/>
          <cell r="N7059" t="str">
            <v>Ablesung</v>
          </cell>
          <cell r="O7059">
            <v>5.68</v>
          </cell>
          <cell r="P7059">
            <v>132.01</v>
          </cell>
          <cell r="Q7059"/>
          <cell r="R7059"/>
          <cell r="S7059"/>
          <cell r="T7059"/>
          <cell r="U7059"/>
          <cell r="V7059"/>
          <cell r="W7059"/>
          <cell r="X7059"/>
          <cell r="Y7059">
            <v>36.997</v>
          </cell>
          <cell r="Z7059">
            <v>162.28571428571428</v>
          </cell>
        </row>
        <row r="7060">
          <cell r="A7060" t="str">
            <v>N1523</v>
          </cell>
          <cell r="B7060" t="str">
            <v xml:space="preserve">Winterthurerstrasse 320 </v>
          </cell>
          <cell r="C7060">
            <v>42752</v>
          </cell>
          <cell r="D7060">
            <v>9866607657</v>
          </cell>
          <cell r="E7060" t="str">
            <v>Verrechnet</v>
          </cell>
          <cell r="F7060">
            <v>3.5000000000000003E-2</v>
          </cell>
          <cell r="G7060">
            <v>0.48</v>
          </cell>
          <cell r="H7060"/>
          <cell r="I7060"/>
          <cell r="J7060" t="str">
            <v>Messung HW Wärme NT</v>
          </cell>
          <cell r="K7060" t="str">
            <v>16.12.2016</v>
          </cell>
          <cell r="L7060" t="str">
            <v>W1 020270</v>
          </cell>
          <cell r="M7060"/>
          <cell r="N7060" t="str">
            <v>Ablesung</v>
          </cell>
          <cell r="O7060">
            <v>30.341000000000001</v>
          </cell>
          <cell r="P7060">
            <v>575.21</v>
          </cell>
          <cell r="Q7060"/>
          <cell r="R7060"/>
          <cell r="S7060"/>
          <cell r="T7060"/>
          <cell r="U7060"/>
          <cell r="V7060"/>
          <cell r="W7060"/>
          <cell r="X7060"/>
          <cell r="Y7060">
            <v>45.354999999999997</v>
          </cell>
          <cell r="Z7060">
            <v>866.88571428571424</v>
          </cell>
        </row>
        <row r="7061">
          <cell r="A7061" t="str">
            <v>N1524</v>
          </cell>
          <cell r="B7061" t="str">
            <v xml:space="preserve">Winterthurerstrasse 531 </v>
          </cell>
          <cell r="C7061">
            <v>42478</v>
          </cell>
          <cell r="D7061">
            <v>9866601167</v>
          </cell>
          <cell r="E7061" t="str">
            <v>Verrechnet</v>
          </cell>
          <cell r="F7061">
            <v>0.11</v>
          </cell>
          <cell r="G7061">
            <v>1.5</v>
          </cell>
          <cell r="H7061"/>
          <cell r="I7061"/>
          <cell r="J7061" t="str">
            <v>Messung HW Wärme NT</v>
          </cell>
          <cell r="K7061" t="str">
            <v>18.03.2016</v>
          </cell>
          <cell r="L7061" t="str">
            <v>W1 020218</v>
          </cell>
          <cell r="M7061"/>
          <cell r="N7061" t="str">
            <v>Ablesung</v>
          </cell>
          <cell r="O7061">
            <v>76.441999999999993</v>
          </cell>
          <cell r="P7061">
            <v>1171</v>
          </cell>
          <cell r="Q7061"/>
          <cell r="R7061"/>
          <cell r="S7061"/>
          <cell r="T7061"/>
          <cell r="U7061"/>
          <cell r="V7061"/>
          <cell r="W7061"/>
          <cell r="X7061"/>
          <cell r="Y7061">
            <v>56.13</v>
          </cell>
          <cell r="Z7061">
            <v>694.92727272727268</v>
          </cell>
        </row>
        <row r="7062">
          <cell r="A7062" t="str">
            <v>N1524</v>
          </cell>
          <cell r="B7062" t="str">
            <v xml:space="preserve">Winterthurerstrasse 531 </v>
          </cell>
          <cell r="C7062">
            <v>42566</v>
          </cell>
          <cell r="D7062">
            <v>9866603104</v>
          </cell>
          <cell r="E7062" t="str">
            <v>Verrechnet</v>
          </cell>
          <cell r="F7062">
            <v>0.11</v>
          </cell>
          <cell r="G7062">
            <v>1.5</v>
          </cell>
          <cell r="H7062"/>
          <cell r="I7062"/>
          <cell r="J7062" t="str">
            <v>Messung HW Wärme NT</v>
          </cell>
          <cell r="K7062" t="str">
            <v>22.06.2016</v>
          </cell>
          <cell r="L7062" t="str">
            <v>W1 020218</v>
          </cell>
          <cell r="M7062"/>
          <cell r="N7062" t="str">
            <v>Ablesung</v>
          </cell>
          <cell r="O7062">
            <v>50.399000000000001</v>
          </cell>
          <cell r="P7062">
            <v>794.58</v>
          </cell>
          <cell r="Q7062"/>
          <cell r="R7062"/>
          <cell r="S7062"/>
          <cell r="T7062"/>
          <cell r="U7062"/>
          <cell r="V7062"/>
          <cell r="W7062"/>
          <cell r="X7062"/>
          <cell r="Y7062">
            <v>54.539000000000001</v>
          </cell>
          <cell r="Z7062">
            <v>458.17272727272729</v>
          </cell>
        </row>
        <row r="7063">
          <cell r="A7063" t="str">
            <v>N1524</v>
          </cell>
          <cell r="B7063" t="str">
            <v xml:space="preserve">Winterthurerstrasse 531 </v>
          </cell>
          <cell r="C7063">
            <v>42655</v>
          </cell>
          <cell r="D7063">
            <v>9866604986</v>
          </cell>
          <cell r="E7063" t="str">
            <v>Verrechnet</v>
          </cell>
          <cell r="F7063">
            <v>0.11</v>
          </cell>
          <cell r="G7063">
            <v>1.5</v>
          </cell>
          <cell r="H7063"/>
          <cell r="I7063"/>
          <cell r="J7063" t="str">
            <v>Messung HW Wärme NT</v>
          </cell>
          <cell r="K7063" t="str">
            <v>19.09.2016</v>
          </cell>
          <cell r="L7063" t="str">
            <v>W1 020218</v>
          </cell>
          <cell r="M7063"/>
          <cell r="N7063" t="str">
            <v>Ablesung</v>
          </cell>
          <cell r="O7063">
            <v>2.101</v>
          </cell>
          <cell r="P7063">
            <v>36.36</v>
          </cell>
          <cell r="Q7063"/>
          <cell r="R7063"/>
          <cell r="S7063"/>
          <cell r="T7063"/>
          <cell r="U7063"/>
          <cell r="V7063"/>
          <cell r="W7063"/>
          <cell r="X7063"/>
          <cell r="Y7063">
            <v>49.685000000000002</v>
          </cell>
          <cell r="Z7063">
            <v>19.100000000000001</v>
          </cell>
        </row>
        <row r="7064">
          <cell r="A7064" t="str">
            <v>N1524</v>
          </cell>
          <cell r="B7064" t="str">
            <v xml:space="preserve">Winterthurerstrasse 531 </v>
          </cell>
          <cell r="C7064">
            <v>42752</v>
          </cell>
          <cell r="D7064">
            <v>9866606996</v>
          </cell>
          <cell r="E7064" t="str">
            <v>Verrechnet</v>
          </cell>
          <cell r="F7064">
            <v>0.11</v>
          </cell>
          <cell r="G7064">
            <v>1.5</v>
          </cell>
          <cell r="H7064"/>
          <cell r="I7064"/>
          <cell r="J7064" t="str">
            <v>Messung HW Wärme NT</v>
          </cell>
          <cell r="K7064" t="str">
            <v>14.12.2016</v>
          </cell>
          <cell r="L7064" t="str">
            <v>W1 020218</v>
          </cell>
          <cell r="M7064"/>
          <cell r="N7064" t="str">
            <v>Ablesung</v>
          </cell>
          <cell r="O7064">
            <v>86.337000000000003</v>
          </cell>
          <cell r="P7064">
            <v>1317.36</v>
          </cell>
          <cell r="Q7064"/>
          <cell r="R7064"/>
          <cell r="S7064"/>
          <cell r="T7064"/>
          <cell r="U7064"/>
          <cell r="V7064"/>
          <cell r="W7064"/>
          <cell r="X7064"/>
          <cell r="Y7064">
            <v>56.351999999999997</v>
          </cell>
          <cell r="Z7064">
            <v>784.88181818181829</v>
          </cell>
        </row>
        <row r="7065">
          <cell r="A7065" t="str">
            <v>N1525</v>
          </cell>
          <cell r="B7065" t="str">
            <v xml:space="preserve">Herbstweg 14 </v>
          </cell>
          <cell r="C7065">
            <v>42478</v>
          </cell>
          <cell r="D7065">
            <v>9866600800</v>
          </cell>
          <cell r="E7065" t="str">
            <v>Verrechnet</v>
          </cell>
          <cell r="F7065">
            <v>5.5E-2</v>
          </cell>
          <cell r="G7065">
            <v>0.75</v>
          </cell>
          <cell r="H7065"/>
          <cell r="I7065"/>
          <cell r="J7065" t="str">
            <v>Messung HW Wärme NT</v>
          </cell>
          <cell r="K7065" t="str">
            <v>16.03.2016</v>
          </cell>
          <cell r="L7065" t="str">
            <v>W1 020325</v>
          </cell>
          <cell r="M7065"/>
          <cell r="N7065" t="str">
            <v>Ablesung</v>
          </cell>
          <cell r="O7065">
            <v>45.66</v>
          </cell>
          <cell r="P7065">
            <v>705.48</v>
          </cell>
          <cell r="Q7065"/>
          <cell r="R7065"/>
          <cell r="S7065"/>
          <cell r="T7065"/>
          <cell r="U7065"/>
          <cell r="V7065"/>
          <cell r="W7065"/>
          <cell r="X7065"/>
          <cell r="Y7065">
            <v>55.651000000000003</v>
          </cell>
          <cell r="Z7065">
            <v>830.18181818181824</v>
          </cell>
        </row>
        <row r="7066">
          <cell r="A7066" t="str">
            <v>N1525</v>
          </cell>
          <cell r="B7066" t="str">
            <v xml:space="preserve">Herbstweg 14 </v>
          </cell>
          <cell r="C7066">
            <v>42566</v>
          </cell>
          <cell r="D7066">
            <v>9866602699</v>
          </cell>
          <cell r="E7066" t="str">
            <v>Verrechnet</v>
          </cell>
          <cell r="F7066">
            <v>5.5E-2</v>
          </cell>
          <cell r="G7066">
            <v>0.75</v>
          </cell>
          <cell r="H7066"/>
          <cell r="I7066"/>
          <cell r="J7066" t="str">
            <v>Messung HW Wärme NT</v>
          </cell>
          <cell r="K7066" t="str">
            <v>20.06.2016</v>
          </cell>
          <cell r="L7066" t="str">
            <v>W1 020325</v>
          </cell>
          <cell r="M7066"/>
          <cell r="N7066" t="str">
            <v>Ablesung</v>
          </cell>
          <cell r="O7066">
            <v>22.971</v>
          </cell>
          <cell r="P7066">
            <v>380.56</v>
          </cell>
          <cell r="Q7066"/>
          <cell r="R7066"/>
          <cell r="S7066"/>
          <cell r="T7066"/>
          <cell r="U7066"/>
          <cell r="V7066"/>
          <cell r="W7066"/>
          <cell r="X7066"/>
          <cell r="Y7066">
            <v>51.901000000000003</v>
          </cell>
          <cell r="Z7066">
            <v>417.65454545454543</v>
          </cell>
        </row>
        <row r="7067">
          <cell r="A7067" t="str">
            <v>N1525</v>
          </cell>
          <cell r="B7067" t="str">
            <v xml:space="preserve">Herbstweg 14 </v>
          </cell>
          <cell r="C7067">
            <v>42655</v>
          </cell>
          <cell r="D7067">
            <v>9866604675</v>
          </cell>
          <cell r="E7067" t="str">
            <v>Verrechnet</v>
          </cell>
          <cell r="F7067">
            <v>5.5E-2</v>
          </cell>
          <cell r="G7067">
            <v>0.75</v>
          </cell>
          <cell r="H7067"/>
          <cell r="I7067"/>
          <cell r="J7067" t="str">
            <v>Messung HW Wärme NT</v>
          </cell>
          <cell r="K7067" t="str">
            <v>19.09.2016</v>
          </cell>
          <cell r="L7067" t="str">
            <v>W1 020325</v>
          </cell>
          <cell r="M7067"/>
          <cell r="N7067" t="str">
            <v>Ablesung</v>
          </cell>
          <cell r="O7067">
            <v>5.5529999999999999</v>
          </cell>
          <cell r="P7067">
            <v>116.93</v>
          </cell>
          <cell r="Q7067"/>
          <cell r="R7067"/>
          <cell r="S7067"/>
          <cell r="T7067"/>
          <cell r="U7067"/>
          <cell r="V7067"/>
          <cell r="W7067"/>
          <cell r="X7067"/>
          <cell r="Y7067">
            <v>40.834000000000003</v>
          </cell>
          <cell r="Z7067">
            <v>100.96363636363635</v>
          </cell>
        </row>
        <row r="7068">
          <cell r="A7068" t="str">
            <v>N1525</v>
          </cell>
          <cell r="B7068" t="str">
            <v xml:space="preserve">Herbstweg 14 </v>
          </cell>
          <cell r="C7068">
            <v>42752</v>
          </cell>
          <cell r="D7068">
            <v>9866606828</v>
          </cell>
          <cell r="E7068" t="str">
            <v>Verrechnet</v>
          </cell>
          <cell r="F7068">
            <v>5.5E-2</v>
          </cell>
          <cell r="G7068">
            <v>0.75</v>
          </cell>
          <cell r="H7068"/>
          <cell r="I7068"/>
          <cell r="J7068" t="str">
            <v>Messung HW Wärme NT</v>
          </cell>
          <cell r="K7068" t="str">
            <v>15.12.2016</v>
          </cell>
          <cell r="L7068" t="str">
            <v>W1 020325</v>
          </cell>
          <cell r="M7068"/>
          <cell r="N7068" t="str">
            <v>Ablesung</v>
          </cell>
          <cell r="O7068">
            <v>35.905999999999999</v>
          </cell>
          <cell r="P7068">
            <v>596.78</v>
          </cell>
          <cell r="Q7068"/>
          <cell r="R7068"/>
          <cell r="S7068"/>
          <cell r="T7068"/>
          <cell r="U7068"/>
          <cell r="V7068"/>
          <cell r="W7068"/>
          <cell r="X7068"/>
          <cell r="Y7068">
            <v>51.734000000000002</v>
          </cell>
          <cell r="Z7068">
            <v>652.83636363636356</v>
          </cell>
        </row>
        <row r="7069">
          <cell r="A7069" t="str">
            <v>N1526</v>
          </cell>
          <cell r="B7069" t="str">
            <v xml:space="preserve">Magdalenenstrasse 77 </v>
          </cell>
          <cell r="C7069">
            <v>42478</v>
          </cell>
          <cell r="D7069">
            <v>9866600801</v>
          </cell>
          <cell r="E7069" t="str">
            <v>Verrechnet</v>
          </cell>
          <cell r="F7069">
            <v>0.03</v>
          </cell>
          <cell r="G7069">
            <v>0.41</v>
          </cell>
          <cell r="H7069"/>
          <cell r="I7069"/>
          <cell r="J7069" t="str">
            <v>Messung HW Wärme NT</v>
          </cell>
          <cell r="K7069" t="str">
            <v>16.03.2016</v>
          </cell>
          <cell r="L7069" t="str">
            <v>W1 020371</v>
          </cell>
          <cell r="M7069"/>
          <cell r="N7069" t="str">
            <v>Ablesung</v>
          </cell>
          <cell r="O7069">
            <v>25.696999999999999</v>
          </cell>
          <cell r="P7069">
            <v>403.37</v>
          </cell>
          <cell r="Q7069"/>
          <cell r="R7069"/>
          <cell r="S7069"/>
          <cell r="T7069"/>
          <cell r="U7069"/>
          <cell r="V7069"/>
          <cell r="W7069"/>
          <cell r="X7069"/>
          <cell r="Y7069">
            <v>54.777000000000001</v>
          </cell>
          <cell r="Z7069">
            <v>856.56666666666672</v>
          </cell>
        </row>
        <row r="7070">
          <cell r="A7070" t="str">
            <v>N1526</v>
          </cell>
          <cell r="B7070" t="str">
            <v xml:space="preserve">Magdalenenstrasse 77 </v>
          </cell>
          <cell r="C7070">
            <v>42566</v>
          </cell>
          <cell r="D7070">
            <v>9866602700</v>
          </cell>
          <cell r="E7070" t="str">
            <v>Verrechnet</v>
          </cell>
          <cell r="F7070">
            <v>0.03</v>
          </cell>
          <cell r="G7070">
            <v>0.41</v>
          </cell>
          <cell r="H7070"/>
          <cell r="I7070"/>
          <cell r="J7070" t="str">
            <v>Messung HW Wärme NT</v>
          </cell>
          <cell r="K7070" t="str">
            <v>20.06.2016</v>
          </cell>
          <cell r="L7070" t="str">
            <v>W1 020371</v>
          </cell>
          <cell r="M7070"/>
          <cell r="N7070" t="str">
            <v>Ablesung</v>
          </cell>
          <cell r="O7070">
            <v>12.881</v>
          </cell>
          <cell r="P7070">
            <v>219.8</v>
          </cell>
          <cell r="Q7070"/>
          <cell r="R7070"/>
          <cell r="S7070"/>
          <cell r="T7070"/>
          <cell r="U7070"/>
          <cell r="V7070"/>
          <cell r="W7070"/>
          <cell r="X7070"/>
          <cell r="Y7070">
            <v>50.39</v>
          </cell>
          <cell r="Z7070">
            <v>429.36666666666662</v>
          </cell>
        </row>
        <row r="7071">
          <cell r="A7071" t="str">
            <v>N1526</v>
          </cell>
          <cell r="B7071" t="str">
            <v xml:space="preserve">Magdalenenstrasse 77 </v>
          </cell>
          <cell r="C7071">
            <v>42655</v>
          </cell>
          <cell r="D7071">
            <v>9866604676</v>
          </cell>
          <cell r="E7071" t="str">
            <v>Verrechnet</v>
          </cell>
          <cell r="F7071">
            <v>0.03</v>
          </cell>
          <cell r="G7071">
            <v>0.41</v>
          </cell>
          <cell r="H7071"/>
          <cell r="I7071"/>
          <cell r="J7071" t="str">
            <v>Messung HW Wärme NT</v>
          </cell>
          <cell r="K7071" t="str">
            <v>19.09.2016</v>
          </cell>
          <cell r="L7071" t="str">
            <v>W1 020371</v>
          </cell>
          <cell r="M7071"/>
          <cell r="N7071" t="str">
            <v>Ablesung</v>
          </cell>
          <cell r="O7071">
            <v>2.3730000000000002</v>
          </cell>
          <cell r="P7071">
            <v>50.7</v>
          </cell>
          <cell r="Q7071"/>
          <cell r="R7071"/>
          <cell r="S7071"/>
          <cell r="T7071"/>
          <cell r="U7071"/>
          <cell r="V7071"/>
          <cell r="W7071"/>
          <cell r="X7071"/>
          <cell r="Y7071">
            <v>40.244999999999997</v>
          </cell>
          <cell r="Z7071">
            <v>79.099999999999994</v>
          </cell>
        </row>
        <row r="7072">
          <cell r="A7072" t="str">
            <v>N1526</v>
          </cell>
          <cell r="B7072" t="str">
            <v xml:space="preserve">Magdalenenstrasse 77 </v>
          </cell>
          <cell r="C7072">
            <v>42752</v>
          </cell>
          <cell r="D7072">
            <v>9866606829</v>
          </cell>
          <cell r="E7072" t="str">
            <v>Verrechnet</v>
          </cell>
          <cell r="F7072">
            <v>0.03</v>
          </cell>
          <cell r="G7072">
            <v>0.41</v>
          </cell>
          <cell r="H7072"/>
          <cell r="I7072"/>
          <cell r="J7072" t="str">
            <v>Messung HW Wärme NT</v>
          </cell>
          <cell r="K7072" t="str">
            <v>15.12.2016</v>
          </cell>
          <cell r="L7072" t="str">
            <v>W1 020371</v>
          </cell>
          <cell r="M7072"/>
          <cell r="N7072" t="str">
            <v>Ablesung</v>
          </cell>
          <cell r="O7072">
            <v>19.37</v>
          </cell>
          <cell r="P7072">
            <v>319.38</v>
          </cell>
          <cell r="Q7072"/>
          <cell r="R7072"/>
          <cell r="S7072"/>
          <cell r="T7072"/>
          <cell r="U7072"/>
          <cell r="V7072"/>
          <cell r="W7072"/>
          <cell r="X7072"/>
          <cell r="Y7072">
            <v>52.149000000000001</v>
          </cell>
          <cell r="Z7072">
            <v>645.66666666666663</v>
          </cell>
        </row>
        <row r="7073">
          <cell r="A7073" t="str">
            <v>N1527</v>
          </cell>
          <cell r="B7073" t="str">
            <v xml:space="preserve">Ueberlandstrasse 25 </v>
          </cell>
          <cell r="C7073">
            <v>42478</v>
          </cell>
          <cell r="D7073">
            <v>9866600802</v>
          </cell>
          <cell r="E7073" t="str">
            <v>Verrechnet</v>
          </cell>
          <cell r="F7073">
            <v>3.5000000000000003E-2</v>
          </cell>
          <cell r="G7073">
            <v>0.48</v>
          </cell>
          <cell r="H7073"/>
          <cell r="I7073"/>
          <cell r="J7073" t="str">
            <v>Messung HW Wärme NT</v>
          </cell>
          <cell r="K7073" t="str">
            <v>16.03.2016</v>
          </cell>
          <cell r="L7073" t="str">
            <v>W1 020381</v>
          </cell>
          <cell r="M7073"/>
          <cell r="N7073" t="str">
            <v>Ablesung</v>
          </cell>
          <cell r="O7073">
            <v>35.841999999999999</v>
          </cell>
          <cell r="P7073">
            <v>573.1</v>
          </cell>
          <cell r="Q7073"/>
          <cell r="R7073"/>
          <cell r="S7073"/>
          <cell r="T7073"/>
          <cell r="U7073"/>
          <cell r="V7073"/>
          <cell r="W7073"/>
          <cell r="X7073"/>
          <cell r="Y7073">
            <v>53.774999999999999</v>
          </cell>
          <cell r="Z7073">
            <v>1024.0571428571429</v>
          </cell>
        </row>
        <row r="7074">
          <cell r="A7074" t="str">
            <v>N1527</v>
          </cell>
          <cell r="B7074" t="str">
            <v xml:space="preserve">Ueberlandstrasse 25 </v>
          </cell>
          <cell r="C7074">
            <v>42566</v>
          </cell>
          <cell r="D7074">
            <v>9866602701</v>
          </cell>
          <cell r="E7074" t="str">
            <v>Verrechnet</v>
          </cell>
          <cell r="F7074">
            <v>3.5000000000000003E-2</v>
          </cell>
          <cell r="G7074">
            <v>0.48</v>
          </cell>
          <cell r="H7074"/>
          <cell r="I7074"/>
          <cell r="J7074" t="str">
            <v>Messung HW Wärme NT</v>
          </cell>
          <cell r="K7074" t="str">
            <v>20.06.2016</v>
          </cell>
          <cell r="L7074" t="str">
            <v>W1 020381</v>
          </cell>
          <cell r="M7074"/>
          <cell r="N7074" t="str">
            <v>Ablesung</v>
          </cell>
          <cell r="O7074">
            <v>18.332000000000001</v>
          </cell>
          <cell r="P7074">
            <v>357.24</v>
          </cell>
          <cell r="Q7074"/>
          <cell r="R7074"/>
          <cell r="S7074"/>
          <cell r="T7074"/>
          <cell r="U7074"/>
          <cell r="V7074"/>
          <cell r="W7074"/>
          <cell r="X7074"/>
          <cell r="Y7074">
            <v>44.124000000000002</v>
          </cell>
          <cell r="Z7074">
            <v>523.7714285714286</v>
          </cell>
        </row>
        <row r="7075">
          <cell r="A7075" t="str">
            <v>N1527</v>
          </cell>
          <cell r="B7075" t="str">
            <v xml:space="preserve">Ueberlandstrasse 25 </v>
          </cell>
          <cell r="C7075">
            <v>42655</v>
          </cell>
          <cell r="D7075">
            <v>9866604677</v>
          </cell>
          <cell r="E7075" t="str">
            <v>Verrechnet</v>
          </cell>
          <cell r="F7075">
            <v>3.5000000000000003E-2</v>
          </cell>
          <cell r="G7075">
            <v>0.48</v>
          </cell>
          <cell r="H7075"/>
          <cell r="I7075"/>
          <cell r="J7075" t="str">
            <v>Messung HW Wärme NT</v>
          </cell>
          <cell r="K7075" t="str">
            <v>19.09.2016</v>
          </cell>
          <cell r="L7075" t="str">
            <v>W1 020381</v>
          </cell>
          <cell r="M7075"/>
          <cell r="N7075" t="str">
            <v>Ablesung</v>
          </cell>
          <cell r="O7075">
            <v>4.9130000000000003</v>
          </cell>
          <cell r="P7075">
            <v>155.13</v>
          </cell>
          <cell r="Q7075"/>
          <cell r="R7075"/>
          <cell r="S7075"/>
          <cell r="T7075"/>
          <cell r="U7075"/>
          <cell r="V7075"/>
          <cell r="W7075"/>
          <cell r="X7075"/>
          <cell r="Y7075">
            <v>27.231000000000002</v>
          </cell>
          <cell r="Z7075">
            <v>140.37142857142857</v>
          </cell>
        </row>
        <row r="7076">
          <cell r="A7076" t="str">
            <v>N1527</v>
          </cell>
          <cell r="B7076" t="str">
            <v xml:space="preserve">Ueberlandstrasse 25 </v>
          </cell>
          <cell r="C7076">
            <v>42752</v>
          </cell>
          <cell r="D7076">
            <v>9866606830</v>
          </cell>
          <cell r="E7076" t="str">
            <v>Verrechnet</v>
          </cell>
          <cell r="F7076">
            <v>3.5000000000000003E-2</v>
          </cell>
          <cell r="G7076">
            <v>0.48</v>
          </cell>
          <cell r="H7076"/>
          <cell r="I7076"/>
          <cell r="J7076" t="str">
            <v>Messung HW Wärme NT</v>
          </cell>
          <cell r="K7076" t="str">
            <v>15.12.2016</v>
          </cell>
          <cell r="L7076" t="str">
            <v>W1 020381</v>
          </cell>
          <cell r="M7076"/>
          <cell r="N7076" t="str">
            <v>Ablesung</v>
          </cell>
          <cell r="O7076">
            <v>26.46</v>
          </cell>
          <cell r="P7076">
            <v>462.53</v>
          </cell>
          <cell r="Q7076"/>
          <cell r="R7076"/>
          <cell r="S7076"/>
          <cell r="T7076"/>
          <cell r="U7076"/>
          <cell r="V7076"/>
          <cell r="W7076"/>
          <cell r="X7076"/>
          <cell r="Y7076">
            <v>49.189</v>
          </cell>
          <cell r="Z7076">
            <v>756</v>
          </cell>
        </row>
        <row r="7077">
          <cell r="A7077" t="str">
            <v>N1528</v>
          </cell>
          <cell r="B7077" t="str">
            <v xml:space="preserve">Schürgistrasse 69 </v>
          </cell>
          <cell r="C7077">
            <v>42478</v>
          </cell>
          <cell r="D7077">
            <v>9866600803</v>
          </cell>
          <cell r="E7077" t="str">
            <v>Verrechnet</v>
          </cell>
          <cell r="F7077">
            <v>7.4999999999999997E-2</v>
          </cell>
          <cell r="G7077">
            <v>1.0249999999999999</v>
          </cell>
          <cell r="H7077"/>
          <cell r="I7077"/>
          <cell r="J7077" t="str">
            <v>Messung HW Wärme NT</v>
          </cell>
          <cell r="K7077" t="str">
            <v>18.03.2016</v>
          </cell>
          <cell r="L7077" t="str">
            <v>W1 020285</v>
          </cell>
          <cell r="M7077"/>
          <cell r="N7077" t="str">
            <v>Ablesung</v>
          </cell>
          <cell r="O7077">
            <v>64.09</v>
          </cell>
          <cell r="P7077">
            <v>1125.74</v>
          </cell>
          <cell r="Q7077"/>
          <cell r="R7077"/>
          <cell r="S7077"/>
          <cell r="T7077"/>
          <cell r="U7077"/>
          <cell r="V7077"/>
          <cell r="W7077"/>
          <cell r="X7077"/>
          <cell r="Y7077">
            <v>48.951999999999998</v>
          </cell>
          <cell r="Z7077">
            <v>854.5333333333333</v>
          </cell>
        </row>
        <row r="7078">
          <cell r="A7078" t="str">
            <v>N1528</v>
          </cell>
          <cell r="B7078" t="str">
            <v xml:space="preserve">Schürgistrasse 69 </v>
          </cell>
          <cell r="C7078">
            <v>42566</v>
          </cell>
          <cell r="D7078">
            <v>9866602702</v>
          </cell>
          <cell r="E7078" t="str">
            <v>Verrechnet</v>
          </cell>
          <cell r="F7078">
            <v>7.4999999999999997E-2</v>
          </cell>
          <cell r="G7078">
            <v>1.0249999999999999</v>
          </cell>
          <cell r="H7078"/>
          <cell r="I7078"/>
          <cell r="J7078" t="str">
            <v>Messung HW Wärme NT</v>
          </cell>
          <cell r="K7078" t="str">
            <v>21.06.2016</v>
          </cell>
          <cell r="L7078" t="str">
            <v>W1 020285</v>
          </cell>
          <cell r="M7078"/>
          <cell r="N7078" t="str">
            <v>Ablesung</v>
          </cell>
          <cell r="O7078">
            <v>39.323</v>
          </cell>
          <cell r="P7078">
            <v>806.17</v>
          </cell>
          <cell r="Q7078"/>
          <cell r="R7078"/>
          <cell r="S7078"/>
          <cell r="T7078"/>
          <cell r="U7078"/>
          <cell r="V7078"/>
          <cell r="W7078"/>
          <cell r="X7078"/>
          <cell r="Y7078">
            <v>41.941000000000003</v>
          </cell>
          <cell r="Z7078">
            <v>524.30666666666662</v>
          </cell>
        </row>
        <row r="7079">
          <cell r="A7079" t="str">
            <v>N1528</v>
          </cell>
          <cell r="B7079" t="str">
            <v xml:space="preserve">Schürgistrasse 69 </v>
          </cell>
          <cell r="C7079">
            <v>42655</v>
          </cell>
          <cell r="D7079">
            <v>9866604678</v>
          </cell>
          <cell r="E7079" t="str">
            <v>Verrechnet</v>
          </cell>
          <cell r="F7079">
            <v>7.4999999999999997E-2</v>
          </cell>
          <cell r="G7079">
            <v>1.0249999999999999</v>
          </cell>
          <cell r="H7079"/>
          <cell r="I7079"/>
          <cell r="J7079" t="str">
            <v>Messung HW Wärme NT</v>
          </cell>
          <cell r="K7079" t="str">
            <v>20.09.2016</v>
          </cell>
          <cell r="L7079" t="str">
            <v>W1 020285</v>
          </cell>
          <cell r="M7079"/>
          <cell r="N7079" t="str">
            <v>Ablesung</v>
          </cell>
          <cell r="O7079">
            <v>17.713000000000001</v>
          </cell>
          <cell r="P7079">
            <v>450.86</v>
          </cell>
          <cell r="Q7079"/>
          <cell r="R7079"/>
          <cell r="S7079"/>
          <cell r="T7079"/>
          <cell r="U7079"/>
          <cell r="V7079"/>
          <cell r="W7079"/>
          <cell r="X7079"/>
          <cell r="Y7079">
            <v>33.780999999999999</v>
          </cell>
          <cell r="Z7079">
            <v>236.17333333333332</v>
          </cell>
        </row>
        <row r="7080">
          <cell r="A7080" t="str">
            <v>N1528</v>
          </cell>
          <cell r="B7080" t="str">
            <v xml:space="preserve">Schürgistrasse 69 </v>
          </cell>
          <cell r="C7080">
            <v>42752</v>
          </cell>
          <cell r="D7080">
            <v>9866606831</v>
          </cell>
          <cell r="E7080" t="str">
            <v>Verrechnet</v>
          </cell>
          <cell r="F7080">
            <v>7.4999999999999997E-2</v>
          </cell>
          <cell r="G7080">
            <v>1.0249999999999999</v>
          </cell>
          <cell r="H7080"/>
          <cell r="I7080"/>
          <cell r="J7080" t="str">
            <v>Messung HW Wärme NT</v>
          </cell>
          <cell r="K7080" t="str">
            <v>15.12.2016</v>
          </cell>
          <cell r="L7080" t="str">
            <v>W1 020285</v>
          </cell>
          <cell r="M7080"/>
          <cell r="N7080" t="str">
            <v>Ablesung</v>
          </cell>
          <cell r="O7080">
            <v>50.302</v>
          </cell>
          <cell r="P7080">
            <v>993.28</v>
          </cell>
          <cell r="Q7080"/>
          <cell r="R7080"/>
          <cell r="S7080"/>
          <cell r="T7080"/>
          <cell r="U7080"/>
          <cell r="V7080"/>
          <cell r="W7080"/>
          <cell r="X7080"/>
          <cell r="Y7080">
            <v>43.545000000000002</v>
          </cell>
          <cell r="Z7080">
            <v>670.69333333333338</v>
          </cell>
        </row>
        <row r="7081">
          <cell r="A7081" t="str">
            <v>N1529</v>
          </cell>
          <cell r="B7081" t="str">
            <v xml:space="preserve">Apfelbaumstrasse 14 </v>
          </cell>
          <cell r="C7081">
            <v>42478</v>
          </cell>
          <cell r="D7081">
            <v>9866600446</v>
          </cell>
          <cell r="E7081" t="str">
            <v>Verrechnet</v>
          </cell>
          <cell r="F7081">
            <v>0.09</v>
          </cell>
          <cell r="G7081">
            <v>1.2</v>
          </cell>
          <cell r="H7081"/>
          <cell r="I7081"/>
          <cell r="J7081" t="str">
            <v>Messung HW Wärme NT</v>
          </cell>
          <cell r="K7081" t="str">
            <v>17.03.2016</v>
          </cell>
          <cell r="L7081" t="str">
            <v>W1 020223</v>
          </cell>
          <cell r="M7081"/>
          <cell r="N7081" t="str">
            <v>Ablesung</v>
          </cell>
          <cell r="O7081">
            <v>53.899000000000001</v>
          </cell>
          <cell r="P7081">
            <v>749.24</v>
          </cell>
          <cell r="Q7081"/>
          <cell r="R7081"/>
          <cell r="S7081"/>
          <cell r="T7081"/>
          <cell r="U7081"/>
          <cell r="V7081"/>
          <cell r="W7081"/>
          <cell r="X7081"/>
          <cell r="Y7081">
            <v>61.856000000000002</v>
          </cell>
          <cell r="Z7081">
            <v>598.87777777777774</v>
          </cell>
        </row>
        <row r="7082">
          <cell r="A7082" t="str">
            <v>N1529</v>
          </cell>
          <cell r="B7082" t="str">
            <v xml:space="preserve">Apfelbaumstrasse 14 </v>
          </cell>
          <cell r="C7082">
            <v>42566</v>
          </cell>
          <cell r="D7082">
            <v>9866602449</v>
          </cell>
          <cell r="E7082" t="str">
            <v>Verrechnet</v>
          </cell>
          <cell r="F7082">
            <v>0.09</v>
          </cell>
          <cell r="G7082">
            <v>1.2</v>
          </cell>
          <cell r="H7082"/>
          <cell r="I7082"/>
          <cell r="J7082" t="str">
            <v>Messung HW Wärme NT</v>
          </cell>
          <cell r="K7082" t="str">
            <v>20.06.2016</v>
          </cell>
          <cell r="L7082" t="str">
            <v>W1 020223</v>
          </cell>
          <cell r="M7082"/>
          <cell r="N7082" t="str">
            <v>Ablesung</v>
          </cell>
          <cell r="O7082">
            <v>28.789000000000001</v>
          </cell>
          <cell r="P7082">
            <v>471.89</v>
          </cell>
          <cell r="Q7082"/>
          <cell r="R7082"/>
          <cell r="S7082"/>
          <cell r="T7082"/>
          <cell r="U7082"/>
          <cell r="V7082"/>
          <cell r="W7082"/>
          <cell r="X7082"/>
          <cell r="Y7082">
            <v>52.457000000000001</v>
          </cell>
          <cell r="Z7082">
            <v>319.87777777777774</v>
          </cell>
        </row>
        <row r="7083">
          <cell r="A7083" t="str">
            <v>N1529</v>
          </cell>
          <cell r="B7083" t="str">
            <v xml:space="preserve">Apfelbaumstrasse 14 </v>
          </cell>
          <cell r="C7083">
            <v>42655</v>
          </cell>
          <cell r="D7083">
            <v>9866604394</v>
          </cell>
          <cell r="E7083" t="str">
            <v>Verrechnet</v>
          </cell>
          <cell r="F7083">
            <v>0.09</v>
          </cell>
          <cell r="G7083">
            <v>1.2</v>
          </cell>
          <cell r="H7083"/>
          <cell r="I7083"/>
          <cell r="J7083" t="str">
            <v>Messung HW Wärme NT</v>
          </cell>
          <cell r="K7083" t="str">
            <v>15.09.2016</v>
          </cell>
          <cell r="L7083" t="str">
            <v>W1 020223</v>
          </cell>
          <cell r="M7083"/>
          <cell r="N7083" t="str">
            <v>Ablesung</v>
          </cell>
          <cell r="O7083">
            <v>6.9059999999999997</v>
          </cell>
          <cell r="P7083">
            <v>189.84</v>
          </cell>
          <cell r="Q7083"/>
          <cell r="R7083"/>
          <cell r="S7083"/>
          <cell r="T7083"/>
          <cell r="U7083"/>
          <cell r="V7083"/>
          <cell r="W7083"/>
          <cell r="X7083"/>
          <cell r="Y7083">
            <v>31.279</v>
          </cell>
          <cell r="Z7083">
            <v>76.733333333333334</v>
          </cell>
        </row>
        <row r="7084">
          <cell r="A7084" t="str">
            <v>N1529</v>
          </cell>
          <cell r="B7084" t="str">
            <v xml:space="preserve">Apfelbaumstrasse 14 </v>
          </cell>
          <cell r="C7084">
            <v>42752</v>
          </cell>
          <cell r="D7084">
            <v>9866606471</v>
          </cell>
          <cell r="E7084" t="str">
            <v>Verrechnet</v>
          </cell>
          <cell r="F7084">
            <v>0.09</v>
          </cell>
          <cell r="G7084">
            <v>1.2</v>
          </cell>
          <cell r="H7084"/>
          <cell r="I7084"/>
          <cell r="J7084" t="str">
            <v>Messung HW Wärme NT</v>
          </cell>
          <cell r="K7084" t="str">
            <v>14.12.2016</v>
          </cell>
          <cell r="L7084" t="str">
            <v>W1 020223</v>
          </cell>
          <cell r="M7084"/>
          <cell r="N7084" t="str">
            <v>Ablesung</v>
          </cell>
          <cell r="O7084">
            <v>40.587000000000003</v>
          </cell>
          <cell r="P7084">
            <v>636.89</v>
          </cell>
          <cell r="Q7084"/>
          <cell r="R7084"/>
          <cell r="S7084"/>
          <cell r="T7084"/>
          <cell r="U7084"/>
          <cell r="V7084"/>
          <cell r="W7084"/>
          <cell r="X7084"/>
          <cell r="Y7084">
            <v>54.795000000000002</v>
          </cell>
          <cell r="Z7084">
            <v>450.96666666666664</v>
          </cell>
        </row>
        <row r="7085">
          <cell r="A7085" t="str">
            <v>N1530</v>
          </cell>
          <cell r="B7085" t="str">
            <v xml:space="preserve">Herbstweg 55 </v>
          </cell>
          <cell r="C7085">
            <v>42478</v>
          </cell>
          <cell r="D7085">
            <v>9866600447</v>
          </cell>
          <cell r="E7085" t="str">
            <v>Verrechnet</v>
          </cell>
          <cell r="F7085">
            <v>7.4999999999999997E-2</v>
          </cell>
          <cell r="G7085">
            <v>1.02</v>
          </cell>
          <cell r="H7085"/>
          <cell r="I7085"/>
          <cell r="J7085" t="str">
            <v>Messung HW Wärme NT</v>
          </cell>
          <cell r="K7085" t="str">
            <v>16.03.2016</v>
          </cell>
          <cell r="L7085" t="str">
            <v>W1 020372</v>
          </cell>
          <cell r="M7085"/>
          <cell r="N7085" t="str">
            <v>Ablesung</v>
          </cell>
          <cell r="O7085">
            <v>64.596999999999994</v>
          </cell>
          <cell r="P7085">
            <v>970.38</v>
          </cell>
          <cell r="Q7085"/>
          <cell r="R7085"/>
          <cell r="S7085"/>
          <cell r="T7085"/>
          <cell r="U7085"/>
          <cell r="V7085"/>
          <cell r="W7085"/>
          <cell r="X7085"/>
          <cell r="Y7085">
            <v>57.238999999999997</v>
          </cell>
          <cell r="Z7085">
            <v>861.29333333333329</v>
          </cell>
        </row>
        <row r="7086">
          <cell r="A7086" t="str">
            <v>N1530</v>
          </cell>
          <cell r="B7086" t="str">
            <v xml:space="preserve">Herbstweg 55 </v>
          </cell>
          <cell r="C7086">
            <v>42566</v>
          </cell>
          <cell r="D7086">
            <v>9866602450</v>
          </cell>
          <cell r="E7086" t="str">
            <v>Verrechnet</v>
          </cell>
          <cell r="F7086">
            <v>7.4999999999999997E-2</v>
          </cell>
          <cell r="G7086">
            <v>1.02</v>
          </cell>
          <cell r="H7086"/>
          <cell r="I7086"/>
          <cell r="J7086" t="str">
            <v>Messung HW Wärme NT</v>
          </cell>
          <cell r="K7086" t="str">
            <v>20.06.2016</v>
          </cell>
          <cell r="L7086" t="str">
            <v>W1 020372</v>
          </cell>
          <cell r="M7086"/>
          <cell r="N7086" t="str">
            <v>Ablesung</v>
          </cell>
          <cell r="O7086">
            <v>37.174999999999997</v>
          </cell>
          <cell r="P7086">
            <v>678.62</v>
          </cell>
          <cell r="Q7086"/>
          <cell r="R7086"/>
          <cell r="S7086"/>
          <cell r="T7086"/>
          <cell r="U7086"/>
          <cell r="V7086"/>
          <cell r="W7086"/>
          <cell r="X7086"/>
          <cell r="Y7086">
            <v>47.103000000000002</v>
          </cell>
          <cell r="Z7086">
            <v>495.66666666666663</v>
          </cell>
        </row>
        <row r="7087">
          <cell r="A7087" t="str">
            <v>N1530</v>
          </cell>
          <cell r="B7087" t="str">
            <v xml:space="preserve">Herbstweg 55 </v>
          </cell>
          <cell r="C7087">
            <v>42655</v>
          </cell>
          <cell r="D7087">
            <v>9866604395</v>
          </cell>
          <cell r="E7087" t="str">
            <v>Verrechnet</v>
          </cell>
          <cell r="F7087">
            <v>7.4999999999999997E-2</v>
          </cell>
          <cell r="G7087">
            <v>1.02</v>
          </cell>
          <cell r="H7087"/>
          <cell r="I7087"/>
          <cell r="J7087" t="str">
            <v>Messung HW Wärme NT</v>
          </cell>
          <cell r="K7087" t="str">
            <v>19.09.2016</v>
          </cell>
          <cell r="L7087" t="str">
            <v>W1 020372</v>
          </cell>
          <cell r="M7087"/>
          <cell r="N7087" t="str">
            <v>Ablesung</v>
          </cell>
          <cell r="O7087">
            <v>13.41</v>
          </cell>
          <cell r="P7087">
            <v>348.78</v>
          </cell>
          <cell r="Q7087"/>
          <cell r="R7087"/>
          <cell r="S7087"/>
          <cell r="T7087"/>
          <cell r="U7087"/>
          <cell r="V7087"/>
          <cell r="W7087"/>
          <cell r="X7087"/>
          <cell r="Y7087">
            <v>33.06</v>
          </cell>
          <cell r="Z7087">
            <v>178.8</v>
          </cell>
        </row>
        <row r="7088">
          <cell r="A7088" t="str">
            <v>N1530</v>
          </cell>
          <cell r="B7088" t="str">
            <v xml:space="preserve">Herbstweg 55 </v>
          </cell>
          <cell r="C7088">
            <v>42752</v>
          </cell>
          <cell r="D7088">
            <v>9866606472</v>
          </cell>
          <cell r="E7088" t="str">
            <v>Verrechnet</v>
          </cell>
          <cell r="F7088">
            <v>7.4999999999999997E-2</v>
          </cell>
          <cell r="G7088">
            <v>1.02</v>
          </cell>
          <cell r="H7088"/>
          <cell r="I7088"/>
          <cell r="J7088" t="str">
            <v>Messung HW Wärme NT</v>
          </cell>
          <cell r="K7088" t="str">
            <v>15.12.2016</v>
          </cell>
          <cell r="L7088" t="str">
            <v>W1 020372</v>
          </cell>
          <cell r="M7088"/>
          <cell r="N7088" t="str">
            <v>Ablesung</v>
          </cell>
          <cell r="O7088">
            <v>47.360999999999997</v>
          </cell>
          <cell r="P7088">
            <v>768.73</v>
          </cell>
          <cell r="Q7088"/>
          <cell r="R7088"/>
          <cell r="S7088"/>
          <cell r="T7088"/>
          <cell r="U7088"/>
          <cell r="V7088"/>
          <cell r="W7088"/>
          <cell r="X7088"/>
          <cell r="Y7088">
            <v>52.975000000000001</v>
          </cell>
          <cell r="Z7088">
            <v>631.48</v>
          </cell>
        </row>
        <row r="7089">
          <cell r="A7089" t="str">
            <v>N1531</v>
          </cell>
          <cell r="B7089" t="str">
            <v xml:space="preserve">Kirchenfeld 21 </v>
          </cell>
          <cell r="C7089">
            <v>42478</v>
          </cell>
          <cell r="D7089">
            <v>9866601192</v>
          </cell>
          <cell r="E7089" t="str">
            <v>Verrechnet</v>
          </cell>
          <cell r="F7089">
            <v>6.5000000000000002E-2</v>
          </cell>
          <cell r="G7089">
            <v>0.89</v>
          </cell>
          <cell r="H7089"/>
          <cell r="I7089"/>
          <cell r="J7089" t="str">
            <v>Messung HW Wärme NT</v>
          </cell>
          <cell r="K7089" t="str">
            <v>18.03.2016</v>
          </cell>
          <cell r="L7089" t="str">
            <v>W1 020594</v>
          </cell>
          <cell r="M7089"/>
          <cell r="N7089" t="str">
            <v>Ablesung</v>
          </cell>
          <cell r="O7089">
            <v>41.107999999999997</v>
          </cell>
          <cell r="P7089">
            <v>632.26</v>
          </cell>
          <cell r="Q7089"/>
          <cell r="R7089"/>
          <cell r="S7089"/>
          <cell r="T7089"/>
          <cell r="U7089"/>
          <cell r="V7089"/>
          <cell r="W7089"/>
          <cell r="X7089"/>
          <cell r="Y7089">
            <v>55.905000000000001</v>
          </cell>
          <cell r="Z7089">
            <v>632.43076923076922</v>
          </cell>
        </row>
        <row r="7090">
          <cell r="A7090" t="str">
            <v>N1531</v>
          </cell>
          <cell r="B7090" t="str">
            <v xml:space="preserve">Kirchenfeld 21 </v>
          </cell>
          <cell r="C7090">
            <v>42566</v>
          </cell>
          <cell r="D7090">
            <v>9866603376</v>
          </cell>
          <cell r="E7090" t="str">
            <v>Verrechnet</v>
          </cell>
          <cell r="F7090">
            <v>6.5000000000000002E-2</v>
          </cell>
          <cell r="G7090">
            <v>0.89</v>
          </cell>
          <cell r="H7090"/>
          <cell r="I7090"/>
          <cell r="J7090" t="str">
            <v>Messung HW Wärme NT</v>
          </cell>
          <cell r="K7090" t="str">
            <v>23.06.2016</v>
          </cell>
          <cell r="L7090" t="str">
            <v>W1 020594</v>
          </cell>
          <cell r="M7090"/>
          <cell r="N7090" t="str">
            <v>Ablesung</v>
          </cell>
          <cell r="O7090">
            <v>19.132999999999999</v>
          </cell>
          <cell r="P7090">
            <v>329.82</v>
          </cell>
          <cell r="Q7090"/>
          <cell r="R7090"/>
          <cell r="S7090"/>
          <cell r="T7090"/>
          <cell r="U7090"/>
          <cell r="V7090"/>
          <cell r="W7090"/>
          <cell r="X7090"/>
          <cell r="Y7090">
            <v>49.88</v>
          </cell>
          <cell r="Z7090">
            <v>294.35384615384618</v>
          </cell>
        </row>
        <row r="7091">
          <cell r="A7091" t="str">
            <v>N1531</v>
          </cell>
          <cell r="B7091" t="str">
            <v xml:space="preserve">Kirchenfeld 21 </v>
          </cell>
          <cell r="C7091">
            <v>42655</v>
          </cell>
          <cell r="D7091">
            <v>9866605246</v>
          </cell>
          <cell r="E7091" t="str">
            <v>Verrechnet</v>
          </cell>
          <cell r="F7091">
            <v>6.5000000000000002E-2</v>
          </cell>
          <cell r="G7091">
            <v>0.89</v>
          </cell>
          <cell r="H7091"/>
          <cell r="I7091"/>
          <cell r="J7091" t="str">
            <v>Messung HW Wärme NT</v>
          </cell>
          <cell r="K7091" t="str">
            <v>16.09.2016</v>
          </cell>
          <cell r="L7091" t="str">
            <v>W1 020594</v>
          </cell>
          <cell r="M7091"/>
          <cell r="N7091" t="str">
            <v>Ablesung</v>
          </cell>
          <cell r="O7091">
            <v>4.6230000000000002</v>
          </cell>
          <cell r="P7091">
            <v>102.91</v>
          </cell>
          <cell r="Q7091"/>
          <cell r="R7091"/>
          <cell r="S7091"/>
          <cell r="T7091"/>
          <cell r="U7091"/>
          <cell r="V7091"/>
          <cell r="W7091"/>
          <cell r="X7091"/>
          <cell r="Y7091">
            <v>38.627000000000002</v>
          </cell>
          <cell r="Z7091">
            <v>71.123076923076923</v>
          </cell>
        </row>
        <row r="7092">
          <cell r="A7092" t="str">
            <v>N1531</v>
          </cell>
          <cell r="B7092" t="str">
            <v xml:space="preserve">Kirchenfeld 21 </v>
          </cell>
          <cell r="C7092">
            <v>42752</v>
          </cell>
          <cell r="D7092">
            <v>9866607301</v>
          </cell>
          <cell r="E7092" t="str">
            <v>Verrechnet</v>
          </cell>
          <cell r="F7092">
            <v>6.5000000000000002E-2</v>
          </cell>
          <cell r="G7092">
            <v>0.89</v>
          </cell>
          <cell r="H7092"/>
          <cell r="I7092"/>
          <cell r="J7092" t="str">
            <v>Messung HW Wärme NT</v>
          </cell>
          <cell r="K7092" t="str">
            <v>14.12.2016</v>
          </cell>
          <cell r="L7092" t="str">
            <v>W1 020594</v>
          </cell>
          <cell r="M7092"/>
          <cell r="N7092" t="str">
            <v>Ablesung</v>
          </cell>
          <cell r="O7092">
            <v>30.765000000000001</v>
          </cell>
          <cell r="P7092">
            <v>517.71</v>
          </cell>
          <cell r="Q7092"/>
          <cell r="R7092"/>
          <cell r="S7092"/>
          <cell r="T7092"/>
          <cell r="U7092"/>
          <cell r="V7092"/>
          <cell r="W7092"/>
          <cell r="X7092"/>
          <cell r="Y7092">
            <v>51.095999999999997</v>
          </cell>
          <cell r="Z7092">
            <v>473.30769230769232</v>
          </cell>
        </row>
        <row r="7093">
          <cell r="A7093" t="str">
            <v>N1535</v>
          </cell>
          <cell r="B7093" t="str">
            <v xml:space="preserve">Affolternstrasse 164 </v>
          </cell>
          <cell r="C7093">
            <v>42478</v>
          </cell>
          <cell r="D7093">
            <v>9866601974</v>
          </cell>
          <cell r="E7093" t="str">
            <v>Verrechnet</v>
          </cell>
          <cell r="F7093">
            <v>0.01</v>
          </cell>
          <cell r="G7093">
            <v>0.13</v>
          </cell>
          <cell r="H7093"/>
          <cell r="I7093"/>
          <cell r="J7093" t="str">
            <v>Messung HW Wärme NT</v>
          </cell>
          <cell r="K7093" t="str">
            <v>09.04.2016</v>
          </cell>
          <cell r="L7093" t="str">
            <v>W1 020396</v>
          </cell>
          <cell r="M7093"/>
          <cell r="N7093" t="str">
            <v>Ablesung</v>
          </cell>
          <cell r="O7093">
            <v>7.2469999999999999</v>
          </cell>
          <cell r="P7093">
            <v>136.19999999999999</v>
          </cell>
          <cell r="Q7093"/>
          <cell r="R7093"/>
          <cell r="S7093"/>
          <cell r="T7093"/>
          <cell r="U7093"/>
          <cell r="V7093"/>
          <cell r="W7093"/>
          <cell r="X7093"/>
          <cell r="Y7093">
            <v>45.750999999999998</v>
          </cell>
          <cell r="Z7093">
            <v>724.7</v>
          </cell>
        </row>
        <row r="7094">
          <cell r="A7094" t="str">
            <v>N1535</v>
          </cell>
          <cell r="B7094" t="str">
            <v xml:space="preserve">Affolternstrasse 164 </v>
          </cell>
          <cell r="C7094">
            <v>42566</v>
          </cell>
          <cell r="D7094">
            <v>9866603996</v>
          </cell>
          <cell r="E7094" t="str">
            <v>Gemahnt</v>
          </cell>
          <cell r="F7094">
            <v>0.01</v>
          </cell>
          <cell r="G7094">
            <v>0.13</v>
          </cell>
          <cell r="H7094"/>
          <cell r="I7094"/>
          <cell r="J7094" t="str">
            <v>Messung HW Wärme NT</v>
          </cell>
          <cell r="K7094" t="str">
            <v>30.06.2016</v>
          </cell>
          <cell r="L7094" t="str">
            <v>W1 020396</v>
          </cell>
          <cell r="M7094"/>
          <cell r="N7094" t="str">
            <v>Ablesung</v>
          </cell>
          <cell r="O7094">
            <v>2.4950000000000001</v>
          </cell>
          <cell r="P7094">
            <v>43</v>
          </cell>
          <cell r="Q7094"/>
          <cell r="R7094"/>
          <cell r="S7094"/>
          <cell r="T7094"/>
          <cell r="U7094"/>
          <cell r="V7094"/>
          <cell r="W7094"/>
          <cell r="X7094"/>
          <cell r="Y7094">
            <v>49.890999999999998</v>
          </cell>
          <cell r="Z7094">
            <v>249.5</v>
          </cell>
        </row>
        <row r="7095">
          <cell r="A7095" t="str">
            <v>N1535</v>
          </cell>
          <cell r="B7095" t="str">
            <v xml:space="preserve">Affolternstrasse 164 </v>
          </cell>
          <cell r="C7095">
            <v>42655</v>
          </cell>
          <cell r="D7095">
            <v>9866605945</v>
          </cell>
          <cell r="E7095" t="str">
            <v>Verrechnet</v>
          </cell>
          <cell r="F7095">
            <v>0.01</v>
          </cell>
          <cell r="G7095">
            <v>0.13</v>
          </cell>
          <cell r="H7095"/>
          <cell r="I7095"/>
          <cell r="J7095" t="str">
            <v>Messung HW Wärme NT</v>
          </cell>
          <cell r="K7095" t="str">
            <v>30.09.2016</v>
          </cell>
          <cell r="L7095" t="str">
            <v>W1 020396</v>
          </cell>
          <cell r="M7095"/>
          <cell r="N7095" t="str">
            <v>Ablesung</v>
          </cell>
          <cell r="O7095">
            <v>1.05</v>
          </cell>
          <cell r="P7095">
            <v>18</v>
          </cell>
          <cell r="Q7095"/>
          <cell r="R7095"/>
          <cell r="S7095"/>
          <cell r="T7095"/>
          <cell r="U7095"/>
          <cell r="V7095"/>
          <cell r="W7095"/>
          <cell r="X7095"/>
          <cell r="Y7095">
            <v>50.158000000000001</v>
          </cell>
          <cell r="Z7095">
            <v>105</v>
          </cell>
        </row>
        <row r="7096">
          <cell r="A7096" t="str">
            <v>N1535</v>
          </cell>
          <cell r="B7096" t="str">
            <v xml:space="preserve">Affolternstrasse 164 </v>
          </cell>
          <cell r="C7096">
            <v>42752</v>
          </cell>
          <cell r="D7096">
            <v>9866606859</v>
          </cell>
          <cell r="E7096" t="str">
            <v>Verrechnet</v>
          </cell>
          <cell r="F7096">
            <v>0.01</v>
          </cell>
          <cell r="G7096">
            <v>0.13</v>
          </cell>
          <cell r="H7096"/>
          <cell r="I7096"/>
          <cell r="J7096" t="str">
            <v>Messung HW Wärme NT</v>
          </cell>
          <cell r="K7096" t="str">
            <v>14.12.2016</v>
          </cell>
          <cell r="L7096" t="str">
            <v>W1 020396</v>
          </cell>
          <cell r="M7096"/>
          <cell r="N7096" t="str">
            <v>Ablesung</v>
          </cell>
          <cell r="O7096">
            <v>4.7430000000000003</v>
          </cell>
          <cell r="P7096">
            <v>129.47</v>
          </cell>
          <cell r="Q7096"/>
          <cell r="R7096"/>
          <cell r="S7096"/>
          <cell r="T7096"/>
          <cell r="U7096"/>
          <cell r="V7096"/>
          <cell r="W7096"/>
          <cell r="X7096"/>
          <cell r="Y7096">
            <v>31.5</v>
          </cell>
          <cell r="Z7096">
            <v>474.3</v>
          </cell>
        </row>
        <row r="7097">
          <cell r="A7097" t="str">
            <v>N1536</v>
          </cell>
          <cell r="B7097" t="str">
            <v xml:space="preserve">Affolternstrasse 166 </v>
          </cell>
          <cell r="C7097">
            <v>42478</v>
          </cell>
          <cell r="D7097">
            <v>9866601188</v>
          </cell>
          <cell r="E7097" t="str">
            <v>Verrechnet</v>
          </cell>
          <cell r="F7097">
            <v>1.4999999999999999E-2</v>
          </cell>
          <cell r="G7097">
            <v>0.2</v>
          </cell>
          <cell r="H7097"/>
          <cell r="I7097"/>
          <cell r="J7097" t="str">
            <v>Messung HW Wärme NT</v>
          </cell>
          <cell r="K7097" t="str">
            <v>22.03.2016</v>
          </cell>
          <cell r="L7097" t="str">
            <v>W1 020403</v>
          </cell>
          <cell r="M7097"/>
          <cell r="N7097" t="str">
            <v>Ablesung</v>
          </cell>
          <cell r="O7097">
            <v>5.2119999999999997</v>
          </cell>
          <cell r="P7097">
            <v>151.41999999999999</v>
          </cell>
          <cell r="Q7097"/>
          <cell r="R7097"/>
          <cell r="S7097"/>
          <cell r="T7097"/>
          <cell r="U7097"/>
          <cell r="V7097"/>
          <cell r="W7097"/>
          <cell r="X7097"/>
          <cell r="Y7097">
            <v>29.597000000000001</v>
          </cell>
          <cell r="Z7097">
            <v>347.46666666666664</v>
          </cell>
        </row>
        <row r="7098">
          <cell r="A7098" t="str">
            <v>N1536</v>
          </cell>
          <cell r="B7098" t="str">
            <v xml:space="preserve">Affolternstrasse 166 </v>
          </cell>
          <cell r="C7098">
            <v>42566</v>
          </cell>
          <cell r="D7098">
            <v>9866603370</v>
          </cell>
          <cell r="E7098" t="str">
            <v>Gemahnt</v>
          </cell>
          <cell r="F7098">
            <v>1.4999999999999999E-2</v>
          </cell>
          <cell r="G7098">
            <v>0.2</v>
          </cell>
          <cell r="H7098"/>
          <cell r="I7098"/>
          <cell r="J7098" t="str">
            <v>Messung HW Wärme NT</v>
          </cell>
          <cell r="K7098" t="str">
            <v>22.06.2016</v>
          </cell>
          <cell r="L7098" t="str">
            <v>W1 020403</v>
          </cell>
          <cell r="M7098"/>
          <cell r="N7098" t="str">
            <v>Ablesung</v>
          </cell>
          <cell r="O7098">
            <v>6.9859999999999998</v>
          </cell>
          <cell r="P7098">
            <v>86.78</v>
          </cell>
          <cell r="Q7098"/>
          <cell r="R7098"/>
          <cell r="S7098"/>
          <cell r="T7098"/>
          <cell r="U7098"/>
          <cell r="V7098"/>
          <cell r="W7098"/>
          <cell r="X7098"/>
          <cell r="Y7098">
            <v>69.22</v>
          </cell>
          <cell r="Z7098">
            <v>465.73333333333335</v>
          </cell>
        </row>
        <row r="7099">
          <cell r="A7099" t="str">
            <v>N1536</v>
          </cell>
          <cell r="B7099" t="str">
            <v xml:space="preserve">Affolternstrasse 166 </v>
          </cell>
          <cell r="C7099">
            <v>42655</v>
          </cell>
          <cell r="D7099">
            <v>9866605236</v>
          </cell>
          <cell r="E7099" t="str">
            <v>Verrechnet</v>
          </cell>
          <cell r="F7099">
            <v>1.4999999999999999E-2</v>
          </cell>
          <cell r="G7099">
            <v>0.2</v>
          </cell>
          <cell r="H7099"/>
          <cell r="I7099"/>
          <cell r="J7099" t="str">
            <v>Messung HW Wärme NT</v>
          </cell>
          <cell r="K7099" t="str">
            <v>21.09.2016</v>
          </cell>
          <cell r="L7099" t="str">
            <v>W1 020403</v>
          </cell>
          <cell r="M7099"/>
          <cell r="N7099" t="str">
            <v>Ablesung</v>
          </cell>
          <cell r="O7099">
            <v>0.497</v>
          </cell>
          <cell r="P7099">
            <v>27.99</v>
          </cell>
          <cell r="Q7099"/>
          <cell r="R7099"/>
          <cell r="S7099"/>
          <cell r="T7099"/>
          <cell r="U7099"/>
          <cell r="V7099"/>
          <cell r="W7099"/>
          <cell r="X7099"/>
          <cell r="Y7099">
            <v>15.268000000000001</v>
          </cell>
          <cell r="Z7099">
            <v>33.133333333333333</v>
          </cell>
        </row>
        <row r="7100">
          <cell r="A7100" t="str">
            <v>N1536</v>
          </cell>
          <cell r="B7100" t="str">
            <v xml:space="preserve">Affolternstrasse 166 </v>
          </cell>
          <cell r="C7100">
            <v>42752</v>
          </cell>
          <cell r="D7100">
            <v>9866607302</v>
          </cell>
          <cell r="E7100" t="str">
            <v>Verrechnet</v>
          </cell>
          <cell r="F7100">
            <v>1.4999999999999999E-2</v>
          </cell>
          <cell r="G7100">
            <v>0.2</v>
          </cell>
          <cell r="H7100"/>
          <cell r="I7100"/>
          <cell r="J7100" t="str">
            <v>Messung HW Wärme NT</v>
          </cell>
          <cell r="K7100" t="str">
            <v>15.12.2016</v>
          </cell>
          <cell r="L7100" t="str">
            <v>W1 020403</v>
          </cell>
          <cell r="M7100"/>
          <cell r="N7100" t="str">
            <v>Ablesung</v>
          </cell>
          <cell r="O7100">
            <v>6.4020000000000001</v>
          </cell>
          <cell r="P7100">
            <v>123.09</v>
          </cell>
          <cell r="Q7100"/>
          <cell r="R7100"/>
          <cell r="S7100"/>
          <cell r="T7100"/>
          <cell r="U7100"/>
          <cell r="V7100"/>
          <cell r="W7100"/>
          <cell r="X7100"/>
          <cell r="Y7100">
            <v>44.720999999999997</v>
          </cell>
          <cell r="Z7100">
            <v>426.8</v>
          </cell>
        </row>
        <row r="7101">
          <cell r="A7101" t="str">
            <v>N1539</v>
          </cell>
          <cell r="B7101" t="str">
            <v xml:space="preserve">Anna-Heer-Strasse 26 </v>
          </cell>
          <cell r="C7101">
            <v>42478</v>
          </cell>
          <cell r="D7101">
            <v>9866601523</v>
          </cell>
          <cell r="E7101" t="str">
            <v>Verrechnet</v>
          </cell>
          <cell r="F7101">
            <v>0.09</v>
          </cell>
          <cell r="G7101">
            <v>1.23</v>
          </cell>
          <cell r="H7101"/>
          <cell r="I7101"/>
          <cell r="J7101" t="str">
            <v>Messung HW Wärme NT</v>
          </cell>
          <cell r="K7101" t="str">
            <v>17.03.2016</v>
          </cell>
          <cell r="L7101" t="str">
            <v>W1 020230</v>
          </cell>
          <cell r="M7101"/>
          <cell r="N7101" t="str">
            <v>Ablesung</v>
          </cell>
          <cell r="O7101">
            <v>83.063000000000002</v>
          </cell>
          <cell r="P7101">
            <v>1373.15</v>
          </cell>
          <cell r="Q7101"/>
          <cell r="R7101"/>
          <cell r="S7101"/>
          <cell r="T7101"/>
          <cell r="U7101"/>
          <cell r="V7101"/>
          <cell r="W7101"/>
          <cell r="X7101"/>
          <cell r="Y7101">
            <v>52.012999999999998</v>
          </cell>
          <cell r="Z7101">
            <v>922.92222222222222</v>
          </cell>
        </row>
        <row r="7102">
          <cell r="A7102" t="str">
            <v>N1539</v>
          </cell>
          <cell r="B7102" t="str">
            <v xml:space="preserve">Anna-Heer-Strasse 26 </v>
          </cell>
          <cell r="C7102">
            <v>42566</v>
          </cell>
          <cell r="D7102">
            <v>9866603599</v>
          </cell>
          <cell r="E7102" t="str">
            <v>Verrechnet</v>
          </cell>
          <cell r="F7102">
            <v>0.09</v>
          </cell>
          <cell r="G7102">
            <v>1.23</v>
          </cell>
          <cell r="H7102"/>
          <cell r="I7102"/>
          <cell r="J7102" t="str">
            <v>Messung HW Wärme NT</v>
          </cell>
          <cell r="K7102" t="str">
            <v>23.06.2016</v>
          </cell>
          <cell r="L7102" t="str">
            <v>W1 020230</v>
          </cell>
          <cell r="M7102"/>
          <cell r="N7102" t="str">
            <v>Ablesung</v>
          </cell>
          <cell r="O7102">
            <v>45.646999999999998</v>
          </cell>
          <cell r="P7102">
            <v>841.34</v>
          </cell>
          <cell r="Q7102"/>
          <cell r="R7102"/>
          <cell r="S7102"/>
          <cell r="T7102"/>
          <cell r="U7102"/>
          <cell r="V7102"/>
          <cell r="W7102"/>
          <cell r="X7102"/>
          <cell r="Y7102">
            <v>46.651000000000003</v>
          </cell>
          <cell r="Z7102">
            <v>507.18888888888887</v>
          </cell>
        </row>
        <row r="7103">
          <cell r="A7103" t="str">
            <v>N1539</v>
          </cell>
          <cell r="B7103" t="str">
            <v xml:space="preserve">Anna-Heer-Strasse 26 </v>
          </cell>
          <cell r="C7103">
            <v>42655</v>
          </cell>
          <cell r="D7103">
            <v>9866605757</v>
          </cell>
          <cell r="E7103" t="str">
            <v>Verrechnet</v>
          </cell>
          <cell r="F7103">
            <v>0.09</v>
          </cell>
          <cell r="G7103">
            <v>1.23</v>
          </cell>
          <cell r="H7103"/>
          <cell r="I7103"/>
          <cell r="J7103" t="str">
            <v>Messung HW Wärme NT</v>
          </cell>
          <cell r="K7103" t="str">
            <v>19.09.2016</v>
          </cell>
          <cell r="L7103" t="str">
            <v>W1 020230</v>
          </cell>
          <cell r="M7103"/>
          <cell r="N7103" t="str">
            <v>Ablesung</v>
          </cell>
          <cell r="O7103">
            <v>11.811</v>
          </cell>
          <cell r="P7103">
            <v>295.51</v>
          </cell>
          <cell r="Q7103"/>
          <cell r="R7103"/>
          <cell r="S7103"/>
          <cell r="T7103"/>
          <cell r="U7103"/>
          <cell r="V7103"/>
          <cell r="W7103"/>
          <cell r="X7103"/>
          <cell r="Y7103">
            <v>34.366</v>
          </cell>
          <cell r="Z7103">
            <v>131.23333333333332</v>
          </cell>
        </row>
        <row r="7104">
          <cell r="A7104" t="str">
            <v>N1539</v>
          </cell>
          <cell r="B7104" t="str">
            <v xml:space="preserve">Anna-Heer-Strasse 26 </v>
          </cell>
          <cell r="C7104">
            <v>42752</v>
          </cell>
          <cell r="D7104">
            <v>9866607658</v>
          </cell>
          <cell r="E7104" t="str">
            <v>Verrechnet</v>
          </cell>
          <cell r="F7104">
            <v>0.09</v>
          </cell>
          <cell r="G7104">
            <v>1.23</v>
          </cell>
          <cell r="H7104"/>
          <cell r="I7104"/>
          <cell r="J7104" t="str">
            <v>Messung HW Wärme NT</v>
          </cell>
          <cell r="K7104" t="str">
            <v>15.12.2016</v>
          </cell>
          <cell r="L7104" t="str">
            <v>W1 020230</v>
          </cell>
          <cell r="M7104"/>
          <cell r="N7104" t="str">
            <v>Ablesung</v>
          </cell>
          <cell r="O7104">
            <v>53.235999999999997</v>
          </cell>
          <cell r="P7104">
            <v>877.34</v>
          </cell>
          <cell r="Q7104"/>
          <cell r="R7104"/>
          <cell r="S7104"/>
          <cell r="T7104"/>
          <cell r="U7104"/>
          <cell r="V7104"/>
          <cell r="W7104"/>
          <cell r="X7104"/>
          <cell r="Y7104">
            <v>52.173999999999999</v>
          </cell>
          <cell r="Z7104">
            <v>591.51111111111118</v>
          </cell>
        </row>
        <row r="7105">
          <cell r="A7105" t="str">
            <v>N1540</v>
          </cell>
          <cell r="B7105" t="str">
            <v xml:space="preserve">Anna-Heer-Strasse 30 </v>
          </cell>
          <cell r="C7105">
            <v>42478</v>
          </cell>
          <cell r="D7105">
            <v>9866601524</v>
          </cell>
          <cell r="E7105" t="str">
            <v>Verrechnet</v>
          </cell>
          <cell r="F7105">
            <v>0.11</v>
          </cell>
          <cell r="G7105">
            <v>1.5</v>
          </cell>
          <cell r="H7105"/>
          <cell r="I7105"/>
          <cell r="J7105" t="str">
            <v>Messung HW Wärme NT</v>
          </cell>
          <cell r="K7105" t="str">
            <v>17.03.2016</v>
          </cell>
          <cell r="L7105" t="str">
            <v>W1 020189</v>
          </cell>
          <cell r="M7105"/>
          <cell r="N7105" t="str">
            <v>Ablesung</v>
          </cell>
          <cell r="O7105">
            <v>100.169</v>
          </cell>
          <cell r="P7105">
            <v>1709.76</v>
          </cell>
          <cell r="Q7105"/>
          <cell r="R7105"/>
          <cell r="S7105"/>
          <cell r="T7105"/>
          <cell r="U7105"/>
          <cell r="V7105"/>
          <cell r="W7105"/>
          <cell r="X7105"/>
          <cell r="Y7105">
            <v>50.375</v>
          </cell>
          <cell r="Z7105">
            <v>910.62727272727261</v>
          </cell>
        </row>
        <row r="7106">
          <cell r="A7106" t="str">
            <v>N1540</v>
          </cell>
          <cell r="B7106" t="str">
            <v xml:space="preserve">Anna-Heer-Strasse 30 </v>
          </cell>
          <cell r="C7106">
            <v>42566</v>
          </cell>
          <cell r="D7106">
            <v>9866603600</v>
          </cell>
          <cell r="E7106" t="str">
            <v>Verrechnet</v>
          </cell>
          <cell r="F7106">
            <v>0.11</v>
          </cell>
          <cell r="G7106">
            <v>1.5</v>
          </cell>
          <cell r="H7106"/>
          <cell r="I7106"/>
          <cell r="J7106" t="str">
            <v>Messung HW Wärme NT</v>
          </cell>
          <cell r="K7106" t="str">
            <v>23.06.2016</v>
          </cell>
          <cell r="L7106" t="str">
            <v>W1 020189</v>
          </cell>
          <cell r="M7106"/>
          <cell r="N7106" t="str">
            <v>Ablesung</v>
          </cell>
          <cell r="O7106">
            <v>63.713000000000001</v>
          </cell>
          <cell r="P7106">
            <v>1299.83</v>
          </cell>
          <cell r="Q7106"/>
          <cell r="R7106"/>
          <cell r="S7106"/>
          <cell r="T7106"/>
          <cell r="U7106"/>
          <cell r="V7106"/>
          <cell r="W7106"/>
          <cell r="X7106"/>
          <cell r="Y7106">
            <v>42.146999999999998</v>
          </cell>
          <cell r="Z7106">
            <v>579.20909090909083</v>
          </cell>
        </row>
        <row r="7107">
          <cell r="A7107" t="str">
            <v>N1540</v>
          </cell>
          <cell r="B7107" t="str">
            <v xml:space="preserve">Anna-Heer-Strasse 30 </v>
          </cell>
          <cell r="C7107">
            <v>42655</v>
          </cell>
          <cell r="D7107">
            <v>9866605758</v>
          </cell>
          <cell r="E7107" t="str">
            <v>Verrechnet</v>
          </cell>
          <cell r="F7107">
            <v>0.11</v>
          </cell>
          <cell r="G7107">
            <v>1.5</v>
          </cell>
          <cell r="H7107"/>
          <cell r="I7107"/>
          <cell r="J7107" t="str">
            <v>Messung HW Wärme NT</v>
          </cell>
          <cell r="K7107" t="str">
            <v>19.09.2016</v>
          </cell>
          <cell r="L7107" t="str">
            <v>W1 020189</v>
          </cell>
          <cell r="M7107"/>
          <cell r="N7107" t="str">
            <v>Ablesung</v>
          </cell>
          <cell r="O7107">
            <v>15.234</v>
          </cell>
          <cell r="P7107">
            <v>361.34</v>
          </cell>
          <cell r="Q7107"/>
          <cell r="R7107"/>
          <cell r="S7107"/>
          <cell r="T7107"/>
          <cell r="U7107"/>
          <cell r="V7107"/>
          <cell r="W7107"/>
          <cell r="X7107"/>
          <cell r="Y7107">
            <v>36.250999999999998</v>
          </cell>
          <cell r="Z7107">
            <v>138.49090909090907</v>
          </cell>
        </row>
        <row r="7108">
          <cell r="A7108" t="str">
            <v>N1540</v>
          </cell>
          <cell r="B7108" t="str">
            <v xml:space="preserve">Anna-Heer-Strasse 30 </v>
          </cell>
          <cell r="C7108">
            <v>42752</v>
          </cell>
          <cell r="D7108">
            <v>9866607659</v>
          </cell>
          <cell r="E7108" t="str">
            <v>Verrechnet</v>
          </cell>
          <cell r="F7108">
            <v>0.11</v>
          </cell>
          <cell r="G7108">
            <v>1.5</v>
          </cell>
          <cell r="H7108"/>
          <cell r="I7108"/>
          <cell r="J7108" t="str">
            <v>Messung HW Wärme NT</v>
          </cell>
          <cell r="K7108" t="str">
            <v>15.12.2016</v>
          </cell>
          <cell r="L7108" t="str">
            <v>W1 020189</v>
          </cell>
          <cell r="M7108"/>
          <cell r="N7108" t="str">
            <v>Ablesung</v>
          </cell>
          <cell r="O7108">
            <v>75.575000000000003</v>
          </cell>
          <cell r="P7108">
            <v>1368.08</v>
          </cell>
          <cell r="Q7108"/>
          <cell r="R7108"/>
          <cell r="S7108"/>
          <cell r="T7108"/>
          <cell r="U7108"/>
          <cell r="V7108"/>
          <cell r="W7108"/>
          <cell r="X7108"/>
          <cell r="Y7108">
            <v>47.499000000000002</v>
          </cell>
          <cell r="Z7108">
            <v>687.0454545454545</v>
          </cell>
        </row>
        <row r="7109">
          <cell r="A7109" t="str">
            <v>N1541</v>
          </cell>
          <cell r="B7109" t="str">
            <v xml:space="preserve">Beckhammer 11 </v>
          </cell>
          <cell r="C7109">
            <v>42478</v>
          </cell>
          <cell r="D7109">
            <v>9866601189</v>
          </cell>
          <cell r="E7109" t="str">
            <v>Verrechnet</v>
          </cell>
          <cell r="F7109">
            <v>3.5000000000000003E-2</v>
          </cell>
          <cell r="G7109">
            <v>0.48</v>
          </cell>
          <cell r="H7109"/>
          <cell r="I7109"/>
          <cell r="J7109" t="str">
            <v>Messung HW Wärme NT</v>
          </cell>
          <cell r="K7109" t="str">
            <v>17.03.2016</v>
          </cell>
          <cell r="L7109" t="str">
            <v>W1 020323</v>
          </cell>
          <cell r="M7109"/>
          <cell r="N7109" t="str">
            <v>Ablesung</v>
          </cell>
          <cell r="O7109">
            <v>21.844000000000001</v>
          </cell>
          <cell r="P7109">
            <v>333.37</v>
          </cell>
          <cell r="Q7109"/>
          <cell r="R7109"/>
          <cell r="S7109"/>
          <cell r="T7109"/>
          <cell r="U7109"/>
          <cell r="V7109"/>
          <cell r="W7109"/>
          <cell r="X7109"/>
          <cell r="Y7109">
            <v>56.341000000000001</v>
          </cell>
          <cell r="Z7109">
            <v>624.11428571428564</v>
          </cell>
        </row>
        <row r="7110">
          <cell r="A7110" t="str">
            <v>N1541</v>
          </cell>
          <cell r="B7110" t="str">
            <v xml:space="preserve">Beckhammer 11 </v>
          </cell>
          <cell r="C7110">
            <v>42566</v>
          </cell>
          <cell r="D7110">
            <v>9866603298</v>
          </cell>
          <cell r="E7110" t="str">
            <v>Verrechnet</v>
          </cell>
          <cell r="F7110">
            <v>3.5000000000000003E-2</v>
          </cell>
          <cell r="G7110">
            <v>0.48</v>
          </cell>
          <cell r="H7110"/>
          <cell r="I7110"/>
          <cell r="J7110" t="str">
            <v>Messung HW Wärme NT</v>
          </cell>
          <cell r="K7110" t="str">
            <v>23.06.2016</v>
          </cell>
          <cell r="L7110" t="str">
            <v>W1 020323</v>
          </cell>
          <cell r="M7110"/>
          <cell r="N7110" t="str">
            <v>Ablesung</v>
          </cell>
          <cell r="O7110">
            <v>11.224</v>
          </cell>
          <cell r="P7110">
            <v>191.61</v>
          </cell>
          <cell r="Q7110"/>
          <cell r="R7110"/>
          <cell r="S7110"/>
          <cell r="T7110"/>
          <cell r="U7110"/>
          <cell r="V7110"/>
          <cell r="W7110"/>
          <cell r="X7110"/>
          <cell r="Y7110">
            <v>50.366999999999997</v>
          </cell>
          <cell r="Z7110">
            <v>320.68571428571425</v>
          </cell>
        </row>
        <row r="7111">
          <cell r="A7111" t="str">
            <v>N1541</v>
          </cell>
          <cell r="B7111" t="str">
            <v xml:space="preserve">Beckhammer 11 </v>
          </cell>
          <cell r="C7111">
            <v>42655</v>
          </cell>
          <cell r="D7111">
            <v>9866605262</v>
          </cell>
          <cell r="E7111" t="str">
            <v>Verrechnet</v>
          </cell>
          <cell r="F7111">
            <v>3.5000000000000003E-2</v>
          </cell>
          <cell r="G7111">
            <v>0.48</v>
          </cell>
          <cell r="H7111"/>
          <cell r="I7111"/>
          <cell r="J7111" t="str">
            <v>Messung HW Wärme NT</v>
          </cell>
          <cell r="K7111" t="str">
            <v>16.09.2016</v>
          </cell>
          <cell r="L7111" t="str">
            <v>W1 020323</v>
          </cell>
          <cell r="M7111"/>
          <cell r="N7111" t="str">
            <v>Ablesung</v>
          </cell>
          <cell r="O7111">
            <v>0</v>
          </cell>
          <cell r="P7111">
            <v>0.01</v>
          </cell>
          <cell r="Q7111"/>
          <cell r="R7111"/>
          <cell r="S7111"/>
          <cell r="T7111"/>
          <cell r="U7111"/>
          <cell r="V7111"/>
          <cell r="W7111"/>
          <cell r="X7111"/>
          <cell r="Y7111"/>
          <cell r="Z7111">
            <v>0</v>
          </cell>
        </row>
        <row r="7112">
          <cell r="A7112" t="str">
            <v>N1541</v>
          </cell>
          <cell r="B7112" t="str">
            <v xml:space="preserve">Beckhammer 11 </v>
          </cell>
          <cell r="C7112">
            <v>42752</v>
          </cell>
          <cell r="D7112">
            <v>9866607303</v>
          </cell>
          <cell r="E7112" t="str">
            <v>Verrechnet</v>
          </cell>
          <cell r="F7112">
            <v>3.5000000000000003E-2</v>
          </cell>
          <cell r="G7112">
            <v>0.48</v>
          </cell>
          <cell r="H7112"/>
          <cell r="I7112"/>
          <cell r="J7112" t="str">
            <v>Messung HW Wärme NT</v>
          </cell>
          <cell r="K7112" t="str">
            <v>15.12.2016</v>
          </cell>
          <cell r="L7112" t="str">
            <v>W1 020323</v>
          </cell>
          <cell r="M7112"/>
          <cell r="N7112" t="str">
            <v>Ablesung</v>
          </cell>
          <cell r="O7112">
            <v>16.727</v>
          </cell>
          <cell r="P7112">
            <v>274.76</v>
          </cell>
          <cell r="Q7112"/>
          <cell r="R7112"/>
          <cell r="S7112"/>
          <cell r="T7112"/>
          <cell r="U7112"/>
          <cell r="V7112"/>
          <cell r="W7112"/>
          <cell r="X7112"/>
          <cell r="Y7112">
            <v>52.345999999999997</v>
          </cell>
          <cell r="Z7112">
            <v>477.91428571428565</v>
          </cell>
        </row>
        <row r="7113">
          <cell r="A7113" t="str">
            <v>N1543</v>
          </cell>
          <cell r="B7113" t="str">
            <v xml:space="preserve">Binzmühlestrasse 49 </v>
          </cell>
          <cell r="C7113">
            <v>42478</v>
          </cell>
          <cell r="D7113">
            <v>9866600804</v>
          </cell>
          <cell r="E7113" t="str">
            <v>Verrechnet</v>
          </cell>
          <cell r="F7113">
            <v>4.4999999999999998E-2</v>
          </cell>
          <cell r="G7113">
            <v>0.6</v>
          </cell>
          <cell r="H7113"/>
          <cell r="I7113"/>
          <cell r="J7113" t="str">
            <v>Messung HW Wärme NT</v>
          </cell>
          <cell r="K7113" t="str">
            <v>18.03.2016</v>
          </cell>
          <cell r="L7113" t="str">
            <v>W1 020404</v>
          </cell>
          <cell r="M7113"/>
          <cell r="N7113" t="str">
            <v>Ablesung</v>
          </cell>
          <cell r="O7113">
            <v>16.34</v>
          </cell>
          <cell r="P7113">
            <v>275.58</v>
          </cell>
          <cell r="Q7113"/>
          <cell r="R7113"/>
          <cell r="S7113"/>
          <cell r="T7113"/>
          <cell r="U7113"/>
          <cell r="V7113"/>
          <cell r="W7113"/>
          <cell r="X7113"/>
          <cell r="Y7113">
            <v>50.982999999999997</v>
          </cell>
          <cell r="Z7113">
            <v>363.11111111111114</v>
          </cell>
        </row>
        <row r="7114">
          <cell r="A7114" t="str">
            <v>N1543</v>
          </cell>
          <cell r="B7114" t="str">
            <v xml:space="preserve">Binzmühlestrasse 49 </v>
          </cell>
          <cell r="C7114">
            <v>42566</v>
          </cell>
          <cell r="D7114">
            <v>9866603027</v>
          </cell>
          <cell r="E7114" t="str">
            <v>Verrechnet</v>
          </cell>
          <cell r="F7114">
            <v>4.4999999999999998E-2</v>
          </cell>
          <cell r="G7114">
            <v>0.6</v>
          </cell>
          <cell r="H7114"/>
          <cell r="I7114"/>
          <cell r="J7114" t="str">
            <v>Messung HW Wärme NT</v>
          </cell>
          <cell r="K7114" t="str">
            <v>21.06.2016</v>
          </cell>
          <cell r="L7114" t="str">
            <v>W1 020404</v>
          </cell>
          <cell r="M7114"/>
          <cell r="N7114" t="str">
            <v>Ablesung</v>
          </cell>
          <cell r="O7114">
            <v>8.4120000000000008</v>
          </cell>
          <cell r="P7114">
            <v>184.33</v>
          </cell>
          <cell r="Q7114"/>
          <cell r="R7114"/>
          <cell r="S7114"/>
          <cell r="T7114"/>
          <cell r="U7114"/>
          <cell r="V7114"/>
          <cell r="W7114"/>
          <cell r="X7114"/>
          <cell r="Y7114">
            <v>39.24</v>
          </cell>
          <cell r="Z7114">
            <v>186.93333333333331</v>
          </cell>
        </row>
        <row r="7115">
          <cell r="A7115" t="str">
            <v>N1543</v>
          </cell>
          <cell r="B7115" t="str">
            <v xml:space="preserve">Binzmühlestrasse 49 </v>
          </cell>
          <cell r="C7115">
            <v>42655</v>
          </cell>
          <cell r="D7115">
            <v>9866604932</v>
          </cell>
          <cell r="E7115" t="str">
            <v>Verrechnet</v>
          </cell>
          <cell r="F7115">
            <v>4.4999999999999998E-2</v>
          </cell>
          <cell r="G7115">
            <v>0.6</v>
          </cell>
          <cell r="H7115"/>
          <cell r="I7115"/>
          <cell r="J7115" t="str">
            <v>Messung HW Wärme NT</v>
          </cell>
          <cell r="K7115" t="str">
            <v>20.09.2016</v>
          </cell>
          <cell r="L7115" t="str">
            <v>W1 020404</v>
          </cell>
          <cell r="M7115"/>
          <cell r="N7115" t="str">
            <v>Ablesung</v>
          </cell>
          <cell r="O7115">
            <v>4.2229999999999999</v>
          </cell>
          <cell r="P7115">
            <v>127.51</v>
          </cell>
          <cell r="Q7115"/>
          <cell r="R7115"/>
          <cell r="S7115"/>
          <cell r="T7115"/>
          <cell r="U7115"/>
          <cell r="V7115"/>
          <cell r="W7115"/>
          <cell r="X7115"/>
          <cell r="Y7115">
            <v>28.477</v>
          </cell>
          <cell r="Z7115">
            <v>93.844444444444434</v>
          </cell>
        </row>
        <row r="7116">
          <cell r="A7116" t="str">
            <v>N1543</v>
          </cell>
          <cell r="B7116" t="str">
            <v xml:space="preserve">Binzmühlestrasse 49 </v>
          </cell>
          <cell r="C7116">
            <v>42752</v>
          </cell>
          <cell r="D7116">
            <v>9866606832</v>
          </cell>
          <cell r="E7116" t="str">
            <v>Verrechnet</v>
          </cell>
          <cell r="F7116">
            <v>4.4999999999999998E-2</v>
          </cell>
          <cell r="G7116">
            <v>0.6</v>
          </cell>
          <cell r="H7116"/>
          <cell r="I7116"/>
          <cell r="J7116" t="str">
            <v>Messung HW Wärme NT</v>
          </cell>
          <cell r="K7116" t="str">
            <v>13.12.2016</v>
          </cell>
          <cell r="L7116" t="str">
            <v>W1 020404</v>
          </cell>
          <cell r="M7116"/>
          <cell r="N7116" t="str">
            <v>Ablesung</v>
          </cell>
          <cell r="O7116">
            <v>11.196999999999999</v>
          </cell>
          <cell r="P7116">
            <v>209.89</v>
          </cell>
          <cell r="Q7116"/>
          <cell r="R7116"/>
          <cell r="S7116"/>
          <cell r="T7116"/>
          <cell r="U7116"/>
          <cell r="V7116"/>
          <cell r="W7116"/>
          <cell r="X7116"/>
          <cell r="Y7116">
            <v>45.87</v>
          </cell>
          <cell r="Z7116">
            <v>248.82222222222225</v>
          </cell>
        </row>
        <row r="7117">
          <cell r="A7117" t="str">
            <v>N1544</v>
          </cell>
          <cell r="B7117" t="str">
            <v xml:space="preserve">Binzwiesenstrasse 9 </v>
          </cell>
          <cell r="C7117">
            <v>42478</v>
          </cell>
          <cell r="D7117">
            <v>9866601525</v>
          </cell>
          <cell r="E7117" t="str">
            <v>Verrechnet</v>
          </cell>
          <cell r="F7117">
            <v>4.4999999999999998E-2</v>
          </cell>
          <cell r="G7117">
            <v>0.61</v>
          </cell>
          <cell r="H7117"/>
          <cell r="I7117"/>
          <cell r="J7117" t="str">
            <v>Messung HW Wärme NT</v>
          </cell>
          <cell r="K7117" t="str">
            <v>18.03.2016</v>
          </cell>
          <cell r="L7117" t="str">
            <v>W1 020274</v>
          </cell>
          <cell r="M7117"/>
          <cell r="N7117" t="str">
            <v>Ablesung</v>
          </cell>
          <cell r="O7117">
            <v>32.484999999999999</v>
          </cell>
          <cell r="P7117">
            <v>591.64</v>
          </cell>
          <cell r="Q7117"/>
          <cell r="R7117"/>
          <cell r="S7117"/>
          <cell r="T7117"/>
          <cell r="U7117"/>
          <cell r="V7117"/>
          <cell r="W7117"/>
          <cell r="X7117"/>
          <cell r="Y7117">
            <v>47.210999999999999</v>
          </cell>
          <cell r="Z7117">
            <v>721.88888888888891</v>
          </cell>
        </row>
        <row r="7118">
          <cell r="A7118" t="str">
            <v>N1544</v>
          </cell>
          <cell r="B7118" t="str">
            <v xml:space="preserve">Binzwiesenstrasse 9 </v>
          </cell>
          <cell r="C7118">
            <v>42566</v>
          </cell>
          <cell r="D7118">
            <v>9866603371</v>
          </cell>
          <cell r="E7118" t="str">
            <v>Verrechnet</v>
          </cell>
          <cell r="F7118">
            <v>4.4999999999999998E-2</v>
          </cell>
          <cell r="G7118">
            <v>0.61</v>
          </cell>
          <cell r="H7118"/>
          <cell r="I7118"/>
          <cell r="J7118" t="str">
            <v>Messung HW Wärme NT</v>
          </cell>
          <cell r="K7118" t="str">
            <v>21.06.2016</v>
          </cell>
          <cell r="L7118" t="str">
            <v>W1 020274</v>
          </cell>
          <cell r="M7118"/>
          <cell r="N7118" t="str">
            <v>Ablesung</v>
          </cell>
          <cell r="O7118">
            <v>16.782</v>
          </cell>
          <cell r="P7118">
            <v>312.88</v>
          </cell>
          <cell r="Q7118"/>
          <cell r="R7118"/>
          <cell r="S7118"/>
          <cell r="T7118"/>
          <cell r="U7118"/>
          <cell r="V7118"/>
          <cell r="W7118"/>
          <cell r="X7118"/>
          <cell r="Y7118">
            <v>46.12</v>
          </cell>
          <cell r="Z7118">
            <v>372.93333333333334</v>
          </cell>
        </row>
        <row r="7119">
          <cell r="A7119" t="str">
            <v>N1544</v>
          </cell>
          <cell r="B7119" t="str">
            <v xml:space="preserve">Binzwiesenstrasse 9 </v>
          </cell>
          <cell r="C7119">
            <v>42655</v>
          </cell>
          <cell r="D7119">
            <v>9866605394</v>
          </cell>
          <cell r="E7119" t="str">
            <v>Verrechnet</v>
          </cell>
          <cell r="F7119">
            <v>4.4999999999999998E-2</v>
          </cell>
          <cell r="G7119">
            <v>0.61</v>
          </cell>
          <cell r="H7119"/>
          <cell r="I7119"/>
          <cell r="J7119" t="str">
            <v>Messung HW Wärme NT</v>
          </cell>
          <cell r="K7119" t="str">
            <v>16.09.2016</v>
          </cell>
          <cell r="L7119" t="str">
            <v>W1 020274</v>
          </cell>
          <cell r="M7119"/>
          <cell r="N7119" t="str">
            <v>Ablesung</v>
          </cell>
          <cell r="O7119">
            <v>4.7670000000000003</v>
          </cell>
          <cell r="P7119">
            <v>107.88</v>
          </cell>
          <cell r="Q7119"/>
          <cell r="R7119"/>
          <cell r="S7119"/>
          <cell r="T7119"/>
          <cell r="U7119"/>
          <cell r="V7119"/>
          <cell r="W7119"/>
          <cell r="X7119"/>
          <cell r="Y7119">
            <v>37.994999999999997</v>
          </cell>
          <cell r="Z7119">
            <v>105.93333333333332</v>
          </cell>
        </row>
        <row r="7120">
          <cell r="A7120" t="str">
            <v>N1544</v>
          </cell>
          <cell r="B7120" t="str">
            <v xml:space="preserve">Binzwiesenstrasse 9 </v>
          </cell>
          <cell r="C7120">
            <v>42752</v>
          </cell>
          <cell r="D7120">
            <v>9866607505</v>
          </cell>
          <cell r="E7120" t="str">
            <v>Verrechnet</v>
          </cell>
          <cell r="F7120">
            <v>4.4999999999999998E-2</v>
          </cell>
          <cell r="G7120">
            <v>0.61</v>
          </cell>
          <cell r="H7120"/>
          <cell r="I7120"/>
          <cell r="J7120" t="str">
            <v>Messung HW Wärme NT</v>
          </cell>
          <cell r="K7120" t="str">
            <v>12.12.2016</v>
          </cell>
          <cell r="L7120" t="str">
            <v>W1 020274</v>
          </cell>
          <cell r="M7120"/>
          <cell r="N7120" t="str">
            <v>Ablesung</v>
          </cell>
          <cell r="O7120">
            <v>23.413</v>
          </cell>
          <cell r="P7120">
            <v>439.49</v>
          </cell>
          <cell r="Q7120"/>
          <cell r="R7120"/>
          <cell r="S7120"/>
          <cell r="T7120"/>
          <cell r="U7120"/>
          <cell r="V7120"/>
          <cell r="W7120"/>
          <cell r="X7120"/>
          <cell r="Y7120">
            <v>45.807000000000002</v>
          </cell>
          <cell r="Z7120">
            <v>520.28888888888889</v>
          </cell>
        </row>
        <row r="7121">
          <cell r="A7121" t="str">
            <v>N1545</v>
          </cell>
          <cell r="B7121" t="str">
            <v xml:space="preserve">Birchstrasse 255 </v>
          </cell>
          <cell r="C7121">
            <v>42478</v>
          </cell>
          <cell r="D7121">
            <v>9866600467</v>
          </cell>
          <cell r="E7121" t="str">
            <v>Verrechnet</v>
          </cell>
          <cell r="F7121">
            <v>0.04</v>
          </cell>
          <cell r="G7121">
            <v>0.5</v>
          </cell>
          <cell r="H7121"/>
          <cell r="I7121"/>
          <cell r="J7121" t="str">
            <v>Messung HW Wärme NT</v>
          </cell>
          <cell r="K7121" t="str">
            <v>16.03.2016</v>
          </cell>
          <cell r="L7121" t="str">
            <v>W1 020219</v>
          </cell>
          <cell r="M7121"/>
          <cell r="N7121" t="str">
            <v>Ablesung</v>
          </cell>
          <cell r="O7121">
            <v>28.72</v>
          </cell>
          <cell r="P7121">
            <v>495.7</v>
          </cell>
          <cell r="Q7121"/>
          <cell r="R7121"/>
          <cell r="S7121"/>
          <cell r="T7121"/>
          <cell r="U7121"/>
          <cell r="V7121"/>
          <cell r="W7121"/>
          <cell r="X7121"/>
          <cell r="Y7121">
            <v>49.817999999999998</v>
          </cell>
          <cell r="Z7121">
            <v>718</v>
          </cell>
        </row>
        <row r="7122">
          <cell r="A7122" t="str">
            <v>N1545</v>
          </cell>
          <cell r="B7122" t="str">
            <v xml:space="preserve">Birchstrasse 255 </v>
          </cell>
          <cell r="C7122">
            <v>42566</v>
          </cell>
          <cell r="D7122">
            <v>9866602451</v>
          </cell>
          <cell r="E7122" t="str">
            <v>Verrechnet</v>
          </cell>
          <cell r="F7122">
            <v>0.04</v>
          </cell>
          <cell r="G7122">
            <v>0.5</v>
          </cell>
          <cell r="H7122"/>
          <cell r="I7122"/>
          <cell r="J7122" t="str">
            <v>Messung HW Wärme NT</v>
          </cell>
          <cell r="K7122" t="str">
            <v>17.06.2016</v>
          </cell>
          <cell r="L7122" t="str">
            <v>W1 020219</v>
          </cell>
          <cell r="M7122"/>
          <cell r="N7122" t="str">
            <v>Ablesung</v>
          </cell>
          <cell r="O7122">
            <v>14.186999999999999</v>
          </cell>
          <cell r="P7122">
            <v>263.29000000000002</v>
          </cell>
          <cell r="Q7122"/>
          <cell r="R7122"/>
          <cell r="S7122"/>
          <cell r="T7122"/>
          <cell r="U7122"/>
          <cell r="V7122"/>
          <cell r="W7122"/>
          <cell r="X7122"/>
          <cell r="Y7122">
            <v>46.332000000000001</v>
          </cell>
          <cell r="Z7122">
            <v>354.67500000000001</v>
          </cell>
        </row>
        <row r="7123">
          <cell r="A7123" t="str">
            <v>N1545</v>
          </cell>
          <cell r="B7123" t="str">
            <v xml:space="preserve">Birchstrasse 255 </v>
          </cell>
          <cell r="C7123">
            <v>42655</v>
          </cell>
          <cell r="D7123">
            <v>9866604396</v>
          </cell>
          <cell r="E7123" t="str">
            <v>Verrechnet</v>
          </cell>
          <cell r="F7123">
            <v>0.04</v>
          </cell>
          <cell r="G7123">
            <v>0.5</v>
          </cell>
          <cell r="H7123"/>
          <cell r="I7123"/>
          <cell r="J7123" t="str">
            <v>Messung HW Wärme NT</v>
          </cell>
          <cell r="K7123" t="str">
            <v>19.09.2016</v>
          </cell>
          <cell r="L7123" t="str">
            <v>W1 020219</v>
          </cell>
          <cell r="M7123"/>
          <cell r="N7123" t="str">
            <v>Ablesung</v>
          </cell>
          <cell r="O7123">
            <v>4.1120000000000001</v>
          </cell>
          <cell r="P7123">
            <v>99.98</v>
          </cell>
          <cell r="Q7123"/>
          <cell r="R7123"/>
          <cell r="S7123"/>
          <cell r="T7123"/>
          <cell r="U7123"/>
          <cell r="V7123"/>
          <cell r="W7123"/>
          <cell r="X7123"/>
          <cell r="Y7123">
            <v>35.363999999999997</v>
          </cell>
          <cell r="Z7123">
            <v>102.8</v>
          </cell>
        </row>
        <row r="7124">
          <cell r="A7124" t="str">
            <v>N1545</v>
          </cell>
          <cell r="B7124" t="str">
            <v xml:space="preserve">Birchstrasse 255 </v>
          </cell>
          <cell r="C7124">
            <v>42752</v>
          </cell>
          <cell r="D7124">
            <v>9866606473</v>
          </cell>
          <cell r="E7124" t="str">
            <v>Verrechnet</v>
          </cell>
          <cell r="F7124">
            <v>0.04</v>
          </cell>
          <cell r="G7124">
            <v>0.5</v>
          </cell>
          <cell r="H7124"/>
          <cell r="I7124"/>
          <cell r="J7124" t="str">
            <v>Messung HW Wärme NT</v>
          </cell>
          <cell r="K7124" t="str">
            <v>13.12.2016</v>
          </cell>
          <cell r="L7124" t="str">
            <v>W1 020219</v>
          </cell>
          <cell r="M7124"/>
          <cell r="N7124" t="str">
            <v>Ablesung</v>
          </cell>
          <cell r="O7124">
            <v>18.547000000000001</v>
          </cell>
          <cell r="P7124">
            <v>335.94</v>
          </cell>
          <cell r="Q7124"/>
          <cell r="R7124"/>
          <cell r="S7124"/>
          <cell r="T7124"/>
          <cell r="U7124"/>
          <cell r="V7124"/>
          <cell r="W7124"/>
          <cell r="X7124"/>
          <cell r="Y7124">
            <v>47.470999999999997</v>
          </cell>
          <cell r="Z7124">
            <v>463.67500000000001</v>
          </cell>
        </row>
        <row r="7125">
          <cell r="A7125" t="str">
            <v>N1546</v>
          </cell>
          <cell r="B7125" t="str">
            <v xml:space="preserve">Buhnrain 20 </v>
          </cell>
          <cell r="C7125">
            <v>42655</v>
          </cell>
          <cell r="D7125">
            <v>9866604995</v>
          </cell>
          <cell r="E7125" t="str">
            <v>Verrechnet</v>
          </cell>
          <cell r="F7125">
            <v>0.03</v>
          </cell>
          <cell r="G7125">
            <v>0.42299999999999999</v>
          </cell>
          <cell r="H7125"/>
          <cell r="I7125"/>
          <cell r="J7125" t="str">
            <v>Messung HW Wärme NT</v>
          </cell>
          <cell r="K7125" t="str">
            <v>15.07.2016</v>
          </cell>
          <cell r="L7125" t="str">
            <v>W1 020721</v>
          </cell>
          <cell r="M7125"/>
          <cell r="N7125" t="str">
            <v>Einbau</v>
          </cell>
          <cell r="O7125">
            <v>0</v>
          </cell>
          <cell r="P7125">
            <v>0</v>
          </cell>
          <cell r="Q7125"/>
          <cell r="R7125"/>
          <cell r="S7125"/>
          <cell r="T7125"/>
          <cell r="U7125"/>
          <cell r="V7125"/>
          <cell r="W7125"/>
          <cell r="X7125"/>
          <cell r="Y7125"/>
          <cell r="Z7125">
            <v>0</v>
          </cell>
        </row>
        <row r="7126">
          <cell r="A7126" t="str">
            <v>N1546</v>
          </cell>
          <cell r="B7126"/>
          <cell r="C7126"/>
          <cell r="D7126"/>
          <cell r="E7126"/>
          <cell r="F7126"/>
          <cell r="G7126"/>
          <cell r="H7126"/>
          <cell r="I7126"/>
          <cell r="J7126" t="str">
            <v>Messung HW Wärme NT</v>
          </cell>
          <cell r="K7126" t="str">
            <v>23.09.2016</v>
          </cell>
          <cell r="L7126" t="str">
            <v>W1 020721</v>
          </cell>
          <cell r="M7126"/>
          <cell r="N7126" t="str">
            <v>Ablesung</v>
          </cell>
          <cell r="O7126">
            <v>1.2769999999999999</v>
          </cell>
          <cell r="P7126">
            <v>32.909999999999997</v>
          </cell>
          <cell r="Q7126"/>
          <cell r="R7126"/>
          <cell r="S7126"/>
          <cell r="T7126"/>
          <cell r="U7126"/>
          <cell r="V7126"/>
          <cell r="W7126"/>
          <cell r="X7126"/>
          <cell r="Y7126">
            <v>33.363999999999997</v>
          </cell>
          <cell r="Z7126">
            <v>42.566666666666663</v>
          </cell>
        </row>
        <row r="7127">
          <cell r="A7127" t="str">
            <v>N1546</v>
          </cell>
          <cell r="B7127" t="str">
            <v xml:space="preserve">Buhnrain 20 </v>
          </cell>
          <cell r="C7127">
            <v>42752</v>
          </cell>
          <cell r="D7127">
            <v>9866606904</v>
          </cell>
          <cell r="E7127" t="str">
            <v>Verrechnet</v>
          </cell>
          <cell r="F7127">
            <v>0.03</v>
          </cell>
          <cell r="G7127">
            <v>0.42299999999999999</v>
          </cell>
          <cell r="H7127"/>
          <cell r="I7127"/>
          <cell r="J7127" t="str">
            <v>Messung HW Wärme NT</v>
          </cell>
          <cell r="K7127" t="str">
            <v>21.12.2016</v>
          </cell>
          <cell r="L7127" t="str">
            <v>W1 020721</v>
          </cell>
          <cell r="M7127"/>
          <cell r="N7127" t="str">
            <v>Ablesung</v>
          </cell>
          <cell r="O7127">
            <v>11.12</v>
          </cell>
          <cell r="P7127">
            <v>199.35</v>
          </cell>
          <cell r="Q7127"/>
          <cell r="R7127"/>
          <cell r="S7127"/>
          <cell r="T7127"/>
          <cell r="U7127"/>
          <cell r="V7127"/>
          <cell r="W7127"/>
          <cell r="X7127"/>
          <cell r="Y7127">
            <v>47.963000000000001</v>
          </cell>
          <cell r="Z7127">
            <v>370.66666666666663</v>
          </cell>
        </row>
        <row r="7128">
          <cell r="A7128" t="str">
            <v>N1547</v>
          </cell>
          <cell r="B7128" t="str">
            <v xml:space="preserve">Eisfeldstrasse 22 </v>
          </cell>
          <cell r="C7128">
            <v>42478</v>
          </cell>
          <cell r="D7128">
            <v>9866600805</v>
          </cell>
          <cell r="E7128" t="str">
            <v>Verrechnet</v>
          </cell>
          <cell r="F7128">
            <v>0.15</v>
          </cell>
          <cell r="G7128">
            <v>2.0499999999999998</v>
          </cell>
          <cell r="H7128"/>
          <cell r="I7128"/>
          <cell r="J7128" t="str">
            <v>Messung HW Wärme NT</v>
          </cell>
          <cell r="K7128" t="str">
            <v>21.03.2016</v>
          </cell>
          <cell r="L7128" t="str">
            <v>W1 020238</v>
          </cell>
          <cell r="M7128"/>
          <cell r="N7128" t="str">
            <v>Ablesung</v>
          </cell>
          <cell r="O7128">
            <v>90.409000000000006</v>
          </cell>
          <cell r="P7128">
            <v>1999.23</v>
          </cell>
          <cell r="Q7128"/>
          <cell r="R7128"/>
          <cell r="S7128"/>
          <cell r="T7128"/>
          <cell r="U7128"/>
          <cell r="V7128"/>
          <cell r="W7128"/>
          <cell r="X7128"/>
          <cell r="Y7128">
            <v>38.884</v>
          </cell>
          <cell r="Z7128">
            <v>602.72666666666669</v>
          </cell>
        </row>
        <row r="7129">
          <cell r="A7129" t="str">
            <v>N1547</v>
          </cell>
          <cell r="B7129" t="str">
            <v xml:space="preserve">Eisfeldstrasse 22 </v>
          </cell>
          <cell r="C7129">
            <v>42566</v>
          </cell>
          <cell r="D7129">
            <v>9866602703</v>
          </cell>
          <cell r="E7129" t="str">
            <v>Verrechnet</v>
          </cell>
          <cell r="F7129">
            <v>0.15</v>
          </cell>
          <cell r="G7129">
            <v>2.0499999999999998</v>
          </cell>
          <cell r="H7129"/>
          <cell r="I7129"/>
          <cell r="J7129" t="str">
            <v>Messung HW Wärme NT</v>
          </cell>
          <cell r="K7129" t="str">
            <v>22.06.2016</v>
          </cell>
          <cell r="L7129" t="str">
            <v>W1 020238</v>
          </cell>
          <cell r="M7129"/>
          <cell r="N7129" t="str">
            <v>Ablesung</v>
          </cell>
          <cell r="O7129">
            <v>46.256</v>
          </cell>
          <cell r="P7129">
            <v>1233.78</v>
          </cell>
          <cell r="Q7129"/>
          <cell r="R7129"/>
          <cell r="S7129"/>
          <cell r="T7129"/>
          <cell r="U7129"/>
          <cell r="V7129"/>
          <cell r="W7129"/>
          <cell r="X7129"/>
          <cell r="Y7129">
            <v>32.237000000000002</v>
          </cell>
          <cell r="Z7129">
            <v>308.37333333333333</v>
          </cell>
        </row>
        <row r="7130">
          <cell r="A7130" t="str">
            <v>N1547</v>
          </cell>
          <cell r="B7130" t="str">
            <v xml:space="preserve">Eisfeldstrasse 22 </v>
          </cell>
          <cell r="C7130">
            <v>42655</v>
          </cell>
          <cell r="D7130">
            <v>9866604679</v>
          </cell>
          <cell r="E7130" t="str">
            <v>Verrechnet</v>
          </cell>
          <cell r="F7130">
            <v>0.15</v>
          </cell>
          <cell r="G7130">
            <v>2.0499999999999998</v>
          </cell>
          <cell r="H7130"/>
          <cell r="I7130"/>
          <cell r="J7130" t="str">
            <v>Messung HW Wärme NT</v>
          </cell>
          <cell r="K7130" t="str">
            <v>21.09.2016</v>
          </cell>
          <cell r="L7130" t="str">
            <v>W1 020238</v>
          </cell>
          <cell r="M7130"/>
          <cell r="N7130" t="str">
            <v>Ablesung</v>
          </cell>
          <cell r="O7130">
            <v>16.754000000000001</v>
          </cell>
          <cell r="P7130">
            <v>521.78</v>
          </cell>
          <cell r="Q7130"/>
          <cell r="R7130"/>
          <cell r="S7130"/>
          <cell r="T7130"/>
          <cell r="U7130"/>
          <cell r="V7130"/>
          <cell r="W7130"/>
          <cell r="X7130"/>
          <cell r="Y7130">
            <v>27.609000000000002</v>
          </cell>
          <cell r="Z7130">
            <v>111.69333333333331</v>
          </cell>
        </row>
        <row r="7131">
          <cell r="A7131" t="str">
            <v>N1547</v>
          </cell>
          <cell r="B7131" t="str">
            <v xml:space="preserve">Eisfeldstrasse 22 </v>
          </cell>
          <cell r="C7131">
            <v>42752</v>
          </cell>
          <cell r="D7131">
            <v>9866606833</v>
          </cell>
          <cell r="E7131" t="str">
            <v>Verrechnet</v>
          </cell>
          <cell r="F7131">
            <v>0.15</v>
          </cell>
          <cell r="G7131">
            <v>2.0499999999999998</v>
          </cell>
          <cell r="H7131"/>
          <cell r="I7131"/>
          <cell r="J7131" t="str">
            <v>Messung HW Wärme NT</v>
          </cell>
          <cell r="K7131" t="str">
            <v>14.12.2016</v>
          </cell>
          <cell r="L7131" t="str">
            <v>W1 020238</v>
          </cell>
          <cell r="M7131"/>
          <cell r="N7131" t="str">
            <v>Ablesung</v>
          </cell>
          <cell r="O7131">
            <v>66.111000000000004</v>
          </cell>
          <cell r="P7131">
            <v>1597.3</v>
          </cell>
          <cell r="Q7131"/>
          <cell r="R7131"/>
          <cell r="S7131"/>
          <cell r="T7131"/>
          <cell r="U7131"/>
          <cell r="V7131"/>
          <cell r="W7131"/>
          <cell r="X7131"/>
          <cell r="Y7131">
            <v>35.588000000000001</v>
          </cell>
          <cell r="Z7131">
            <v>440.74</v>
          </cell>
        </row>
        <row r="7132">
          <cell r="A7132" t="str">
            <v>N1548</v>
          </cell>
          <cell r="B7132" t="str">
            <v xml:space="preserve">Herzogenmühlestrasse 4 </v>
          </cell>
          <cell r="C7132">
            <v>42478</v>
          </cell>
          <cell r="D7132">
            <v>9866601957</v>
          </cell>
          <cell r="E7132" t="str">
            <v>Verrechnet</v>
          </cell>
          <cell r="F7132">
            <v>7.0000000000000007E-2</v>
          </cell>
          <cell r="G7132">
            <v>0.95499999999999996</v>
          </cell>
          <cell r="H7132"/>
          <cell r="I7132"/>
          <cell r="J7132" t="str">
            <v>Messung HW Wärme NT</v>
          </cell>
          <cell r="K7132" t="str">
            <v>18.03.2016</v>
          </cell>
          <cell r="L7132" t="str">
            <v>W1 020321</v>
          </cell>
          <cell r="M7132"/>
          <cell r="N7132" t="str">
            <v>Ablesung</v>
          </cell>
          <cell r="O7132">
            <v>54.46</v>
          </cell>
          <cell r="P7132">
            <v>854.16</v>
          </cell>
          <cell r="Q7132"/>
          <cell r="R7132"/>
          <cell r="S7132"/>
          <cell r="T7132"/>
          <cell r="U7132"/>
          <cell r="V7132"/>
          <cell r="W7132"/>
          <cell r="X7132"/>
          <cell r="Y7132">
            <v>54.822000000000003</v>
          </cell>
          <cell r="Z7132">
            <v>778</v>
          </cell>
        </row>
        <row r="7133">
          <cell r="A7133" t="str">
            <v>N1548</v>
          </cell>
          <cell r="B7133" t="str">
            <v xml:space="preserve">Herzogenmühlestrasse 4 </v>
          </cell>
          <cell r="C7133">
            <v>42566</v>
          </cell>
          <cell r="D7133">
            <v>9866603912</v>
          </cell>
          <cell r="E7133" t="str">
            <v>Verrechnet</v>
          </cell>
          <cell r="F7133">
            <v>7.0000000000000007E-2</v>
          </cell>
          <cell r="G7133">
            <v>0.95499999999999996</v>
          </cell>
          <cell r="H7133"/>
          <cell r="I7133"/>
          <cell r="J7133" t="str">
            <v>Messung HW Wärme NT</v>
          </cell>
          <cell r="K7133" t="str">
            <v>21.06.2016</v>
          </cell>
          <cell r="L7133" t="str">
            <v>W1 020321</v>
          </cell>
          <cell r="M7133"/>
          <cell r="N7133" t="str">
            <v>Ablesung</v>
          </cell>
          <cell r="O7133">
            <v>26.713999999999999</v>
          </cell>
          <cell r="P7133">
            <v>452.67</v>
          </cell>
          <cell r="Q7133"/>
          <cell r="R7133"/>
          <cell r="S7133"/>
          <cell r="T7133"/>
          <cell r="U7133"/>
          <cell r="V7133"/>
          <cell r="W7133"/>
          <cell r="X7133"/>
          <cell r="Y7133">
            <v>50.743000000000002</v>
          </cell>
          <cell r="Z7133">
            <v>381.62857142857143</v>
          </cell>
        </row>
        <row r="7134">
          <cell r="A7134" t="str">
            <v>N1548</v>
          </cell>
          <cell r="B7134" t="str">
            <v xml:space="preserve">Herzogenmühlestrasse 4 </v>
          </cell>
          <cell r="C7134">
            <v>42655</v>
          </cell>
          <cell r="D7134">
            <v>9866605946</v>
          </cell>
          <cell r="E7134" t="str">
            <v>Verrechnet</v>
          </cell>
          <cell r="F7134">
            <v>7.0000000000000007E-2</v>
          </cell>
          <cell r="G7134">
            <v>0.95499999999999996</v>
          </cell>
          <cell r="H7134"/>
          <cell r="I7134"/>
          <cell r="J7134" t="str">
            <v>Messung HW Wärme NT</v>
          </cell>
          <cell r="K7134" t="str">
            <v>20.09.2016</v>
          </cell>
          <cell r="L7134" t="str">
            <v>W1 020321</v>
          </cell>
          <cell r="M7134"/>
          <cell r="N7134" t="str">
            <v>Ablesung</v>
          </cell>
          <cell r="O7134">
            <v>5.3680000000000003</v>
          </cell>
          <cell r="P7134">
            <v>120.17</v>
          </cell>
          <cell r="Q7134"/>
          <cell r="R7134"/>
          <cell r="S7134"/>
          <cell r="T7134"/>
          <cell r="U7134"/>
          <cell r="V7134"/>
          <cell r="W7134"/>
          <cell r="X7134"/>
          <cell r="Y7134">
            <v>38.408999999999999</v>
          </cell>
          <cell r="Z7134">
            <v>76.685714285714283</v>
          </cell>
        </row>
        <row r="7135">
          <cell r="A7135" t="str">
            <v>N1548</v>
          </cell>
          <cell r="B7135" t="str">
            <v xml:space="preserve">Herzogenmühlestrasse 4 </v>
          </cell>
          <cell r="C7135">
            <v>42752</v>
          </cell>
          <cell r="D7135">
            <v>9866608066</v>
          </cell>
          <cell r="E7135" t="str">
            <v>Verrechnet</v>
          </cell>
          <cell r="F7135">
            <v>7.0000000000000007E-2</v>
          </cell>
          <cell r="G7135">
            <v>0.95499999999999996</v>
          </cell>
          <cell r="H7135"/>
          <cell r="I7135"/>
          <cell r="J7135" t="str">
            <v>Messung HW Wärme NT</v>
          </cell>
          <cell r="K7135" t="str">
            <v>15.12.2016</v>
          </cell>
          <cell r="L7135" t="str">
            <v>W1 020321</v>
          </cell>
          <cell r="M7135"/>
          <cell r="N7135" t="str">
            <v>Ablesung</v>
          </cell>
          <cell r="O7135">
            <v>41.393999999999998</v>
          </cell>
          <cell r="P7135">
            <v>673.69</v>
          </cell>
          <cell r="Q7135"/>
          <cell r="R7135"/>
          <cell r="S7135"/>
          <cell r="T7135"/>
          <cell r="U7135"/>
          <cell r="V7135"/>
          <cell r="W7135"/>
          <cell r="X7135"/>
          <cell r="Y7135">
            <v>52.832000000000001</v>
          </cell>
          <cell r="Z7135">
            <v>591.34285714285716</v>
          </cell>
        </row>
        <row r="7136">
          <cell r="A7136" t="str">
            <v>N1549</v>
          </cell>
          <cell r="B7136" t="str">
            <v xml:space="preserve">Himmeristrasse 56 </v>
          </cell>
          <cell r="C7136">
            <v>42478</v>
          </cell>
          <cell r="D7136">
            <v>9866601526</v>
          </cell>
          <cell r="E7136" t="str">
            <v>Verrechnet</v>
          </cell>
          <cell r="F7136">
            <v>0.11</v>
          </cell>
          <cell r="G7136">
            <v>1.502</v>
          </cell>
          <cell r="H7136"/>
          <cell r="I7136"/>
          <cell r="J7136" t="str">
            <v>Messung HW Wärme NT</v>
          </cell>
          <cell r="K7136" t="str">
            <v>16.03.2016</v>
          </cell>
          <cell r="L7136" t="str">
            <v>W1 020344</v>
          </cell>
          <cell r="M7136"/>
          <cell r="N7136" t="str">
            <v>Ablesung</v>
          </cell>
          <cell r="O7136">
            <v>119.798</v>
          </cell>
          <cell r="P7136">
            <v>1679.95</v>
          </cell>
          <cell r="Q7136"/>
          <cell r="R7136"/>
          <cell r="S7136"/>
          <cell r="T7136"/>
          <cell r="U7136"/>
          <cell r="V7136"/>
          <cell r="W7136"/>
          <cell r="X7136"/>
          <cell r="Y7136">
            <v>61.316000000000003</v>
          </cell>
          <cell r="Z7136">
            <v>1089.0727272727272</v>
          </cell>
        </row>
        <row r="7137">
          <cell r="A7137" t="str">
            <v>N1549</v>
          </cell>
          <cell r="B7137" t="str">
            <v xml:space="preserve">Himmeristrasse 56 </v>
          </cell>
          <cell r="C7137">
            <v>42566</v>
          </cell>
          <cell r="D7137">
            <v>9866603688</v>
          </cell>
          <cell r="E7137" t="str">
            <v>Verrechnet</v>
          </cell>
          <cell r="F7137">
            <v>0.11</v>
          </cell>
          <cell r="G7137">
            <v>1.502</v>
          </cell>
          <cell r="H7137"/>
          <cell r="I7137"/>
          <cell r="J7137" t="str">
            <v>Messung HW Wärme NT</v>
          </cell>
          <cell r="K7137" t="str">
            <v>17.06.2016</v>
          </cell>
          <cell r="L7137" t="str">
            <v>W1 020344</v>
          </cell>
          <cell r="M7137"/>
          <cell r="N7137" t="str">
            <v>Ablesung</v>
          </cell>
          <cell r="O7137">
            <v>70.010000000000005</v>
          </cell>
          <cell r="P7137">
            <v>1106.82</v>
          </cell>
          <cell r="Q7137"/>
          <cell r="R7137"/>
          <cell r="S7137"/>
          <cell r="T7137"/>
          <cell r="U7137"/>
          <cell r="V7137"/>
          <cell r="W7137"/>
          <cell r="X7137"/>
          <cell r="Y7137">
            <v>54.387999999999998</v>
          </cell>
          <cell r="Z7137">
            <v>636.4545454545455</v>
          </cell>
        </row>
        <row r="7138">
          <cell r="A7138" t="str">
            <v>N1549</v>
          </cell>
          <cell r="B7138" t="str">
            <v xml:space="preserve">Himmeristrasse 56 </v>
          </cell>
          <cell r="C7138">
            <v>42655</v>
          </cell>
          <cell r="D7138">
            <v>9866605395</v>
          </cell>
          <cell r="E7138" t="str">
            <v>Verrechnet</v>
          </cell>
          <cell r="F7138">
            <v>0.11</v>
          </cell>
          <cell r="G7138">
            <v>1.502</v>
          </cell>
          <cell r="H7138"/>
          <cell r="I7138"/>
          <cell r="J7138" t="str">
            <v>Messung HW Wärme NT</v>
          </cell>
          <cell r="K7138" t="str">
            <v>19.09.2016</v>
          </cell>
          <cell r="L7138" t="str">
            <v>W1 020344</v>
          </cell>
          <cell r="M7138"/>
          <cell r="N7138" t="str">
            <v>Ablesung</v>
          </cell>
          <cell r="O7138">
            <v>18.228000000000002</v>
          </cell>
          <cell r="P7138">
            <v>441.76</v>
          </cell>
          <cell r="Q7138"/>
          <cell r="R7138"/>
          <cell r="S7138"/>
          <cell r="T7138"/>
          <cell r="U7138"/>
          <cell r="V7138"/>
          <cell r="W7138"/>
          <cell r="X7138"/>
          <cell r="Y7138">
            <v>35.478999999999999</v>
          </cell>
          <cell r="Z7138">
            <v>165.70909090909089</v>
          </cell>
        </row>
        <row r="7139">
          <cell r="A7139" t="str">
            <v>N1549</v>
          </cell>
          <cell r="B7139" t="str">
            <v xml:space="preserve">Himmeristrasse 56 </v>
          </cell>
          <cell r="C7139">
            <v>42752</v>
          </cell>
          <cell r="D7139">
            <v>9866607506</v>
          </cell>
          <cell r="E7139" t="str">
            <v>Verrechnet</v>
          </cell>
          <cell r="F7139">
            <v>0.11</v>
          </cell>
          <cell r="G7139">
            <v>1.502</v>
          </cell>
          <cell r="H7139"/>
          <cell r="I7139"/>
          <cell r="J7139" t="str">
            <v>Messung HW Wärme NT</v>
          </cell>
          <cell r="K7139" t="str">
            <v>13.12.2016</v>
          </cell>
          <cell r="L7139" t="str">
            <v>W1 020344</v>
          </cell>
          <cell r="M7139"/>
          <cell r="N7139" t="str">
            <v>Ablesung</v>
          </cell>
          <cell r="O7139">
            <v>90.531000000000006</v>
          </cell>
          <cell r="P7139">
            <v>1327.7</v>
          </cell>
          <cell r="Q7139"/>
          <cell r="R7139"/>
          <cell r="S7139"/>
          <cell r="T7139"/>
          <cell r="U7139"/>
          <cell r="V7139"/>
          <cell r="W7139"/>
          <cell r="X7139"/>
          <cell r="Y7139">
            <v>58.63</v>
          </cell>
          <cell r="Z7139">
            <v>823.0090909090909</v>
          </cell>
        </row>
        <row r="7140">
          <cell r="A7140" t="str">
            <v>N1551</v>
          </cell>
          <cell r="B7140" t="str">
            <v xml:space="preserve">Hürststrasse 11 </v>
          </cell>
          <cell r="C7140">
            <v>42478</v>
          </cell>
          <cell r="D7140">
            <v>9866600469</v>
          </cell>
          <cell r="E7140" t="str">
            <v>Verrechnet</v>
          </cell>
          <cell r="F7140">
            <v>0.02</v>
          </cell>
          <cell r="G7140">
            <v>0.27300000000000002</v>
          </cell>
          <cell r="H7140"/>
          <cell r="I7140"/>
          <cell r="J7140" t="str">
            <v>Messung HW Wärme NT</v>
          </cell>
          <cell r="K7140" t="str">
            <v>16.03.2016</v>
          </cell>
          <cell r="L7140" t="str">
            <v>W1 020596</v>
          </cell>
          <cell r="M7140"/>
          <cell r="N7140" t="str">
            <v>Ablesung</v>
          </cell>
          <cell r="O7140">
            <v>16.498999999999999</v>
          </cell>
          <cell r="P7140">
            <v>255.48</v>
          </cell>
          <cell r="Q7140"/>
          <cell r="R7140"/>
          <cell r="S7140"/>
          <cell r="T7140"/>
          <cell r="U7140"/>
          <cell r="V7140"/>
          <cell r="W7140"/>
          <cell r="X7140"/>
          <cell r="Y7140">
            <v>55.529000000000003</v>
          </cell>
          <cell r="Z7140">
            <v>824.95</v>
          </cell>
        </row>
        <row r="7141">
          <cell r="A7141" t="str">
            <v>N1551</v>
          </cell>
          <cell r="B7141" t="str">
            <v xml:space="preserve">Hürststrasse 11 </v>
          </cell>
          <cell r="C7141">
            <v>42566</v>
          </cell>
          <cell r="D7141">
            <v>9866602506</v>
          </cell>
          <cell r="E7141" t="str">
            <v>Verrechnet</v>
          </cell>
          <cell r="F7141">
            <v>0.02</v>
          </cell>
          <cell r="G7141">
            <v>0.27300000000000002</v>
          </cell>
          <cell r="H7141"/>
          <cell r="I7141"/>
          <cell r="J7141" t="str">
            <v>Messung HW Wärme NT</v>
          </cell>
          <cell r="K7141" t="str">
            <v>20.06.2016</v>
          </cell>
          <cell r="L7141" t="str">
            <v>W1 020596</v>
          </cell>
          <cell r="M7141"/>
          <cell r="N7141" t="str">
            <v>Ablesung</v>
          </cell>
          <cell r="O7141">
            <v>8.6199999999999992</v>
          </cell>
          <cell r="P7141">
            <v>147.96</v>
          </cell>
          <cell r="Q7141"/>
          <cell r="R7141"/>
          <cell r="S7141"/>
          <cell r="T7141"/>
          <cell r="U7141"/>
          <cell r="V7141"/>
          <cell r="W7141"/>
          <cell r="X7141"/>
          <cell r="Y7141">
            <v>50.094000000000001</v>
          </cell>
          <cell r="Z7141">
            <v>431</v>
          </cell>
        </row>
        <row r="7142">
          <cell r="A7142" t="str">
            <v>N1551</v>
          </cell>
          <cell r="B7142" t="str">
            <v xml:space="preserve">Hürststrasse 11 </v>
          </cell>
          <cell r="C7142">
            <v>42655</v>
          </cell>
          <cell r="D7142">
            <v>9866604445</v>
          </cell>
          <cell r="E7142" t="str">
            <v>Verrechnet</v>
          </cell>
          <cell r="F7142">
            <v>0.02</v>
          </cell>
          <cell r="G7142">
            <v>0.27300000000000002</v>
          </cell>
          <cell r="H7142"/>
          <cell r="I7142"/>
          <cell r="J7142" t="str">
            <v>Messung HW Wärme NT</v>
          </cell>
          <cell r="K7142" t="str">
            <v>19.09.2016</v>
          </cell>
          <cell r="L7142" t="str">
            <v>W1 020596</v>
          </cell>
          <cell r="M7142"/>
          <cell r="N7142" t="str">
            <v>Ablesung</v>
          </cell>
          <cell r="O7142">
            <v>1.5580000000000001</v>
          </cell>
          <cell r="P7142">
            <v>34.64</v>
          </cell>
          <cell r="Q7142"/>
          <cell r="R7142"/>
          <cell r="S7142"/>
          <cell r="T7142"/>
          <cell r="U7142"/>
          <cell r="V7142"/>
          <cell r="W7142"/>
          <cell r="X7142"/>
          <cell r="Y7142">
            <v>38.673000000000002</v>
          </cell>
          <cell r="Z7142">
            <v>77.900000000000006</v>
          </cell>
        </row>
        <row r="7143">
          <cell r="A7143" t="str">
            <v>N1551</v>
          </cell>
          <cell r="B7143" t="str">
            <v xml:space="preserve">Hürststrasse 11 </v>
          </cell>
          <cell r="C7143">
            <v>42752</v>
          </cell>
          <cell r="D7143">
            <v>9866606474</v>
          </cell>
          <cell r="E7143" t="str">
            <v>Verrechnet</v>
          </cell>
          <cell r="F7143">
            <v>0.02</v>
          </cell>
          <cell r="G7143">
            <v>0.27300000000000002</v>
          </cell>
          <cell r="H7143"/>
          <cell r="I7143"/>
          <cell r="J7143" t="str">
            <v>Messung HW Wärme NT</v>
          </cell>
          <cell r="K7143" t="str">
            <v>15.12.2016</v>
          </cell>
          <cell r="L7143" t="str">
            <v>W1 020596</v>
          </cell>
          <cell r="M7143"/>
          <cell r="N7143" t="str">
            <v>Ablesung</v>
          </cell>
          <cell r="O7143">
            <v>11.989000000000001</v>
          </cell>
          <cell r="P7143">
            <v>185.79</v>
          </cell>
          <cell r="Q7143"/>
          <cell r="R7143"/>
          <cell r="S7143"/>
          <cell r="T7143"/>
          <cell r="U7143"/>
          <cell r="V7143"/>
          <cell r="W7143"/>
          <cell r="X7143"/>
          <cell r="Y7143">
            <v>55.485999999999997</v>
          </cell>
          <cell r="Z7143">
            <v>599.45000000000005</v>
          </cell>
        </row>
        <row r="7144">
          <cell r="A7144" t="str">
            <v>N1552</v>
          </cell>
          <cell r="B7144" t="str">
            <v xml:space="preserve">Langfurren 5 </v>
          </cell>
          <cell r="C7144">
            <v>42478</v>
          </cell>
          <cell r="D7144">
            <v>9866601527</v>
          </cell>
          <cell r="E7144" t="str">
            <v>Verrechnet</v>
          </cell>
          <cell r="F7144">
            <v>0.06</v>
          </cell>
          <cell r="G7144">
            <v>0.82</v>
          </cell>
          <cell r="H7144"/>
          <cell r="I7144"/>
          <cell r="J7144" t="str">
            <v>Messung HW Wärme NT</v>
          </cell>
          <cell r="K7144" t="str">
            <v>17.03.2016</v>
          </cell>
          <cell r="L7144" t="str">
            <v>W1 020224</v>
          </cell>
          <cell r="M7144"/>
          <cell r="N7144" t="str">
            <v>Ablesung</v>
          </cell>
          <cell r="O7144">
            <v>62.889000000000003</v>
          </cell>
          <cell r="P7144">
            <v>1022.13</v>
          </cell>
          <cell r="Q7144"/>
          <cell r="R7144"/>
          <cell r="S7144"/>
          <cell r="T7144"/>
          <cell r="U7144"/>
          <cell r="V7144"/>
          <cell r="W7144"/>
          <cell r="X7144"/>
          <cell r="Y7144">
            <v>52.904000000000003</v>
          </cell>
          <cell r="Z7144">
            <v>1048.1500000000001</v>
          </cell>
        </row>
        <row r="7145">
          <cell r="A7145" t="str">
            <v>N1552</v>
          </cell>
          <cell r="B7145" t="str">
            <v xml:space="preserve">Langfurren 5 </v>
          </cell>
          <cell r="C7145">
            <v>42566</v>
          </cell>
          <cell r="D7145">
            <v>9866603601</v>
          </cell>
          <cell r="E7145" t="str">
            <v>Verrechnet</v>
          </cell>
          <cell r="F7145">
            <v>0.06</v>
          </cell>
          <cell r="G7145">
            <v>0.82</v>
          </cell>
          <cell r="H7145"/>
          <cell r="I7145"/>
          <cell r="J7145" t="str">
            <v>Messung HW Wärme NT</v>
          </cell>
          <cell r="K7145" t="str">
            <v>23.06.2016</v>
          </cell>
          <cell r="L7145" t="str">
            <v>W1 020224</v>
          </cell>
          <cell r="M7145"/>
          <cell r="N7145" t="str">
            <v>Ablesung</v>
          </cell>
          <cell r="O7145">
            <v>39.462000000000003</v>
          </cell>
          <cell r="P7145">
            <v>740.71</v>
          </cell>
          <cell r="Q7145"/>
          <cell r="R7145"/>
          <cell r="S7145"/>
          <cell r="T7145"/>
          <cell r="U7145"/>
          <cell r="V7145"/>
          <cell r="W7145"/>
          <cell r="X7145"/>
          <cell r="Y7145">
            <v>45.808999999999997</v>
          </cell>
          <cell r="Z7145">
            <v>657.7</v>
          </cell>
        </row>
        <row r="7146">
          <cell r="A7146" t="str">
            <v>N1552</v>
          </cell>
          <cell r="B7146" t="str">
            <v xml:space="preserve">Langfurren 5 </v>
          </cell>
          <cell r="C7146">
            <v>42655</v>
          </cell>
          <cell r="D7146">
            <v>9866605674</v>
          </cell>
          <cell r="E7146" t="str">
            <v>Verrechnet</v>
          </cell>
          <cell r="F7146">
            <v>0.06</v>
          </cell>
          <cell r="G7146">
            <v>0.82</v>
          </cell>
          <cell r="H7146"/>
          <cell r="I7146"/>
          <cell r="J7146" t="str">
            <v>Messung HW Wärme NT</v>
          </cell>
          <cell r="K7146" t="str">
            <v>16.09.2016</v>
          </cell>
          <cell r="L7146" t="str">
            <v>W1 020224</v>
          </cell>
          <cell r="M7146"/>
          <cell r="N7146" t="str">
            <v>Ablesung</v>
          </cell>
          <cell r="O7146">
            <v>9.8580000000000005</v>
          </cell>
          <cell r="P7146">
            <v>248.34</v>
          </cell>
          <cell r="Q7146"/>
          <cell r="R7146"/>
          <cell r="S7146"/>
          <cell r="T7146"/>
          <cell r="U7146"/>
          <cell r="V7146"/>
          <cell r="W7146"/>
          <cell r="X7146"/>
          <cell r="Y7146">
            <v>34.131999999999998</v>
          </cell>
          <cell r="Z7146">
            <v>164.3</v>
          </cell>
        </row>
        <row r="7147">
          <cell r="A7147" t="str">
            <v>N1552</v>
          </cell>
          <cell r="B7147" t="str">
            <v xml:space="preserve">Langfurren 5 </v>
          </cell>
          <cell r="C7147">
            <v>42752</v>
          </cell>
          <cell r="D7147">
            <v>9866607660</v>
          </cell>
          <cell r="E7147" t="str">
            <v>Verrechnet</v>
          </cell>
          <cell r="F7147">
            <v>0.06</v>
          </cell>
          <cell r="G7147">
            <v>0.82</v>
          </cell>
          <cell r="H7147"/>
          <cell r="I7147"/>
          <cell r="J7147" t="str">
            <v>Messung HW Wärme NT</v>
          </cell>
          <cell r="K7147" t="str">
            <v>15.12.2016</v>
          </cell>
          <cell r="L7147" t="str">
            <v>W1 020224</v>
          </cell>
          <cell r="M7147"/>
          <cell r="N7147" t="str">
            <v>Ablesung</v>
          </cell>
          <cell r="O7147">
            <v>39.530999999999999</v>
          </cell>
          <cell r="P7147">
            <v>643.55999999999995</v>
          </cell>
          <cell r="Q7147"/>
          <cell r="R7147"/>
          <cell r="S7147"/>
          <cell r="T7147"/>
          <cell r="U7147"/>
          <cell r="V7147"/>
          <cell r="W7147"/>
          <cell r="X7147"/>
          <cell r="Y7147">
            <v>52.816000000000003</v>
          </cell>
          <cell r="Z7147">
            <v>658.85</v>
          </cell>
        </row>
        <row r="7148">
          <cell r="A7148" t="str">
            <v>N1553</v>
          </cell>
          <cell r="B7148" t="str">
            <v xml:space="preserve">Mattenhof 21 </v>
          </cell>
          <cell r="C7148">
            <v>42478</v>
          </cell>
          <cell r="D7148">
            <v>9866601570</v>
          </cell>
          <cell r="E7148" t="str">
            <v>Verrechnet</v>
          </cell>
          <cell r="F7148">
            <v>1.3</v>
          </cell>
          <cell r="G7148">
            <v>17.7</v>
          </cell>
          <cell r="H7148"/>
          <cell r="I7148"/>
          <cell r="J7148" t="str">
            <v>Messung HW Wärme NT</v>
          </cell>
          <cell r="K7148" t="str">
            <v>18.03.2016</v>
          </cell>
          <cell r="L7148" t="str">
            <v>W1 065023</v>
          </cell>
          <cell r="M7148"/>
          <cell r="N7148" t="str">
            <v>Ablesung</v>
          </cell>
          <cell r="O7148">
            <v>607.28</v>
          </cell>
          <cell r="P7148">
            <v>16210</v>
          </cell>
          <cell r="Q7148"/>
          <cell r="R7148"/>
          <cell r="S7148"/>
          <cell r="T7148"/>
          <cell r="U7148"/>
          <cell r="V7148"/>
          <cell r="W7148"/>
          <cell r="X7148"/>
          <cell r="Y7148">
            <v>32.213000000000001</v>
          </cell>
          <cell r="Z7148">
            <v>467.13846153846151</v>
          </cell>
        </row>
        <row r="7149">
          <cell r="A7149" t="str">
            <v>N1553</v>
          </cell>
          <cell r="B7149" t="str">
            <v xml:space="preserve">Mattenhof 21 </v>
          </cell>
          <cell r="C7149">
            <v>42726</v>
          </cell>
          <cell r="D7149">
            <v>9866606191</v>
          </cell>
          <cell r="E7149" t="str">
            <v>Verrechnet</v>
          </cell>
          <cell r="F7149">
            <v>1.3</v>
          </cell>
          <cell r="G7149">
            <v>17.7</v>
          </cell>
          <cell r="H7149"/>
          <cell r="I7149"/>
          <cell r="J7149" t="str">
            <v>Messung HW Wärme NT</v>
          </cell>
          <cell r="K7149" t="str">
            <v>22.06.2016</v>
          </cell>
          <cell r="L7149" t="str">
            <v>W1 065023</v>
          </cell>
          <cell r="M7149"/>
          <cell r="N7149" t="str">
            <v>Ablesung</v>
          </cell>
          <cell r="O7149">
            <v>284.58</v>
          </cell>
          <cell r="P7149">
            <v>9627.2999999999993</v>
          </cell>
          <cell r="Q7149"/>
          <cell r="R7149"/>
          <cell r="S7149"/>
          <cell r="T7149"/>
          <cell r="U7149"/>
          <cell r="V7149"/>
          <cell r="W7149"/>
          <cell r="X7149"/>
          <cell r="Y7149">
            <v>25.417000000000002</v>
          </cell>
          <cell r="Z7149">
            <v>218.90769230769232</v>
          </cell>
        </row>
        <row r="7150">
          <cell r="A7150" t="str">
            <v>N1553</v>
          </cell>
          <cell r="B7150" t="str">
            <v xml:space="preserve">Mattenhof 21 </v>
          </cell>
          <cell r="C7150">
            <v>42655</v>
          </cell>
          <cell r="D7150">
            <v>9866605768</v>
          </cell>
          <cell r="E7150" t="str">
            <v>Verrechnet</v>
          </cell>
          <cell r="F7150">
            <v>1.3</v>
          </cell>
          <cell r="G7150">
            <v>17.7</v>
          </cell>
          <cell r="H7150"/>
          <cell r="I7150"/>
          <cell r="J7150" t="str">
            <v>Messung HW Wärme NT</v>
          </cell>
          <cell r="K7150" t="str">
            <v>15.09.2016</v>
          </cell>
          <cell r="L7150" t="str">
            <v>W1 065023</v>
          </cell>
          <cell r="M7150"/>
          <cell r="N7150" t="str">
            <v>Ablesung</v>
          </cell>
          <cell r="O7150">
            <v>115.84</v>
          </cell>
          <cell r="P7150">
            <v>4851.8999999999996</v>
          </cell>
          <cell r="Q7150"/>
          <cell r="R7150"/>
          <cell r="S7150"/>
          <cell r="T7150"/>
          <cell r="U7150"/>
          <cell r="V7150"/>
          <cell r="W7150"/>
          <cell r="X7150"/>
          <cell r="Y7150">
            <v>20.529</v>
          </cell>
          <cell r="Z7150">
            <v>89.107692307692304</v>
          </cell>
        </row>
        <row r="7151">
          <cell r="A7151" t="str">
            <v>N1553</v>
          </cell>
          <cell r="B7151" t="str">
            <v xml:space="preserve">Mattenhof 21 </v>
          </cell>
          <cell r="C7151">
            <v>42752</v>
          </cell>
          <cell r="D7151">
            <v>9866607682</v>
          </cell>
          <cell r="E7151" t="str">
            <v>Verrechnet</v>
          </cell>
          <cell r="F7151">
            <v>1.3</v>
          </cell>
          <cell r="G7151">
            <v>17.7</v>
          </cell>
          <cell r="H7151"/>
          <cell r="I7151"/>
          <cell r="J7151" t="str">
            <v>Messung HW Wärme NT</v>
          </cell>
          <cell r="K7151" t="str">
            <v>19.12.2016</v>
          </cell>
          <cell r="L7151" t="str">
            <v>W1 065023</v>
          </cell>
          <cell r="M7151"/>
          <cell r="N7151" t="str">
            <v>Ablesung</v>
          </cell>
          <cell r="O7151">
            <v>562.35</v>
          </cell>
          <cell r="P7151">
            <v>16168.8</v>
          </cell>
          <cell r="Q7151"/>
          <cell r="R7151"/>
          <cell r="S7151"/>
          <cell r="T7151"/>
          <cell r="U7151"/>
          <cell r="V7151"/>
          <cell r="W7151"/>
          <cell r="X7151"/>
          <cell r="Y7151">
            <v>29.905000000000001</v>
          </cell>
          <cell r="Z7151">
            <v>432.57692307692304</v>
          </cell>
        </row>
        <row r="7152">
          <cell r="A7152" t="str">
            <v>N1554</v>
          </cell>
          <cell r="B7152" t="str">
            <v xml:space="preserve">Mimosenstrasse 11 </v>
          </cell>
          <cell r="C7152">
            <v>42478</v>
          </cell>
          <cell r="D7152">
            <v>9866600806</v>
          </cell>
          <cell r="E7152" t="str">
            <v>Verrechnet</v>
          </cell>
          <cell r="F7152">
            <v>0.12</v>
          </cell>
          <cell r="G7152">
            <v>1.6379999999999999</v>
          </cell>
          <cell r="H7152"/>
          <cell r="I7152"/>
          <cell r="J7152" t="str">
            <v>Messung HW Wärme NT</v>
          </cell>
          <cell r="K7152" t="str">
            <v>16.03.2016</v>
          </cell>
          <cell r="L7152" t="str">
            <v>W1 020339</v>
          </cell>
          <cell r="M7152"/>
          <cell r="N7152" t="str">
            <v>Ablesung</v>
          </cell>
          <cell r="O7152">
            <v>93.873000000000005</v>
          </cell>
          <cell r="P7152">
            <v>1570.32</v>
          </cell>
          <cell r="Q7152"/>
          <cell r="R7152"/>
          <cell r="S7152"/>
          <cell r="T7152"/>
          <cell r="U7152"/>
          <cell r="V7152"/>
          <cell r="W7152"/>
          <cell r="X7152"/>
          <cell r="Y7152">
            <v>51.401000000000003</v>
          </cell>
          <cell r="Z7152">
            <v>782.27499999999998</v>
          </cell>
        </row>
        <row r="7153">
          <cell r="A7153" t="str">
            <v>N1554</v>
          </cell>
          <cell r="B7153" t="str">
            <v xml:space="preserve">Mimosenstrasse 11 </v>
          </cell>
          <cell r="C7153">
            <v>42566</v>
          </cell>
          <cell r="D7153">
            <v>9866603028</v>
          </cell>
          <cell r="E7153" t="str">
            <v>Verrechnet</v>
          </cell>
          <cell r="F7153">
            <v>0.12</v>
          </cell>
          <cell r="G7153">
            <v>1.6379999999999999</v>
          </cell>
          <cell r="H7153"/>
          <cell r="I7153"/>
          <cell r="J7153" t="str">
            <v>Messung HW Wärme NT</v>
          </cell>
          <cell r="K7153" t="str">
            <v>22.06.2016</v>
          </cell>
          <cell r="L7153" t="str">
            <v>W1 020339</v>
          </cell>
          <cell r="M7153"/>
          <cell r="N7153" t="str">
            <v>Ablesung</v>
          </cell>
          <cell r="O7153">
            <v>58.433999999999997</v>
          </cell>
          <cell r="P7153">
            <v>1043.52</v>
          </cell>
          <cell r="Q7153"/>
          <cell r="R7153"/>
          <cell r="S7153"/>
          <cell r="T7153"/>
          <cell r="U7153"/>
          <cell r="V7153"/>
          <cell r="W7153"/>
          <cell r="X7153"/>
          <cell r="Y7153">
            <v>48.149000000000001</v>
          </cell>
          <cell r="Z7153">
            <v>486.95</v>
          </cell>
        </row>
        <row r="7154">
          <cell r="A7154" t="str">
            <v>N1554</v>
          </cell>
          <cell r="B7154" t="str">
            <v xml:space="preserve">Mimosenstrasse 11 </v>
          </cell>
          <cell r="C7154">
            <v>42655</v>
          </cell>
          <cell r="D7154">
            <v>9866604933</v>
          </cell>
          <cell r="E7154" t="str">
            <v>Verrechnet</v>
          </cell>
          <cell r="F7154">
            <v>0.12</v>
          </cell>
          <cell r="G7154">
            <v>1.6379999999999999</v>
          </cell>
          <cell r="H7154"/>
          <cell r="I7154"/>
          <cell r="J7154" t="str">
            <v>Messung HW Wärme NT</v>
          </cell>
          <cell r="K7154" t="str">
            <v>20.09.2016</v>
          </cell>
          <cell r="L7154" t="str">
            <v>W1 020339</v>
          </cell>
          <cell r="M7154"/>
          <cell r="N7154" t="str">
            <v>Ablesung</v>
          </cell>
          <cell r="O7154">
            <v>12.541</v>
          </cell>
          <cell r="P7154">
            <v>308.93</v>
          </cell>
          <cell r="Q7154"/>
          <cell r="R7154"/>
          <cell r="S7154"/>
          <cell r="T7154"/>
          <cell r="U7154"/>
          <cell r="V7154"/>
          <cell r="W7154"/>
          <cell r="X7154"/>
          <cell r="Y7154">
            <v>34.905000000000001</v>
          </cell>
          <cell r="Z7154">
            <v>104.50833333333333</v>
          </cell>
        </row>
        <row r="7155">
          <cell r="A7155" t="str">
            <v>N1554</v>
          </cell>
          <cell r="B7155" t="str">
            <v xml:space="preserve">Mimosenstrasse 11 </v>
          </cell>
          <cell r="C7155">
            <v>42752</v>
          </cell>
          <cell r="D7155">
            <v>9866606834</v>
          </cell>
          <cell r="E7155" t="str">
            <v>Verrechnet</v>
          </cell>
          <cell r="F7155">
            <v>0.12</v>
          </cell>
          <cell r="G7155">
            <v>1.6379999999999999</v>
          </cell>
          <cell r="H7155"/>
          <cell r="I7155"/>
          <cell r="J7155" t="str">
            <v>Messung HW Wärme NT</v>
          </cell>
          <cell r="K7155" t="str">
            <v>14.12.2016</v>
          </cell>
          <cell r="L7155" t="str">
            <v>W1 020339</v>
          </cell>
          <cell r="M7155"/>
          <cell r="N7155" t="str">
            <v>Ablesung</v>
          </cell>
          <cell r="O7155">
            <v>73.036000000000001</v>
          </cell>
          <cell r="P7155">
            <v>1286.1199999999999</v>
          </cell>
          <cell r="Q7155"/>
          <cell r="R7155"/>
          <cell r="S7155"/>
          <cell r="T7155"/>
          <cell r="U7155"/>
          <cell r="V7155"/>
          <cell r="W7155"/>
          <cell r="X7155"/>
          <cell r="Y7155">
            <v>48.829000000000001</v>
          </cell>
          <cell r="Z7155">
            <v>608.63333333333333</v>
          </cell>
        </row>
        <row r="7156">
          <cell r="A7156" t="str">
            <v>N1555</v>
          </cell>
          <cell r="B7156" t="str">
            <v xml:space="preserve">Mimosenstrasse 9 </v>
          </cell>
          <cell r="C7156">
            <v>42478</v>
          </cell>
          <cell r="D7156">
            <v>9866600844</v>
          </cell>
          <cell r="E7156" t="str">
            <v>Verrechnet</v>
          </cell>
          <cell r="F7156">
            <v>0.05</v>
          </cell>
          <cell r="G7156">
            <v>0.70499999999999996</v>
          </cell>
          <cell r="H7156"/>
          <cell r="I7156"/>
          <cell r="J7156" t="str">
            <v>Messung HW Wärme NT</v>
          </cell>
          <cell r="K7156" t="str">
            <v>16.03.2016</v>
          </cell>
          <cell r="L7156" t="str">
            <v>W1 020477</v>
          </cell>
          <cell r="M7156"/>
          <cell r="N7156" t="str">
            <v>Ablesung</v>
          </cell>
          <cell r="O7156">
            <v>34.343000000000004</v>
          </cell>
          <cell r="P7156">
            <v>549.36</v>
          </cell>
          <cell r="Q7156"/>
          <cell r="R7156"/>
          <cell r="S7156"/>
          <cell r="T7156"/>
          <cell r="U7156"/>
          <cell r="V7156"/>
          <cell r="W7156"/>
          <cell r="X7156"/>
          <cell r="Y7156">
            <v>53.753</v>
          </cell>
          <cell r="Z7156">
            <v>686.86</v>
          </cell>
        </row>
        <row r="7157">
          <cell r="A7157" t="str">
            <v>N1555</v>
          </cell>
          <cell r="B7157" t="str">
            <v xml:space="preserve">Mimosenstrasse 9 </v>
          </cell>
          <cell r="C7157">
            <v>42566</v>
          </cell>
          <cell r="D7157">
            <v>9866602762</v>
          </cell>
          <cell r="E7157" t="str">
            <v>Verrechnet</v>
          </cell>
          <cell r="F7157">
            <v>0.05</v>
          </cell>
          <cell r="G7157">
            <v>0.70499999999999996</v>
          </cell>
          <cell r="H7157"/>
          <cell r="I7157"/>
          <cell r="J7157" t="str">
            <v>Messung HW Wärme NT</v>
          </cell>
          <cell r="K7157" t="str">
            <v>22.06.2016</v>
          </cell>
          <cell r="L7157" t="str">
            <v>W1 020477</v>
          </cell>
          <cell r="M7157"/>
          <cell r="N7157" t="str">
            <v>Ablesung</v>
          </cell>
          <cell r="O7157">
            <v>18.533999999999999</v>
          </cell>
          <cell r="P7157">
            <v>338.63</v>
          </cell>
          <cell r="Q7157"/>
          <cell r="R7157"/>
          <cell r="S7157"/>
          <cell r="T7157"/>
          <cell r="U7157"/>
          <cell r="V7157"/>
          <cell r="W7157"/>
          <cell r="X7157"/>
          <cell r="Y7157">
            <v>47.061</v>
          </cell>
          <cell r="Z7157">
            <v>370.68</v>
          </cell>
        </row>
        <row r="7158">
          <cell r="A7158" t="str">
            <v>N1555</v>
          </cell>
          <cell r="B7158" t="str">
            <v xml:space="preserve">Mimosenstrasse 9 </v>
          </cell>
          <cell r="C7158">
            <v>42655</v>
          </cell>
          <cell r="D7158">
            <v>9866604680</v>
          </cell>
          <cell r="E7158" t="str">
            <v>Verrechnet</v>
          </cell>
          <cell r="F7158">
            <v>0.05</v>
          </cell>
          <cell r="G7158">
            <v>0.70499999999999996</v>
          </cell>
          <cell r="H7158"/>
          <cell r="I7158"/>
          <cell r="J7158" t="str">
            <v>Messung HW Wärme NT</v>
          </cell>
          <cell r="K7158" t="str">
            <v>20.09.2016</v>
          </cell>
          <cell r="L7158" t="str">
            <v>W1 020477</v>
          </cell>
          <cell r="M7158"/>
          <cell r="N7158" t="str">
            <v>Ablesung</v>
          </cell>
          <cell r="O7158">
            <v>5.3620000000000001</v>
          </cell>
          <cell r="P7158">
            <v>135.5</v>
          </cell>
          <cell r="Q7158"/>
          <cell r="R7158"/>
          <cell r="S7158"/>
          <cell r="T7158"/>
          <cell r="U7158"/>
          <cell r="V7158"/>
          <cell r="W7158"/>
          <cell r="X7158"/>
          <cell r="Y7158">
            <v>34.026000000000003</v>
          </cell>
          <cell r="Z7158">
            <v>107.24</v>
          </cell>
        </row>
        <row r="7159">
          <cell r="A7159" t="str">
            <v>N1555</v>
          </cell>
          <cell r="B7159" t="str">
            <v xml:space="preserve">Mimosenstrasse 9 </v>
          </cell>
          <cell r="C7159">
            <v>42752</v>
          </cell>
          <cell r="D7159">
            <v>9866606835</v>
          </cell>
          <cell r="E7159" t="str">
            <v>Verrechnet</v>
          </cell>
          <cell r="F7159">
            <v>0.05</v>
          </cell>
          <cell r="G7159">
            <v>0.70499999999999996</v>
          </cell>
          <cell r="H7159"/>
          <cell r="I7159"/>
          <cell r="J7159" t="str">
            <v>Messung HW Wärme NT</v>
          </cell>
          <cell r="K7159" t="str">
            <v>14.12.2016</v>
          </cell>
          <cell r="L7159" t="str">
            <v>W1 020477</v>
          </cell>
          <cell r="M7159"/>
          <cell r="N7159" t="str">
            <v>Ablesung</v>
          </cell>
          <cell r="O7159">
            <v>23.08</v>
          </cell>
          <cell r="P7159">
            <v>387.09</v>
          </cell>
          <cell r="Q7159"/>
          <cell r="R7159"/>
          <cell r="S7159"/>
          <cell r="T7159"/>
          <cell r="U7159"/>
          <cell r="V7159"/>
          <cell r="W7159"/>
          <cell r="X7159"/>
          <cell r="Y7159">
            <v>51.268000000000001</v>
          </cell>
          <cell r="Z7159">
            <v>461.6</v>
          </cell>
        </row>
        <row r="7160">
          <cell r="A7160" t="str">
            <v>N1556</v>
          </cell>
          <cell r="B7160" t="str">
            <v xml:space="preserve">Neunbrunnenstrasse 251 </v>
          </cell>
          <cell r="C7160">
            <v>42478</v>
          </cell>
          <cell r="D7160">
            <v>9866600448</v>
          </cell>
          <cell r="E7160" t="str">
            <v>Verrechnet</v>
          </cell>
          <cell r="F7160">
            <v>1.4999999999999999E-2</v>
          </cell>
          <cell r="G7160">
            <v>0.21</v>
          </cell>
          <cell r="H7160"/>
          <cell r="I7160"/>
          <cell r="J7160" t="str">
            <v>Messung HW Wärme NT</v>
          </cell>
          <cell r="K7160" t="str">
            <v>23.03.2016</v>
          </cell>
          <cell r="L7160" t="str">
            <v>W1 020278</v>
          </cell>
          <cell r="M7160"/>
          <cell r="N7160" t="str">
            <v>Ablesung</v>
          </cell>
          <cell r="O7160">
            <v>10.611000000000001</v>
          </cell>
          <cell r="P7160">
            <v>154.4</v>
          </cell>
          <cell r="Q7160"/>
          <cell r="R7160"/>
          <cell r="S7160"/>
          <cell r="T7160"/>
          <cell r="U7160"/>
          <cell r="V7160"/>
          <cell r="W7160"/>
          <cell r="X7160"/>
          <cell r="Y7160">
            <v>59.091999999999999</v>
          </cell>
          <cell r="Z7160">
            <v>707.4</v>
          </cell>
        </row>
        <row r="7161">
          <cell r="A7161" t="str">
            <v>N1556</v>
          </cell>
          <cell r="B7161" t="str">
            <v xml:space="preserve">Neunbrunnenstrasse 251 </v>
          </cell>
          <cell r="C7161">
            <v>42566</v>
          </cell>
          <cell r="D7161">
            <v>9866602452</v>
          </cell>
          <cell r="E7161" t="str">
            <v>Verrechnet</v>
          </cell>
          <cell r="F7161">
            <v>1.4999999999999999E-2</v>
          </cell>
          <cell r="G7161">
            <v>0.21</v>
          </cell>
          <cell r="H7161"/>
          <cell r="I7161"/>
          <cell r="J7161" t="str">
            <v>Messung HW Wärme NT</v>
          </cell>
          <cell r="K7161" t="str">
            <v>22.06.2016</v>
          </cell>
          <cell r="L7161" t="str">
            <v>W1 020278</v>
          </cell>
          <cell r="M7161"/>
          <cell r="N7161" t="str">
            <v>Ablesung</v>
          </cell>
          <cell r="O7161">
            <v>3.5230000000000001</v>
          </cell>
          <cell r="P7161">
            <v>61.39</v>
          </cell>
          <cell r="Q7161"/>
          <cell r="R7161"/>
          <cell r="S7161"/>
          <cell r="T7161"/>
          <cell r="U7161"/>
          <cell r="V7161"/>
          <cell r="W7161"/>
          <cell r="X7161"/>
          <cell r="Y7161">
            <v>49.344000000000001</v>
          </cell>
          <cell r="Z7161">
            <v>234.86666666666665</v>
          </cell>
        </row>
        <row r="7162">
          <cell r="A7162" t="str">
            <v>N1556</v>
          </cell>
          <cell r="B7162" t="str">
            <v xml:space="preserve">Neunbrunnenstrasse 251 </v>
          </cell>
          <cell r="C7162">
            <v>42655</v>
          </cell>
          <cell r="D7162">
            <v>9866604397</v>
          </cell>
          <cell r="E7162" t="str">
            <v>Verrechnet</v>
          </cell>
          <cell r="F7162">
            <v>1.4999999999999999E-2</v>
          </cell>
          <cell r="G7162">
            <v>0.21</v>
          </cell>
          <cell r="H7162"/>
          <cell r="I7162"/>
          <cell r="J7162" t="str">
            <v>Messung HW Wärme NT</v>
          </cell>
          <cell r="K7162" t="str">
            <v>20.09.2016</v>
          </cell>
          <cell r="L7162" t="str">
            <v>W1 020278</v>
          </cell>
          <cell r="M7162"/>
          <cell r="N7162" t="str">
            <v>Ablesung</v>
          </cell>
          <cell r="O7162">
            <v>0.81699999999999995</v>
          </cell>
          <cell r="P7162">
            <v>24.4</v>
          </cell>
          <cell r="Q7162"/>
          <cell r="R7162"/>
          <cell r="S7162"/>
          <cell r="T7162"/>
          <cell r="U7162"/>
          <cell r="V7162"/>
          <cell r="W7162"/>
          <cell r="X7162"/>
          <cell r="Y7162">
            <v>28.791</v>
          </cell>
          <cell r="Z7162">
            <v>54.466666666666661</v>
          </cell>
        </row>
        <row r="7163">
          <cell r="A7163" t="str">
            <v>N1556</v>
          </cell>
          <cell r="B7163" t="str">
            <v xml:space="preserve">Neunbrunnenstrasse 251 </v>
          </cell>
          <cell r="C7163">
            <v>42752</v>
          </cell>
          <cell r="D7163">
            <v>9866606475</v>
          </cell>
          <cell r="E7163" t="str">
            <v>Verrechnet</v>
          </cell>
          <cell r="F7163">
            <v>1.4999999999999999E-2</v>
          </cell>
          <cell r="G7163">
            <v>0.21</v>
          </cell>
          <cell r="H7163"/>
          <cell r="I7163"/>
          <cell r="J7163" t="str">
            <v>Messung HW Wärme NT</v>
          </cell>
          <cell r="K7163" t="str">
            <v>19.12.2016</v>
          </cell>
          <cell r="L7163" t="str">
            <v>W1 020278</v>
          </cell>
          <cell r="M7163"/>
          <cell r="N7163" t="str">
            <v>Ablesung</v>
          </cell>
          <cell r="O7163">
            <v>7.63</v>
          </cell>
          <cell r="P7163">
            <v>119</v>
          </cell>
          <cell r="Q7163"/>
          <cell r="R7163"/>
          <cell r="S7163"/>
          <cell r="T7163"/>
          <cell r="U7163"/>
          <cell r="V7163"/>
          <cell r="W7163"/>
          <cell r="X7163"/>
          <cell r="Y7163">
            <v>55.131</v>
          </cell>
          <cell r="Z7163">
            <v>508.66666666666663</v>
          </cell>
        </row>
        <row r="7164">
          <cell r="A7164" t="str">
            <v>N1557</v>
          </cell>
          <cell r="B7164" t="str">
            <v xml:space="preserve">Neunbrunnenstrasse 255 </v>
          </cell>
          <cell r="C7164">
            <v>42478</v>
          </cell>
          <cell r="D7164">
            <v>9866601190</v>
          </cell>
          <cell r="E7164" t="str">
            <v>Verrechnet</v>
          </cell>
          <cell r="F7164">
            <v>3.5000000000000003E-2</v>
          </cell>
          <cell r="G7164">
            <v>0.42599999999999999</v>
          </cell>
          <cell r="H7164"/>
          <cell r="I7164"/>
          <cell r="J7164" t="str">
            <v>Messung HW Wärme NT</v>
          </cell>
          <cell r="K7164" t="str">
            <v>17.03.2016</v>
          </cell>
          <cell r="L7164" t="str">
            <v>W1 020430</v>
          </cell>
          <cell r="M7164"/>
          <cell r="N7164" t="str">
            <v>Ablesung</v>
          </cell>
          <cell r="O7164">
            <v>33.064</v>
          </cell>
          <cell r="P7164">
            <v>465.05</v>
          </cell>
          <cell r="Q7164"/>
          <cell r="R7164"/>
          <cell r="S7164"/>
          <cell r="T7164"/>
          <cell r="U7164"/>
          <cell r="V7164"/>
          <cell r="W7164"/>
          <cell r="X7164"/>
          <cell r="Y7164">
            <v>61.133000000000003</v>
          </cell>
          <cell r="Z7164">
            <v>944.6857142857142</v>
          </cell>
        </row>
        <row r="7165">
          <cell r="A7165" t="str">
            <v>N1557</v>
          </cell>
          <cell r="B7165" t="str">
            <v xml:space="preserve">Neunbrunnenstrasse 255 </v>
          </cell>
          <cell r="C7165">
            <v>42566</v>
          </cell>
          <cell r="D7165">
            <v>9866603029</v>
          </cell>
          <cell r="E7165" t="str">
            <v>Verrechnet</v>
          </cell>
          <cell r="F7165">
            <v>3.5000000000000003E-2</v>
          </cell>
          <cell r="G7165">
            <v>0.42599999999999999</v>
          </cell>
          <cell r="H7165"/>
          <cell r="I7165"/>
          <cell r="J7165" t="str">
            <v>Messung HW Wärme NT</v>
          </cell>
          <cell r="K7165" t="str">
            <v>22.06.2016</v>
          </cell>
          <cell r="L7165" t="str">
            <v>W1 020430</v>
          </cell>
          <cell r="M7165"/>
          <cell r="N7165" t="str">
            <v>Ablesung</v>
          </cell>
          <cell r="O7165">
            <v>17.802</v>
          </cell>
          <cell r="P7165">
            <v>273.75</v>
          </cell>
          <cell r="Q7165"/>
          <cell r="R7165"/>
          <cell r="S7165"/>
          <cell r="T7165"/>
          <cell r="U7165"/>
          <cell r="V7165"/>
          <cell r="W7165"/>
          <cell r="X7165"/>
          <cell r="Y7165">
            <v>55.915999999999997</v>
          </cell>
          <cell r="Z7165">
            <v>508.62857142857143</v>
          </cell>
        </row>
        <row r="7166">
          <cell r="A7166" t="str">
            <v>N1557</v>
          </cell>
          <cell r="B7166" t="str">
            <v xml:space="preserve">Neunbrunnenstrasse 255 </v>
          </cell>
          <cell r="C7166">
            <v>42655</v>
          </cell>
          <cell r="D7166">
            <v>9866604934</v>
          </cell>
          <cell r="E7166" t="str">
            <v>Verrechnet</v>
          </cell>
          <cell r="F7166">
            <v>3.5000000000000003E-2</v>
          </cell>
          <cell r="G7166">
            <v>0.42599999999999999</v>
          </cell>
          <cell r="H7166"/>
          <cell r="I7166"/>
          <cell r="J7166" t="str">
            <v>Messung HW Wärme NT</v>
          </cell>
          <cell r="K7166" t="str">
            <v>20.09.2016</v>
          </cell>
          <cell r="L7166" t="str">
            <v>W1 020430</v>
          </cell>
          <cell r="M7166"/>
          <cell r="N7166" t="str">
            <v>Ablesung</v>
          </cell>
          <cell r="O7166">
            <v>3.5950000000000002</v>
          </cell>
          <cell r="P7166">
            <v>69.790000000000006</v>
          </cell>
          <cell r="Q7166"/>
          <cell r="R7166"/>
          <cell r="S7166"/>
          <cell r="T7166"/>
          <cell r="U7166"/>
          <cell r="V7166"/>
          <cell r="W7166"/>
          <cell r="X7166"/>
          <cell r="Y7166">
            <v>44.292000000000002</v>
          </cell>
          <cell r="Z7166">
            <v>102.71428571428572</v>
          </cell>
        </row>
        <row r="7167">
          <cell r="A7167" t="str">
            <v>N1557</v>
          </cell>
          <cell r="B7167" t="str">
            <v xml:space="preserve">Neunbrunnenstrasse 255 </v>
          </cell>
          <cell r="C7167">
            <v>42752</v>
          </cell>
          <cell r="D7167">
            <v>9866606986</v>
          </cell>
          <cell r="E7167" t="str">
            <v>Verrechnet</v>
          </cell>
          <cell r="F7167">
            <v>3.5000000000000003E-2</v>
          </cell>
          <cell r="G7167">
            <v>0.42599999999999999</v>
          </cell>
          <cell r="H7167"/>
          <cell r="I7167"/>
          <cell r="J7167" t="str">
            <v>Messung HW Wärme NT</v>
          </cell>
          <cell r="K7167" t="str">
            <v>19.12.2016</v>
          </cell>
          <cell r="L7167" t="str">
            <v>W1 020430</v>
          </cell>
          <cell r="M7167"/>
          <cell r="N7167" t="str">
            <v>Ablesung</v>
          </cell>
          <cell r="O7167">
            <v>28.422999999999998</v>
          </cell>
          <cell r="P7167">
            <v>421.25</v>
          </cell>
          <cell r="Q7167"/>
          <cell r="R7167"/>
          <cell r="S7167"/>
          <cell r="T7167"/>
          <cell r="U7167"/>
          <cell r="V7167"/>
          <cell r="W7167"/>
          <cell r="X7167"/>
          <cell r="Y7167">
            <v>58.015999999999998</v>
          </cell>
          <cell r="Z7167">
            <v>812.08571428571429</v>
          </cell>
        </row>
        <row r="7168">
          <cell r="A7168" t="str">
            <v>N1558</v>
          </cell>
          <cell r="B7168" t="str">
            <v xml:space="preserve">Sperletweg 56 </v>
          </cell>
          <cell r="C7168">
            <v>42478</v>
          </cell>
          <cell r="D7168">
            <v>9866600449</v>
          </cell>
          <cell r="E7168" t="str">
            <v>Verrechnet</v>
          </cell>
          <cell r="F7168">
            <v>2.5000000000000001E-2</v>
          </cell>
          <cell r="G7168">
            <v>0.34</v>
          </cell>
          <cell r="H7168"/>
          <cell r="I7168"/>
          <cell r="J7168" t="str">
            <v>Messung HW Wärme NT</v>
          </cell>
          <cell r="K7168" t="str">
            <v>16.03.2016</v>
          </cell>
          <cell r="L7168" t="str">
            <v>W1 020300</v>
          </cell>
          <cell r="M7168"/>
          <cell r="N7168" t="str">
            <v>Ablesung</v>
          </cell>
          <cell r="O7168">
            <v>34.633000000000003</v>
          </cell>
          <cell r="P7168">
            <v>674.37</v>
          </cell>
          <cell r="Q7168"/>
          <cell r="R7168"/>
          <cell r="S7168"/>
          <cell r="T7168"/>
          <cell r="U7168"/>
          <cell r="V7168"/>
          <cell r="W7168"/>
          <cell r="X7168"/>
          <cell r="Y7168">
            <v>44.158000000000001</v>
          </cell>
          <cell r="Z7168">
            <v>1385.32</v>
          </cell>
        </row>
        <row r="7169">
          <cell r="A7169" t="str">
            <v>N1558</v>
          </cell>
          <cell r="B7169" t="str">
            <v xml:space="preserve">Sperletweg 56 </v>
          </cell>
          <cell r="C7169">
            <v>42566</v>
          </cell>
          <cell r="D7169">
            <v>9866602502</v>
          </cell>
          <cell r="E7169" t="str">
            <v>Verrechnet</v>
          </cell>
          <cell r="F7169">
            <v>2.5000000000000001E-2</v>
          </cell>
          <cell r="G7169">
            <v>0.34</v>
          </cell>
          <cell r="H7169"/>
          <cell r="I7169"/>
          <cell r="J7169" t="str">
            <v>Messung HW Wärme NT</v>
          </cell>
          <cell r="K7169" t="str">
            <v>22.06.2016</v>
          </cell>
          <cell r="L7169" t="str">
            <v>W1 020300</v>
          </cell>
          <cell r="M7169"/>
          <cell r="N7169" t="str">
            <v>Ablesung</v>
          </cell>
          <cell r="O7169">
            <v>20.902999999999999</v>
          </cell>
          <cell r="P7169">
            <v>476.82</v>
          </cell>
          <cell r="Q7169"/>
          <cell r="R7169"/>
          <cell r="S7169"/>
          <cell r="T7169"/>
          <cell r="U7169"/>
          <cell r="V7169"/>
          <cell r="W7169"/>
          <cell r="X7169"/>
          <cell r="Y7169">
            <v>37.694000000000003</v>
          </cell>
          <cell r="Z7169">
            <v>836.12</v>
          </cell>
        </row>
        <row r="7170">
          <cell r="A7170" t="str">
            <v>N1558</v>
          </cell>
          <cell r="B7170" t="str">
            <v xml:space="preserve">Sperletweg 56 </v>
          </cell>
          <cell r="C7170">
            <v>42655</v>
          </cell>
          <cell r="D7170">
            <v>9866604398</v>
          </cell>
          <cell r="E7170" t="str">
            <v>Verrechnet</v>
          </cell>
          <cell r="F7170">
            <v>2.5000000000000001E-2</v>
          </cell>
          <cell r="G7170">
            <v>0.34</v>
          </cell>
          <cell r="H7170"/>
          <cell r="I7170"/>
          <cell r="J7170" t="str">
            <v>Messung HW Wärme NT</v>
          </cell>
          <cell r="K7170" t="str">
            <v>16.09.2016</v>
          </cell>
          <cell r="L7170" t="str">
            <v>W1 020300</v>
          </cell>
          <cell r="M7170"/>
          <cell r="N7170" t="str">
            <v>Ablesung</v>
          </cell>
          <cell r="O7170">
            <v>5.7969999999999997</v>
          </cell>
          <cell r="P7170">
            <v>225.37</v>
          </cell>
          <cell r="Q7170"/>
          <cell r="R7170"/>
          <cell r="S7170"/>
          <cell r="T7170"/>
          <cell r="U7170"/>
          <cell r="V7170"/>
          <cell r="W7170"/>
          <cell r="X7170"/>
          <cell r="Y7170">
            <v>22.117000000000001</v>
          </cell>
          <cell r="Z7170">
            <v>231.88</v>
          </cell>
        </row>
        <row r="7171">
          <cell r="A7171" t="str">
            <v>N1558</v>
          </cell>
          <cell r="B7171" t="str">
            <v xml:space="preserve">Sperletweg 56 </v>
          </cell>
          <cell r="C7171">
            <v>42752</v>
          </cell>
          <cell r="D7171">
            <v>9866606476</v>
          </cell>
          <cell r="E7171" t="str">
            <v>Verrechnet</v>
          </cell>
          <cell r="F7171">
            <v>2.5000000000000001E-2</v>
          </cell>
          <cell r="G7171">
            <v>0.34</v>
          </cell>
          <cell r="H7171"/>
          <cell r="I7171"/>
          <cell r="J7171" t="str">
            <v>Messung HW Wärme NT</v>
          </cell>
          <cell r="K7171" t="str">
            <v>14.12.2016</v>
          </cell>
          <cell r="L7171" t="str">
            <v>W1 020300</v>
          </cell>
          <cell r="M7171"/>
          <cell r="N7171" t="str">
            <v>Ablesung</v>
          </cell>
          <cell r="O7171">
            <v>28.248000000000001</v>
          </cell>
          <cell r="P7171">
            <v>592.26</v>
          </cell>
          <cell r="Q7171"/>
          <cell r="R7171"/>
          <cell r="S7171"/>
          <cell r="T7171"/>
          <cell r="U7171"/>
          <cell r="V7171"/>
          <cell r="W7171"/>
          <cell r="X7171"/>
          <cell r="Y7171">
            <v>41.011000000000003</v>
          </cell>
          <cell r="Z7171">
            <v>1129.92</v>
          </cell>
        </row>
        <row r="7172">
          <cell r="A7172" t="str">
            <v>N1559</v>
          </cell>
          <cell r="B7172" t="str">
            <v xml:space="preserve">Seebacherstrasse 62 </v>
          </cell>
          <cell r="C7172">
            <v>42478</v>
          </cell>
          <cell r="D7172">
            <v>9866601168</v>
          </cell>
          <cell r="E7172" t="str">
            <v>Gemahnt</v>
          </cell>
          <cell r="F7172">
            <v>0.25</v>
          </cell>
          <cell r="G7172">
            <v>3.5</v>
          </cell>
          <cell r="H7172"/>
          <cell r="I7172"/>
          <cell r="J7172" t="str">
            <v>Messung HW Wärme NT</v>
          </cell>
          <cell r="K7172" t="str">
            <v>17.03.2016</v>
          </cell>
          <cell r="L7172" t="str">
            <v>W1 025025</v>
          </cell>
          <cell r="M7172"/>
          <cell r="N7172" t="str">
            <v>Ablesung</v>
          </cell>
          <cell r="O7172">
            <v>224.85499999999999</v>
          </cell>
          <cell r="P7172">
            <v>3656.17</v>
          </cell>
          <cell r="Q7172"/>
          <cell r="R7172"/>
          <cell r="S7172"/>
          <cell r="T7172"/>
          <cell r="U7172"/>
          <cell r="V7172"/>
          <cell r="W7172"/>
          <cell r="X7172"/>
          <cell r="Y7172">
            <v>52.881</v>
          </cell>
          <cell r="Z7172">
            <v>899.42</v>
          </cell>
        </row>
        <row r="7173">
          <cell r="A7173" t="str">
            <v>N1559</v>
          </cell>
          <cell r="B7173" t="str">
            <v xml:space="preserve">Seebacherstrasse 62 </v>
          </cell>
          <cell r="C7173">
            <v>42566</v>
          </cell>
          <cell r="D7173">
            <v>9866603299</v>
          </cell>
          <cell r="E7173" t="str">
            <v>Verrechnet</v>
          </cell>
          <cell r="F7173">
            <v>0.25</v>
          </cell>
          <cell r="G7173">
            <v>3.5</v>
          </cell>
          <cell r="H7173"/>
          <cell r="I7173"/>
          <cell r="J7173" t="str">
            <v>Messung HW Wärme NT</v>
          </cell>
          <cell r="K7173" t="str">
            <v>20.06.2016</v>
          </cell>
          <cell r="L7173" t="str">
            <v>W1 025025</v>
          </cell>
          <cell r="M7173"/>
          <cell r="N7173" t="str">
            <v>Ablesung</v>
          </cell>
          <cell r="O7173">
            <v>146.20400000000001</v>
          </cell>
          <cell r="P7173">
            <v>2686.38</v>
          </cell>
          <cell r="Q7173"/>
          <cell r="R7173"/>
          <cell r="S7173"/>
          <cell r="T7173"/>
          <cell r="U7173"/>
          <cell r="V7173"/>
          <cell r="W7173"/>
          <cell r="X7173"/>
          <cell r="Y7173">
            <v>46.795999999999999</v>
          </cell>
          <cell r="Z7173">
            <v>584.81600000000003</v>
          </cell>
        </row>
        <row r="7174">
          <cell r="A7174" t="str">
            <v>N1559</v>
          </cell>
          <cell r="B7174" t="str">
            <v xml:space="preserve">Seebacherstrasse 62 </v>
          </cell>
          <cell r="C7174">
            <v>42655</v>
          </cell>
          <cell r="D7174">
            <v>9866605185</v>
          </cell>
          <cell r="E7174" t="str">
            <v>Gemahnt</v>
          </cell>
          <cell r="F7174">
            <v>0.25</v>
          </cell>
          <cell r="G7174">
            <v>3.5</v>
          </cell>
          <cell r="H7174"/>
          <cell r="I7174"/>
          <cell r="J7174" t="str">
            <v>Messung HW Wärme NT</v>
          </cell>
          <cell r="K7174" t="str">
            <v>19.09.2016</v>
          </cell>
          <cell r="L7174" t="str">
            <v>W1 025025</v>
          </cell>
          <cell r="M7174"/>
          <cell r="N7174" t="str">
            <v>Ablesung</v>
          </cell>
          <cell r="O7174">
            <v>58.22</v>
          </cell>
          <cell r="P7174">
            <v>1300.58</v>
          </cell>
          <cell r="Q7174"/>
          <cell r="R7174"/>
          <cell r="S7174"/>
          <cell r="T7174"/>
          <cell r="U7174"/>
          <cell r="V7174"/>
          <cell r="W7174"/>
          <cell r="X7174"/>
          <cell r="Y7174">
            <v>38.491</v>
          </cell>
          <cell r="Z7174">
            <v>232.88</v>
          </cell>
        </row>
        <row r="7175">
          <cell r="A7175" t="str">
            <v>N1559</v>
          </cell>
          <cell r="B7175" t="str">
            <v xml:space="preserve">Seebacherstrasse 62 </v>
          </cell>
          <cell r="C7175">
            <v>42752</v>
          </cell>
          <cell r="D7175">
            <v>9866607304</v>
          </cell>
          <cell r="E7175" t="str">
            <v>Verrechnet</v>
          </cell>
          <cell r="F7175">
            <v>0.25</v>
          </cell>
          <cell r="G7175">
            <v>3.5</v>
          </cell>
          <cell r="H7175"/>
          <cell r="I7175"/>
          <cell r="J7175" t="str">
            <v>Messung HW Wärme NT</v>
          </cell>
          <cell r="K7175" t="str">
            <v>14.12.2016</v>
          </cell>
          <cell r="L7175" t="str">
            <v>W1 025025</v>
          </cell>
          <cell r="M7175"/>
          <cell r="N7175" t="str">
            <v>Ablesung</v>
          </cell>
          <cell r="O7175">
            <v>177.94800000000001</v>
          </cell>
          <cell r="P7175">
            <v>3098.35</v>
          </cell>
          <cell r="Q7175"/>
          <cell r="R7175"/>
          <cell r="S7175"/>
          <cell r="T7175"/>
          <cell r="U7175"/>
          <cell r="V7175"/>
          <cell r="W7175"/>
          <cell r="X7175"/>
          <cell r="Y7175">
            <v>49.384</v>
          </cell>
          <cell r="Z7175">
            <v>711.79200000000003</v>
          </cell>
        </row>
        <row r="7176">
          <cell r="A7176" t="str">
            <v>N1560</v>
          </cell>
          <cell r="B7176" t="str">
            <v xml:space="preserve">Thurgauerstrasse 60 </v>
          </cell>
          <cell r="C7176">
            <v>42478</v>
          </cell>
          <cell r="D7176">
            <v>9866600450</v>
          </cell>
          <cell r="E7176" t="str">
            <v>Verrechnet</v>
          </cell>
          <cell r="F7176">
            <v>0.8</v>
          </cell>
          <cell r="G7176">
            <v>10.92</v>
          </cell>
          <cell r="H7176"/>
          <cell r="I7176"/>
          <cell r="J7176" t="str">
            <v>Messung HW Wärme NT</v>
          </cell>
          <cell r="K7176" t="str">
            <v>15.03.2016</v>
          </cell>
          <cell r="L7176" t="str">
            <v>W1 050014</v>
          </cell>
          <cell r="M7176"/>
          <cell r="N7176" t="str">
            <v>Ablesung</v>
          </cell>
          <cell r="O7176">
            <v>550.19799999999998</v>
          </cell>
          <cell r="P7176">
            <v>10165.700000000001</v>
          </cell>
          <cell r="Q7176"/>
          <cell r="R7176"/>
          <cell r="S7176"/>
          <cell r="T7176"/>
          <cell r="U7176"/>
          <cell r="V7176"/>
          <cell r="W7176"/>
          <cell r="X7176"/>
          <cell r="Y7176">
            <v>46.536999999999999</v>
          </cell>
          <cell r="Z7176">
            <v>687.74749999999995</v>
          </cell>
        </row>
        <row r="7177">
          <cell r="A7177" t="str">
            <v>N1560</v>
          </cell>
          <cell r="B7177" t="str">
            <v xml:space="preserve">Thurgauerstrasse 60 </v>
          </cell>
          <cell r="C7177">
            <v>42566</v>
          </cell>
          <cell r="D7177">
            <v>9866602453</v>
          </cell>
          <cell r="E7177" t="str">
            <v>Verrechnet</v>
          </cell>
          <cell r="F7177">
            <v>0.8</v>
          </cell>
          <cell r="G7177">
            <v>10.92</v>
          </cell>
          <cell r="H7177"/>
          <cell r="I7177"/>
          <cell r="J7177" t="str">
            <v>Messung HW Wärme NT</v>
          </cell>
          <cell r="K7177" t="str">
            <v>30.06.2016</v>
          </cell>
          <cell r="L7177" t="str">
            <v>W1 050014</v>
          </cell>
          <cell r="M7177"/>
          <cell r="N7177" t="str">
            <v>Ablesung</v>
          </cell>
          <cell r="O7177">
            <v>323.13799999999998</v>
          </cell>
          <cell r="P7177">
            <v>6345.36</v>
          </cell>
          <cell r="Q7177"/>
          <cell r="R7177"/>
          <cell r="S7177"/>
          <cell r="T7177"/>
          <cell r="U7177"/>
          <cell r="V7177"/>
          <cell r="W7177"/>
          <cell r="X7177"/>
          <cell r="Y7177">
            <v>43.787999999999997</v>
          </cell>
          <cell r="Z7177">
            <v>403.92250000000001</v>
          </cell>
        </row>
        <row r="7178">
          <cell r="A7178" t="str">
            <v>N1560</v>
          </cell>
          <cell r="B7178" t="str">
            <v xml:space="preserve">Thurgauerstrasse 60 </v>
          </cell>
          <cell r="C7178">
            <v>42655</v>
          </cell>
          <cell r="D7178">
            <v>9866604441</v>
          </cell>
          <cell r="E7178" t="str">
            <v>Verrechnet</v>
          </cell>
          <cell r="F7178">
            <v>0.8</v>
          </cell>
          <cell r="G7178">
            <v>10.92</v>
          </cell>
          <cell r="H7178"/>
          <cell r="I7178"/>
          <cell r="J7178" t="str">
            <v>Messung HW Wärme NT</v>
          </cell>
          <cell r="K7178" t="str">
            <v>15.09.2016</v>
          </cell>
          <cell r="L7178" t="str">
            <v>W1 050014</v>
          </cell>
          <cell r="M7178"/>
          <cell r="N7178" t="str">
            <v>Ablesung</v>
          </cell>
          <cell r="O7178">
            <v>49.598999999999997</v>
          </cell>
          <cell r="P7178">
            <v>1113.8699999999999</v>
          </cell>
          <cell r="Q7178"/>
          <cell r="R7178"/>
          <cell r="S7178"/>
          <cell r="T7178"/>
          <cell r="U7178"/>
          <cell r="V7178"/>
          <cell r="W7178"/>
          <cell r="X7178"/>
          <cell r="Y7178">
            <v>38.287999999999997</v>
          </cell>
          <cell r="Z7178">
            <v>61.998750000000001</v>
          </cell>
        </row>
        <row r="7179">
          <cell r="A7179" t="str">
            <v>N1560</v>
          </cell>
          <cell r="B7179" t="str">
            <v xml:space="preserve">Thurgauerstrasse 60 </v>
          </cell>
          <cell r="C7179">
            <v>42752</v>
          </cell>
          <cell r="D7179">
            <v>9866606477</v>
          </cell>
          <cell r="E7179" t="str">
            <v>Verrechnet</v>
          </cell>
          <cell r="F7179">
            <v>0.8</v>
          </cell>
          <cell r="G7179">
            <v>10.92</v>
          </cell>
          <cell r="H7179"/>
          <cell r="I7179"/>
          <cell r="J7179" t="str">
            <v>Messung HW Wärme NT</v>
          </cell>
          <cell r="K7179" t="str">
            <v>13.12.2016</v>
          </cell>
          <cell r="L7179" t="str">
            <v>W1 050014</v>
          </cell>
          <cell r="M7179"/>
          <cell r="N7179" t="str">
            <v>Ablesung</v>
          </cell>
          <cell r="O7179">
            <v>385.86099999999999</v>
          </cell>
          <cell r="P7179">
            <v>7706.56</v>
          </cell>
          <cell r="Q7179"/>
          <cell r="R7179"/>
          <cell r="S7179"/>
          <cell r="T7179"/>
          <cell r="U7179"/>
          <cell r="V7179"/>
          <cell r="W7179"/>
          <cell r="X7179"/>
          <cell r="Y7179">
            <v>43.052</v>
          </cell>
          <cell r="Z7179">
            <v>482.32625000000002</v>
          </cell>
        </row>
        <row r="7180">
          <cell r="A7180" t="str">
            <v>N1562</v>
          </cell>
          <cell r="B7180" t="str">
            <v xml:space="preserve">Wehntalerstrasse 269 </v>
          </cell>
          <cell r="C7180">
            <v>42478</v>
          </cell>
          <cell r="D7180">
            <v>9866601528</v>
          </cell>
          <cell r="E7180" t="str">
            <v>Verrechnet</v>
          </cell>
          <cell r="F7180">
            <v>0.02</v>
          </cell>
          <cell r="G7180">
            <v>0.27</v>
          </cell>
          <cell r="H7180"/>
          <cell r="I7180"/>
          <cell r="J7180" t="str">
            <v>Messung HW Wärme NT</v>
          </cell>
          <cell r="K7180" t="str">
            <v>16.03.2016</v>
          </cell>
          <cell r="L7180" t="str">
            <v>W1 020237</v>
          </cell>
          <cell r="M7180"/>
          <cell r="N7180" t="str">
            <v>Ablesung</v>
          </cell>
          <cell r="O7180">
            <v>19.314</v>
          </cell>
          <cell r="P7180">
            <v>349.22</v>
          </cell>
          <cell r="Q7180"/>
          <cell r="R7180"/>
          <cell r="S7180"/>
          <cell r="T7180"/>
          <cell r="U7180"/>
          <cell r="V7180"/>
          <cell r="W7180"/>
          <cell r="X7180"/>
          <cell r="Y7180">
            <v>47.555</v>
          </cell>
          <cell r="Z7180">
            <v>965.7</v>
          </cell>
        </row>
        <row r="7181">
          <cell r="A7181" t="str">
            <v>N1562</v>
          </cell>
          <cell r="B7181" t="str">
            <v xml:space="preserve">Wehntalerstrasse 269 </v>
          </cell>
          <cell r="C7181">
            <v>42566</v>
          </cell>
          <cell r="D7181">
            <v>9866603602</v>
          </cell>
          <cell r="E7181" t="str">
            <v>Verrechnet</v>
          </cell>
          <cell r="F7181">
            <v>0.02</v>
          </cell>
          <cell r="G7181">
            <v>0.27</v>
          </cell>
          <cell r="H7181"/>
          <cell r="I7181"/>
          <cell r="J7181" t="str">
            <v>Messung HW Wärme NT</v>
          </cell>
          <cell r="K7181" t="str">
            <v>20.06.2016</v>
          </cell>
          <cell r="L7181" t="str">
            <v>W1 020237</v>
          </cell>
          <cell r="M7181"/>
          <cell r="N7181" t="str">
            <v>Ablesung</v>
          </cell>
          <cell r="O7181">
            <v>6.5449999999999999</v>
          </cell>
          <cell r="P7181">
            <v>160.94999999999999</v>
          </cell>
          <cell r="Q7181"/>
          <cell r="R7181"/>
          <cell r="S7181"/>
          <cell r="T7181"/>
          <cell r="U7181"/>
          <cell r="V7181"/>
          <cell r="W7181"/>
          <cell r="X7181"/>
          <cell r="Y7181">
            <v>34.965000000000003</v>
          </cell>
          <cell r="Z7181">
            <v>327.25</v>
          </cell>
        </row>
        <row r="7182">
          <cell r="A7182" t="str">
            <v>N1562</v>
          </cell>
          <cell r="B7182" t="str">
            <v xml:space="preserve">Wehntalerstrasse 269 </v>
          </cell>
          <cell r="C7182">
            <v>42655</v>
          </cell>
          <cell r="D7182">
            <v>9866605759</v>
          </cell>
          <cell r="E7182" t="str">
            <v>Verrechnet</v>
          </cell>
          <cell r="F7182">
            <v>0.02</v>
          </cell>
          <cell r="G7182">
            <v>0.27</v>
          </cell>
          <cell r="H7182"/>
          <cell r="I7182"/>
          <cell r="J7182" t="str">
            <v>Messung HW Wärme NT</v>
          </cell>
          <cell r="K7182" t="str">
            <v>19.09.2016</v>
          </cell>
          <cell r="L7182" t="str">
            <v>W1 020237</v>
          </cell>
          <cell r="M7182"/>
          <cell r="N7182" t="str">
            <v>Ablesung</v>
          </cell>
          <cell r="O7182">
            <v>0.13200000000000001</v>
          </cell>
          <cell r="P7182">
            <v>9.74</v>
          </cell>
          <cell r="Q7182"/>
          <cell r="R7182"/>
          <cell r="S7182"/>
          <cell r="T7182"/>
          <cell r="U7182"/>
          <cell r="V7182"/>
          <cell r="W7182"/>
          <cell r="X7182"/>
          <cell r="Y7182">
            <v>11.653</v>
          </cell>
          <cell r="Z7182">
            <v>6.6</v>
          </cell>
        </row>
        <row r="7183">
          <cell r="A7183" t="str">
            <v>N1562</v>
          </cell>
          <cell r="B7183" t="str">
            <v xml:space="preserve">Wehntalerstrasse 269 </v>
          </cell>
          <cell r="C7183">
            <v>42752</v>
          </cell>
          <cell r="D7183">
            <v>9866607661</v>
          </cell>
          <cell r="E7183" t="str">
            <v>Verrechnet</v>
          </cell>
          <cell r="F7183">
            <v>0.02</v>
          </cell>
          <cell r="G7183">
            <v>0.27</v>
          </cell>
          <cell r="H7183"/>
          <cell r="I7183"/>
          <cell r="J7183" t="str">
            <v>Messung HW Wärme NT</v>
          </cell>
          <cell r="K7183" t="str">
            <v>14.12.2016</v>
          </cell>
          <cell r="L7183" t="str">
            <v>W1 020237</v>
          </cell>
          <cell r="M7183"/>
          <cell r="N7183" t="str">
            <v>Ablesung</v>
          </cell>
          <cell r="O7183">
            <v>13.074</v>
          </cell>
          <cell r="P7183">
            <v>263.01</v>
          </cell>
          <cell r="Q7183"/>
          <cell r="R7183"/>
          <cell r="S7183"/>
          <cell r="T7183"/>
          <cell r="U7183"/>
          <cell r="V7183"/>
          <cell r="W7183"/>
          <cell r="X7183"/>
          <cell r="Y7183">
            <v>42.741999999999997</v>
          </cell>
          <cell r="Z7183">
            <v>653.70000000000005</v>
          </cell>
        </row>
        <row r="7184">
          <cell r="A7184" t="str">
            <v>N1563</v>
          </cell>
          <cell r="B7184" t="str">
            <v xml:space="preserve">Oleanderstrasse 8 </v>
          </cell>
          <cell r="C7184">
            <v>42478</v>
          </cell>
          <cell r="D7184">
            <v>9866601529</v>
          </cell>
          <cell r="E7184" t="str">
            <v>Verrechnet</v>
          </cell>
          <cell r="F7184">
            <v>0.04</v>
          </cell>
          <cell r="G7184">
            <v>0.54</v>
          </cell>
          <cell r="H7184"/>
          <cell r="I7184"/>
          <cell r="J7184" t="str">
            <v>Messung HW Wärme NT</v>
          </cell>
          <cell r="K7184" t="str">
            <v>17.03.2016</v>
          </cell>
          <cell r="L7184" t="str">
            <v>W1 020326</v>
          </cell>
          <cell r="M7184"/>
          <cell r="N7184" t="str">
            <v>Ablesung</v>
          </cell>
          <cell r="O7184">
            <v>25.766999999999999</v>
          </cell>
          <cell r="P7184">
            <v>468.09</v>
          </cell>
          <cell r="Q7184"/>
          <cell r="R7184"/>
          <cell r="S7184"/>
          <cell r="T7184"/>
          <cell r="U7184"/>
          <cell r="V7184"/>
          <cell r="W7184"/>
          <cell r="X7184"/>
          <cell r="Y7184">
            <v>47.332000000000001</v>
          </cell>
          <cell r="Z7184">
            <v>644.17499999999995</v>
          </cell>
        </row>
        <row r="7185">
          <cell r="A7185" t="str">
            <v>N1563</v>
          </cell>
          <cell r="B7185" t="str">
            <v xml:space="preserve">Oleanderstrasse 8 </v>
          </cell>
          <cell r="C7185">
            <v>42566</v>
          </cell>
          <cell r="D7185">
            <v>9866603300</v>
          </cell>
          <cell r="E7185" t="str">
            <v>Verrechnet</v>
          </cell>
          <cell r="F7185">
            <v>0.04</v>
          </cell>
          <cell r="G7185">
            <v>0.54</v>
          </cell>
          <cell r="H7185"/>
          <cell r="I7185"/>
          <cell r="J7185" t="str">
            <v>Messung HW Wärme NT</v>
          </cell>
          <cell r="K7185" t="str">
            <v>22.06.2016</v>
          </cell>
          <cell r="L7185" t="str">
            <v>W1 020326</v>
          </cell>
          <cell r="M7185"/>
          <cell r="N7185" t="str">
            <v>Ablesung</v>
          </cell>
          <cell r="O7185">
            <v>11.816000000000001</v>
          </cell>
          <cell r="P7185">
            <v>249.76</v>
          </cell>
          <cell r="Q7185"/>
          <cell r="R7185"/>
          <cell r="S7185"/>
          <cell r="T7185"/>
          <cell r="U7185"/>
          <cell r="V7185"/>
          <cell r="W7185"/>
          <cell r="X7185"/>
          <cell r="Y7185">
            <v>40.679000000000002</v>
          </cell>
          <cell r="Z7185">
            <v>295.39999999999998</v>
          </cell>
        </row>
        <row r="7186">
          <cell r="A7186" t="str">
            <v>N1563</v>
          </cell>
          <cell r="B7186" t="str">
            <v xml:space="preserve">Oleanderstrasse 8 </v>
          </cell>
          <cell r="C7186">
            <v>42662</v>
          </cell>
          <cell r="D7186">
            <v>9866606046</v>
          </cell>
          <cell r="E7186" t="str">
            <v>Verrechnet</v>
          </cell>
          <cell r="F7186">
            <v>0.04</v>
          </cell>
          <cell r="G7186">
            <v>0.54</v>
          </cell>
          <cell r="H7186"/>
          <cell r="I7186"/>
          <cell r="J7186" t="str">
            <v>Messung HW Wärme NT</v>
          </cell>
          <cell r="K7186" t="str">
            <v>15.09.2016</v>
          </cell>
          <cell r="L7186" t="str">
            <v>W1 020326</v>
          </cell>
          <cell r="M7186"/>
          <cell r="N7186" t="str">
            <v>Ablesung</v>
          </cell>
          <cell r="O7186">
            <v>2.4980000000000002</v>
          </cell>
          <cell r="P7186">
            <v>85.52</v>
          </cell>
          <cell r="Q7186"/>
          <cell r="R7186"/>
          <cell r="S7186"/>
          <cell r="T7186"/>
          <cell r="U7186"/>
          <cell r="V7186"/>
          <cell r="W7186"/>
          <cell r="X7186"/>
          <cell r="Y7186">
            <v>25.116</v>
          </cell>
          <cell r="Z7186">
            <v>62.45</v>
          </cell>
        </row>
        <row r="7187">
          <cell r="A7187" t="str">
            <v>N1563</v>
          </cell>
          <cell r="B7187" t="str">
            <v xml:space="preserve">Oleanderstrasse 8 </v>
          </cell>
          <cell r="C7187">
            <v>42752</v>
          </cell>
          <cell r="D7187">
            <v>9866607507</v>
          </cell>
          <cell r="E7187" t="str">
            <v>Verrechnet</v>
          </cell>
          <cell r="F7187">
            <v>0.04</v>
          </cell>
          <cell r="G7187">
            <v>0.54</v>
          </cell>
          <cell r="H7187"/>
          <cell r="I7187"/>
          <cell r="J7187" t="str">
            <v>Messung HW Wärme NT</v>
          </cell>
          <cell r="K7187" t="str">
            <v>16.12.2016</v>
          </cell>
          <cell r="L7187" t="str">
            <v>W1 020326</v>
          </cell>
          <cell r="M7187"/>
          <cell r="N7187" t="str">
            <v>Ablesung</v>
          </cell>
          <cell r="O7187">
            <v>19.154</v>
          </cell>
          <cell r="P7187">
            <v>367.1</v>
          </cell>
          <cell r="Q7187"/>
          <cell r="R7187"/>
          <cell r="S7187"/>
          <cell r="T7187"/>
          <cell r="U7187"/>
          <cell r="V7187"/>
          <cell r="W7187"/>
          <cell r="X7187"/>
          <cell r="Y7187">
            <v>44.863999999999997</v>
          </cell>
          <cell r="Z7187">
            <v>478.85</v>
          </cell>
        </row>
        <row r="7188">
          <cell r="A7188" t="str">
            <v>N1564</v>
          </cell>
          <cell r="B7188" t="str">
            <v xml:space="preserve">Regensbergstrasse 148 </v>
          </cell>
          <cell r="C7188">
            <v>42478</v>
          </cell>
          <cell r="D7188">
            <v>9866601169</v>
          </cell>
          <cell r="E7188" t="str">
            <v>Verrechnet</v>
          </cell>
          <cell r="F7188">
            <v>7.0000000000000007E-2</v>
          </cell>
          <cell r="G7188">
            <v>0.82899999999999996</v>
          </cell>
          <cell r="H7188"/>
          <cell r="I7188"/>
          <cell r="J7188" t="str">
            <v>Messung HW Wärme NT</v>
          </cell>
          <cell r="K7188" t="str">
            <v>16.03.2016</v>
          </cell>
          <cell r="L7188" t="str">
            <v>W1 020431</v>
          </cell>
          <cell r="M7188"/>
          <cell r="N7188" t="str">
            <v>Ablesung</v>
          </cell>
          <cell r="O7188">
            <v>38.076999999999998</v>
          </cell>
          <cell r="P7188">
            <v>479.96</v>
          </cell>
          <cell r="Q7188"/>
          <cell r="R7188"/>
          <cell r="S7188"/>
          <cell r="T7188"/>
          <cell r="U7188"/>
          <cell r="V7188"/>
          <cell r="W7188"/>
          <cell r="X7188"/>
          <cell r="Y7188">
            <v>68.215000000000003</v>
          </cell>
          <cell r="Z7188">
            <v>543.95714285714291</v>
          </cell>
        </row>
        <row r="7189">
          <cell r="A7189" t="str">
            <v>N1564</v>
          </cell>
          <cell r="B7189" t="str">
            <v xml:space="preserve">Regensbergstrasse 148 </v>
          </cell>
          <cell r="C7189">
            <v>42566</v>
          </cell>
          <cell r="D7189">
            <v>9866603030</v>
          </cell>
          <cell r="E7189" t="str">
            <v>Verrechnet</v>
          </cell>
          <cell r="F7189">
            <v>7.0000000000000007E-2</v>
          </cell>
          <cell r="G7189">
            <v>0.82899999999999996</v>
          </cell>
          <cell r="H7189"/>
          <cell r="I7189"/>
          <cell r="J7189" t="str">
            <v>Messung HW Wärme NT</v>
          </cell>
          <cell r="K7189" t="str">
            <v>21.06.2016</v>
          </cell>
          <cell r="L7189" t="str">
            <v>W1 020431</v>
          </cell>
          <cell r="M7189"/>
          <cell r="N7189" t="str">
            <v>Ablesung</v>
          </cell>
          <cell r="O7189">
            <v>13.962</v>
          </cell>
          <cell r="P7189">
            <v>215.78</v>
          </cell>
          <cell r="Q7189"/>
          <cell r="R7189"/>
          <cell r="S7189"/>
          <cell r="T7189"/>
          <cell r="U7189"/>
          <cell r="V7189"/>
          <cell r="W7189"/>
          <cell r="X7189"/>
          <cell r="Y7189">
            <v>55.636000000000003</v>
          </cell>
          <cell r="Z7189">
            <v>199.45714285714283</v>
          </cell>
        </row>
        <row r="7190">
          <cell r="A7190" t="str">
            <v>N1564</v>
          </cell>
          <cell r="B7190" t="str">
            <v xml:space="preserve">Regensbergstrasse 148 </v>
          </cell>
          <cell r="C7190">
            <v>42655</v>
          </cell>
          <cell r="D7190">
            <v>9866604935</v>
          </cell>
          <cell r="E7190" t="str">
            <v>Verrechnet</v>
          </cell>
          <cell r="F7190">
            <v>7.0000000000000007E-2</v>
          </cell>
          <cell r="G7190">
            <v>0.82899999999999996</v>
          </cell>
          <cell r="H7190"/>
          <cell r="I7190"/>
          <cell r="J7190" t="str">
            <v>Messung HW Wärme NT</v>
          </cell>
          <cell r="K7190" t="str">
            <v>19.09.2016</v>
          </cell>
          <cell r="L7190" t="str">
            <v>W1 020431</v>
          </cell>
          <cell r="M7190"/>
          <cell r="N7190" t="str">
            <v>Ablesung</v>
          </cell>
          <cell r="O7190">
            <v>3.331</v>
          </cell>
          <cell r="P7190">
            <v>73.7</v>
          </cell>
          <cell r="Q7190"/>
          <cell r="R7190"/>
          <cell r="S7190"/>
          <cell r="T7190"/>
          <cell r="U7190"/>
          <cell r="V7190"/>
          <cell r="W7190"/>
          <cell r="X7190"/>
          <cell r="Y7190">
            <v>38.862000000000002</v>
          </cell>
          <cell r="Z7190">
            <v>47.585714285714282</v>
          </cell>
        </row>
        <row r="7191">
          <cell r="A7191" t="str">
            <v>N1564</v>
          </cell>
          <cell r="B7191" t="str">
            <v xml:space="preserve">Regensbergstrasse 148 </v>
          </cell>
          <cell r="C7191">
            <v>42752</v>
          </cell>
          <cell r="D7191">
            <v>9866606987</v>
          </cell>
          <cell r="E7191" t="str">
            <v>Verrechnet</v>
          </cell>
          <cell r="F7191">
            <v>7.0000000000000007E-2</v>
          </cell>
          <cell r="G7191">
            <v>0.82899999999999996</v>
          </cell>
          <cell r="H7191"/>
          <cell r="I7191"/>
          <cell r="J7191" t="str">
            <v>Messung HW Wärme NT</v>
          </cell>
          <cell r="K7191" t="str">
            <v>14.12.2016</v>
          </cell>
          <cell r="L7191" t="str">
            <v>W1 020431</v>
          </cell>
          <cell r="M7191"/>
          <cell r="N7191" t="str">
            <v>Ablesung</v>
          </cell>
          <cell r="O7191">
            <v>25.672999999999998</v>
          </cell>
          <cell r="P7191">
            <v>345.84</v>
          </cell>
          <cell r="Q7191"/>
          <cell r="R7191"/>
          <cell r="S7191"/>
          <cell r="T7191"/>
          <cell r="U7191"/>
          <cell r="V7191"/>
          <cell r="W7191"/>
          <cell r="X7191"/>
          <cell r="Y7191">
            <v>63.83</v>
          </cell>
          <cell r="Z7191">
            <v>366.75714285714287</v>
          </cell>
        </row>
        <row r="7192">
          <cell r="A7192" t="str">
            <v>N1565</v>
          </cell>
          <cell r="B7192" t="str">
            <v xml:space="preserve">Salvatorstrasse 2 </v>
          </cell>
          <cell r="C7192">
            <v>42478</v>
          </cell>
          <cell r="D7192">
            <v>9866600807</v>
          </cell>
          <cell r="E7192" t="str">
            <v>Verrechnet</v>
          </cell>
          <cell r="F7192">
            <v>0.02</v>
          </cell>
          <cell r="G7192">
            <v>0.27</v>
          </cell>
          <cell r="H7192"/>
          <cell r="I7192"/>
          <cell r="J7192" t="str">
            <v>Messung HW Wärme NT</v>
          </cell>
          <cell r="K7192" t="str">
            <v>17.03.2016</v>
          </cell>
          <cell r="L7192" t="str">
            <v>W1 020261</v>
          </cell>
          <cell r="M7192"/>
          <cell r="N7192" t="str">
            <v>Ablesung</v>
          </cell>
          <cell r="O7192">
            <v>20.652000000000001</v>
          </cell>
          <cell r="P7192">
            <v>348.77</v>
          </cell>
          <cell r="Q7192"/>
          <cell r="R7192"/>
          <cell r="S7192"/>
          <cell r="T7192"/>
          <cell r="U7192"/>
          <cell r="V7192"/>
          <cell r="W7192"/>
          <cell r="X7192"/>
          <cell r="Y7192">
            <v>50.914999999999999</v>
          </cell>
          <cell r="Z7192">
            <v>1032.5999999999999</v>
          </cell>
        </row>
        <row r="7193">
          <cell r="A7193" t="str">
            <v>N1565</v>
          </cell>
          <cell r="B7193" t="str">
            <v xml:space="preserve">Salvatorstrasse 2 </v>
          </cell>
          <cell r="C7193">
            <v>42566</v>
          </cell>
          <cell r="D7193">
            <v>9866602763</v>
          </cell>
          <cell r="E7193" t="str">
            <v>Verrechnet</v>
          </cell>
          <cell r="F7193">
            <v>0.02</v>
          </cell>
          <cell r="G7193">
            <v>0.27</v>
          </cell>
          <cell r="H7193"/>
          <cell r="I7193"/>
          <cell r="J7193" t="str">
            <v>Messung HW Wärme NT</v>
          </cell>
          <cell r="K7193" t="str">
            <v>20.06.2016</v>
          </cell>
          <cell r="L7193" t="str">
            <v>W1 020261</v>
          </cell>
          <cell r="M7193"/>
          <cell r="N7193" t="str">
            <v>Ablesung</v>
          </cell>
          <cell r="O7193">
            <v>10.1</v>
          </cell>
          <cell r="P7193">
            <v>200.93</v>
          </cell>
          <cell r="Q7193"/>
          <cell r="R7193"/>
          <cell r="S7193"/>
          <cell r="T7193"/>
          <cell r="U7193"/>
          <cell r="V7193"/>
          <cell r="W7193"/>
          <cell r="X7193"/>
          <cell r="Y7193">
            <v>43.220999999999997</v>
          </cell>
          <cell r="Z7193">
            <v>505</v>
          </cell>
        </row>
        <row r="7194">
          <cell r="A7194" t="str">
            <v>N1565</v>
          </cell>
          <cell r="B7194" t="str">
            <v xml:space="preserve">Salvatorstrasse 2 </v>
          </cell>
          <cell r="C7194">
            <v>42655</v>
          </cell>
          <cell r="D7194">
            <v>9866604681</v>
          </cell>
          <cell r="E7194" t="str">
            <v>Verrechnet</v>
          </cell>
          <cell r="F7194">
            <v>0.02</v>
          </cell>
          <cell r="G7194">
            <v>0.27</v>
          </cell>
          <cell r="H7194"/>
          <cell r="I7194"/>
          <cell r="J7194" t="str">
            <v>Messung HW Wärme NT</v>
          </cell>
          <cell r="K7194" t="str">
            <v>16.09.2016</v>
          </cell>
          <cell r="L7194" t="str">
            <v>W1 020261</v>
          </cell>
          <cell r="M7194"/>
          <cell r="N7194" t="str">
            <v>Ablesung</v>
          </cell>
          <cell r="O7194">
            <v>1.5840000000000001</v>
          </cell>
          <cell r="P7194">
            <v>62.31</v>
          </cell>
          <cell r="Q7194"/>
          <cell r="R7194"/>
          <cell r="S7194"/>
          <cell r="T7194"/>
          <cell r="U7194"/>
          <cell r="V7194"/>
          <cell r="W7194"/>
          <cell r="X7194"/>
          <cell r="Y7194">
            <v>21.858000000000001</v>
          </cell>
          <cell r="Z7194">
            <v>79.2</v>
          </cell>
        </row>
        <row r="7195">
          <cell r="A7195" t="str">
            <v>N1565</v>
          </cell>
          <cell r="B7195" t="str">
            <v xml:space="preserve">Salvatorstrasse 2 </v>
          </cell>
          <cell r="C7195">
            <v>42752</v>
          </cell>
          <cell r="D7195">
            <v>9866606836</v>
          </cell>
          <cell r="E7195" t="str">
            <v>Verrechnet</v>
          </cell>
          <cell r="F7195">
            <v>0.02</v>
          </cell>
          <cell r="G7195">
            <v>0.27</v>
          </cell>
          <cell r="H7195"/>
          <cell r="I7195"/>
          <cell r="J7195" t="str">
            <v>Messung HW Wärme NT</v>
          </cell>
          <cell r="K7195" t="str">
            <v>13.12.2016</v>
          </cell>
          <cell r="L7195" t="str">
            <v>W1 020261</v>
          </cell>
          <cell r="M7195"/>
          <cell r="N7195" t="str">
            <v>Ablesung</v>
          </cell>
          <cell r="O7195">
            <v>11.906000000000001</v>
          </cell>
          <cell r="P7195">
            <v>213.42</v>
          </cell>
          <cell r="Q7195"/>
          <cell r="R7195"/>
          <cell r="S7195"/>
          <cell r="T7195"/>
          <cell r="U7195"/>
          <cell r="V7195"/>
          <cell r="W7195"/>
          <cell r="X7195"/>
          <cell r="Y7195">
            <v>47.968000000000004</v>
          </cell>
          <cell r="Z7195">
            <v>595.29999999999995</v>
          </cell>
        </row>
        <row r="7196">
          <cell r="A7196" t="str">
            <v>N1566</v>
          </cell>
          <cell r="B7196" t="str">
            <v xml:space="preserve">Buhnstrasse 4 </v>
          </cell>
          <cell r="C7196">
            <v>42478</v>
          </cell>
          <cell r="D7196">
            <v>9866600451</v>
          </cell>
          <cell r="E7196" t="str">
            <v>Verrechnet</v>
          </cell>
          <cell r="F7196">
            <v>0.08</v>
          </cell>
          <cell r="G7196">
            <v>0.86</v>
          </cell>
          <cell r="H7196"/>
          <cell r="I7196"/>
          <cell r="J7196" t="str">
            <v>Messung HW Wärme NT</v>
          </cell>
          <cell r="K7196" t="str">
            <v>17.03.2016</v>
          </cell>
          <cell r="L7196" t="str">
            <v>W1 020257</v>
          </cell>
          <cell r="M7196"/>
          <cell r="N7196" t="str">
            <v>Ablesung</v>
          </cell>
          <cell r="O7196">
            <v>65.650000000000006</v>
          </cell>
          <cell r="P7196">
            <v>1164.3900000000001</v>
          </cell>
          <cell r="Q7196"/>
          <cell r="R7196"/>
          <cell r="S7196"/>
          <cell r="T7196"/>
          <cell r="U7196"/>
          <cell r="V7196"/>
          <cell r="W7196"/>
          <cell r="X7196"/>
          <cell r="Y7196">
            <v>48.478999999999999</v>
          </cell>
          <cell r="Z7196">
            <v>820.625</v>
          </cell>
        </row>
        <row r="7197">
          <cell r="A7197" t="str">
            <v>N1566</v>
          </cell>
          <cell r="B7197" t="str">
            <v xml:space="preserve">Buhnstrasse 4 </v>
          </cell>
          <cell r="C7197">
            <v>42566</v>
          </cell>
          <cell r="D7197">
            <v>9866602454</v>
          </cell>
          <cell r="E7197" t="str">
            <v>Verrechnet</v>
          </cell>
          <cell r="F7197">
            <v>0.08</v>
          </cell>
          <cell r="G7197">
            <v>0.86</v>
          </cell>
          <cell r="H7197"/>
          <cell r="I7197"/>
          <cell r="J7197" t="str">
            <v>Messung HW Wärme NT</v>
          </cell>
          <cell r="K7197" t="str">
            <v>20.06.2016</v>
          </cell>
          <cell r="L7197" t="str">
            <v>W1 020257</v>
          </cell>
          <cell r="M7197"/>
          <cell r="N7197" t="str">
            <v>Ablesung</v>
          </cell>
          <cell r="O7197">
            <v>34.737000000000002</v>
          </cell>
          <cell r="P7197">
            <v>675.33</v>
          </cell>
          <cell r="Q7197"/>
          <cell r="R7197"/>
          <cell r="S7197"/>
          <cell r="T7197"/>
          <cell r="U7197"/>
          <cell r="V7197"/>
          <cell r="W7197"/>
          <cell r="X7197"/>
          <cell r="Y7197">
            <v>44.228000000000002</v>
          </cell>
          <cell r="Z7197">
            <v>434.21249999999998</v>
          </cell>
        </row>
        <row r="7198">
          <cell r="A7198" t="str">
            <v>N1566</v>
          </cell>
          <cell r="B7198" t="str">
            <v xml:space="preserve">Buhnstrasse 4 </v>
          </cell>
          <cell r="C7198">
            <v>42655</v>
          </cell>
          <cell r="D7198">
            <v>9866604399</v>
          </cell>
          <cell r="E7198" t="str">
            <v>Verrechnet</v>
          </cell>
          <cell r="F7198">
            <v>0.08</v>
          </cell>
          <cell r="G7198">
            <v>0.86</v>
          </cell>
          <cell r="H7198"/>
          <cell r="I7198"/>
          <cell r="J7198" t="str">
            <v>Messung HW Wärme NT</v>
          </cell>
          <cell r="K7198" t="str">
            <v>19.09.2016</v>
          </cell>
          <cell r="L7198" t="str">
            <v>W1 020257</v>
          </cell>
          <cell r="M7198"/>
          <cell r="N7198" t="str">
            <v>Ablesung</v>
          </cell>
          <cell r="O7198">
            <v>9.5790000000000006</v>
          </cell>
          <cell r="P7198">
            <v>286.83999999999997</v>
          </cell>
          <cell r="Q7198"/>
          <cell r="R7198"/>
          <cell r="S7198"/>
          <cell r="T7198"/>
          <cell r="U7198"/>
          <cell r="V7198"/>
          <cell r="W7198"/>
          <cell r="X7198"/>
          <cell r="Y7198">
            <v>28.713999999999999</v>
          </cell>
          <cell r="Z7198">
            <v>119.7375</v>
          </cell>
        </row>
        <row r="7199">
          <cell r="A7199" t="str">
            <v>N1566</v>
          </cell>
          <cell r="B7199" t="str">
            <v xml:space="preserve">Buhnstrasse 4 </v>
          </cell>
          <cell r="C7199">
            <v>42752</v>
          </cell>
          <cell r="D7199">
            <v>9866606478</v>
          </cell>
          <cell r="E7199" t="str">
            <v>Verrechnet</v>
          </cell>
          <cell r="F7199">
            <v>0.08</v>
          </cell>
          <cell r="G7199">
            <v>0.86</v>
          </cell>
          <cell r="H7199"/>
          <cell r="I7199"/>
          <cell r="J7199" t="str">
            <v>Messung HW Wärme NT</v>
          </cell>
          <cell r="K7199" t="str">
            <v>13.12.2016</v>
          </cell>
          <cell r="L7199" t="str">
            <v>W1 020257</v>
          </cell>
          <cell r="M7199"/>
          <cell r="N7199" t="str">
            <v>Ablesung</v>
          </cell>
          <cell r="O7199">
            <v>47.055</v>
          </cell>
          <cell r="P7199">
            <v>874.16</v>
          </cell>
          <cell r="Q7199"/>
          <cell r="R7199"/>
          <cell r="S7199"/>
          <cell r="T7199"/>
          <cell r="U7199"/>
          <cell r="V7199"/>
          <cell r="W7199"/>
          <cell r="X7199"/>
          <cell r="Y7199">
            <v>46.283999999999999</v>
          </cell>
          <cell r="Z7199">
            <v>588.1875</v>
          </cell>
        </row>
        <row r="7200">
          <cell r="A7200" t="str">
            <v>N1567</v>
          </cell>
          <cell r="B7200" t="str">
            <v xml:space="preserve">Hagenholzstrasse 112 </v>
          </cell>
          <cell r="C7200">
            <v>42478</v>
          </cell>
          <cell r="D7200">
            <v>9866600838</v>
          </cell>
          <cell r="E7200" t="str">
            <v>Verrechnet</v>
          </cell>
          <cell r="F7200">
            <v>1.67</v>
          </cell>
          <cell r="G7200">
            <v>23.4</v>
          </cell>
          <cell r="H7200"/>
          <cell r="I7200"/>
          <cell r="J7200" t="str">
            <v>Messung HW Wärme NT</v>
          </cell>
          <cell r="K7200" t="str">
            <v>15.03.2016</v>
          </cell>
          <cell r="L7200" t="str">
            <v>R3 1253</v>
          </cell>
          <cell r="M7200"/>
          <cell r="N7200" t="str">
            <v>Ablesung</v>
          </cell>
          <cell r="O7200">
            <v>379.827</v>
          </cell>
          <cell r="P7200">
            <v>5367.11</v>
          </cell>
          <cell r="Q7200"/>
          <cell r="R7200"/>
          <cell r="S7200"/>
          <cell r="T7200"/>
          <cell r="U7200"/>
          <cell r="V7200"/>
          <cell r="W7200"/>
          <cell r="X7200"/>
          <cell r="Y7200">
            <v>60.850999999999999</v>
          </cell>
          <cell r="Z7200">
            <v>227.44131736526944</v>
          </cell>
        </row>
        <row r="7201">
          <cell r="A7201" t="str">
            <v>N1567</v>
          </cell>
          <cell r="B7201" t="str">
            <v xml:space="preserve">Hagenholzstrasse 112 </v>
          </cell>
          <cell r="C7201">
            <v>42566</v>
          </cell>
          <cell r="D7201">
            <v>9866602764</v>
          </cell>
          <cell r="E7201" t="str">
            <v>Verrechnet</v>
          </cell>
          <cell r="F7201">
            <v>1.67</v>
          </cell>
          <cell r="G7201">
            <v>23.4</v>
          </cell>
          <cell r="H7201"/>
          <cell r="I7201"/>
          <cell r="J7201" t="str">
            <v>Messung HW Wärme NT</v>
          </cell>
          <cell r="K7201" t="str">
            <v>20.06.2016</v>
          </cell>
          <cell r="L7201" t="str">
            <v>R3 1253</v>
          </cell>
          <cell r="M7201"/>
          <cell r="N7201" t="str">
            <v>Ablesung</v>
          </cell>
          <cell r="O7201">
            <v>124.80800000000001</v>
          </cell>
          <cell r="P7201">
            <v>1858.81</v>
          </cell>
          <cell r="Q7201"/>
          <cell r="R7201"/>
          <cell r="S7201"/>
          <cell r="T7201"/>
          <cell r="U7201"/>
          <cell r="V7201"/>
          <cell r="W7201"/>
          <cell r="X7201"/>
          <cell r="Y7201">
            <v>57.732999999999997</v>
          </cell>
          <cell r="Z7201">
            <v>74.735329341317353</v>
          </cell>
        </row>
        <row r="7202">
          <cell r="A7202" t="str">
            <v>N1567</v>
          </cell>
          <cell r="B7202" t="str">
            <v xml:space="preserve">Hagenholzstrasse 112 </v>
          </cell>
          <cell r="C7202">
            <v>42655</v>
          </cell>
          <cell r="D7202">
            <v>9866604716</v>
          </cell>
          <cell r="E7202" t="str">
            <v>Verrechnet</v>
          </cell>
          <cell r="F7202">
            <v>1.67</v>
          </cell>
          <cell r="G7202">
            <v>23.4</v>
          </cell>
          <cell r="H7202"/>
          <cell r="I7202"/>
          <cell r="J7202" t="str">
            <v>Messung HW Wärme NT</v>
          </cell>
          <cell r="K7202" t="str">
            <v>15.09.2016</v>
          </cell>
          <cell r="L7202" t="str">
            <v>R3 1253</v>
          </cell>
          <cell r="M7202"/>
          <cell r="N7202" t="str">
            <v>Ablesung</v>
          </cell>
          <cell r="O7202">
            <v>6.117</v>
          </cell>
          <cell r="P7202">
            <v>180.07</v>
          </cell>
          <cell r="Q7202"/>
          <cell r="R7202"/>
          <cell r="S7202"/>
          <cell r="T7202"/>
          <cell r="U7202"/>
          <cell r="V7202"/>
          <cell r="W7202"/>
          <cell r="X7202"/>
          <cell r="Y7202">
            <v>29.209</v>
          </cell>
          <cell r="Z7202">
            <v>3.6628742514970001</v>
          </cell>
        </row>
        <row r="7203">
          <cell r="A7203" t="str">
            <v>N1567</v>
          </cell>
          <cell r="B7203" t="str">
            <v xml:space="preserve">Hagenholzstrasse 112 </v>
          </cell>
          <cell r="C7203">
            <v>42752</v>
          </cell>
          <cell r="D7203">
            <v>9866606837</v>
          </cell>
          <cell r="E7203" t="str">
            <v>Verrechnet</v>
          </cell>
          <cell r="F7203">
            <v>1.67</v>
          </cell>
          <cell r="G7203">
            <v>23.4</v>
          </cell>
          <cell r="H7203"/>
          <cell r="I7203"/>
          <cell r="J7203" t="str">
            <v>Messung HW Wärme NT</v>
          </cell>
          <cell r="K7203" t="str">
            <v>13.12.2016</v>
          </cell>
          <cell r="L7203" t="str">
            <v>R3 1253</v>
          </cell>
          <cell r="M7203"/>
          <cell r="N7203" t="str">
            <v>Ablesung</v>
          </cell>
          <cell r="O7203">
            <v>216.43600000000001</v>
          </cell>
          <cell r="P7203">
            <v>3276.93</v>
          </cell>
          <cell r="Q7203"/>
          <cell r="R7203"/>
          <cell r="S7203"/>
          <cell r="T7203"/>
          <cell r="U7203"/>
          <cell r="V7203"/>
          <cell r="W7203"/>
          <cell r="X7203"/>
          <cell r="Y7203">
            <v>56.790999999999997</v>
          </cell>
          <cell r="Z7203">
            <v>129.60239520958083</v>
          </cell>
        </row>
        <row r="7204">
          <cell r="A7204" t="str">
            <v>N1568</v>
          </cell>
          <cell r="B7204" t="str">
            <v xml:space="preserve">Tramstrasse 95 </v>
          </cell>
          <cell r="C7204">
            <v>42478</v>
          </cell>
          <cell r="D7204">
            <v>9866600452</v>
          </cell>
          <cell r="E7204" t="str">
            <v>Verrechnet</v>
          </cell>
          <cell r="F7204">
            <v>0.03</v>
          </cell>
          <cell r="G7204">
            <v>0.41</v>
          </cell>
          <cell r="H7204"/>
          <cell r="I7204"/>
          <cell r="J7204" t="str">
            <v>Messung HW Wärme NT</v>
          </cell>
          <cell r="K7204" t="str">
            <v>17.03.2016</v>
          </cell>
          <cell r="L7204" t="str">
            <v>W1 020259</v>
          </cell>
          <cell r="M7204"/>
          <cell r="N7204" t="str">
            <v>Ablesung</v>
          </cell>
          <cell r="O7204">
            <v>25.157</v>
          </cell>
          <cell r="P7204">
            <v>503.87</v>
          </cell>
          <cell r="Q7204"/>
          <cell r="R7204"/>
          <cell r="S7204"/>
          <cell r="T7204"/>
          <cell r="U7204"/>
          <cell r="V7204"/>
          <cell r="W7204"/>
          <cell r="X7204"/>
          <cell r="Y7204">
            <v>42.93</v>
          </cell>
          <cell r="Z7204">
            <v>838.56666666666672</v>
          </cell>
        </row>
        <row r="7205">
          <cell r="A7205" t="str">
            <v>N1568</v>
          </cell>
          <cell r="B7205" t="str">
            <v xml:space="preserve">Tramstrasse 95 </v>
          </cell>
          <cell r="C7205">
            <v>42566</v>
          </cell>
          <cell r="D7205">
            <v>9866602503</v>
          </cell>
          <cell r="E7205" t="str">
            <v>Verrechnet</v>
          </cell>
          <cell r="F7205">
            <v>0.03</v>
          </cell>
          <cell r="G7205">
            <v>0.41</v>
          </cell>
          <cell r="H7205"/>
          <cell r="I7205"/>
          <cell r="J7205" t="str">
            <v>Messung HW Wärme NT</v>
          </cell>
          <cell r="K7205" t="str">
            <v>20.06.2016</v>
          </cell>
          <cell r="L7205" t="str">
            <v>W1 020259</v>
          </cell>
          <cell r="M7205"/>
          <cell r="N7205" t="str">
            <v>Ablesung</v>
          </cell>
          <cell r="O7205">
            <v>11.635</v>
          </cell>
          <cell r="P7205">
            <v>287.16000000000003</v>
          </cell>
          <cell r="Q7205"/>
          <cell r="R7205"/>
          <cell r="S7205"/>
          <cell r="T7205"/>
          <cell r="U7205"/>
          <cell r="V7205"/>
          <cell r="W7205"/>
          <cell r="X7205"/>
          <cell r="Y7205">
            <v>34.838999999999999</v>
          </cell>
          <cell r="Z7205">
            <v>387.83333333333337</v>
          </cell>
        </row>
        <row r="7206">
          <cell r="A7206" t="str">
            <v>N1568</v>
          </cell>
          <cell r="B7206" t="str">
            <v xml:space="preserve">Tramstrasse 95 </v>
          </cell>
          <cell r="C7206">
            <v>42655</v>
          </cell>
          <cell r="D7206">
            <v>9866604400</v>
          </cell>
          <cell r="E7206" t="str">
            <v>Verrechnet</v>
          </cell>
          <cell r="F7206">
            <v>0.03</v>
          </cell>
          <cell r="G7206">
            <v>0.41</v>
          </cell>
          <cell r="H7206"/>
          <cell r="I7206"/>
          <cell r="J7206" t="str">
            <v>Messung HW Wärme NT</v>
          </cell>
          <cell r="K7206" t="str">
            <v>19.09.2016</v>
          </cell>
          <cell r="L7206" t="str">
            <v>W1 020259</v>
          </cell>
          <cell r="M7206"/>
          <cell r="N7206" t="str">
            <v>Ablesung</v>
          </cell>
          <cell r="O7206">
            <v>2.859</v>
          </cell>
          <cell r="P7206">
            <v>145.38999999999999</v>
          </cell>
          <cell r="Q7206"/>
          <cell r="R7206"/>
          <cell r="S7206"/>
          <cell r="T7206"/>
          <cell r="U7206"/>
          <cell r="V7206"/>
          <cell r="W7206"/>
          <cell r="X7206"/>
          <cell r="Y7206">
            <v>16.908000000000001</v>
          </cell>
          <cell r="Z7206">
            <v>95.3</v>
          </cell>
        </row>
        <row r="7207">
          <cell r="A7207" t="str">
            <v>N1568</v>
          </cell>
          <cell r="B7207" t="str">
            <v xml:space="preserve">Tramstrasse 95 </v>
          </cell>
          <cell r="C7207">
            <v>42752</v>
          </cell>
          <cell r="D7207">
            <v>9866606479</v>
          </cell>
          <cell r="E7207" t="str">
            <v>Verrechnet</v>
          </cell>
          <cell r="F7207">
            <v>0.03</v>
          </cell>
          <cell r="G7207">
            <v>0.41</v>
          </cell>
          <cell r="H7207"/>
          <cell r="I7207"/>
          <cell r="J7207" t="str">
            <v>Messung HW Wärme NT</v>
          </cell>
          <cell r="K7207" t="str">
            <v>12.12.2016</v>
          </cell>
          <cell r="L7207" t="str">
            <v>W1 020259</v>
          </cell>
          <cell r="M7207"/>
          <cell r="N7207" t="str">
            <v>Ablesung</v>
          </cell>
          <cell r="O7207">
            <v>17.478999999999999</v>
          </cell>
          <cell r="P7207">
            <v>381.71</v>
          </cell>
          <cell r="Q7207"/>
          <cell r="R7207"/>
          <cell r="S7207"/>
          <cell r="T7207"/>
          <cell r="U7207"/>
          <cell r="V7207"/>
          <cell r="W7207"/>
          <cell r="X7207"/>
          <cell r="Y7207">
            <v>39.372999999999998</v>
          </cell>
          <cell r="Z7207">
            <v>582.63333333333333</v>
          </cell>
        </row>
        <row r="7208">
          <cell r="A7208" t="str">
            <v>N1569</v>
          </cell>
          <cell r="B7208" t="str">
            <v xml:space="preserve">Binzwiesenstrasse 28 </v>
          </cell>
          <cell r="C7208">
            <v>42478</v>
          </cell>
          <cell r="D7208">
            <v>9866600453</v>
          </cell>
          <cell r="E7208" t="str">
            <v>Verrechnet</v>
          </cell>
          <cell r="F7208">
            <v>0.02</v>
          </cell>
          <cell r="G7208">
            <v>0.27300000000000002</v>
          </cell>
          <cell r="H7208"/>
          <cell r="I7208"/>
          <cell r="J7208" t="str">
            <v>Messung HW Wärme NT</v>
          </cell>
          <cell r="K7208" t="str">
            <v>17.03.2016</v>
          </cell>
          <cell r="L7208" t="str">
            <v>W1 020329</v>
          </cell>
          <cell r="M7208"/>
          <cell r="N7208" t="str">
            <v>Ablesung</v>
          </cell>
          <cell r="O7208">
            <v>15.920999999999999</v>
          </cell>
          <cell r="P7208">
            <v>262.63</v>
          </cell>
          <cell r="Q7208"/>
          <cell r="R7208"/>
          <cell r="S7208"/>
          <cell r="T7208"/>
          <cell r="U7208"/>
          <cell r="V7208"/>
          <cell r="W7208"/>
          <cell r="X7208"/>
          <cell r="Y7208">
            <v>52.125</v>
          </cell>
          <cell r="Z7208">
            <v>796.05</v>
          </cell>
        </row>
        <row r="7209">
          <cell r="A7209" t="str">
            <v>N1569</v>
          </cell>
          <cell r="B7209" t="str">
            <v xml:space="preserve">Binzwiesenstrasse 28 </v>
          </cell>
          <cell r="C7209">
            <v>42566</v>
          </cell>
          <cell r="D7209">
            <v>9866602504</v>
          </cell>
          <cell r="E7209" t="str">
            <v>Verrechnet</v>
          </cell>
          <cell r="F7209">
            <v>0.02</v>
          </cell>
          <cell r="G7209">
            <v>0.27300000000000002</v>
          </cell>
          <cell r="H7209"/>
          <cell r="I7209"/>
          <cell r="J7209" t="str">
            <v>Messung HW Wärme NT</v>
          </cell>
          <cell r="K7209" t="str">
            <v>20.06.2016</v>
          </cell>
          <cell r="L7209" t="str">
            <v>W1 020329</v>
          </cell>
          <cell r="M7209"/>
          <cell r="N7209" t="str">
            <v>Ablesung</v>
          </cell>
          <cell r="O7209">
            <v>7.4089999999999998</v>
          </cell>
          <cell r="P7209">
            <v>134.94999999999999</v>
          </cell>
          <cell r="Q7209"/>
          <cell r="R7209"/>
          <cell r="S7209"/>
          <cell r="T7209"/>
          <cell r="U7209"/>
          <cell r="V7209"/>
          <cell r="W7209"/>
          <cell r="X7209"/>
          <cell r="Y7209">
            <v>47.207000000000001</v>
          </cell>
          <cell r="Z7209">
            <v>370.45</v>
          </cell>
        </row>
        <row r="7210">
          <cell r="A7210" t="str">
            <v>N1569</v>
          </cell>
          <cell r="B7210" t="str">
            <v xml:space="preserve">Binzwiesenstrasse 28 </v>
          </cell>
          <cell r="C7210">
            <v>42655</v>
          </cell>
          <cell r="D7210">
            <v>9866604401</v>
          </cell>
          <cell r="E7210" t="str">
            <v>Verrechnet</v>
          </cell>
          <cell r="F7210">
            <v>0.02</v>
          </cell>
          <cell r="G7210">
            <v>0.27300000000000002</v>
          </cell>
          <cell r="H7210"/>
          <cell r="I7210"/>
          <cell r="J7210" t="str">
            <v>Messung HW Wärme NT</v>
          </cell>
          <cell r="K7210" t="str">
            <v>15.09.2016</v>
          </cell>
          <cell r="L7210" t="str">
            <v>W1 020329</v>
          </cell>
          <cell r="M7210"/>
          <cell r="N7210" t="str">
            <v>Ablesung</v>
          </cell>
          <cell r="O7210">
            <v>2.1019999999999999</v>
          </cell>
          <cell r="P7210">
            <v>54.04</v>
          </cell>
          <cell r="Q7210"/>
          <cell r="R7210"/>
          <cell r="S7210"/>
          <cell r="T7210"/>
          <cell r="U7210"/>
          <cell r="V7210"/>
          <cell r="W7210"/>
          <cell r="X7210"/>
          <cell r="Y7210">
            <v>33.445</v>
          </cell>
          <cell r="Z7210">
            <v>105.1</v>
          </cell>
        </row>
        <row r="7211">
          <cell r="A7211" t="str">
            <v>N1569</v>
          </cell>
          <cell r="B7211" t="str">
            <v xml:space="preserve">Binzwiesenstrasse 28 </v>
          </cell>
          <cell r="C7211">
            <v>42752</v>
          </cell>
          <cell r="D7211">
            <v>9866606501</v>
          </cell>
          <cell r="E7211" t="str">
            <v>Verrechnet</v>
          </cell>
          <cell r="F7211">
            <v>0.02</v>
          </cell>
          <cell r="G7211">
            <v>0.27300000000000002</v>
          </cell>
          <cell r="H7211"/>
          <cell r="I7211"/>
          <cell r="J7211" t="str">
            <v>Messung HW Wärme NT</v>
          </cell>
          <cell r="K7211" t="str">
            <v>12.12.2016</v>
          </cell>
          <cell r="L7211" t="str">
            <v>W1 020329</v>
          </cell>
          <cell r="M7211"/>
          <cell r="N7211" t="str">
            <v>Ablesung</v>
          </cell>
          <cell r="O7211">
            <v>14.435</v>
          </cell>
          <cell r="P7211">
            <v>285.72000000000003</v>
          </cell>
          <cell r="Q7211"/>
          <cell r="R7211"/>
          <cell r="S7211"/>
          <cell r="T7211"/>
          <cell r="U7211"/>
          <cell r="V7211"/>
          <cell r="W7211"/>
          <cell r="X7211"/>
          <cell r="Y7211">
            <v>43.441000000000003</v>
          </cell>
          <cell r="Z7211">
            <v>721.75</v>
          </cell>
        </row>
        <row r="7212">
          <cell r="A7212" t="str">
            <v>N1570</v>
          </cell>
          <cell r="B7212" t="str">
            <v xml:space="preserve">Binzwiesenstrasse 30 </v>
          </cell>
          <cell r="C7212">
            <v>42478</v>
          </cell>
          <cell r="D7212">
            <v>9866600808</v>
          </cell>
          <cell r="E7212" t="str">
            <v>Verrechnet</v>
          </cell>
          <cell r="F7212">
            <v>0.02</v>
          </cell>
          <cell r="G7212">
            <v>0.27</v>
          </cell>
          <cell r="H7212"/>
          <cell r="I7212"/>
          <cell r="J7212" t="str">
            <v>Messung HW Wärme NT</v>
          </cell>
          <cell r="K7212" t="str">
            <v>17.03.2016</v>
          </cell>
          <cell r="L7212" t="str">
            <v>W1 020331</v>
          </cell>
          <cell r="M7212"/>
          <cell r="N7212" t="str">
            <v>Ablesung</v>
          </cell>
          <cell r="O7212">
            <v>22.791</v>
          </cell>
          <cell r="P7212">
            <v>364.18</v>
          </cell>
          <cell r="Q7212"/>
          <cell r="R7212"/>
          <cell r="S7212"/>
          <cell r="T7212"/>
          <cell r="U7212"/>
          <cell r="V7212"/>
          <cell r="W7212"/>
          <cell r="X7212"/>
          <cell r="Y7212">
            <v>53.811</v>
          </cell>
          <cell r="Z7212">
            <v>1139.55</v>
          </cell>
        </row>
        <row r="7213">
          <cell r="A7213" t="str">
            <v>N1570</v>
          </cell>
          <cell r="B7213" t="str">
            <v xml:space="preserve">Binzwiesenstrasse 30 </v>
          </cell>
          <cell r="C7213">
            <v>42566</v>
          </cell>
          <cell r="D7213">
            <v>9866602704</v>
          </cell>
          <cell r="E7213" t="str">
            <v>Verrechnet</v>
          </cell>
          <cell r="F7213">
            <v>0.02</v>
          </cell>
          <cell r="G7213">
            <v>0.27</v>
          </cell>
          <cell r="H7213"/>
          <cell r="I7213"/>
          <cell r="J7213" t="str">
            <v>Messung HW Wärme NT</v>
          </cell>
          <cell r="K7213" t="str">
            <v>20.06.2016</v>
          </cell>
          <cell r="L7213" t="str">
            <v>W1 020331</v>
          </cell>
          <cell r="M7213"/>
          <cell r="N7213" t="str">
            <v>Ablesung</v>
          </cell>
          <cell r="O7213">
            <v>10.518000000000001</v>
          </cell>
          <cell r="P7213">
            <v>179.08</v>
          </cell>
          <cell r="Q7213"/>
          <cell r="R7213"/>
          <cell r="S7213"/>
          <cell r="T7213"/>
          <cell r="U7213"/>
          <cell r="V7213"/>
          <cell r="W7213"/>
          <cell r="X7213"/>
          <cell r="Y7213">
            <v>50.502000000000002</v>
          </cell>
          <cell r="Z7213">
            <v>525.9</v>
          </cell>
        </row>
        <row r="7214">
          <cell r="A7214" t="str">
            <v>N1570</v>
          </cell>
          <cell r="B7214" t="str">
            <v xml:space="preserve">Binzwiesenstrasse 30 </v>
          </cell>
          <cell r="C7214">
            <v>42655</v>
          </cell>
          <cell r="D7214">
            <v>9866604682</v>
          </cell>
          <cell r="E7214" t="str">
            <v>Verrechnet</v>
          </cell>
          <cell r="F7214">
            <v>0.02</v>
          </cell>
          <cell r="G7214">
            <v>0.27</v>
          </cell>
          <cell r="H7214"/>
          <cell r="I7214"/>
          <cell r="J7214" t="str">
            <v>Messung HW Wärme NT</v>
          </cell>
          <cell r="K7214" t="str">
            <v>15.09.2016</v>
          </cell>
          <cell r="L7214" t="str">
            <v>W1 020331</v>
          </cell>
          <cell r="M7214"/>
          <cell r="N7214" t="str">
            <v>Ablesung</v>
          </cell>
          <cell r="O7214">
            <v>1.869</v>
          </cell>
          <cell r="P7214">
            <v>44.99</v>
          </cell>
          <cell r="Q7214"/>
          <cell r="R7214"/>
          <cell r="S7214"/>
          <cell r="T7214"/>
          <cell r="U7214"/>
          <cell r="V7214"/>
          <cell r="W7214"/>
          <cell r="X7214"/>
          <cell r="Y7214">
            <v>35.72</v>
          </cell>
          <cell r="Z7214">
            <v>93.45</v>
          </cell>
        </row>
        <row r="7215">
          <cell r="A7215" t="str">
            <v>N1570</v>
          </cell>
          <cell r="B7215" t="str">
            <v xml:space="preserve">Binzwiesenstrasse 30 </v>
          </cell>
          <cell r="C7215">
            <v>42752</v>
          </cell>
          <cell r="D7215">
            <v>9866606838</v>
          </cell>
          <cell r="E7215" t="str">
            <v>Verrechnet</v>
          </cell>
          <cell r="F7215">
            <v>0.02</v>
          </cell>
          <cell r="G7215">
            <v>0.27</v>
          </cell>
          <cell r="H7215"/>
          <cell r="I7215"/>
          <cell r="J7215" t="str">
            <v>Messung HW Wärme NT</v>
          </cell>
          <cell r="K7215" t="str">
            <v>12.12.2016</v>
          </cell>
          <cell r="L7215" t="str">
            <v>W1 020331</v>
          </cell>
          <cell r="M7215"/>
          <cell r="N7215" t="str">
            <v>Ablesung</v>
          </cell>
          <cell r="O7215">
            <v>14.789</v>
          </cell>
          <cell r="P7215">
            <v>248.71</v>
          </cell>
          <cell r="Q7215"/>
          <cell r="R7215"/>
          <cell r="S7215"/>
          <cell r="T7215"/>
          <cell r="U7215"/>
          <cell r="V7215"/>
          <cell r="W7215"/>
          <cell r="X7215"/>
          <cell r="Y7215">
            <v>51.128999999999998</v>
          </cell>
          <cell r="Z7215">
            <v>739.45</v>
          </cell>
        </row>
        <row r="7216">
          <cell r="A7216" t="str">
            <v>N1571</v>
          </cell>
          <cell r="B7216" t="str">
            <v xml:space="preserve">Hoffeld 20 </v>
          </cell>
          <cell r="C7216">
            <v>42478</v>
          </cell>
          <cell r="D7216">
            <v>9866601530</v>
          </cell>
          <cell r="E7216" t="str">
            <v>Verrechnet</v>
          </cell>
          <cell r="F7216">
            <v>0.05</v>
          </cell>
          <cell r="G7216">
            <v>0.68</v>
          </cell>
          <cell r="H7216"/>
          <cell r="I7216"/>
          <cell r="J7216" t="str">
            <v>Messung HW Wärme NT</v>
          </cell>
          <cell r="K7216" t="str">
            <v>18.03.2016</v>
          </cell>
          <cell r="L7216" t="str">
            <v>W1 020408</v>
          </cell>
          <cell r="M7216"/>
          <cell r="N7216" t="str">
            <v>Ablesung</v>
          </cell>
          <cell r="O7216">
            <v>39.255000000000003</v>
          </cell>
          <cell r="P7216">
            <v>618.36</v>
          </cell>
          <cell r="Q7216"/>
          <cell r="R7216"/>
          <cell r="S7216"/>
          <cell r="T7216"/>
          <cell r="U7216"/>
          <cell r="V7216"/>
          <cell r="W7216"/>
          <cell r="X7216"/>
          <cell r="Y7216">
            <v>54.585000000000001</v>
          </cell>
          <cell r="Z7216">
            <v>785.1</v>
          </cell>
        </row>
        <row r="7217">
          <cell r="A7217" t="str">
            <v>N1571</v>
          </cell>
          <cell r="B7217" t="str">
            <v xml:space="preserve">Hoffeld 20 </v>
          </cell>
          <cell r="C7217">
            <v>42566</v>
          </cell>
          <cell r="D7217">
            <v>9866603301</v>
          </cell>
          <cell r="E7217" t="str">
            <v>Verrechnet</v>
          </cell>
          <cell r="F7217">
            <v>0.05</v>
          </cell>
          <cell r="G7217">
            <v>0.68</v>
          </cell>
          <cell r="H7217"/>
          <cell r="I7217"/>
          <cell r="J7217" t="str">
            <v>Messung HW Wärme NT</v>
          </cell>
          <cell r="K7217" t="str">
            <v>23.06.2016</v>
          </cell>
          <cell r="L7217" t="str">
            <v>W1 020408</v>
          </cell>
          <cell r="M7217"/>
          <cell r="N7217" t="str">
            <v>Ablesung</v>
          </cell>
          <cell r="O7217">
            <v>23.297999999999998</v>
          </cell>
          <cell r="P7217">
            <v>403.83</v>
          </cell>
          <cell r="Q7217"/>
          <cell r="R7217"/>
          <cell r="S7217"/>
          <cell r="T7217"/>
          <cell r="U7217"/>
          <cell r="V7217"/>
          <cell r="W7217"/>
          <cell r="X7217"/>
          <cell r="Y7217">
            <v>49.606999999999999</v>
          </cell>
          <cell r="Z7217">
            <v>465.96</v>
          </cell>
        </row>
        <row r="7218">
          <cell r="A7218" t="str">
            <v>N1571</v>
          </cell>
          <cell r="B7218" t="str">
            <v xml:space="preserve">Hoffeld 20 </v>
          </cell>
          <cell r="C7218">
            <v>42655</v>
          </cell>
          <cell r="D7218">
            <v>9866605431</v>
          </cell>
          <cell r="E7218" t="str">
            <v>Verrechnet</v>
          </cell>
          <cell r="F7218">
            <v>0.05</v>
          </cell>
          <cell r="G7218">
            <v>0.68</v>
          </cell>
          <cell r="H7218"/>
          <cell r="I7218"/>
          <cell r="J7218" t="str">
            <v>Messung HW Wärme NT</v>
          </cell>
          <cell r="K7218" t="str">
            <v>16.09.2016</v>
          </cell>
          <cell r="L7218" t="str">
            <v>W1 020408</v>
          </cell>
          <cell r="M7218"/>
          <cell r="N7218" t="str">
            <v>Ablesung</v>
          </cell>
          <cell r="O7218">
            <v>5.6070000000000002</v>
          </cell>
          <cell r="P7218">
            <v>123.16</v>
          </cell>
          <cell r="Q7218"/>
          <cell r="R7218"/>
          <cell r="S7218"/>
          <cell r="T7218"/>
          <cell r="U7218"/>
          <cell r="V7218"/>
          <cell r="W7218"/>
          <cell r="X7218"/>
          <cell r="Y7218">
            <v>39.145000000000003</v>
          </cell>
          <cell r="Z7218">
            <v>112.14</v>
          </cell>
        </row>
        <row r="7219">
          <cell r="A7219" t="str">
            <v>N1571</v>
          </cell>
          <cell r="B7219" t="str">
            <v xml:space="preserve">Hoffeld 20 </v>
          </cell>
          <cell r="C7219">
            <v>42752</v>
          </cell>
          <cell r="D7219">
            <v>9866607508</v>
          </cell>
          <cell r="E7219" t="str">
            <v>Verrechnet</v>
          </cell>
          <cell r="F7219">
            <v>0.05</v>
          </cell>
          <cell r="G7219">
            <v>0.68</v>
          </cell>
          <cell r="H7219"/>
          <cell r="I7219"/>
          <cell r="J7219" t="str">
            <v>Messung HW Wärme NT</v>
          </cell>
          <cell r="K7219" t="str">
            <v>16.12.2016</v>
          </cell>
          <cell r="L7219" t="str">
            <v>W1 020408</v>
          </cell>
          <cell r="M7219"/>
          <cell r="N7219" t="str">
            <v>Ablesung</v>
          </cell>
          <cell r="O7219">
            <v>30.407</v>
          </cell>
          <cell r="P7219">
            <v>511.97</v>
          </cell>
          <cell r="Q7219"/>
          <cell r="R7219"/>
          <cell r="S7219"/>
          <cell r="T7219"/>
          <cell r="U7219"/>
          <cell r="V7219"/>
          <cell r="W7219"/>
          <cell r="X7219"/>
          <cell r="Y7219">
            <v>51.067999999999998</v>
          </cell>
          <cell r="Z7219">
            <v>608.14</v>
          </cell>
        </row>
        <row r="7220">
          <cell r="A7220" t="str">
            <v>N1572</v>
          </cell>
          <cell r="B7220" t="str">
            <v xml:space="preserve">Hofwiesenstrasse 167 </v>
          </cell>
          <cell r="C7220">
            <v>42439</v>
          </cell>
          <cell r="D7220">
            <v>9866600130</v>
          </cell>
          <cell r="E7220" t="str">
            <v>Verrechnet</v>
          </cell>
          <cell r="F7220">
            <v>0.7</v>
          </cell>
          <cell r="G7220">
            <v>7.7750000000000004</v>
          </cell>
          <cell r="H7220"/>
          <cell r="I7220"/>
          <cell r="J7220" t="str">
            <v>Messung HW Wärme NT</v>
          </cell>
          <cell r="K7220" t="str">
            <v>29.02.2016</v>
          </cell>
          <cell r="L7220" t="str">
            <v>W1 040038</v>
          </cell>
          <cell r="M7220"/>
          <cell r="N7220" t="str">
            <v>Ablesung</v>
          </cell>
          <cell r="O7220">
            <v>572.55600000000004</v>
          </cell>
          <cell r="P7220">
            <v>8408.42</v>
          </cell>
          <cell r="Q7220"/>
          <cell r="R7220"/>
          <cell r="S7220"/>
          <cell r="T7220"/>
          <cell r="U7220"/>
          <cell r="V7220"/>
          <cell r="W7220"/>
          <cell r="X7220"/>
          <cell r="Y7220">
            <v>58.55</v>
          </cell>
          <cell r="Z7220">
            <v>817.93714285714293</v>
          </cell>
        </row>
        <row r="7221">
          <cell r="A7221" t="str">
            <v>N1572</v>
          </cell>
          <cell r="B7221" t="str">
            <v xml:space="preserve">Hofwiesenstrasse 167 </v>
          </cell>
          <cell r="C7221">
            <v>42478</v>
          </cell>
          <cell r="D7221">
            <v>9866601583</v>
          </cell>
          <cell r="E7221" t="str">
            <v>Verrechnet</v>
          </cell>
          <cell r="F7221">
            <v>0.7</v>
          </cell>
          <cell r="G7221">
            <v>7.7750000000000004</v>
          </cell>
          <cell r="H7221"/>
          <cell r="I7221"/>
          <cell r="J7221" t="str">
            <v>Messung HW Wärme NT</v>
          </cell>
          <cell r="K7221" t="str">
            <v>18.03.2016</v>
          </cell>
          <cell r="L7221" t="str">
            <v>W1 040038</v>
          </cell>
          <cell r="M7221"/>
          <cell r="N7221" t="str">
            <v>Ablesung</v>
          </cell>
          <cell r="O7221">
            <v>165.321</v>
          </cell>
          <cell r="P7221">
            <v>2451.27</v>
          </cell>
          <cell r="Q7221"/>
          <cell r="R7221"/>
          <cell r="S7221"/>
          <cell r="T7221"/>
          <cell r="U7221"/>
          <cell r="V7221"/>
          <cell r="W7221"/>
          <cell r="X7221"/>
          <cell r="Y7221">
            <v>57.991</v>
          </cell>
          <cell r="Z7221">
            <v>236.17285714285711</v>
          </cell>
        </row>
        <row r="7222">
          <cell r="A7222" t="str">
            <v>N1572</v>
          </cell>
          <cell r="B7222" t="str">
            <v xml:space="preserve">Hofwiesenstrasse 167 </v>
          </cell>
          <cell r="C7222">
            <v>42566</v>
          </cell>
          <cell r="D7222">
            <v>9866603689</v>
          </cell>
          <cell r="E7222" t="str">
            <v>Verrechnet</v>
          </cell>
          <cell r="F7222">
            <v>0.7</v>
          </cell>
          <cell r="G7222">
            <v>7.7750000000000004</v>
          </cell>
          <cell r="H7222"/>
          <cell r="I7222"/>
          <cell r="J7222" t="str">
            <v>Messung HW Wärme NT</v>
          </cell>
          <cell r="K7222" t="str">
            <v>23.06.2016</v>
          </cell>
          <cell r="L7222" t="str">
            <v>W1 040038</v>
          </cell>
          <cell r="M7222"/>
          <cell r="N7222" t="str">
            <v>Ablesung</v>
          </cell>
          <cell r="O7222">
            <v>417.79700000000003</v>
          </cell>
          <cell r="P7222">
            <v>8016.06</v>
          </cell>
          <cell r="Q7222"/>
          <cell r="R7222"/>
          <cell r="S7222"/>
          <cell r="T7222"/>
          <cell r="U7222"/>
          <cell r="V7222"/>
          <cell r="W7222"/>
          <cell r="X7222"/>
          <cell r="Y7222">
            <v>44.814999999999998</v>
          </cell>
          <cell r="Z7222">
            <v>596.85285714285715</v>
          </cell>
        </row>
        <row r="7223">
          <cell r="A7223" t="str">
            <v>N1572</v>
          </cell>
          <cell r="B7223" t="str">
            <v xml:space="preserve">Hofwiesenstrasse 167 </v>
          </cell>
          <cell r="C7223">
            <v>42655</v>
          </cell>
          <cell r="D7223">
            <v>9866604987</v>
          </cell>
          <cell r="E7223" t="str">
            <v>Verrechnet</v>
          </cell>
          <cell r="F7223">
            <v>0.7</v>
          </cell>
          <cell r="G7223">
            <v>7.7750000000000004</v>
          </cell>
          <cell r="H7223"/>
          <cell r="I7223"/>
          <cell r="J7223" t="str">
            <v>Messung HW Wärme NT</v>
          </cell>
          <cell r="K7223" t="str">
            <v>16.09.2016</v>
          </cell>
          <cell r="L7223" t="str">
            <v>W1 040038</v>
          </cell>
          <cell r="M7223"/>
          <cell r="N7223" t="str">
            <v>Ablesung</v>
          </cell>
          <cell r="O7223">
            <v>116.136</v>
          </cell>
          <cell r="P7223">
            <v>3462.1</v>
          </cell>
          <cell r="Q7223"/>
          <cell r="R7223"/>
          <cell r="S7223"/>
          <cell r="T7223"/>
          <cell r="U7223"/>
          <cell r="V7223"/>
          <cell r="W7223"/>
          <cell r="X7223"/>
          <cell r="Y7223">
            <v>28.843</v>
          </cell>
          <cell r="Z7223">
            <v>165.90857142857141</v>
          </cell>
        </row>
        <row r="7224">
          <cell r="A7224" t="str">
            <v>N1572</v>
          </cell>
          <cell r="B7224" t="str">
            <v xml:space="preserve">Hofwiesenstrasse 167 </v>
          </cell>
          <cell r="C7224">
            <v>42752</v>
          </cell>
          <cell r="D7224">
            <v>9866606988</v>
          </cell>
          <cell r="E7224" t="str">
            <v>Verrechnet</v>
          </cell>
          <cell r="F7224">
            <v>0.7</v>
          </cell>
          <cell r="G7224">
            <v>7.7750000000000004</v>
          </cell>
          <cell r="H7224"/>
          <cell r="I7224"/>
          <cell r="J7224" t="str">
            <v>Messung HW Wärme NT</v>
          </cell>
          <cell r="K7224" t="str">
            <v>16.12.2016</v>
          </cell>
          <cell r="L7224" t="str">
            <v>W1 040038</v>
          </cell>
          <cell r="M7224"/>
          <cell r="N7224" t="str">
            <v>Ablesung</v>
          </cell>
          <cell r="O7224">
            <v>563.00599999999997</v>
          </cell>
          <cell r="P7224">
            <v>8905.0400000000009</v>
          </cell>
          <cell r="Q7224"/>
          <cell r="R7224"/>
          <cell r="S7224"/>
          <cell r="T7224"/>
          <cell r="U7224"/>
          <cell r="V7224"/>
          <cell r="W7224"/>
          <cell r="X7224"/>
          <cell r="Y7224">
            <v>54.362000000000002</v>
          </cell>
          <cell r="Z7224">
            <v>804.29428571428571</v>
          </cell>
        </row>
        <row r="7225">
          <cell r="A7225" t="str">
            <v>N1573</v>
          </cell>
          <cell r="B7225" t="str">
            <v xml:space="preserve">Kirchenfeld 65 </v>
          </cell>
          <cell r="C7225">
            <v>42478</v>
          </cell>
          <cell r="D7225">
            <v>9866600470</v>
          </cell>
          <cell r="E7225" t="str">
            <v>Verrechnet</v>
          </cell>
          <cell r="F7225">
            <v>2.5000000000000001E-2</v>
          </cell>
          <cell r="G7225">
            <v>0.34100000000000003</v>
          </cell>
          <cell r="H7225"/>
          <cell r="I7225"/>
          <cell r="J7225" t="str">
            <v>Messung HW Wärme NT</v>
          </cell>
          <cell r="K7225" t="str">
            <v>17.03.2016</v>
          </cell>
          <cell r="L7225" t="str">
            <v>W1 020600</v>
          </cell>
          <cell r="M7225"/>
          <cell r="N7225" t="str">
            <v>Ablesung</v>
          </cell>
          <cell r="O7225">
            <v>18.263000000000002</v>
          </cell>
          <cell r="P7225">
            <v>342.42</v>
          </cell>
          <cell r="Q7225"/>
          <cell r="R7225"/>
          <cell r="S7225"/>
          <cell r="T7225"/>
          <cell r="U7225"/>
          <cell r="V7225"/>
          <cell r="W7225"/>
          <cell r="X7225"/>
          <cell r="Y7225">
            <v>45.86</v>
          </cell>
          <cell r="Z7225">
            <v>730.52</v>
          </cell>
        </row>
        <row r="7226">
          <cell r="A7226" t="str">
            <v>N1573</v>
          </cell>
          <cell r="B7226" t="str">
            <v xml:space="preserve">Kirchenfeld 65 </v>
          </cell>
          <cell r="C7226">
            <v>42566</v>
          </cell>
          <cell r="D7226">
            <v>9866602507</v>
          </cell>
          <cell r="E7226" t="str">
            <v>Verrechnet</v>
          </cell>
          <cell r="F7226">
            <v>2.5000000000000001E-2</v>
          </cell>
          <cell r="G7226">
            <v>0.34100000000000003</v>
          </cell>
          <cell r="H7226"/>
          <cell r="I7226"/>
          <cell r="J7226" t="str">
            <v>Messung HW Wärme NT</v>
          </cell>
          <cell r="K7226" t="str">
            <v>23.06.2016</v>
          </cell>
          <cell r="L7226" t="str">
            <v>W1 020600</v>
          </cell>
          <cell r="M7226"/>
          <cell r="N7226" t="str">
            <v>Ablesung</v>
          </cell>
          <cell r="O7226">
            <v>8.5259999999999998</v>
          </cell>
          <cell r="P7226">
            <v>176.56</v>
          </cell>
          <cell r="Q7226"/>
          <cell r="R7226"/>
          <cell r="S7226"/>
          <cell r="T7226"/>
          <cell r="U7226"/>
          <cell r="V7226"/>
          <cell r="W7226"/>
          <cell r="X7226"/>
          <cell r="Y7226">
            <v>41.521999999999998</v>
          </cell>
          <cell r="Z7226">
            <v>341.04</v>
          </cell>
        </row>
        <row r="7227">
          <cell r="A7227" t="str">
            <v>N1573</v>
          </cell>
          <cell r="B7227" t="str">
            <v xml:space="preserve">Kirchenfeld 65 </v>
          </cell>
          <cell r="C7227">
            <v>42655</v>
          </cell>
          <cell r="D7227">
            <v>9866604446</v>
          </cell>
          <cell r="E7227" t="str">
            <v>Verrechnet</v>
          </cell>
          <cell r="F7227">
            <v>2.5000000000000001E-2</v>
          </cell>
          <cell r="G7227">
            <v>0.34100000000000003</v>
          </cell>
          <cell r="H7227"/>
          <cell r="I7227"/>
          <cell r="J7227" t="str">
            <v>Messung HW Wärme NT</v>
          </cell>
          <cell r="K7227" t="str">
            <v>25.09.2016</v>
          </cell>
          <cell r="L7227" t="str">
            <v>W1 020600</v>
          </cell>
          <cell r="M7227"/>
          <cell r="N7227" t="str">
            <v>Ablesung</v>
          </cell>
          <cell r="O7227">
            <v>1.375</v>
          </cell>
          <cell r="P7227">
            <v>56</v>
          </cell>
          <cell r="Q7227"/>
          <cell r="R7227"/>
          <cell r="S7227"/>
          <cell r="T7227"/>
          <cell r="U7227"/>
          <cell r="V7227"/>
          <cell r="W7227"/>
          <cell r="X7227"/>
          <cell r="Y7227">
            <v>21.111999999999998</v>
          </cell>
          <cell r="Z7227">
            <v>55</v>
          </cell>
        </row>
        <row r="7228">
          <cell r="A7228" t="str">
            <v>N1573</v>
          </cell>
          <cell r="B7228" t="str">
            <v xml:space="preserve">Kirchenfeld 65 </v>
          </cell>
          <cell r="C7228">
            <v>42752</v>
          </cell>
          <cell r="D7228">
            <v>9866606502</v>
          </cell>
          <cell r="E7228" t="str">
            <v>Verrechnet</v>
          </cell>
          <cell r="F7228">
            <v>2.5000000000000001E-2</v>
          </cell>
          <cell r="G7228">
            <v>0.34100000000000003</v>
          </cell>
          <cell r="H7228"/>
          <cell r="I7228"/>
          <cell r="J7228" t="str">
            <v>Messung HW Wärme NT</v>
          </cell>
          <cell r="K7228" t="str">
            <v>21.12.2016</v>
          </cell>
          <cell r="L7228" t="str">
            <v>W1 020600</v>
          </cell>
          <cell r="M7228"/>
          <cell r="N7228" t="str">
            <v>Ablesung</v>
          </cell>
          <cell r="O7228">
            <v>14.105</v>
          </cell>
          <cell r="P7228">
            <v>273.58999999999997</v>
          </cell>
          <cell r="Q7228"/>
          <cell r="R7228"/>
          <cell r="S7228"/>
          <cell r="T7228"/>
          <cell r="U7228"/>
          <cell r="V7228"/>
          <cell r="W7228"/>
          <cell r="X7228"/>
          <cell r="Y7228">
            <v>44.33</v>
          </cell>
          <cell r="Z7228">
            <v>564.20000000000005</v>
          </cell>
        </row>
        <row r="7229">
          <cell r="A7229" t="str">
            <v>N1574</v>
          </cell>
          <cell r="B7229" t="str">
            <v xml:space="preserve">Probusweg 3 </v>
          </cell>
          <cell r="C7229">
            <v>42478</v>
          </cell>
          <cell r="D7229">
            <v>9866601170</v>
          </cell>
          <cell r="E7229" t="str">
            <v>Gemahnt</v>
          </cell>
          <cell r="F7229">
            <v>0.05</v>
          </cell>
          <cell r="G7229">
            <v>0.68</v>
          </cell>
          <cell r="H7229"/>
          <cell r="I7229"/>
          <cell r="J7229" t="str">
            <v>Messung HW Wärme NT</v>
          </cell>
          <cell r="K7229" t="str">
            <v>18.03.2016</v>
          </cell>
          <cell r="L7229" t="str">
            <v>W1 020315</v>
          </cell>
          <cell r="M7229"/>
          <cell r="N7229" t="str">
            <v>Ablesung</v>
          </cell>
          <cell r="O7229">
            <v>37.703000000000003</v>
          </cell>
          <cell r="P7229">
            <v>630.67999999999995</v>
          </cell>
          <cell r="Q7229"/>
          <cell r="R7229"/>
          <cell r="S7229"/>
          <cell r="T7229"/>
          <cell r="U7229"/>
          <cell r="V7229"/>
          <cell r="W7229"/>
          <cell r="X7229"/>
          <cell r="Y7229">
            <v>51.402999999999999</v>
          </cell>
          <cell r="Z7229">
            <v>754.06</v>
          </cell>
        </row>
        <row r="7230">
          <cell r="A7230" t="str">
            <v>N1574</v>
          </cell>
          <cell r="B7230" t="str">
            <v xml:space="preserve">Probusweg 3 </v>
          </cell>
          <cell r="C7230">
            <v>42566</v>
          </cell>
          <cell r="D7230">
            <v>9866603031</v>
          </cell>
          <cell r="E7230" t="str">
            <v>Verrechnet</v>
          </cell>
          <cell r="F7230">
            <v>0.05</v>
          </cell>
          <cell r="G7230">
            <v>0.68</v>
          </cell>
          <cell r="H7230"/>
          <cell r="I7230"/>
          <cell r="J7230" t="str">
            <v>Messung HW Wärme NT</v>
          </cell>
          <cell r="K7230" t="str">
            <v>21.06.2016</v>
          </cell>
          <cell r="L7230" t="str">
            <v>W1 020315</v>
          </cell>
          <cell r="M7230"/>
          <cell r="N7230" t="str">
            <v>Ablesung</v>
          </cell>
          <cell r="O7230">
            <v>16.969000000000001</v>
          </cell>
          <cell r="P7230">
            <v>313.27999999999997</v>
          </cell>
          <cell r="Q7230"/>
          <cell r="R7230"/>
          <cell r="S7230"/>
          <cell r="T7230"/>
          <cell r="U7230"/>
          <cell r="V7230"/>
          <cell r="W7230"/>
          <cell r="X7230"/>
          <cell r="Y7230">
            <v>46.573999999999998</v>
          </cell>
          <cell r="Z7230">
            <v>339.38</v>
          </cell>
        </row>
        <row r="7231">
          <cell r="A7231" t="str">
            <v>N1574</v>
          </cell>
          <cell r="B7231" t="str">
            <v xml:space="preserve">Probusweg 3 </v>
          </cell>
          <cell r="C7231">
            <v>42655</v>
          </cell>
          <cell r="D7231">
            <v>9866604936</v>
          </cell>
          <cell r="E7231" t="str">
            <v>Verrechnet</v>
          </cell>
          <cell r="F7231">
            <v>0.05</v>
          </cell>
          <cell r="G7231">
            <v>0.68</v>
          </cell>
          <cell r="H7231"/>
          <cell r="I7231"/>
          <cell r="J7231" t="str">
            <v>Messung HW Wärme NT</v>
          </cell>
          <cell r="K7231" t="str">
            <v>16.09.2016</v>
          </cell>
          <cell r="L7231" t="str">
            <v>W1 020315</v>
          </cell>
          <cell r="M7231"/>
          <cell r="N7231" t="str">
            <v>Ablesung</v>
          </cell>
          <cell r="O7231">
            <v>2.347</v>
          </cell>
          <cell r="P7231">
            <v>167.64</v>
          </cell>
          <cell r="Q7231"/>
          <cell r="R7231"/>
          <cell r="S7231"/>
          <cell r="T7231"/>
          <cell r="U7231"/>
          <cell r="V7231"/>
          <cell r="W7231"/>
          <cell r="X7231"/>
          <cell r="Y7231">
            <v>12.038</v>
          </cell>
          <cell r="Z7231">
            <v>46.94</v>
          </cell>
        </row>
        <row r="7232">
          <cell r="A7232" t="str">
            <v>N1574</v>
          </cell>
          <cell r="B7232" t="str">
            <v xml:space="preserve">Probusweg 3 </v>
          </cell>
          <cell r="C7232">
            <v>42752</v>
          </cell>
          <cell r="D7232">
            <v>9866607134</v>
          </cell>
          <cell r="E7232" t="str">
            <v>Verrechnet</v>
          </cell>
          <cell r="F7232">
            <v>0.05</v>
          </cell>
          <cell r="G7232">
            <v>0.68</v>
          </cell>
          <cell r="H7232"/>
          <cell r="I7232"/>
          <cell r="J7232" t="str">
            <v>Messung HW Wärme NT</v>
          </cell>
          <cell r="K7232" t="str">
            <v>12.12.2016</v>
          </cell>
          <cell r="L7232" t="str">
            <v>W1 020315</v>
          </cell>
          <cell r="M7232"/>
          <cell r="N7232" t="str">
            <v>Ablesung</v>
          </cell>
          <cell r="O7232">
            <v>26.164999999999999</v>
          </cell>
          <cell r="P7232">
            <v>490.17</v>
          </cell>
          <cell r="Q7232"/>
          <cell r="R7232"/>
          <cell r="S7232"/>
          <cell r="T7232"/>
          <cell r="U7232"/>
          <cell r="V7232"/>
          <cell r="W7232"/>
          <cell r="X7232"/>
          <cell r="Y7232">
            <v>45.898000000000003</v>
          </cell>
          <cell r="Z7232">
            <v>523.29999999999995</v>
          </cell>
        </row>
        <row r="7233">
          <cell r="A7233" t="str">
            <v>N1575</v>
          </cell>
          <cell r="B7233" t="str">
            <v xml:space="preserve">Probusweg 4 </v>
          </cell>
          <cell r="C7233">
            <v>42478</v>
          </cell>
          <cell r="D7233">
            <v>9866601531</v>
          </cell>
          <cell r="E7233" t="str">
            <v>Gemahnt</v>
          </cell>
          <cell r="F7233">
            <v>0.04</v>
          </cell>
          <cell r="G7233">
            <v>0.55000000000000004</v>
          </cell>
          <cell r="H7233"/>
          <cell r="I7233"/>
          <cell r="J7233" t="str">
            <v>Messung HW Wärme NT</v>
          </cell>
          <cell r="K7233" t="str">
            <v>18.03.2016</v>
          </cell>
          <cell r="L7233" t="str">
            <v>W1 020316</v>
          </cell>
          <cell r="M7233"/>
          <cell r="N7233" t="str">
            <v>Ablesung</v>
          </cell>
          <cell r="O7233">
            <v>29.824999999999999</v>
          </cell>
          <cell r="P7233">
            <v>445.93</v>
          </cell>
          <cell r="Q7233"/>
          <cell r="R7233"/>
          <cell r="S7233"/>
          <cell r="T7233"/>
          <cell r="U7233"/>
          <cell r="V7233"/>
          <cell r="W7233"/>
          <cell r="X7233"/>
          <cell r="Y7233">
            <v>57.509</v>
          </cell>
          <cell r="Z7233">
            <v>745.625</v>
          </cell>
        </row>
        <row r="7234">
          <cell r="A7234" t="str">
            <v>N1575</v>
          </cell>
          <cell r="B7234" t="str">
            <v xml:space="preserve">Probusweg 4 </v>
          </cell>
          <cell r="C7234">
            <v>42566</v>
          </cell>
          <cell r="D7234">
            <v>9866603603</v>
          </cell>
          <cell r="E7234" t="str">
            <v>Verrechnet</v>
          </cell>
          <cell r="F7234">
            <v>0.04</v>
          </cell>
          <cell r="G7234">
            <v>0.55000000000000004</v>
          </cell>
          <cell r="H7234"/>
          <cell r="I7234"/>
          <cell r="J7234" t="str">
            <v>Messung HW Wärme NT</v>
          </cell>
          <cell r="K7234" t="str">
            <v>21.06.2016</v>
          </cell>
          <cell r="L7234" t="str">
            <v>W1 020316</v>
          </cell>
          <cell r="M7234"/>
          <cell r="N7234" t="str">
            <v>Ablesung</v>
          </cell>
          <cell r="O7234">
            <v>15.938000000000001</v>
          </cell>
          <cell r="P7234">
            <v>264.05</v>
          </cell>
          <cell r="Q7234"/>
          <cell r="R7234"/>
          <cell r="S7234"/>
          <cell r="T7234"/>
          <cell r="U7234"/>
          <cell r="V7234"/>
          <cell r="W7234"/>
          <cell r="X7234"/>
          <cell r="Y7234">
            <v>51.9</v>
          </cell>
          <cell r="Z7234">
            <v>398.45</v>
          </cell>
        </row>
        <row r="7235">
          <cell r="A7235" t="str">
            <v>N1575</v>
          </cell>
          <cell r="B7235" t="str">
            <v xml:space="preserve">Probusweg 4 </v>
          </cell>
          <cell r="C7235">
            <v>42655</v>
          </cell>
          <cell r="D7235">
            <v>9866605397</v>
          </cell>
          <cell r="E7235" t="str">
            <v>Verrechnet</v>
          </cell>
          <cell r="F7235">
            <v>0.04</v>
          </cell>
          <cell r="G7235">
            <v>0.55000000000000004</v>
          </cell>
          <cell r="H7235"/>
          <cell r="I7235"/>
          <cell r="J7235" t="str">
            <v>Messung HW Wärme NT</v>
          </cell>
          <cell r="K7235" t="str">
            <v>16.09.2016</v>
          </cell>
          <cell r="L7235" t="str">
            <v>W1 020316</v>
          </cell>
          <cell r="M7235"/>
          <cell r="N7235" t="str">
            <v>Ablesung</v>
          </cell>
          <cell r="O7235">
            <v>3.8340000000000001</v>
          </cell>
          <cell r="P7235">
            <v>86.18</v>
          </cell>
          <cell r="Q7235"/>
          <cell r="R7235"/>
          <cell r="S7235"/>
          <cell r="T7235"/>
          <cell r="U7235"/>
          <cell r="V7235"/>
          <cell r="W7235"/>
          <cell r="X7235"/>
          <cell r="Y7235">
            <v>38.253</v>
          </cell>
          <cell r="Z7235">
            <v>95.85</v>
          </cell>
        </row>
        <row r="7236">
          <cell r="A7236" t="str">
            <v>N1575</v>
          </cell>
          <cell r="B7236" t="str">
            <v xml:space="preserve">Probusweg 4 </v>
          </cell>
          <cell r="C7236">
            <v>42752</v>
          </cell>
          <cell r="D7236">
            <v>9866607509</v>
          </cell>
          <cell r="E7236" t="str">
            <v>Verrechnet</v>
          </cell>
          <cell r="F7236">
            <v>0.04</v>
          </cell>
          <cell r="G7236">
            <v>0.55000000000000004</v>
          </cell>
          <cell r="H7236"/>
          <cell r="I7236"/>
          <cell r="J7236" t="str">
            <v>Messung HW Wärme NT</v>
          </cell>
          <cell r="K7236" t="str">
            <v>12.12.2016</v>
          </cell>
          <cell r="L7236" t="str">
            <v>W1 020316</v>
          </cell>
          <cell r="M7236"/>
          <cell r="N7236" t="str">
            <v>Ablesung</v>
          </cell>
          <cell r="O7236">
            <v>21.686</v>
          </cell>
          <cell r="P7236">
            <v>336.81</v>
          </cell>
          <cell r="Q7236"/>
          <cell r="R7236"/>
          <cell r="S7236"/>
          <cell r="T7236"/>
          <cell r="U7236"/>
          <cell r="V7236"/>
          <cell r="W7236"/>
          <cell r="X7236"/>
          <cell r="Y7236">
            <v>55.362000000000002</v>
          </cell>
          <cell r="Z7236">
            <v>542.15</v>
          </cell>
        </row>
        <row r="7237">
          <cell r="A7237" t="str">
            <v>N1576</v>
          </cell>
          <cell r="B7237" t="str">
            <v xml:space="preserve">Schwamendingenstrasse 104 </v>
          </cell>
          <cell r="C7237">
            <v>42478</v>
          </cell>
          <cell r="D7237">
            <v>9866601567</v>
          </cell>
          <cell r="E7237" t="str">
            <v>Verrechnet</v>
          </cell>
          <cell r="F7237">
            <v>0.1</v>
          </cell>
          <cell r="G7237">
            <v>1.41</v>
          </cell>
          <cell r="H7237"/>
          <cell r="I7237"/>
          <cell r="J7237" t="str">
            <v>Messung HW Wärme NT</v>
          </cell>
          <cell r="K7237" t="str">
            <v>16.03.2016</v>
          </cell>
          <cell r="L7237" t="str">
            <v>W1 020440</v>
          </cell>
          <cell r="M7237"/>
          <cell r="N7237" t="str">
            <v>Ablesung</v>
          </cell>
          <cell r="O7237">
            <v>57.915999999999997</v>
          </cell>
          <cell r="P7237">
            <v>895.86</v>
          </cell>
          <cell r="Q7237"/>
          <cell r="R7237"/>
          <cell r="S7237"/>
          <cell r="T7237"/>
          <cell r="U7237"/>
          <cell r="V7237"/>
          <cell r="W7237"/>
          <cell r="X7237"/>
          <cell r="Y7237">
            <v>55.588000000000001</v>
          </cell>
          <cell r="Z7237">
            <v>579.16</v>
          </cell>
        </row>
        <row r="7238">
          <cell r="A7238" t="str">
            <v>N1576</v>
          </cell>
          <cell r="B7238" t="str">
            <v xml:space="preserve">Schwamendingenstrasse 104 </v>
          </cell>
          <cell r="C7238">
            <v>42566</v>
          </cell>
          <cell r="D7238">
            <v>9866603604</v>
          </cell>
          <cell r="E7238" t="str">
            <v>Verrechnet</v>
          </cell>
          <cell r="F7238">
            <v>0.1</v>
          </cell>
          <cell r="G7238">
            <v>1.41</v>
          </cell>
          <cell r="H7238"/>
          <cell r="I7238"/>
          <cell r="J7238" t="str">
            <v>Messung HW Wärme NT</v>
          </cell>
          <cell r="K7238" t="str">
            <v>20.06.2016</v>
          </cell>
          <cell r="L7238" t="str">
            <v>W1 020440</v>
          </cell>
          <cell r="M7238"/>
          <cell r="N7238" t="str">
            <v>Ablesung</v>
          </cell>
          <cell r="O7238">
            <v>20.962</v>
          </cell>
          <cell r="P7238">
            <v>1053.19</v>
          </cell>
          <cell r="Q7238"/>
          <cell r="R7238"/>
          <cell r="S7238"/>
          <cell r="T7238"/>
          <cell r="U7238"/>
          <cell r="V7238"/>
          <cell r="W7238"/>
          <cell r="X7238"/>
          <cell r="Y7238">
            <v>17.114000000000001</v>
          </cell>
          <cell r="Z7238">
            <v>209.62</v>
          </cell>
        </row>
        <row r="7239">
          <cell r="A7239" t="str">
            <v>N1576</v>
          </cell>
          <cell r="B7239" t="str">
            <v xml:space="preserve">Schwamendingenstrasse 104 </v>
          </cell>
          <cell r="C7239">
            <v>42655</v>
          </cell>
          <cell r="D7239">
            <v>9866605760</v>
          </cell>
          <cell r="E7239" t="str">
            <v>Verrechnet</v>
          </cell>
          <cell r="F7239">
            <v>0.1</v>
          </cell>
          <cell r="G7239">
            <v>1.41</v>
          </cell>
          <cell r="H7239"/>
          <cell r="I7239"/>
          <cell r="J7239" t="str">
            <v>Messung HW Wärme NT</v>
          </cell>
          <cell r="K7239" t="str">
            <v>19.09.2016</v>
          </cell>
          <cell r="L7239" t="str">
            <v>W1 020440</v>
          </cell>
          <cell r="M7239"/>
          <cell r="N7239" t="str">
            <v>Ablesung</v>
          </cell>
          <cell r="O7239">
            <v>7.6890000000000001</v>
          </cell>
          <cell r="P7239">
            <v>267.23</v>
          </cell>
          <cell r="Q7239"/>
          <cell r="R7239"/>
          <cell r="S7239"/>
          <cell r="T7239"/>
          <cell r="U7239"/>
          <cell r="V7239"/>
          <cell r="W7239"/>
          <cell r="X7239"/>
          <cell r="Y7239">
            <v>24.74</v>
          </cell>
          <cell r="Z7239">
            <v>76.89</v>
          </cell>
        </row>
        <row r="7240">
          <cell r="A7240" t="str">
            <v>N1576</v>
          </cell>
          <cell r="B7240" t="str">
            <v xml:space="preserve">Schwamendingenstrasse 104 </v>
          </cell>
          <cell r="C7240">
            <v>42752</v>
          </cell>
          <cell r="D7240">
            <v>9866607662</v>
          </cell>
          <cell r="E7240" t="str">
            <v>Verrechnet</v>
          </cell>
          <cell r="F7240">
            <v>0.1</v>
          </cell>
          <cell r="G7240">
            <v>1.41</v>
          </cell>
          <cell r="H7240"/>
          <cell r="I7240"/>
          <cell r="J7240" t="str">
            <v>Messung HW Wärme NT</v>
          </cell>
          <cell r="K7240" t="str">
            <v>14.12.2016</v>
          </cell>
          <cell r="L7240" t="str">
            <v>W1 020440</v>
          </cell>
          <cell r="M7240"/>
          <cell r="N7240" t="str">
            <v>Ablesung</v>
          </cell>
          <cell r="O7240">
            <v>38.027000000000001</v>
          </cell>
          <cell r="P7240">
            <v>1959.91</v>
          </cell>
          <cell r="Q7240"/>
          <cell r="R7240"/>
          <cell r="S7240"/>
          <cell r="T7240"/>
          <cell r="U7240"/>
          <cell r="V7240"/>
          <cell r="W7240"/>
          <cell r="X7240"/>
          <cell r="Y7240">
            <v>16.683</v>
          </cell>
          <cell r="Z7240">
            <v>380.27</v>
          </cell>
        </row>
        <row r="7241">
          <cell r="A7241" t="str">
            <v>N1577</v>
          </cell>
          <cell r="B7241" t="str">
            <v xml:space="preserve">Ueberlandstrasse 41 </v>
          </cell>
          <cell r="C7241">
            <v>42478</v>
          </cell>
          <cell r="D7241">
            <v>9866600809</v>
          </cell>
          <cell r="E7241" t="str">
            <v>Verrechnet</v>
          </cell>
          <cell r="F7241">
            <v>0.04</v>
          </cell>
          <cell r="G7241">
            <v>0.53</v>
          </cell>
          <cell r="H7241"/>
          <cell r="I7241"/>
          <cell r="J7241" t="str">
            <v>Messung HW Wärme NT</v>
          </cell>
          <cell r="K7241" t="str">
            <v>16.03.2016</v>
          </cell>
          <cell r="L7241" t="str">
            <v>W1 020410</v>
          </cell>
          <cell r="M7241"/>
          <cell r="N7241" t="str">
            <v>Ablesung</v>
          </cell>
          <cell r="O7241">
            <v>32.932000000000002</v>
          </cell>
          <cell r="P7241">
            <v>490.58</v>
          </cell>
          <cell r="Q7241"/>
          <cell r="R7241"/>
          <cell r="S7241"/>
          <cell r="T7241"/>
          <cell r="U7241"/>
          <cell r="V7241"/>
          <cell r="W7241"/>
          <cell r="X7241"/>
          <cell r="Y7241">
            <v>57.72</v>
          </cell>
          <cell r="Z7241">
            <v>823.3</v>
          </cell>
        </row>
        <row r="7242">
          <cell r="A7242" t="str">
            <v>N1577</v>
          </cell>
          <cell r="B7242" t="str">
            <v xml:space="preserve">Ueberlandstrasse 41 </v>
          </cell>
          <cell r="C7242">
            <v>42566</v>
          </cell>
          <cell r="D7242">
            <v>9866602705</v>
          </cell>
          <cell r="E7242" t="str">
            <v>Verrechnet</v>
          </cell>
          <cell r="F7242">
            <v>0.04</v>
          </cell>
          <cell r="G7242">
            <v>0.53</v>
          </cell>
          <cell r="H7242"/>
          <cell r="I7242"/>
          <cell r="J7242" t="str">
            <v>Messung HW Wärme NT</v>
          </cell>
          <cell r="K7242" t="str">
            <v>20.06.2016</v>
          </cell>
          <cell r="L7242" t="str">
            <v>W1 020410</v>
          </cell>
          <cell r="M7242"/>
          <cell r="N7242" t="str">
            <v>Ablesung</v>
          </cell>
          <cell r="O7242">
            <v>13.385999999999999</v>
          </cell>
          <cell r="P7242">
            <v>205.23</v>
          </cell>
          <cell r="Q7242"/>
          <cell r="R7242"/>
          <cell r="S7242"/>
          <cell r="T7242"/>
          <cell r="U7242"/>
          <cell r="V7242"/>
          <cell r="W7242"/>
          <cell r="X7242"/>
          <cell r="Y7242">
            <v>56.082999999999998</v>
          </cell>
          <cell r="Z7242">
            <v>334.65</v>
          </cell>
        </row>
        <row r="7243">
          <cell r="A7243" t="str">
            <v>N1577</v>
          </cell>
          <cell r="B7243" t="str">
            <v xml:space="preserve">Ueberlandstrasse 41 </v>
          </cell>
          <cell r="C7243">
            <v>42655</v>
          </cell>
          <cell r="D7243">
            <v>9866604547</v>
          </cell>
          <cell r="E7243" t="str">
            <v>Verrechnet</v>
          </cell>
          <cell r="F7243">
            <v>0.04</v>
          </cell>
          <cell r="G7243">
            <v>0.53</v>
          </cell>
          <cell r="H7243"/>
          <cell r="I7243"/>
          <cell r="J7243" t="str">
            <v>Messung HW Wärme NT</v>
          </cell>
          <cell r="K7243" t="str">
            <v>19.09.2016</v>
          </cell>
          <cell r="L7243" t="str">
            <v>W1 020410</v>
          </cell>
          <cell r="M7243"/>
          <cell r="N7243" t="str">
            <v>Ablesung</v>
          </cell>
          <cell r="O7243">
            <v>0.72099999999999997</v>
          </cell>
          <cell r="P7243">
            <v>10.95</v>
          </cell>
          <cell r="Q7243"/>
          <cell r="R7243"/>
          <cell r="S7243"/>
          <cell r="T7243"/>
          <cell r="U7243"/>
          <cell r="V7243"/>
          <cell r="W7243"/>
          <cell r="X7243"/>
          <cell r="Y7243">
            <v>56.616</v>
          </cell>
          <cell r="Z7243">
            <v>18.024999999999999</v>
          </cell>
        </row>
        <row r="7244">
          <cell r="A7244" t="str">
            <v>N1577</v>
          </cell>
          <cell r="B7244" t="str">
            <v xml:space="preserve">Ueberlandstrasse 41 </v>
          </cell>
          <cell r="C7244">
            <v>42752</v>
          </cell>
          <cell r="D7244">
            <v>9866606839</v>
          </cell>
          <cell r="E7244" t="str">
            <v>Verrechnet</v>
          </cell>
          <cell r="F7244">
            <v>0.04</v>
          </cell>
          <cell r="G7244">
            <v>0.53</v>
          </cell>
          <cell r="H7244"/>
          <cell r="I7244"/>
          <cell r="J7244" t="str">
            <v>Messung HW Wärme NT</v>
          </cell>
          <cell r="K7244" t="str">
            <v>14.12.2016</v>
          </cell>
          <cell r="L7244" t="str">
            <v>W1 020410</v>
          </cell>
          <cell r="M7244"/>
          <cell r="N7244" t="str">
            <v>Ablesung</v>
          </cell>
          <cell r="O7244">
            <v>24.516999999999999</v>
          </cell>
          <cell r="P7244">
            <v>376.43</v>
          </cell>
          <cell r="Q7244"/>
          <cell r="R7244"/>
          <cell r="S7244"/>
          <cell r="T7244"/>
          <cell r="U7244"/>
          <cell r="V7244"/>
          <cell r="W7244"/>
          <cell r="X7244"/>
          <cell r="Y7244">
            <v>56.002000000000002</v>
          </cell>
          <cell r="Z7244">
            <v>612.92499999999995</v>
          </cell>
        </row>
        <row r="7245">
          <cell r="A7245" t="str">
            <v>N1578</v>
          </cell>
          <cell r="B7245" t="str">
            <v xml:space="preserve">Bühlwiesenstrasse 8 </v>
          </cell>
          <cell r="C7245">
            <v>42415</v>
          </cell>
          <cell r="D7245">
            <v>9866600073</v>
          </cell>
          <cell r="E7245" t="str">
            <v>Verrechnet</v>
          </cell>
          <cell r="F7245">
            <v>2.5000000000000001E-2</v>
          </cell>
          <cell r="G7245">
            <v>0.34</v>
          </cell>
          <cell r="H7245"/>
          <cell r="I7245"/>
          <cell r="J7245" t="str">
            <v>Messung HW Wärme NT</v>
          </cell>
          <cell r="K7245" t="str">
            <v>29.01.2016</v>
          </cell>
          <cell r="L7245" t="str">
            <v>W1 020380</v>
          </cell>
          <cell r="M7245"/>
          <cell r="N7245" t="str">
            <v>Ablesung</v>
          </cell>
          <cell r="O7245">
            <v>10.265000000000001</v>
          </cell>
          <cell r="P7245">
            <v>154.71</v>
          </cell>
          <cell r="Q7245"/>
          <cell r="R7245"/>
          <cell r="S7245"/>
          <cell r="T7245"/>
          <cell r="U7245"/>
          <cell r="V7245"/>
          <cell r="W7245"/>
          <cell r="X7245"/>
          <cell r="Y7245">
            <v>57.051000000000002</v>
          </cell>
          <cell r="Z7245">
            <v>410.6</v>
          </cell>
        </row>
        <row r="7246">
          <cell r="A7246" t="str">
            <v>N1578</v>
          </cell>
          <cell r="B7246" t="str">
            <v xml:space="preserve">Bühlwiesenstrasse 8 </v>
          </cell>
          <cell r="C7246">
            <v>42478</v>
          </cell>
          <cell r="D7246">
            <v>9866600863</v>
          </cell>
          <cell r="E7246" t="str">
            <v>Verrechnet</v>
          </cell>
          <cell r="F7246">
            <v>2.5000000000000001E-2</v>
          </cell>
          <cell r="G7246">
            <v>0.34</v>
          </cell>
          <cell r="H7246"/>
          <cell r="I7246"/>
          <cell r="J7246" t="str">
            <v>Messung HW Wärme NT</v>
          </cell>
          <cell r="K7246" t="str">
            <v>21.03.2016</v>
          </cell>
          <cell r="L7246" t="str">
            <v>W1 020380</v>
          </cell>
          <cell r="M7246"/>
          <cell r="N7246" t="str">
            <v>Ablesung</v>
          </cell>
          <cell r="O7246">
            <v>11.856</v>
          </cell>
          <cell r="P7246">
            <v>180.62</v>
          </cell>
          <cell r="Q7246"/>
          <cell r="R7246"/>
          <cell r="S7246"/>
          <cell r="T7246"/>
          <cell r="U7246"/>
          <cell r="V7246"/>
          <cell r="W7246"/>
          <cell r="X7246"/>
          <cell r="Y7246">
            <v>56.441000000000003</v>
          </cell>
          <cell r="Z7246">
            <v>474.24</v>
          </cell>
        </row>
        <row r="7247">
          <cell r="A7247" t="str">
            <v>N1578</v>
          </cell>
          <cell r="B7247" t="str">
            <v xml:space="preserve">Bühlwiesenstrasse 8 </v>
          </cell>
          <cell r="C7247">
            <v>42566</v>
          </cell>
          <cell r="D7247">
            <v>9866603032</v>
          </cell>
          <cell r="E7247" t="str">
            <v>Verrechnet</v>
          </cell>
          <cell r="F7247">
            <v>2.5000000000000001E-2</v>
          </cell>
          <cell r="G7247">
            <v>0.34</v>
          </cell>
          <cell r="H7247"/>
          <cell r="I7247"/>
          <cell r="J7247" t="str">
            <v>Messung HW Wärme NT</v>
          </cell>
          <cell r="K7247" t="str">
            <v>22.06.2016</v>
          </cell>
          <cell r="L7247" t="str">
            <v>W1 020380</v>
          </cell>
          <cell r="M7247"/>
          <cell r="N7247" t="str">
            <v>Ablesung</v>
          </cell>
          <cell r="O7247">
            <v>8.4109999999999996</v>
          </cell>
          <cell r="P7247">
            <v>140.12</v>
          </cell>
          <cell r="Q7247"/>
          <cell r="R7247"/>
          <cell r="S7247"/>
          <cell r="T7247"/>
          <cell r="U7247"/>
          <cell r="V7247"/>
          <cell r="W7247"/>
          <cell r="X7247"/>
          <cell r="Y7247">
            <v>51.613999999999997</v>
          </cell>
          <cell r="Z7247">
            <v>336.44</v>
          </cell>
        </row>
        <row r="7248">
          <cell r="A7248" t="str">
            <v>N1578</v>
          </cell>
          <cell r="B7248" t="str">
            <v xml:space="preserve">Bühlwiesenstrasse 8 </v>
          </cell>
          <cell r="C7248">
            <v>42655</v>
          </cell>
          <cell r="D7248">
            <v>9866604988</v>
          </cell>
          <cell r="E7248" t="str">
            <v>Verrechnet</v>
          </cell>
          <cell r="F7248">
            <v>2.5000000000000001E-2</v>
          </cell>
          <cell r="G7248">
            <v>0.34</v>
          </cell>
          <cell r="H7248"/>
          <cell r="I7248"/>
          <cell r="J7248" t="str">
            <v>Messung HW Wärme NT</v>
          </cell>
          <cell r="K7248" t="str">
            <v>21.09.2016</v>
          </cell>
          <cell r="L7248" t="str">
            <v>W1 020380</v>
          </cell>
          <cell r="M7248"/>
          <cell r="N7248" t="str">
            <v>Ablesung</v>
          </cell>
          <cell r="O7248">
            <v>1.8120000000000001</v>
          </cell>
          <cell r="P7248">
            <v>41.75</v>
          </cell>
          <cell r="Q7248"/>
          <cell r="R7248"/>
          <cell r="S7248"/>
          <cell r="T7248"/>
          <cell r="U7248"/>
          <cell r="V7248"/>
          <cell r="W7248"/>
          <cell r="X7248"/>
          <cell r="Y7248">
            <v>37.317999999999998</v>
          </cell>
          <cell r="Z7248">
            <v>72.48</v>
          </cell>
        </row>
        <row r="7249">
          <cell r="A7249" t="str">
            <v>N1578</v>
          </cell>
          <cell r="B7249" t="str">
            <v xml:space="preserve">Bühlwiesenstrasse 8 </v>
          </cell>
          <cell r="C7249">
            <v>42752</v>
          </cell>
          <cell r="D7249">
            <v>9866606840</v>
          </cell>
          <cell r="E7249" t="str">
            <v>Verrechnet</v>
          </cell>
          <cell r="F7249">
            <v>2.5000000000000001E-2</v>
          </cell>
          <cell r="G7249">
            <v>0.34</v>
          </cell>
          <cell r="H7249"/>
          <cell r="I7249"/>
          <cell r="J7249" t="str">
            <v>Messung HW Wärme NT</v>
          </cell>
          <cell r="K7249" t="str">
            <v>14.12.2016</v>
          </cell>
          <cell r="L7249" t="str">
            <v>W1 020380</v>
          </cell>
          <cell r="M7249"/>
          <cell r="N7249" t="str">
            <v>Ablesung</v>
          </cell>
          <cell r="O7249">
            <v>15.981</v>
          </cell>
          <cell r="P7249">
            <v>255.59</v>
          </cell>
          <cell r="Q7249"/>
          <cell r="R7249"/>
          <cell r="S7249"/>
          <cell r="T7249"/>
          <cell r="U7249"/>
          <cell r="V7249"/>
          <cell r="W7249"/>
          <cell r="X7249"/>
          <cell r="Y7249">
            <v>53.762999999999998</v>
          </cell>
          <cell r="Z7249">
            <v>639.24</v>
          </cell>
        </row>
        <row r="7250">
          <cell r="A7250" t="str">
            <v>N1579</v>
          </cell>
          <cell r="B7250" t="str">
            <v xml:space="preserve">Hürststrasse 81 </v>
          </cell>
          <cell r="C7250">
            <v>42478</v>
          </cell>
          <cell r="D7250">
            <v>9866601765</v>
          </cell>
          <cell r="E7250" t="str">
            <v>Verrechnet</v>
          </cell>
          <cell r="F7250">
            <v>1.2E-2</v>
          </cell>
          <cell r="G7250">
            <v>0.18</v>
          </cell>
          <cell r="H7250"/>
          <cell r="I7250"/>
          <cell r="J7250" t="str">
            <v>Messung HW Wärme NT</v>
          </cell>
          <cell r="K7250" t="str">
            <v>05.04.2016</v>
          </cell>
          <cell r="L7250" t="str">
            <v>W1 020328</v>
          </cell>
          <cell r="M7250"/>
          <cell r="N7250" t="str">
            <v>Ablesung</v>
          </cell>
          <cell r="O7250">
            <v>10.223000000000001</v>
          </cell>
          <cell r="P7250">
            <v>184</v>
          </cell>
          <cell r="Q7250"/>
          <cell r="R7250"/>
          <cell r="S7250"/>
          <cell r="T7250"/>
          <cell r="U7250"/>
          <cell r="V7250"/>
          <cell r="W7250"/>
          <cell r="X7250"/>
          <cell r="Y7250">
            <v>47.773000000000003</v>
          </cell>
          <cell r="Z7250">
            <v>851.91666666666674</v>
          </cell>
        </row>
        <row r="7251">
          <cell r="A7251" t="str">
            <v>N1579</v>
          </cell>
          <cell r="B7251" t="str">
            <v xml:space="preserve">Hürststrasse 81 </v>
          </cell>
          <cell r="C7251">
            <v>42566</v>
          </cell>
          <cell r="D7251">
            <v>9866603690</v>
          </cell>
          <cell r="E7251" t="str">
            <v>Verrechnet</v>
          </cell>
          <cell r="F7251">
            <v>1.2E-2</v>
          </cell>
          <cell r="G7251">
            <v>0.18</v>
          </cell>
          <cell r="H7251"/>
          <cell r="I7251"/>
          <cell r="J7251" t="str">
            <v>Messung HW Wärme NT</v>
          </cell>
          <cell r="K7251" t="str">
            <v>30.06.2016</v>
          </cell>
          <cell r="L7251" t="str">
            <v>W1 020328</v>
          </cell>
          <cell r="M7251"/>
          <cell r="N7251" t="str">
            <v>Ablesung</v>
          </cell>
          <cell r="O7251">
            <v>3.2360000000000002</v>
          </cell>
          <cell r="P7251">
            <v>70</v>
          </cell>
          <cell r="Q7251"/>
          <cell r="R7251"/>
          <cell r="S7251"/>
          <cell r="T7251"/>
          <cell r="U7251"/>
          <cell r="V7251"/>
          <cell r="W7251"/>
          <cell r="X7251"/>
          <cell r="Y7251">
            <v>39.749000000000002</v>
          </cell>
          <cell r="Z7251">
            <v>269.66666666666663</v>
          </cell>
        </row>
        <row r="7252">
          <cell r="A7252" t="str">
            <v>N1579</v>
          </cell>
          <cell r="B7252" t="str">
            <v xml:space="preserve">Hürststrasse 81 </v>
          </cell>
          <cell r="C7252">
            <v>42655</v>
          </cell>
          <cell r="D7252">
            <v>9866605675</v>
          </cell>
          <cell r="E7252" t="str">
            <v>Verrechnet</v>
          </cell>
          <cell r="F7252">
            <v>1.2E-2</v>
          </cell>
          <cell r="G7252">
            <v>0.18</v>
          </cell>
          <cell r="H7252"/>
          <cell r="I7252"/>
          <cell r="J7252" t="str">
            <v>Messung HW Wärme NT</v>
          </cell>
          <cell r="K7252" t="str">
            <v>30.09.2016</v>
          </cell>
          <cell r="L7252" t="str">
            <v>W1 020328</v>
          </cell>
          <cell r="M7252"/>
          <cell r="N7252" t="str">
            <v>Ablesung</v>
          </cell>
          <cell r="O7252">
            <v>1.3</v>
          </cell>
          <cell r="P7252">
            <v>22</v>
          </cell>
          <cell r="Q7252"/>
          <cell r="R7252"/>
          <cell r="S7252"/>
          <cell r="T7252"/>
          <cell r="U7252"/>
          <cell r="V7252"/>
          <cell r="W7252"/>
          <cell r="X7252"/>
          <cell r="Y7252">
            <v>50.808999999999997</v>
          </cell>
          <cell r="Z7252">
            <v>108.33333333333331</v>
          </cell>
        </row>
        <row r="7253">
          <cell r="A7253" t="str">
            <v>N1579</v>
          </cell>
          <cell r="B7253" t="str">
            <v xml:space="preserve">Hürststrasse 81 </v>
          </cell>
          <cell r="C7253">
            <v>42752</v>
          </cell>
          <cell r="D7253">
            <v>9866607859</v>
          </cell>
          <cell r="E7253" t="str">
            <v>Verrechnet</v>
          </cell>
          <cell r="F7253">
            <v>1.2E-2</v>
          </cell>
          <cell r="G7253">
            <v>0.18</v>
          </cell>
          <cell r="H7253"/>
          <cell r="I7253"/>
          <cell r="J7253" t="str">
            <v>Messung HW Wärme NT</v>
          </cell>
          <cell r="K7253" t="str">
            <v>16.12.2016</v>
          </cell>
          <cell r="L7253" t="str">
            <v>W1 020328</v>
          </cell>
          <cell r="M7253"/>
          <cell r="N7253" t="str">
            <v>Ablesung</v>
          </cell>
          <cell r="O7253">
            <v>6.8860000000000001</v>
          </cell>
          <cell r="P7253">
            <v>158</v>
          </cell>
          <cell r="Q7253"/>
          <cell r="R7253"/>
          <cell r="S7253"/>
          <cell r="T7253"/>
          <cell r="U7253"/>
          <cell r="V7253"/>
          <cell r="W7253"/>
          <cell r="X7253"/>
          <cell r="Y7253">
            <v>37.473999999999997</v>
          </cell>
          <cell r="Z7253">
            <v>573.83333333333337</v>
          </cell>
        </row>
        <row r="7254">
          <cell r="A7254" t="str">
            <v>N1580</v>
          </cell>
          <cell r="B7254" t="str">
            <v xml:space="preserve">Regensbergstrasse 165 </v>
          </cell>
          <cell r="C7254">
            <v>42478</v>
          </cell>
          <cell r="D7254">
            <v>9866601532</v>
          </cell>
          <cell r="E7254" t="str">
            <v>Verrechnet</v>
          </cell>
          <cell r="F7254">
            <v>7.0000000000000007E-2</v>
          </cell>
          <cell r="G7254">
            <v>0.95699999999999996</v>
          </cell>
          <cell r="H7254"/>
          <cell r="I7254"/>
          <cell r="J7254" t="str">
            <v>Messung HW Wärme NT</v>
          </cell>
          <cell r="K7254" t="str">
            <v>17.03.2016</v>
          </cell>
          <cell r="L7254" t="str">
            <v>W1 020429</v>
          </cell>
          <cell r="M7254"/>
          <cell r="N7254" t="str">
            <v>Ablesung</v>
          </cell>
          <cell r="O7254">
            <v>55.874000000000002</v>
          </cell>
          <cell r="P7254">
            <v>1328.61</v>
          </cell>
          <cell r="Q7254"/>
          <cell r="R7254"/>
          <cell r="S7254"/>
          <cell r="T7254"/>
          <cell r="U7254"/>
          <cell r="V7254"/>
          <cell r="W7254"/>
          <cell r="X7254"/>
          <cell r="Y7254">
            <v>36.159999999999997</v>
          </cell>
          <cell r="Z7254">
            <v>798.2</v>
          </cell>
        </row>
        <row r="7255">
          <cell r="A7255" t="str">
            <v>N1580</v>
          </cell>
          <cell r="B7255" t="str">
            <v xml:space="preserve">Regensbergstrasse 165 </v>
          </cell>
          <cell r="C7255">
            <v>42566</v>
          </cell>
          <cell r="D7255">
            <v>9866603691</v>
          </cell>
          <cell r="E7255" t="str">
            <v>Gemahnt</v>
          </cell>
          <cell r="F7255">
            <v>7.0000000000000007E-2</v>
          </cell>
          <cell r="G7255">
            <v>0.95699999999999996</v>
          </cell>
          <cell r="H7255"/>
          <cell r="I7255"/>
          <cell r="J7255" t="str">
            <v>Messung HW Wärme NT</v>
          </cell>
          <cell r="K7255" t="str">
            <v>22.06.2016</v>
          </cell>
          <cell r="L7255" t="str">
            <v>W1 020429</v>
          </cell>
          <cell r="M7255"/>
          <cell r="N7255" t="str">
            <v>Ablesung</v>
          </cell>
          <cell r="O7255">
            <v>26.503</v>
          </cell>
          <cell r="P7255">
            <v>484.94</v>
          </cell>
          <cell r="Q7255"/>
          <cell r="R7255"/>
          <cell r="S7255"/>
          <cell r="T7255"/>
          <cell r="U7255"/>
          <cell r="V7255"/>
          <cell r="W7255"/>
          <cell r="X7255"/>
          <cell r="Y7255">
            <v>46.991999999999997</v>
          </cell>
          <cell r="Z7255">
            <v>378.6142857142857</v>
          </cell>
        </row>
        <row r="7256">
          <cell r="A7256" t="str">
            <v>N1580</v>
          </cell>
          <cell r="B7256" t="str">
            <v xml:space="preserve">Regensbergstrasse 165 </v>
          </cell>
          <cell r="C7256">
            <v>42655</v>
          </cell>
          <cell r="D7256">
            <v>9866605676</v>
          </cell>
          <cell r="E7256" t="str">
            <v>Verrechnet</v>
          </cell>
          <cell r="F7256">
            <v>7.0000000000000007E-2</v>
          </cell>
          <cell r="G7256">
            <v>0.95699999999999996</v>
          </cell>
          <cell r="H7256"/>
          <cell r="I7256"/>
          <cell r="J7256" t="str">
            <v>Messung HW Wärme NT</v>
          </cell>
          <cell r="K7256" t="str">
            <v>15.09.2016</v>
          </cell>
          <cell r="L7256" t="str">
            <v>W1 020429</v>
          </cell>
          <cell r="M7256"/>
          <cell r="N7256" t="str">
            <v>Ablesung</v>
          </cell>
          <cell r="O7256">
            <v>5.4889999999999999</v>
          </cell>
          <cell r="P7256">
            <v>155.57</v>
          </cell>
          <cell r="Q7256"/>
          <cell r="R7256"/>
          <cell r="S7256"/>
          <cell r="T7256"/>
          <cell r="U7256"/>
          <cell r="V7256"/>
          <cell r="W7256"/>
          <cell r="X7256"/>
          <cell r="Y7256">
            <v>30.338000000000001</v>
          </cell>
          <cell r="Z7256">
            <v>78.414285714285711</v>
          </cell>
        </row>
        <row r="7257">
          <cell r="A7257" t="str">
            <v>N1580</v>
          </cell>
          <cell r="B7257" t="str">
            <v xml:space="preserve">Regensbergstrasse 165 </v>
          </cell>
          <cell r="C7257">
            <v>42752</v>
          </cell>
          <cell r="D7257">
            <v>9866607683</v>
          </cell>
          <cell r="E7257" t="str">
            <v>Verrechnet</v>
          </cell>
          <cell r="F7257">
            <v>7.0000000000000007E-2</v>
          </cell>
          <cell r="G7257">
            <v>0.95699999999999996</v>
          </cell>
          <cell r="H7257"/>
          <cell r="I7257"/>
          <cell r="J7257" t="str">
            <v>Messung HW Wärme NT</v>
          </cell>
          <cell r="K7257" t="str">
            <v>16.12.2016</v>
          </cell>
          <cell r="L7257" t="str">
            <v>W1 020429</v>
          </cell>
          <cell r="M7257"/>
          <cell r="N7257" t="str">
            <v>Ablesung</v>
          </cell>
          <cell r="O7257">
            <v>43.247999999999998</v>
          </cell>
          <cell r="P7257">
            <v>675.89</v>
          </cell>
          <cell r="Q7257"/>
          <cell r="R7257"/>
          <cell r="S7257"/>
          <cell r="T7257"/>
          <cell r="U7257"/>
          <cell r="V7257"/>
          <cell r="W7257"/>
          <cell r="X7257"/>
          <cell r="Y7257">
            <v>55.018999999999998</v>
          </cell>
          <cell r="Z7257">
            <v>617.82857142857142</v>
          </cell>
        </row>
        <row r="7258">
          <cell r="A7258" t="str">
            <v>N1581</v>
          </cell>
          <cell r="B7258" t="str">
            <v xml:space="preserve">Schaffhauserstrasse 442 </v>
          </cell>
          <cell r="C7258">
            <v>42478</v>
          </cell>
          <cell r="D7258">
            <v>9866600454</v>
          </cell>
          <cell r="E7258" t="str">
            <v>Verrechnet</v>
          </cell>
          <cell r="F7258">
            <v>0.08</v>
          </cell>
          <cell r="G7258">
            <v>1.23</v>
          </cell>
          <cell r="H7258"/>
          <cell r="I7258"/>
          <cell r="J7258" t="str">
            <v>Messung HW Wärme NT</v>
          </cell>
          <cell r="K7258" t="str">
            <v>21.03.2016</v>
          </cell>
          <cell r="L7258" t="str">
            <v>W1 020357</v>
          </cell>
          <cell r="M7258"/>
          <cell r="N7258" t="str">
            <v>Ablesung</v>
          </cell>
          <cell r="O7258">
            <v>49.25</v>
          </cell>
          <cell r="P7258">
            <v>807.64</v>
          </cell>
          <cell r="Q7258"/>
          <cell r="R7258"/>
          <cell r="S7258"/>
          <cell r="T7258"/>
          <cell r="U7258"/>
          <cell r="V7258"/>
          <cell r="W7258"/>
          <cell r="X7258"/>
          <cell r="Y7258">
            <v>52.433</v>
          </cell>
          <cell r="Z7258">
            <v>615.625</v>
          </cell>
        </row>
        <row r="7259">
          <cell r="A7259" t="str">
            <v>N1581</v>
          </cell>
          <cell r="B7259" t="str">
            <v xml:space="preserve">Schaffhauserstrasse 442 </v>
          </cell>
          <cell r="C7259">
            <v>42566</v>
          </cell>
          <cell r="D7259">
            <v>9866602455</v>
          </cell>
          <cell r="E7259" t="str">
            <v>Verrechnet</v>
          </cell>
          <cell r="F7259">
            <v>0.08</v>
          </cell>
          <cell r="G7259">
            <v>1.23</v>
          </cell>
          <cell r="H7259"/>
          <cell r="I7259"/>
          <cell r="J7259" t="str">
            <v>Messung HW Wärme NT</v>
          </cell>
          <cell r="K7259" t="str">
            <v>22.06.2016</v>
          </cell>
          <cell r="L7259" t="str">
            <v>W1 020357</v>
          </cell>
          <cell r="M7259"/>
          <cell r="N7259" t="str">
            <v>Ablesung</v>
          </cell>
          <cell r="O7259">
            <v>22.638999999999999</v>
          </cell>
          <cell r="P7259">
            <v>455.76</v>
          </cell>
          <cell r="Q7259"/>
          <cell r="R7259"/>
          <cell r="S7259"/>
          <cell r="T7259"/>
          <cell r="U7259"/>
          <cell r="V7259"/>
          <cell r="W7259"/>
          <cell r="X7259"/>
          <cell r="Y7259">
            <v>42.710999999999999</v>
          </cell>
          <cell r="Z7259">
            <v>282.98750000000001</v>
          </cell>
        </row>
        <row r="7260">
          <cell r="A7260" t="str">
            <v>N1581</v>
          </cell>
          <cell r="B7260" t="str">
            <v xml:space="preserve">Schaffhauserstrasse 442 </v>
          </cell>
          <cell r="C7260">
            <v>42655</v>
          </cell>
          <cell r="D7260">
            <v>9866604402</v>
          </cell>
          <cell r="E7260" t="str">
            <v>Verrechnet</v>
          </cell>
          <cell r="F7260">
            <v>0.08</v>
          </cell>
          <cell r="G7260">
            <v>1.23</v>
          </cell>
          <cell r="H7260"/>
          <cell r="I7260"/>
          <cell r="J7260" t="str">
            <v>Messung HW Wärme NT</v>
          </cell>
          <cell r="K7260" t="str">
            <v>21.09.2016</v>
          </cell>
          <cell r="L7260" t="str">
            <v>W1 020357</v>
          </cell>
          <cell r="M7260"/>
          <cell r="N7260" t="str">
            <v>Ablesung</v>
          </cell>
          <cell r="O7260">
            <v>11.042</v>
          </cell>
          <cell r="P7260">
            <v>289.27</v>
          </cell>
          <cell r="Q7260"/>
          <cell r="R7260"/>
          <cell r="S7260"/>
          <cell r="T7260"/>
          <cell r="U7260"/>
          <cell r="V7260"/>
          <cell r="W7260"/>
          <cell r="X7260"/>
          <cell r="Y7260">
            <v>32.822000000000003</v>
          </cell>
          <cell r="Z7260">
            <v>138.02500000000001</v>
          </cell>
        </row>
        <row r="7261">
          <cell r="A7261" t="str">
            <v>N1581</v>
          </cell>
          <cell r="B7261" t="str">
            <v xml:space="preserve">Schaffhauserstrasse 442 </v>
          </cell>
          <cell r="C7261">
            <v>42752</v>
          </cell>
          <cell r="D7261">
            <v>9866606480</v>
          </cell>
          <cell r="E7261" t="str">
            <v>Verrechnet</v>
          </cell>
          <cell r="F7261">
            <v>0.08</v>
          </cell>
          <cell r="G7261">
            <v>1.23</v>
          </cell>
          <cell r="H7261"/>
          <cell r="I7261"/>
          <cell r="J7261" t="str">
            <v>Messung HW Wärme NT</v>
          </cell>
          <cell r="K7261" t="str">
            <v>14.12.2016</v>
          </cell>
          <cell r="L7261" t="str">
            <v>W1 020357</v>
          </cell>
          <cell r="M7261"/>
          <cell r="N7261" t="str">
            <v>Ablesung</v>
          </cell>
          <cell r="O7261">
            <v>33.81</v>
          </cell>
          <cell r="P7261">
            <v>599.96</v>
          </cell>
          <cell r="Q7261"/>
          <cell r="R7261"/>
          <cell r="S7261"/>
          <cell r="T7261"/>
          <cell r="U7261"/>
          <cell r="V7261"/>
          <cell r="W7261"/>
          <cell r="X7261"/>
          <cell r="Y7261">
            <v>48.456000000000003</v>
          </cell>
          <cell r="Z7261">
            <v>422.625</v>
          </cell>
        </row>
        <row r="7262">
          <cell r="A7262" t="str">
            <v>N1582</v>
          </cell>
          <cell r="B7262" t="str">
            <v xml:space="preserve">Schwamendingenstrasse 24 </v>
          </cell>
          <cell r="C7262">
            <v>42478</v>
          </cell>
          <cell r="D7262">
            <v>9866601977</v>
          </cell>
          <cell r="E7262" t="str">
            <v>Verrechnet</v>
          </cell>
          <cell r="F7262">
            <v>0.12</v>
          </cell>
          <cell r="G7262">
            <v>1.46</v>
          </cell>
          <cell r="H7262"/>
          <cell r="I7262"/>
          <cell r="J7262" t="str">
            <v>Messung HW Wärme NT</v>
          </cell>
          <cell r="K7262" t="str">
            <v>21.03.2016</v>
          </cell>
          <cell r="L7262" t="str">
            <v>W1 020473</v>
          </cell>
          <cell r="M7262"/>
          <cell r="N7262" t="str">
            <v>Ablesung</v>
          </cell>
          <cell r="O7262">
            <v>103.98399999999999</v>
          </cell>
          <cell r="P7262">
            <v>1474.89</v>
          </cell>
          <cell r="Q7262"/>
          <cell r="R7262"/>
          <cell r="S7262"/>
          <cell r="T7262"/>
          <cell r="U7262"/>
          <cell r="V7262"/>
          <cell r="W7262"/>
          <cell r="X7262"/>
          <cell r="Y7262">
            <v>60.622</v>
          </cell>
          <cell r="Z7262">
            <v>866.5333333333333</v>
          </cell>
        </row>
        <row r="7263">
          <cell r="A7263" t="str">
            <v>N1582</v>
          </cell>
          <cell r="B7263" t="str">
            <v xml:space="preserve">Schwamendingenstrasse 24 </v>
          </cell>
          <cell r="C7263">
            <v>42566</v>
          </cell>
          <cell r="D7263">
            <v>9866604000</v>
          </cell>
          <cell r="E7263" t="str">
            <v>Verrechnet</v>
          </cell>
          <cell r="F7263">
            <v>0.12</v>
          </cell>
          <cell r="G7263">
            <v>1.46</v>
          </cell>
          <cell r="H7263"/>
          <cell r="I7263"/>
          <cell r="J7263" t="str">
            <v>Messung HW Wärme NT</v>
          </cell>
          <cell r="K7263" t="str">
            <v>23.06.2016</v>
          </cell>
          <cell r="L7263" t="str">
            <v>W1 020473</v>
          </cell>
          <cell r="M7263"/>
          <cell r="N7263" t="str">
            <v>Ablesung</v>
          </cell>
          <cell r="O7263">
            <v>52.628</v>
          </cell>
          <cell r="P7263">
            <v>855.91</v>
          </cell>
          <cell r="Q7263"/>
          <cell r="R7263"/>
          <cell r="S7263"/>
          <cell r="T7263"/>
          <cell r="U7263"/>
          <cell r="V7263"/>
          <cell r="W7263"/>
          <cell r="X7263"/>
          <cell r="Y7263">
            <v>52.87</v>
          </cell>
          <cell r="Z7263">
            <v>438.56666666666666</v>
          </cell>
        </row>
        <row r="7264">
          <cell r="A7264" t="str">
            <v>N1582</v>
          </cell>
          <cell r="B7264" t="str">
            <v xml:space="preserve">Schwamendingenstrasse 24 </v>
          </cell>
          <cell r="C7264">
            <v>42655</v>
          </cell>
          <cell r="D7264">
            <v>9866605995</v>
          </cell>
          <cell r="E7264" t="str">
            <v>Verrechnet</v>
          </cell>
          <cell r="F7264">
            <v>0.12</v>
          </cell>
          <cell r="G7264">
            <v>1.46</v>
          </cell>
          <cell r="H7264"/>
          <cell r="I7264"/>
          <cell r="J7264" t="str">
            <v>Messung HW Wärme NT</v>
          </cell>
          <cell r="K7264" t="str">
            <v>20.09.2016</v>
          </cell>
          <cell r="L7264" t="str">
            <v>W1 020473</v>
          </cell>
          <cell r="M7264"/>
          <cell r="N7264" t="str">
            <v>Ablesung</v>
          </cell>
          <cell r="O7264">
            <v>17.178999999999998</v>
          </cell>
          <cell r="P7264">
            <v>321.45999999999998</v>
          </cell>
          <cell r="Q7264"/>
          <cell r="R7264"/>
          <cell r="S7264"/>
          <cell r="T7264"/>
          <cell r="U7264"/>
          <cell r="V7264"/>
          <cell r="W7264"/>
          <cell r="X7264"/>
          <cell r="Y7264">
            <v>45.951000000000001</v>
          </cell>
          <cell r="Z7264">
            <v>143.15833333333333</v>
          </cell>
        </row>
        <row r="7265">
          <cell r="A7265" t="str">
            <v>N1582</v>
          </cell>
          <cell r="B7265" t="str">
            <v xml:space="preserve">Schwamendingenstrasse 24 </v>
          </cell>
          <cell r="C7265">
            <v>42752</v>
          </cell>
          <cell r="D7265">
            <v>9866608067</v>
          </cell>
          <cell r="E7265" t="str">
            <v>Verrechnet</v>
          </cell>
          <cell r="F7265">
            <v>0.12</v>
          </cell>
          <cell r="G7265">
            <v>1.46</v>
          </cell>
          <cell r="H7265"/>
          <cell r="I7265"/>
          <cell r="J7265" t="str">
            <v>Messung HW Wärme NT</v>
          </cell>
          <cell r="K7265" t="str">
            <v>16.12.2016</v>
          </cell>
          <cell r="L7265" t="str">
            <v>W1 020473</v>
          </cell>
          <cell r="M7265"/>
          <cell r="N7265" t="str">
            <v>Ablesung</v>
          </cell>
          <cell r="O7265">
            <v>85.305000000000007</v>
          </cell>
          <cell r="P7265">
            <v>1278.6099999999999</v>
          </cell>
          <cell r="Q7265"/>
          <cell r="R7265"/>
          <cell r="S7265"/>
          <cell r="T7265"/>
          <cell r="U7265"/>
          <cell r="V7265"/>
          <cell r="W7265"/>
          <cell r="X7265"/>
          <cell r="Y7265">
            <v>57.366</v>
          </cell>
          <cell r="Z7265">
            <v>710.875</v>
          </cell>
        </row>
        <row r="7266">
          <cell r="A7266" t="str">
            <v>N1583</v>
          </cell>
          <cell r="B7266" t="str">
            <v xml:space="preserve">Stettbachstrasse 35 </v>
          </cell>
          <cell r="C7266">
            <v>42478</v>
          </cell>
          <cell r="D7266">
            <v>9866601533</v>
          </cell>
          <cell r="E7266" t="str">
            <v>Verrechnet</v>
          </cell>
          <cell r="F7266">
            <v>0.09</v>
          </cell>
          <cell r="G7266">
            <v>1.23</v>
          </cell>
          <cell r="H7266"/>
          <cell r="I7266"/>
          <cell r="J7266" t="str">
            <v>Messung HW Wärme NT</v>
          </cell>
          <cell r="K7266" t="str">
            <v>17.03.2016</v>
          </cell>
          <cell r="L7266" t="str">
            <v>W1 020414</v>
          </cell>
          <cell r="M7266"/>
          <cell r="N7266" t="str">
            <v>Ablesung</v>
          </cell>
          <cell r="O7266">
            <v>54.31</v>
          </cell>
          <cell r="P7266">
            <v>856.65</v>
          </cell>
          <cell r="Q7266"/>
          <cell r="R7266"/>
          <cell r="S7266"/>
          <cell r="T7266"/>
          <cell r="U7266"/>
          <cell r="V7266"/>
          <cell r="W7266"/>
          <cell r="X7266"/>
          <cell r="Y7266">
            <v>54.512999999999998</v>
          </cell>
          <cell r="Z7266">
            <v>603.44444444444446</v>
          </cell>
        </row>
        <row r="7267">
          <cell r="A7267" t="str">
            <v>N1583</v>
          </cell>
          <cell r="B7267" t="str">
            <v xml:space="preserve">Stettbachstrasse 35 </v>
          </cell>
          <cell r="C7267">
            <v>42566</v>
          </cell>
          <cell r="D7267">
            <v>9866603605</v>
          </cell>
          <cell r="E7267" t="str">
            <v>Verrechnet</v>
          </cell>
          <cell r="F7267">
            <v>0.09</v>
          </cell>
          <cell r="G7267">
            <v>1.23</v>
          </cell>
          <cell r="H7267"/>
          <cell r="I7267"/>
          <cell r="J7267" t="str">
            <v>Messung HW Wärme NT</v>
          </cell>
          <cell r="K7267" t="str">
            <v>23.06.2016</v>
          </cell>
          <cell r="L7267" t="str">
            <v>W1 020414</v>
          </cell>
          <cell r="M7267"/>
          <cell r="N7267" t="str">
            <v>Ablesung</v>
          </cell>
          <cell r="O7267">
            <v>29.805</v>
          </cell>
          <cell r="P7267">
            <v>526.78</v>
          </cell>
          <cell r="Q7267"/>
          <cell r="R7267"/>
          <cell r="S7267"/>
          <cell r="T7267"/>
          <cell r="U7267"/>
          <cell r="V7267"/>
          <cell r="W7267"/>
          <cell r="X7267"/>
          <cell r="Y7267">
            <v>48.65</v>
          </cell>
          <cell r="Z7267">
            <v>331.16666666666663</v>
          </cell>
        </row>
        <row r="7268">
          <cell r="A7268" t="str">
            <v>N1583</v>
          </cell>
          <cell r="B7268" t="str">
            <v xml:space="preserve">Stettbachstrasse 35 </v>
          </cell>
          <cell r="C7268">
            <v>42655</v>
          </cell>
          <cell r="D7268">
            <v>9866605677</v>
          </cell>
          <cell r="E7268" t="str">
            <v>Verrechnet</v>
          </cell>
          <cell r="F7268">
            <v>0.09</v>
          </cell>
          <cell r="G7268">
            <v>1.23</v>
          </cell>
          <cell r="H7268"/>
          <cell r="I7268"/>
          <cell r="J7268" t="str">
            <v>Messung HW Wärme NT</v>
          </cell>
          <cell r="K7268" t="str">
            <v>16.09.2016</v>
          </cell>
          <cell r="L7268" t="str">
            <v>W1 020414</v>
          </cell>
          <cell r="M7268"/>
          <cell r="N7268" t="str">
            <v>Ablesung</v>
          </cell>
          <cell r="O7268">
            <v>9.5310000000000006</v>
          </cell>
          <cell r="P7268">
            <v>217.1</v>
          </cell>
          <cell r="Q7268"/>
          <cell r="R7268"/>
          <cell r="S7268"/>
          <cell r="T7268"/>
          <cell r="U7268"/>
          <cell r="V7268"/>
          <cell r="W7268"/>
          <cell r="X7268"/>
          <cell r="Y7268">
            <v>37.747999999999998</v>
          </cell>
          <cell r="Z7268">
            <v>105.9</v>
          </cell>
        </row>
        <row r="7269">
          <cell r="A7269" t="str">
            <v>N1583</v>
          </cell>
          <cell r="B7269" t="str">
            <v xml:space="preserve">Stettbachstrasse 35 </v>
          </cell>
          <cell r="C7269">
            <v>42752</v>
          </cell>
          <cell r="D7269">
            <v>9866607663</v>
          </cell>
          <cell r="E7269" t="str">
            <v>Verrechnet</v>
          </cell>
          <cell r="F7269">
            <v>0.09</v>
          </cell>
          <cell r="G7269">
            <v>1.23</v>
          </cell>
          <cell r="H7269"/>
          <cell r="I7269"/>
          <cell r="J7269" t="str">
            <v>Messung HW Wärme NT</v>
          </cell>
          <cell r="K7269" t="str">
            <v>16.12.2016</v>
          </cell>
          <cell r="L7269" t="str">
            <v>W1 020414</v>
          </cell>
          <cell r="M7269"/>
          <cell r="N7269" t="str">
            <v>Ablesung</v>
          </cell>
          <cell r="O7269">
            <v>43.268000000000001</v>
          </cell>
          <cell r="P7269">
            <v>712.47</v>
          </cell>
          <cell r="Q7269"/>
          <cell r="R7269"/>
          <cell r="S7269"/>
          <cell r="T7269"/>
          <cell r="U7269"/>
          <cell r="V7269"/>
          <cell r="W7269"/>
          <cell r="X7269"/>
          <cell r="Y7269">
            <v>52.218000000000004</v>
          </cell>
          <cell r="Z7269">
            <v>480.75555555555553</v>
          </cell>
        </row>
        <row r="7270">
          <cell r="A7270" t="str">
            <v>N1584</v>
          </cell>
          <cell r="B7270" t="str">
            <v xml:space="preserve">Wehntalerstrasse 98 </v>
          </cell>
          <cell r="C7270">
            <v>42478</v>
          </cell>
          <cell r="D7270">
            <v>9866601756</v>
          </cell>
          <cell r="E7270" t="str">
            <v>Verrechnet</v>
          </cell>
          <cell r="F7270">
            <v>0.13</v>
          </cell>
          <cell r="G7270">
            <v>1.7749999999999999</v>
          </cell>
          <cell r="H7270"/>
          <cell r="I7270"/>
          <cell r="J7270" t="str">
            <v>Messung HW Wärme NT</v>
          </cell>
          <cell r="K7270" t="str">
            <v>18.03.2016</v>
          </cell>
          <cell r="L7270" t="str">
            <v>W1 020340</v>
          </cell>
          <cell r="M7270"/>
          <cell r="N7270" t="str">
            <v>Ablesung</v>
          </cell>
          <cell r="O7270">
            <v>112.1</v>
          </cell>
          <cell r="P7270">
            <v>1919.18</v>
          </cell>
          <cell r="Q7270"/>
          <cell r="R7270"/>
          <cell r="S7270"/>
          <cell r="T7270"/>
          <cell r="U7270"/>
          <cell r="V7270"/>
          <cell r="W7270"/>
          <cell r="X7270"/>
          <cell r="Y7270">
            <v>50.223999999999997</v>
          </cell>
          <cell r="Z7270">
            <v>862.30769230769226</v>
          </cell>
        </row>
        <row r="7271">
          <cell r="A7271" t="str">
            <v>N1584</v>
          </cell>
          <cell r="B7271" t="str">
            <v xml:space="preserve">Wehntalerstrasse 98 </v>
          </cell>
          <cell r="C7271">
            <v>42566</v>
          </cell>
          <cell r="D7271">
            <v>9866603997</v>
          </cell>
          <cell r="E7271" t="str">
            <v>Verrechnet</v>
          </cell>
          <cell r="F7271">
            <v>0.13</v>
          </cell>
          <cell r="G7271">
            <v>1.7749999999999999</v>
          </cell>
          <cell r="H7271"/>
          <cell r="I7271"/>
          <cell r="J7271" t="str">
            <v>Messung HW Wärme NT</v>
          </cell>
          <cell r="K7271" t="str">
            <v>23.06.2016</v>
          </cell>
          <cell r="L7271" t="str">
            <v>W1 020340</v>
          </cell>
          <cell r="M7271"/>
          <cell r="N7271" t="str">
            <v>Ablesung</v>
          </cell>
          <cell r="O7271">
            <v>68.730999999999995</v>
          </cell>
          <cell r="P7271">
            <v>1347.29</v>
          </cell>
          <cell r="Q7271"/>
          <cell r="R7271"/>
          <cell r="S7271"/>
          <cell r="T7271"/>
          <cell r="U7271"/>
          <cell r="V7271"/>
          <cell r="W7271"/>
          <cell r="X7271"/>
          <cell r="Y7271">
            <v>43.863999999999997</v>
          </cell>
          <cell r="Z7271">
            <v>528.70000000000005</v>
          </cell>
        </row>
        <row r="7272">
          <cell r="A7272" t="str">
            <v>N1584</v>
          </cell>
          <cell r="B7272" t="str">
            <v xml:space="preserve">Wehntalerstrasse 98 </v>
          </cell>
          <cell r="C7272">
            <v>42655</v>
          </cell>
          <cell r="D7272">
            <v>9866605761</v>
          </cell>
          <cell r="E7272" t="str">
            <v>Verrechnet</v>
          </cell>
          <cell r="F7272">
            <v>0.13</v>
          </cell>
          <cell r="G7272">
            <v>1.7749999999999999</v>
          </cell>
          <cell r="H7272"/>
          <cell r="I7272"/>
          <cell r="J7272" t="str">
            <v>Messung HW Wärme NT</v>
          </cell>
          <cell r="K7272" t="str">
            <v>16.09.2016</v>
          </cell>
          <cell r="L7272" t="str">
            <v>W1 020340</v>
          </cell>
          <cell r="M7272"/>
          <cell r="N7272" t="str">
            <v>Ablesung</v>
          </cell>
          <cell r="O7272">
            <v>17.649000000000001</v>
          </cell>
          <cell r="P7272">
            <v>434.71</v>
          </cell>
          <cell r="Q7272"/>
          <cell r="R7272"/>
          <cell r="S7272"/>
          <cell r="T7272"/>
          <cell r="U7272"/>
          <cell r="V7272"/>
          <cell r="W7272"/>
          <cell r="X7272"/>
          <cell r="Y7272">
            <v>34.908999999999999</v>
          </cell>
          <cell r="Z7272">
            <v>135.76153846153846</v>
          </cell>
        </row>
        <row r="7273">
          <cell r="A7273" t="str">
            <v>N1584</v>
          </cell>
          <cell r="B7273" t="str">
            <v xml:space="preserve">Wehntalerstrasse 98 </v>
          </cell>
          <cell r="C7273">
            <v>42752</v>
          </cell>
          <cell r="D7273">
            <v>9866607860</v>
          </cell>
          <cell r="E7273" t="str">
            <v>Verrechnet</v>
          </cell>
          <cell r="F7273">
            <v>0.13</v>
          </cell>
          <cell r="G7273">
            <v>1.7749999999999999</v>
          </cell>
          <cell r="H7273"/>
          <cell r="I7273"/>
          <cell r="J7273" t="str">
            <v>Messung HW Wärme NT</v>
          </cell>
          <cell r="K7273" t="str">
            <v>16.12.2016</v>
          </cell>
          <cell r="L7273" t="str">
            <v>W1 020340</v>
          </cell>
          <cell r="M7273"/>
          <cell r="N7273" t="str">
            <v>Ablesung</v>
          </cell>
          <cell r="O7273">
            <v>92.644999999999996</v>
          </cell>
          <cell r="P7273">
            <v>1698.77</v>
          </cell>
          <cell r="Q7273"/>
          <cell r="R7273"/>
          <cell r="S7273"/>
          <cell r="T7273"/>
          <cell r="U7273"/>
          <cell r="V7273"/>
          <cell r="W7273"/>
          <cell r="X7273"/>
          <cell r="Y7273">
            <v>46.893000000000001</v>
          </cell>
          <cell r="Z7273">
            <v>712.65384615384619</v>
          </cell>
        </row>
        <row r="7274">
          <cell r="A7274" t="str">
            <v>N1585</v>
          </cell>
          <cell r="B7274" t="str">
            <v xml:space="preserve">Winterthurerstrasse 514 </v>
          </cell>
          <cell r="C7274">
            <v>42478</v>
          </cell>
          <cell r="D7274">
            <v>9866601534</v>
          </cell>
          <cell r="E7274" t="str">
            <v>Verrechnet</v>
          </cell>
          <cell r="F7274">
            <v>0.11</v>
          </cell>
          <cell r="G7274">
            <v>1.504</v>
          </cell>
          <cell r="H7274"/>
          <cell r="I7274"/>
          <cell r="J7274" t="str">
            <v>Messung HW Wärme NT</v>
          </cell>
          <cell r="K7274" t="str">
            <v>18.03.2016</v>
          </cell>
          <cell r="L7274" t="str">
            <v>W1 020346</v>
          </cell>
          <cell r="M7274"/>
          <cell r="N7274" t="str">
            <v>Ablesung</v>
          </cell>
          <cell r="O7274">
            <v>62.121000000000002</v>
          </cell>
          <cell r="P7274">
            <v>1013.76</v>
          </cell>
          <cell r="Q7274"/>
          <cell r="R7274"/>
          <cell r="S7274"/>
          <cell r="T7274"/>
          <cell r="U7274"/>
          <cell r="V7274"/>
          <cell r="W7274"/>
          <cell r="X7274"/>
          <cell r="Y7274">
            <v>52.689</v>
          </cell>
          <cell r="Z7274">
            <v>564.73636363636365</v>
          </cell>
        </row>
        <row r="7275">
          <cell r="A7275" t="str">
            <v>N1585</v>
          </cell>
          <cell r="B7275" t="str">
            <v xml:space="preserve">Winterthurerstrasse 514 </v>
          </cell>
          <cell r="C7275">
            <v>42566</v>
          </cell>
          <cell r="D7275">
            <v>9866603606</v>
          </cell>
          <cell r="E7275" t="str">
            <v>Verrechnet</v>
          </cell>
          <cell r="F7275">
            <v>0.11</v>
          </cell>
          <cell r="G7275">
            <v>1.504</v>
          </cell>
          <cell r="H7275"/>
          <cell r="I7275"/>
          <cell r="J7275" t="str">
            <v>Messung HW Wärme NT</v>
          </cell>
          <cell r="K7275" t="str">
            <v>23.06.2016</v>
          </cell>
          <cell r="L7275" t="str">
            <v>W1 020346</v>
          </cell>
          <cell r="M7275"/>
          <cell r="N7275" t="str">
            <v>Ablesung</v>
          </cell>
          <cell r="O7275">
            <v>38.628999999999998</v>
          </cell>
          <cell r="P7275">
            <v>705.66</v>
          </cell>
          <cell r="Q7275"/>
          <cell r="R7275"/>
          <cell r="S7275"/>
          <cell r="T7275"/>
          <cell r="U7275"/>
          <cell r="V7275"/>
          <cell r="W7275"/>
          <cell r="X7275"/>
          <cell r="Y7275">
            <v>47.069000000000003</v>
          </cell>
          <cell r="Z7275">
            <v>351.17272727272729</v>
          </cell>
        </row>
        <row r="7276">
          <cell r="A7276" t="str">
            <v>N1585</v>
          </cell>
          <cell r="B7276" t="str">
            <v xml:space="preserve">Winterthurerstrasse 514 </v>
          </cell>
          <cell r="C7276">
            <v>42655</v>
          </cell>
          <cell r="D7276">
            <v>9866605678</v>
          </cell>
          <cell r="E7276" t="str">
            <v>Verrechnet</v>
          </cell>
          <cell r="F7276">
            <v>0.11</v>
          </cell>
          <cell r="G7276">
            <v>1.504</v>
          </cell>
          <cell r="H7276"/>
          <cell r="I7276"/>
          <cell r="J7276" t="str">
            <v>Messung HW Wärme NT</v>
          </cell>
          <cell r="K7276" t="str">
            <v>19.09.2016</v>
          </cell>
          <cell r="L7276" t="str">
            <v>W1 020346</v>
          </cell>
          <cell r="M7276"/>
          <cell r="N7276" t="str">
            <v>Ablesung</v>
          </cell>
          <cell r="O7276">
            <v>15.031000000000001</v>
          </cell>
          <cell r="P7276">
            <v>317.92</v>
          </cell>
          <cell r="Q7276"/>
          <cell r="R7276"/>
          <cell r="S7276"/>
          <cell r="T7276"/>
          <cell r="U7276"/>
          <cell r="V7276"/>
          <cell r="W7276"/>
          <cell r="X7276"/>
          <cell r="Y7276">
            <v>40.652999999999999</v>
          </cell>
          <cell r="Z7276">
            <v>136.64545454545453</v>
          </cell>
        </row>
        <row r="7277">
          <cell r="A7277" t="str">
            <v>N1585</v>
          </cell>
          <cell r="B7277" t="str">
            <v xml:space="preserve">Winterthurerstrasse 514 </v>
          </cell>
          <cell r="C7277">
            <v>42752</v>
          </cell>
          <cell r="D7277">
            <v>9866607664</v>
          </cell>
          <cell r="E7277" t="str">
            <v>Verrechnet</v>
          </cell>
          <cell r="F7277">
            <v>0.11</v>
          </cell>
          <cell r="G7277">
            <v>1.504</v>
          </cell>
          <cell r="H7277"/>
          <cell r="I7277"/>
          <cell r="J7277" t="str">
            <v>Messung HW Wärme NT</v>
          </cell>
          <cell r="K7277" t="str">
            <v>16.12.2016</v>
          </cell>
          <cell r="L7277" t="str">
            <v>W1 020346</v>
          </cell>
          <cell r="M7277"/>
          <cell r="N7277" t="str">
            <v>Ablesung</v>
          </cell>
          <cell r="O7277">
            <v>51.912999999999997</v>
          </cell>
          <cell r="P7277">
            <v>904.2</v>
          </cell>
          <cell r="Q7277"/>
          <cell r="R7277"/>
          <cell r="S7277"/>
          <cell r="T7277"/>
          <cell r="U7277"/>
          <cell r="V7277"/>
          <cell r="W7277"/>
          <cell r="X7277"/>
          <cell r="Y7277">
            <v>49.366</v>
          </cell>
          <cell r="Z7277">
            <v>471.93636363636358</v>
          </cell>
        </row>
        <row r="7278">
          <cell r="A7278" t="str">
            <v>N1586</v>
          </cell>
          <cell r="B7278" t="str">
            <v xml:space="preserve">Birchstrasse 56 </v>
          </cell>
          <cell r="C7278">
            <v>42478</v>
          </cell>
          <cell r="D7278">
            <v>9866600468</v>
          </cell>
          <cell r="E7278" t="str">
            <v>Verrechnet</v>
          </cell>
          <cell r="F7278">
            <v>0.03</v>
          </cell>
          <cell r="G7278">
            <v>0.41</v>
          </cell>
          <cell r="H7278"/>
          <cell r="I7278"/>
          <cell r="J7278" t="str">
            <v>Messung HW Wärme NT</v>
          </cell>
          <cell r="K7278" t="str">
            <v>18.03.2016</v>
          </cell>
          <cell r="L7278" t="str">
            <v>W1 020444</v>
          </cell>
          <cell r="M7278"/>
          <cell r="N7278" t="str">
            <v>Ablesung</v>
          </cell>
          <cell r="O7278">
            <v>24.187000000000001</v>
          </cell>
          <cell r="P7278">
            <v>466.75</v>
          </cell>
          <cell r="Q7278"/>
          <cell r="R7278"/>
          <cell r="S7278"/>
          <cell r="T7278"/>
          <cell r="U7278"/>
          <cell r="V7278"/>
          <cell r="W7278"/>
          <cell r="X7278"/>
          <cell r="Y7278">
            <v>44.557000000000002</v>
          </cell>
          <cell r="Z7278">
            <v>806.23333333333323</v>
          </cell>
        </row>
        <row r="7279">
          <cell r="A7279" t="str">
            <v>N1586</v>
          </cell>
          <cell r="B7279" t="str">
            <v xml:space="preserve">Birchstrasse 56 </v>
          </cell>
          <cell r="C7279">
            <v>42566</v>
          </cell>
          <cell r="D7279">
            <v>9866602456</v>
          </cell>
          <cell r="E7279" t="str">
            <v>Verrechnet</v>
          </cell>
          <cell r="F7279">
            <v>0.03</v>
          </cell>
          <cell r="G7279">
            <v>0.41</v>
          </cell>
          <cell r="H7279"/>
          <cell r="I7279"/>
          <cell r="J7279" t="str">
            <v>Messung HW Wärme NT</v>
          </cell>
          <cell r="K7279" t="str">
            <v>22.06.2016</v>
          </cell>
          <cell r="L7279" t="str">
            <v>W1 020444</v>
          </cell>
          <cell r="M7279"/>
          <cell r="N7279" t="str">
            <v>Ablesung</v>
          </cell>
          <cell r="O7279">
            <v>16.004000000000001</v>
          </cell>
          <cell r="P7279">
            <v>300.24</v>
          </cell>
          <cell r="Q7279"/>
          <cell r="R7279"/>
          <cell r="S7279"/>
          <cell r="T7279"/>
          <cell r="U7279"/>
          <cell r="V7279"/>
          <cell r="W7279"/>
          <cell r="X7279"/>
          <cell r="Y7279">
            <v>45.832999999999998</v>
          </cell>
          <cell r="Z7279">
            <v>533.46666666666658</v>
          </cell>
        </row>
        <row r="7280">
          <cell r="A7280" t="str">
            <v>N1586</v>
          </cell>
          <cell r="B7280" t="str">
            <v xml:space="preserve">Birchstrasse 56 </v>
          </cell>
          <cell r="C7280">
            <v>42655</v>
          </cell>
          <cell r="D7280">
            <v>9866604403</v>
          </cell>
          <cell r="E7280" t="str">
            <v>Verrechnet</v>
          </cell>
          <cell r="F7280">
            <v>0.03</v>
          </cell>
          <cell r="G7280">
            <v>0.41</v>
          </cell>
          <cell r="H7280"/>
          <cell r="I7280"/>
          <cell r="J7280" t="str">
            <v>Messung HW Wärme NT</v>
          </cell>
          <cell r="K7280" t="str">
            <v>16.09.2016</v>
          </cell>
          <cell r="L7280" t="str">
            <v>W1 020444</v>
          </cell>
          <cell r="M7280"/>
          <cell r="N7280" t="str">
            <v>Ablesung</v>
          </cell>
          <cell r="O7280">
            <v>6.2050000000000001</v>
          </cell>
          <cell r="P7280">
            <v>145.02000000000001</v>
          </cell>
          <cell r="Q7280"/>
          <cell r="R7280"/>
          <cell r="S7280"/>
          <cell r="T7280"/>
          <cell r="U7280"/>
          <cell r="V7280"/>
          <cell r="W7280"/>
          <cell r="X7280"/>
          <cell r="Y7280">
            <v>36.79</v>
          </cell>
          <cell r="Z7280">
            <v>206.83333333333331</v>
          </cell>
        </row>
        <row r="7281">
          <cell r="A7281" t="str">
            <v>N1586</v>
          </cell>
          <cell r="B7281" t="str">
            <v xml:space="preserve">Birchstrasse 56 </v>
          </cell>
          <cell r="C7281">
            <v>42752</v>
          </cell>
          <cell r="D7281">
            <v>9866606481</v>
          </cell>
          <cell r="E7281" t="str">
            <v>Verrechnet</v>
          </cell>
          <cell r="F7281">
            <v>0.03</v>
          </cell>
          <cell r="G7281">
            <v>0.41</v>
          </cell>
          <cell r="H7281"/>
          <cell r="I7281"/>
          <cell r="J7281" t="str">
            <v>Messung HW Wärme NT</v>
          </cell>
          <cell r="K7281" t="str">
            <v>16.12.2016</v>
          </cell>
          <cell r="L7281" t="str">
            <v>W1 020444</v>
          </cell>
          <cell r="M7281"/>
          <cell r="N7281" t="str">
            <v>Ablesung</v>
          </cell>
          <cell r="O7281">
            <v>21.007999999999999</v>
          </cell>
          <cell r="P7281">
            <v>365.73</v>
          </cell>
          <cell r="Q7281"/>
          <cell r="R7281"/>
          <cell r="S7281"/>
          <cell r="T7281"/>
          <cell r="U7281"/>
          <cell r="V7281"/>
          <cell r="W7281"/>
          <cell r="X7281"/>
          <cell r="Y7281">
            <v>49.390999999999998</v>
          </cell>
          <cell r="Z7281">
            <v>700.26666666666665</v>
          </cell>
        </row>
        <row r="7282">
          <cell r="A7282" t="str">
            <v>N1587</v>
          </cell>
          <cell r="B7282" t="str">
            <v xml:space="preserve">Birchstrasse 68 </v>
          </cell>
          <cell r="C7282">
            <v>42478</v>
          </cell>
          <cell r="D7282">
            <v>9866601535</v>
          </cell>
          <cell r="E7282" t="str">
            <v>Verrechnet</v>
          </cell>
          <cell r="F7282">
            <v>0.03</v>
          </cell>
          <cell r="G7282">
            <v>0.42499999999999999</v>
          </cell>
          <cell r="H7282"/>
          <cell r="I7282"/>
          <cell r="J7282" t="str">
            <v>Messung HW Wärme NT</v>
          </cell>
          <cell r="K7282" t="str">
            <v>18.03.2016</v>
          </cell>
          <cell r="L7282" t="str">
            <v>W1 020425</v>
          </cell>
          <cell r="M7282"/>
          <cell r="N7282" t="str">
            <v>Ablesung</v>
          </cell>
          <cell r="O7282">
            <v>22.859000000000002</v>
          </cell>
          <cell r="P7282">
            <v>387.32</v>
          </cell>
          <cell r="Q7282"/>
          <cell r="R7282"/>
          <cell r="S7282"/>
          <cell r="T7282"/>
          <cell r="U7282"/>
          <cell r="V7282"/>
          <cell r="W7282"/>
          <cell r="X7282"/>
          <cell r="Y7282">
            <v>50.747</v>
          </cell>
          <cell r="Z7282">
            <v>761.9666666666667</v>
          </cell>
        </row>
        <row r="7283">
          <cell r="A7283" t="str">
            <v>N1587</v>
          </cell>
          <cell r="B7283" t="str">
            <v xml:space="preserve">Birchstrasse 68 </v>
          </cell>
          <cell r="C7283">
            <v>42566</v>
          </cell>
          <cell r="D7283">
            <v>9866603607</v>
          </cell>
          <cell r="E7283" t="str">
            <v>Verrechnet</v>
          </cell>
          <cell r="F7283">
            <v>0.03</v>
          </cell>
          <cell r="G7283">
            <v>0.42499999999999999</v>
          </cell>
          <cell r="H7283"/>
          <cell r="I7283"/>
          <cell r="J7283" t="str">
            <v>Messung HW Wärme NT</v>
          </cell>
          <cell r="K7283" t="str">
            <v>22.06.2016</v>
          </cell>
          <cell r="L7283" t="str">
            <v>W1 020425</v>
          </cell>
          <cell r="M7283"/>
          <cell r="N7283" t="str">
            <v>Ablesung</v>
          </cell>
          <cell r="O7283">
            <v>13.532</v>
          </cell>
          <cell r="P7283">
            <v>244.98</v>
          </cell>
          <cell r="Q7283"/>
          <cell r="R7283"/>
          <cell r="S7283"/>
          <cell r="T7283"/>
          <cell r="U7283"/>
          <cell r="V7283"/>
          <cell r="W7283"/>
          <cell r="X7283"/>
          <cell r="Y7283">
            <v>47.494999999999997</v>
          </cell>
          <cell r="Z7283">
            <v>451.06666666666666</v>
          </cell>
        </row>
        <row r="7284">
          <cell r="A7284" t="str">
            <v>N1587</v>
          </cell>
          <cell r="B7284" t="str">
            <v xml:space="preserve">Birchstrasse 68 </v>
          </cell>
          <cell r="C7284">
            <v>42655</v>
          </cell>
          <cell r="D7284">
            <v>9866605432</v>
          </cell>
          <cell r="E7284" t="str">
            <v>Verrechnet</v>
          </cell>
          <cell r="F7284">
            <v>0.03</v>
          </cell>
          <cell r="G7284">
            <v>0.42499999999999999</v>
          </cell>
          <cell r="H7284"/>
          <cell r="I7284"/>
          <cell r="J7284" t="str">
            <v>Messung HW Wärme NT</v>
          </cell>
          <cell r="K7284" t="str">
            <v>16.09.2016</v>
          </cell>
          <cell r="L7284" t="str">
            <v>W1 020425</v>
          </cell>
          <cell r="M7284"/>
          <cell r="N7284" t="str">
            <v>Ablesung</v>
          </cell>
          <cell r="O7284">
            <v>3.7559999999999998</v>
          </cell>
          <cell r="P7284">
            <v>78.56</v>
          </cell>
          <cell r="Q7284"/>
          <cell r="R7284"/>
          <cell r="S7284"/>
          <cell r="T7284"/>
          <cell r="U7284"/>
          <cell r="V7284"/>
          <cell r="W7284"/>
          <cell r="X7284"/>
          <cell r="Y7284">
            <v>41.11</v>
          </cell>
          <cell r="Z7284">
            <v>125.2</v>
          </cell>
        </row>
        <row r="7285">
          <cell r="A7285" t="str">
            <v>N1587</v>
          </cell>
          <cell r="B7285" t="str">
            <v xml:space="preserve">Birchstrasse 68 </v>
          </cell>
          <cell r="C7285">
            <v>42752</v>
          </cell>
          <cell r="D7285">
            <v>9866607510</v>
          </cell>
          <cell r="E7285" t="str">
            <v>Verrechnet</v>
          </cell>
          <cell r="F7285">
            <v>0.03</v>
          </cell>
          <cell r="G7285">
            <v>0.42499999999999999</v>
          </cell>
          <cell r="H7285"/>
          <cell r="I7285"/>
          <cell r="J7285" t="str">
            <v>Messung HW Wärme NT</v>
          </cell>
          <cell r="K7285" t="str">
            <v>16.12.2016</v>
          </cell>
          <cell r="L7285" t="str">
            <v>W1 020425</v>
          </cell>
          <cell r="M7285"/>
          <cell r="N7285" t="str">
            <v>Ablesung</v>
          </cell>
          <cell r="O7285">
            <v>19.443999999999999</v>
          </cell>
          <cell r="P7285">
            <v>349.41</v>
          </cell>
          <cell r="Q7285"/>
          <cell r="R7285"/>
          <cell r="S7285"/>
          <cell r="T7285"/>
          <cell r="U7285"/>
          <cell r="V7285"/>
          <cell r="W7285"/>
          <cell r="X7285"/>
          <cell r="Y7285">
            <v>47.848999999999997</v>
          </cell>
          <cell r="Z7285">
            <v>648.13333333333333</v>
          </cell>
        </row>
        <row r="7286">
          <cell r="A7286" t="str">
            <v>N1588</v>
          </cell>
          <cell r="B7286" t="str">
            <v xml:space="preserve">Hürstholzstrasse 2 </v>
          </cell>
          <cell r="C7286">
            <v>42478</v>
          </cell>
          <cell r="D7286">
            <v>9866601191</v>
          </cell>
          <cell r="E7286" t="str">
            <v>Verrechnet</v>
          </cell>
          <cell r="F7286">
            <v>1.4999999999999999E-2</v>
          </cell>
          <cell r="G7286">
            <v>0.20499999999999999</v>
          </cell>
          <cell r="H7286"/>
          <cell r="I7286"/>
          <cell r="J7286" t="str">
            <v>Messung HW Wärme NT</v>
          </cell>
          <cell r="K7286" t="str">
            <v>31.03.2016</v>
          </cell>
          <cell r="L7286" t="str">
            <v>W1 020422</v>
          </cell>
          <cell r="M7286"/>
          <cell r="N7286" t="str">
            <v>Ablesung</v>
          </cell>
          <cell r="O7286">
            <v>8.2040000000000006</v>
          </cell>
          <cell r="P7286">
            <v>138.59</v>
          </cell>
          <cell r="Q7286"/>
          <cell r="R7286"/>
          <cell r="S7286"/>
          <cell r="T7286"/>
          <cell r="U7286"/>
          <cell r="V7286"/>
          <cell r="W7286"/>
          <cell r="X7286"/>
          <cell r="Y7286">
            <v>50.9</v>
          </cell>
          <cell r="Z7286">
            <v>546.93333333333339</v>
          </cell>
        </row>
        <row r="7287">
          <cell r="A7287" t="str">
            <v>N1588</v>
          </cell>
          <cell r="B7287" t="str">
            <v xml:space="preserve">Hürstholzstrasse 2 </v>
          </cell>
          <cell r="C7287">
            <v>42566</v>
          </cell>
          <cell r="D7287">
            <v>9866603033</v>
          </cell>
          <cell r="E7287" t="str">
            <v>Verrechnet</v>
          </cell>
          <cell r="F7287">
            <v>1.4999999999999999E-2</v>
          </cell>
          <cell r="G7287">
            <v>0.20499999999999999</v>
          </cell>
          <cell r="H7287"/>
          <cell r="I7287"/>
          <cell r="J7287" t="str">
            <v>Messung HW Wärme NT</v>
          </cell>
          <cell r="K7287" t="str">
            <v>21.06.2016</v>
          </cell>
          <cell r="L7287" t="str">
            <v>W1 020422</v>
          </cell>
          <cell r="M7287"/>
          <cell r="N7287" t="str">
            <v>Ablesung</v>
          </cell>
          <cell r="O7287">
            <v>2.6280000000000001</v>
          </cell>
          <cell r="P7287">
            <v>57.43</v>
          </cell>
          <cell r="Q7287"/>
          <cell r="R7287"/>
          <cell r="S7287"/>
          <cell r="T7287"/>
          <cell r="U7287"/>
          <cell r="V7287"/>
          <cell r="W7287"/>
          <cell r="X7287"/>
          <cell r="Y7287">
            <v>39.347000000000001</v>
          </cell>
          <cell r="Z7287">
            <v>175.2</v>
          </cell>
        </row>
        <row r="7288">
          <cell r="A7288" t="str">
            <v>N1588</v>
          </cell>
          <cell r="B7288" t="str">
            <v xml:space="preserve">Hürstholzstrasse 2 </v>
          </cell>
          <cell r="C7288">
            <v>42655</v>
          </cell>
          <cell r="D7288">
            <v>9866605237</v>
          </cell>
          <cell r="E7288" t="str">
            <v>Verrechnet</v>
          </cell>
          <cell r="F7288">
            <v>1.4999999999999999E-2</v>
          </cell>
          <cell r="G7288">
            <v>0.20499999999999999</v>
          </cell>
          <cell r="H7288"/>
          <cell r="I7288"/>
          <cell r="J7288" t="str">
            <v>Messung HW Wärme NT</v>
          </cell>
          <cell r="K7288" t="str">
            <v>30.09.2016</v>
          </cell>
          <cell r="L7288" t="str">
            <v>W1 020422</v>
          </cell>
          <cell r="M7288"/>
          <cell r="N7288" t="str">
            <v>Ablesung</v>
          </cell>
          <cell r="O7288">
            <v>0.78800000000000003</v>
          </cell>
          <cell r="P7288">
            <v>34.56</v>
          </cell>
          <cell r="Q7288"/>
          <cell r="R7288"/>
          <cell r="S7288"/>
          <cell r="T7288"/>
          <cell r="U7288"/>
          <cell r="V7288"/>
          <cell r="W7288"/>
          <cell r="X7288"/>
          <cell r="Y7288">
            <v>19.605</v>
          </cell>
          <cell r="Z7288">
            <v>52.533333333333331</v>
          </cell>
        </row>
        <row r="7289">
          <cell r="A7289" t="str">
            <v>N1588</v>
          </cell>
          <cell r="B7289" t="str">
            <v xml:space="preserve">Hürstholzstrasse 2 </v>
          </cell>
          <cell r="C7289">
            <v>42752</v>
          </cell>
          <cell r="D7289">
            <v>9866607135</v>
          </cell>
          <cell r="E7289" t="str">
            <v>Verrechnet</v>
          </cell>
          <cell r="F7289">
            <v>1.4999999999999999E-2</v>
          </cell>
          <cell r="G7289">
            <v>0.20499999999999999</v>
          </cell>
          <cell r="H7289"/>
          <cell r="I7289"/>
          <cell r="J7289" t="str">
            <v>Messung HW Wärme NT</v>
          </cell>
          <cell r="K7289" t="str">
            <v>16.12.2016</v>
          </cell>
          <cell r="L7289" t="str">
            <v>W1 020422</v>
          </cell>
          <cell r="M7289"/>
          <cell r="N7289" t="str">
            <v>Ablesung</v>
          </cell>
          <cell r="O7289">
            <v>5.2510000000000003</v>
          </cell>
          <cell r="P7289">
            <v>91.99</v>
          </cell>
          <cell r="Q7289"/>
          <cell r="R7289"/>
          <cell r="S7289"/>
          <cell r="T7289"/>
          <cell r="U7289"/>
          <cell r="V7289"/>
          <cell r="W7289"/>
          <cell r="X7289"/>
          <cell r="Y7289">
            <v>49.082000000000001</v>
          </cell>
          <cell r="Z7289">
            <v>350.06666666666666</v>
          </cell>
        </row>
        <row r="7290">
          <cell r="A7290" t="str">
            <v>N1589</v>
          </cell>
          <cell r="B7290" t="str">
            <v xml:space="preserve">Hürstholzstrasse 4 </v>
          </cell>
          <cell r="C7290">
            <v>42478</v>
          </cell>
          <cell r="D7290">
            <v>9866600810</v>
          </cell>
          <cell r="E7290" t="str">
            <v>Verrechnet</v>
          </cell>
          <cell r="F7290">
            <v>1.4999999999999999E-2</v>
          </cell>
          <cell r="G7290">
            <v>0.20499999999999999</v>
          </cell>
          <cell r="H7290"/>
          <cell r="I7290"/>
          <cell r="J7290" t="str">
            <v>Messung HW Wärme NT</v>
          </cell>
          <cell r="K7290" t="str">
            <v>30.03.2016</v>
          </cell>
          <cell r="L7290" t="str">
            <v>W1 0020418</v>
          </cell>
          <cell r="M7290"/>
          <cell r="N7290" t="str">
            <v>Ablesung</v>
          </cell>
          <cell r="O7290">
            <v>8.1010000000000009</v>
          </cell>
          <cell r="P7290">
            <v>165.6</v>
          </cell>
          <cell r="Q7290"/>
          <cell r="R7290"/>
          <cell r="S7290"/>
          <cell r="T7290"/>
          <cell r="U7290"/>
          <cell r="V7290"/>
          <cell r="W7290"/>
          <cell r="X7290"/>
          <cell r="Y7290">
            <v>42.063000000000002</v>
          </cell>
          <cell r="Z7290">
            <v>540.06666666666661</v>
          </cell>
        </row>
        <row r="7291">
          <cell r="A7291" t="str">
            <v>N1589</v>
          </cell>
          <cell r="B7291" t="str">
            <v xml:space="preserve">Hürstholzstrasse 4 </v>
          </cell>
          <cell r="C7291">
            <v>42566</v>
          </cell>
          <cell r="D7291">
            <v>9866602765</v>
          </cell>
          <cell r="E7291" t="str">
            <v>Gemahnt</v>
          </cell>
          <cell r="F7291">
            <v>1.4999999999999999E-2</v>
          </cell>
          <cell r="G7291">
            <v>0.20499999999999999</v>
          </cell>
          <cell r="H7291"/>
          <cell r="I7291"/>
          <cell r="J7291" t="str">
            <v>Messung HW Wärme NT</v>
          </cell>
          <cell r="K7291" t="str">
            <v>29.06.2016</v>
          </cell>
          <cell r="L7291" t="str">
            <v>W1 0020418</v>
          </cell>
          <cell r="M7291"/>
          <cell r="N7291" t="str">
            <v>Ablesung</v>
          </cell>
          <cell r="O7291">
            <v>4.3</v>
          </cell>
          <cell r="P7291">
            <v>106.6</v>
          </cell>
          <cell r="Q7291"/>
          <cell r="R7291"/>
          <cell r="S7291"/>
          <cell r="T7291"/>
          <cell r="U7291"/>
          <cell r="V7291"/>
          <cell r="W7291"/>
          <cell r="X7291"/>
          <cell r="Y7291">
            <v>34.683999999999997</v>
          </cell>
          <cell r="Z7291">
            <v>286.66666666666663</v>
          </cell>
        </row>
        <row r="7292">
          <cell r="A7292" t="str">
            <v>N1589</v>
          </cell>
          <cell r="B7292" t="str">
            <v xml:space="preserve">Hürstholzstrasse 4 </v>
          </cell>
          <cell r="C7292">
            <v>42655</v>
          </cell>
          <cell r="D7292">
            <v>9866604548</v>
          </cell>
          <cell r="E7292" t="str">
            <v>Verrechnet</v>
          </cell>
          <cell r="F7292">
            <v>1.4999999999999999E-2</v>
          </cell>
          <cell r="G7292">
            <v>0.20499999999999999</v>
          </cell>
          <cell r="H7292"/>
          <cell r="I7292"/>
          <cell r="J7292" t="str">
            <v>Messung HW Wärme NT</v>
          </cell>
          <cell r="K7292" t="str">
            <v>30.09.2016</v>
          </cell>
          <cell r="L7292" t="str">
            <v>W1 0020418</v>
          </cell>
          <cell r="M7292"/>
          <cell r="N7292" t="str">
            <v>Ablesung</v>
          </cell>
          <cell r="O7292">
            <v>1.62</v>
          </cell>
          <cell r="P7292">
            <v>28</v>
          </cell>
          <cell r="Q7292"/>
          <cell r="R7292"/>
          <cell r="S7292"/>
          <cell r="T7292"/>
          <cell r="U7292"/>
          <cell r="V7292"/>
          <cell r="W7292"/>
          <cell r="X7292"/>
          <cell r="Y7292">
            <v>49.747999999999998</v>
          </cell>
          <cell r="Z7292">
            <v>108</v>
          </cell>
        </row>
        <row r="7293">
          <cell r="A7293" t="str">
            <v>N1589</v>
          </cell>
          <cell r="B7293" t="str">
            <v xml:space="preserve">Hürstholzstrasse 4 </v>
          </cell>
          <cell r="C7293">
            <v>42752</v>
          </cell>
          <cell r="D7293">
            <v>9866606841</v>
          </cell>
          <cell r="E7293" t="str">
            <v>Verrechnet</v>
          </cell>
          <cell r="F7293">
            <v>1.4999999999999999E-2</v>
          </cell>
          <cell r="G7293">
            <v>0.20499999999999999</v>
          </cell>
          <cell r="H7293"/>
          <cell r="I7293"/>
          <cell r="J7293" t="str">
            <v>Messung HW Wärme NT</v>
          </cell>
          <cell r="K7293" t="str">
            <v>16.12.2016</v>
          </cell>
          <cell r="L7293" t="str">
            <v>W1 0020418</v>
          </cell>
          <cell r="M7293"/>
          <cell r="N7293" t="str">
            <v>Ablesung</v>
          </cell>
          <cell r="O7293">
            <v>5.516</v>
          </cell>
          <cell r="P7293">
            <v>139.1</v>
          </cell>
          <cell r="Q7293"/>
          <cell r="R7293"/>
          <cell r="S7293"/>
          <cell r="T7293"/>
          <cell r="U7293"/>
          <cell r="V7293"/>
          <cell r="W7293"/>
          <cell r="X7293"/>
          <cell r="Y7293">
            <v>34.097000000000001</v>
          </cell>
          <cell r="Z7293">
            <v>367.73333333333335</v>
          </cell>
        </row>
        <row r="7294">
          <cell r="A7294" t="str">
            <v>N1590</v>
          </cell>
          <cell r="B7294" t="str">
            <v xml:space="preserve">Hürstholzstrasse 6 </v>
          </cell>
          <cell r="C7294">
            <v>42478</v>
          </cell>
          <cell r="D7294">
            <v>9866601171</v>
          </cell>
          <cell r="E7294" t="str">
            <v>Verrechnet</v>
          </cell>
          <cell r="F7294">
            <v>1.4999999999999999E-2</v>
          </cell>
          <cell r="G7294">
            <v>0.20499999999999999</v>
          </cell>
          <cell r="H7294"/>
          <cell r="I7294"/>
          <cell r="J7294" t="str">
            <v>Messung HW Wärme NT</v>
          </cell>
          <cell r="K7294" t="str">
            <v>17.03.2016</v>
          </cell>
          <cell r="L7294" t="str">
            <v>W1 0020417</v>
          </cell>
          <cell r="M7294"/>
          <cell r="N7294" t="str">
            <v>Ablesung</v>
          </cell>
          <cell r="O7294">
            <v>6.0279999999999996</v>
          </cell>
          <cell r="P7294">
            <v>108.66</v>
          </cell>
          <cell r="Q7294"/>
          <cell r="R7294"/>
          <cell r="S7294"/>
          <cell r="T7294"/>
          <cell r="U7294"/>
          <cell r="V7294"/>
          <cell r="W7294"/>
          <cell r="X7294"/>
          <cell r="Y7294">
            <v>47.701000000000001</v>
          </cell>
          <cell r="Z7294">
            <v>401.86666666666662</v>
          </cell>
        </row>
        <row r="7295">
          <cell r="A7295" t="str">
            <v>N1590</v>
          </cell>
          <cell r="B7295" t="str">
            <v xml:space="preserve">Hürstholzstrasse 6 </v>
          </cell>
          <cell r="C7295">
            <v>42566</v>
          </cell>
          <cell r="D7295">
            <v>9866603302</v>
          </cell>
          <cell r="E7295" t="str">
            <v>Gemahnt</v>
          </cell>
          <cell r="F7295">
            <v>1.4999999999999999E-2</v>
          </cell>
          <cell r="G7295">
            <v>0.20499999999999999</v>
          </cell>
          <cell r="H7295"/>
          <cell r="I7295"/>
          <cell r="J7295" t="str">
            <v>Messung HW Wärme NT</v>
          </cell>
          <cell r="K7295" t="str">
            <v>21.06.2016</v>
          </cell>
          <cell r="L7295" t="str">
            <v>W1 0020417</v>
          </cell>
          <cell r="M7295"/>
          <cell r="N7295" t="str">
            <v>Ablesung</v>
          </cell>
          <cell r="O7295">
            <v>2.8650000000000002</v>
          </cell>
          <cell r="P7295">
            <v>69.91</v>
          </cell>
          <cell r="Q7295"/>
          <cell r="R7295"/>
          <cell r="S7295"/>
          <cell r="T7295"/>
          <cell r="U7295"/>
          <cell r="V7295"/>
          <cell r="W7295"/>
          <cell r="X7295"/>
          <cell r="Y7295">
            <v>35.238</v>
          </cell>
          <cell r="Z7295">
            <v>191</v>
          </cell>
        </row>
        <row r="7296">
          <cell r="A7296" t="str">
            <v>N1590</v>
          </cell>
          <cell r="B7296" t="str">
            <v xml:space="preserve">Hürstholzstrasse 6 </v>
          </cell>
          <cell r="C7296">
            <v>42655</v>
          </cell>
          <cell r="D7296">
            <v>9866605186</v>
          </cell>
          <cell r="E7296" t="str">
            <v>Verrechnet</v>
          </cell>
          <cell r="F7296">
            <v>1.4999999999999999E-2</v>
          </cell>
          <cell r="G7296">
            <v>0.20499999999999999</v>
          </cell>
          <cell r="H7296"/>
          <cell r="I7296"/>
          <cell r="J7296" t="str">
            <v>Messung HW Wärme NT</v>
          </cell>
          <cell r="K7296" t="str">
            <v>20.09.2016</v>
          </cell>
          <cell r="L7296" t="str">
            <v>W1 0020417</v>
          </cell>
          <cell r="M7296"/>
          <cell r="N7296" t="str">
            <v>Ablesung</v>
          </cell>
          <cell r="O7296">
            <v>0.625</v>
          </cell>
          <cell r="P7296">
            <v>46.56</v>
          </cell>
          <cell r="Q7296"/>
          <cell r="R7296"/>
          <cell r="S7296"/>
          <cell r="T7296"/>
          <cell r="U7296"/>
          <cell r="V7296"/>
          <cell r="W7296"/>
          <cell r="X7296"/>
          <cell r="Y7296">
            <v>11.542</v>
          </cell>
          <cell r="Z7296">
            <v>41.666666666666657</v>
          </cell>
        </row>
        <row r="7297">
          <cell r="A7297" t="str">
            <v>N1590</v>
          </cell>
          <cell r="B7297" t="str">
            <v xml:space="preserve">Hürstholzstrasse 6 </v>
          </cell>
          <cell r="C7297">
            <v>42752</v>
          </cell>
          <cell r="D7297">
            <v>9866607305</v>
          </cell>
          <cell r="E7297" t="str">
            <v>Verrechnet</v>
          </cell>
          <cell r="F7297">
            <v>1.4999999999999999E-2</v>
          </cell>
          <cell r="G7297">
            <v>0.20499999999999999</v>
          </cell>
          <cell r="H7297"/>
          <cell r="I7297"/>
          <cell r="J7297" t="str">
            <v>Messung HW Wärme NT</v>
          </cell>
          <cell r="K7297" t="str">
            <v>16.12.2016</v>
          </cell>
          <cell r="L7297" t="str">
            <v>W1 0020417</v>
          </cell>
          <cell r="M7297"/>
          <cell r="N7297" t="str">
            <v>Ablesung</v>
          </cell>
          <cell r="O7297">
            <v>4.569</v>
          </cell>
          <cell r="P7297">
            <v>90.43</v>
          </cell>
          <cell r="Q7297"/>
          <cell r="R7297"/>
          <cell r="S7297"/>
          <cell r="T7297"/>
          <cell r="U7297"/>
          <cell r="V7297"/>
          <cell r="W7297"/>
          <cell r="X7297"/>
          <cell r="Y7297">
            <v>43.444000000000003</v>
          </cell>
          <cell r="Z7297">
            <v>304.60000000000002</v>
          </cell>
        </row>
        <row r="7298">
          <cell r="A7298" t="str">
            <v>N1591</v>
          </cell>
          <cell r="B7298" t="str">
            <v xml:space="preserve">Auhofstrasse 15 </v>
          </cell>
          <cell r="C7298">
            <v>42478</v>
          </cell>
          <cell r="D7298">
            <v>9866600839</v>
          </cell>
          <cell r="E7298" t="str">
            <v>Verrechnet</v>
          </cell>
          <cell r="F7298">
            <v>0.09</v>
          </cell>
          <cell r="G7298">
            <v>1.2689999999999999</v>
          </cell>
          <cell r="H7298"/>
          <cell r="I7298"/>
          <cell r="J7298" t="str">
            <v>Messung HW Wärme NT</v>
          </cell>
          <cell r="K7298" t="str">
            <v>17.03.2016</v>
          </cell>
          <cell r="L7298" t="str">
            <v>W1 020445</v>
          </cell>
          <cell r="M7298"/>
          <cell r="N7298" t="str">
            <v>Ablesung</v>
          </cell>
          <cell r="O7298">
            <v>42.744</v>
          </cell>
          <cell r="P7298">
            <v>587.98</v>
          </cell>
          <cell r="Q7298"/>
          <cell r="R7298"/>
          <cell r="S7298"/>
          <cell r="T7298"/>
          <cell r="U7298"/>
          <cell r="V7298"/>
          <cell r="W7298"/>
          <cell r="X7298"/>
          <cell r="Y7298">
            <v>62.508000000000003</v>
          </cell>
          <cell r="Z7298">
            <v>474.93333333333334</v>
          </cell>
        </row>
        <row r="7299">
          <cell r="A7299" t="str">
            <v>N1591</v>
          </cell>
          <cell r="B7299" t="str">
            <v xml:space="preserve">Auhofstrasse 15 </v>
          </cell>
          <cell r="C7299">
            <v>42566</v>
          </cell>
          <cell r="D7299">
            <v>9866602766</v>
          </cell>
          <cell r="E7299" t="str">
            <v>Verrechnet</v>
          </cell>
          <cell r="F7299">
            <v>0.09</v>
          </cell>
          <cell r="G7299">
            <v>1.2689999999999999</v>
          </cell>
          <cell r="H7299"/>
          <cell r="I7299"/>
          <cell r="J7299" t="str">
            <v>Messung HW Wärme NT</v>
          </cell>
          <cell r="K7299" t="str">
            <v>21.06.2016</v>
          </cell>
          <cell r="L7299" t="str">
            <v>W1 020445</v>
          </cell>
          <cell r="M7299"/>
          <cell r="N7299" t="str">
            <v>Ablesung</v>
          </cell>
          <cell r="O7299">
            <v>24.318999999999999</v>
          </cell>
          <cell r="P7299">
            <v>402.84</v>
          </cell>
          <cell r="Q7299"/>
          <cell r="R7299"/>
          <cell r="S7299"/>
          <cell r="T7299"/>
          <cell r="U7299"/>
          <cell r="V7299"/>
          <cell r="W7299"/>
          <cell r="X7299"/>
          <cell r="Y7299">
            <v>51.908000000000001</v>
          </cell>
          <cell r="Z7299">
            <v>270.21111111111111</v>
          </cell>
        </row>
        <row r="7300">
          <cell r="A7300" t="str">
            <v>N1591</v>
          </cell>
          <cell r="B7300" t="str">
            <v xml:space="preserve">Auhofstrasse 15 </v>
          </cell>
          <cell r="C7300">
            <v>42655</v>
          </cell>
          <cell r="D7300">
            <v>9866604683</v>
          </cell>
          <cell r="E7300" t="str">
            <v>Verrechnet</v>
          </cell>
          <cell r="F7300">
            <v>0.09</v>
          </cell>
          <cell r="G7300">
            <v>1.2689999999999999</v>
          </cell>
          <cell r="H7300"/>
          <cell r="I7300"/>
          <cell r="J7300" t="str">
            <v>Messung HW Wärme NT</v>
          </cell>
          <cell r="K7300" t="str">
            <v>16.09.2016</v>
          </cell>
          <cell r="L7300" t="str">
            <v>W1 020445</v>
          </cell>
          <cell r="M7300"/>
          <cell r="N7300" t="str">
            <v>Ablesung</v>
          </cell>
          <cell r="O7300">
            <v>9.1530000000000005</v>
          </cell>
          <cell r="P7300">
            <v>204.58</v>
          </cell>
          <cell r="Q7300"/>
          <cell r="R7300"/>
          <cell r="S7300"/>
          <cell r="T7300"/>
          <cell r="U7300"/>
          <cell r="V7300"/>
          <cell r="W7300"/>
          <cell r="X7300"/>
          <cell r="Y7300">
            <v>38.47</v>
          </cell>
          <cell r="Z7300">
            <v>101.7</v>
          </cell>
        </row>
        <row r="7301">
          <cell r="A7301" t="str">
            <v>N1591</v>
          </cell>
          <cell r="B7301" t="str">
            <v xml:space="preserve">Auhofstrasse 15 </v>
          </cell>
          <cell r="C7301">
            <v>42752</v>
          </cell>
          <cell r="D7301">
            <v>9866606842</v>
          </cell>
          <cell r="E7301" t="str">
            <v>Verrechnet</v>
          </cell>
          <cell r="F7301">
            <v>0.09</v>
          </cell>
          <cell r="G7301">
            <v>1.2689999999999999</v>
          </cell>
          <cell r="H7301"/>
          <cell r="I7301"/>
          <cell r="J7301" t="str">
            <v>Messung HW Wärme NT</v>
          </cell>
          <cell r="K7301" t="str">
            <v>15.12.2016</v>
          </cell>
          <cell r="L7301" t="str">
            <v>W1 020445</v>
          </cell>
          <cell r="M7301"/>
          <cell r="N7301" t="str">
            <v>Ablesung</v>
          </cell>
          <cell r="O7301">
            <v>31.038</v>
          </cell>
          <cell r="P7301">
            <v>475.21</v>
          </cell>
          <cell r="Q7301"/>
          <cell r="R7301"/>
          <cell r="S7301"/>
          <cell r="T7301"/>
          <cell r="U7301"/>
          <cell r="V7301"/>
          <cell r="W7301"/>
          <cell r="X7301"/>
          <cell r="Y7301">
            <v>56.16</v>
          </cell>
          <cell r="Z7301">
            <v>344.86666666666662</v>
          </cell>
        </row>
        <row r="7302">
          <cell r="A7302" t="str">
            <v>N1592</v>
          </cell>
          <cell r="B7302" t="str">
            <v xml:space="preserve">Riedgrabenweg 49 </v>
          </cell>
          <cell r="C7302">
            <v>42478</v>
          </cell>
          <cell r="D7302">
            <v>9866601172</v>
          </cell>
          <cell r="E7302" t="str">
            <v>Verrechnet</v>
          </cell>
          <cell r="F7302">
            <v>0.115</v>
          </cell>
          <cell r="G7302">
            <v>1.57</v>
          </cell>
          <cell r="H7302"/>
          <cell r="I7302"/>
          <cell r="J7302" t="str">
            <v>Messung HW Wärme NT</v>
          </cell>
          <cell r="K7302" t="str">
            <v>17.03.2016</v>
          </cell>
          <cell r="L7302" t="str">
            <v>W1 020343</v>
          </cell>
          <cell r="M7302"/>
          <cell r="N7302" t="str">
            <v>Ablesung</v>
          </cell>
          <cell r="O7302">
            <v>67.221999999999994</v>
          </cell>
          <cell r="P7302">
            <v>1118.49</v>
          </cell>
          <cell r="Q7302"/>
          <cell r="R7302"/>
          <cell r="S7302"/>
          <cell r="T7302"/>
          <cell r="U7302"/>
          <cell r="V7302"/>
          <cell r="W7302"/>
          <cell r="X7302"/>
          <cell r="Y7302">
            <v>51.677</v>
          </cell>
          <cell r="Z7302">
            <v>584.53913043478258</v>
          </cell>
        </row>
        <row r="7303">
          <cell r="A7303" t="str">
            <v>N1592</v>
          </cell>
          <cell r="B7303" t="str">
            <v xml:space="preserve">Riedgrabenweg 49 </v>
          </cell>
          <cell r="C7303">
            <v>42566</v>
          </cell>
          <cell r="D7303">
            <v>9866603034</v>
          </cell>
          <cell r="E7303" t="str">
            <v>Verrechnet</v>
          </cell>
          <cell r="F7303">
            <v>0.115</v>
          </cell>
          <cell r="G7303">
            <v>1.57</v>
          </cell>
          <cell r="H7303"/>
          <cell r="I7303"/>
          <cell r="J7303" t="str">
            <v>Messung HW Wärme NT</v>
          </cell>
          <cell r="K7303" t="str">
            <v>20.06.2016</v>
          </cell>
          <cell r="L7303" t="str">
            <v>W1 020343</v>
          </cell>
          <cell r="M7303"/>
          <cell r="N7303" t="str">
            <v>Ablesung</v>
          </cell>
          <cell r="O7303">
            <v>34.99</v>
          </cell>
          <cell r="P7303">
            <v>654.54999999999995</v>
          </cell>
          <cell r="Q7303"/>
          <cell r="R7303"/>
          <cell r="S7303"/>
          <cell r="T7303"/>
          <cell r="U7303"/>
          <cell r="V7303"/>
          <cell r="W7303"/>
          <cell r="X7303"/>
          <cell r="Y7303">
            <v>45.963999999999999</v>
          </cell>
          <cell r="Z7303">
            <v>304.26086956521738</v>
          </cell>
        </row>
        <row r="7304">
          <cell r="A7304" t="str">
            <v>N1592</v>
          </cell>
          <cell r="B7304" t="str">
            <v xml:space="preserve">Riedgrabenweg 49 </v>
          </cell>
          <cell r="C7304">
            <v>42655</v>
          </cell>
          <cell r="D7304">
            <v>9866605187</v>
          </cell>
          <cell r="E7304" t="str">
            <v>Verrechnet</v>
          </cell>
          <cell r="F7304">
            <v>0.115</v>
          </cell>
          <cell r="G7304">
            <v>1.57</v>
          </cell>
          <cell r="H7304"/>
          <cell r="I7304"/>
          <cell r="J7304" t="str">
            <v>Messung HW Wärme NT</v>
          </cell>
          <cell r="K7304" t="str">
            <v>19.09.2016</v>
          </cell>
          <cell r="L7304" t="str">
            <v>W1 020343</v>
          </cell>
          <cell r="M7304"/>
          <cell r="N7304" t="str">
            <v>Ablesung</v>
          </cell>
          <cell r="O7304">
            <v>10.954000000000001</v>
          </cell>
          <cell r="P7304">
            <v>264.95</v>
          </cell>
          <cell r="Q7304"/>
          <cell r="R7304"/>
          <cell r="S7304"/>
          <cell r="T7304"/>
          <cell r="U7304"/>
          <cell r="V7304"/>
          <cell r="W7304"/>
          <cell r="X7304"/>
          <cell r="Y7304">
            <v>35.548999999999999</v>
          </cell>
          <cell r="Z7304">
            <v>95.252173913043478</v>
          </cell>
        </row>
        <row r="7305">
          <cell r="A7305" t="str">
            <v>N1592</v>
          </cell>
          <cell r="B7305" t="str">
            <v xml:space="preserve">Riedgrabenweg 49 </v>
          </cell>
          <cell r="C7305">
            <v>42752</v>
          </cell>
          <cell r="D7305">
            <v>9866607136</v>
          </cell>
          <cell r="E7305" t="str">
            <v>Verrechnet</v>
          </cell>
          <cell r="F7305">
            <v>0.115</v>
          </cell>
          <cell r="G7305">
            <v>1.57</v>
          </cell>
          <cell r="H7305"/>
          <cell r="I7305"/>
          <cell r="J7305" t="str">
            <v>Messung HW Wärme NT</v>
          </cell>
          <cell r="K7305" t="str">
            <v>15.12.2016</v>
          </cell>
          <cell r="L7305" t="str">
            <v>W1 020343</v>
          </cell>
          <cell r="M7305"/>
          <cell r="N7305" t="str">
            <v>Ablesung</v>
          </cell>
          <cell r="O7305">
            <v>48.649000000000001</v>
          </cell>
          <cell r="P7305">
            <v>866.46</v>
          </cell>
          <cell r="Q7305"/>
          <cell r="R7305"/>
          <cell r="S7305"/>
          <cell r="T7305"/>
          <cell r="U7305"/>
          <cell r="V7305"/>
          <cell r="W7305"/>
          <cell r="X7305"/>
          <cell r="Y7305">
            <v>48.277999999999999</v>
          </cell>
          <cell r="Z7305">
            <v>423.03478260869571</v>
          </cell>
        </row>
        <row r="7306">
          <cell r="A7306" t="str">
            <v>N1593</v>
          </cell>
          <cell r="B7306" t="str">
            <v xml:space="preserve">Affolternstrasse 189 </v>
          </cell>
          <cell r="C7306">
            <v>42486</v>
          </cell>
          <cell r="D7306">
            <v>9866602034</v>
          </cell>
          <cell r="E7306" t="str">
            <v>Verrechnet</v>
          </cell>
          <cell r="F7306">
            <v>1.4999999999999999E-2</v>
          </cell>
          <cell r="G7306">
            <v>0.2</v>
          </cell>
          <cell r="H7306"/>
          <cell r="I7306"/>
          <cell r="J7306" t="str">
            <v>Messung HW Wärme NT</v>
          </cell>
          <cell r="K7306" t="str">
            <v>06.04.2016</v>
          </cell>
          <cell r="L7306" t="str">
            <v>W1 020388</v>
          </cell>
          <cell r="M7306"/>
          <cell r="N7306" t="str">
            <v>Ablesung</v>
          </cell>
          <cell r="O7306">
            <v>7.1379999999999999</v>
          </cell>
          <cell r="P7306">
            <v>116.97</v>
          </cell>
          <cell r="Q7306"/>
          <cell r="R7306"/>
          <cell r="S7306"/>
          <cell r="T7306"/>
          <cell r="U7306"/>
          <cell r="V7306"/>
          <cell r="W7306"/>
          <cell r="X7306"/>
          <cell r="Y7306">
            <v>52.470999999999997</v>
          </cell>
          <cell r="Z7306">
            <v>475.86666666666662</v>
          </cell>
        </row>
        <row r="7307">
          <cell r="A7307" t="str">
            <v>N1593</v>
          </cell>
          <cell r="B7307" t="str">
            <v xml:space="preserve">Affolternstrasse 189 </v>
          </cell>
          <cell r="C7307">
            <v>42566</v>
          </cell>
          <cell r="D7307">
            <v>9866602767</v>
          </cell>
          <cell r="E7307" t="str">
            <v>Verrechnet</v>
          </cell>
          <cell r="F7307">
            <v>1.4999999999999999E-2</v>
          </cell>
          <cell r="G7307">
            <v>0.2</v>
          </cell>
          <cell r="H7307"/>
          <cell r="I7307"/>
          <cell r="J7307" t="str">
            <v>Messung HW Wärme NT</v>
          </cell>
          <cell r="K7307" t="str">
            <v>20.06.2016</v>
          </cell>
          <cell r="L7307" t="str">
            <v>W1 020388</v>
          </cell>
          <cell r="M7307"/>
          <cell r="N7307" t="str">
            <v>Ablesung</v>
          </cell>
          <cell r="O7307">
            <v>0.6</v>
          </cell>
          <cell r="P7307">
            <v>11.43</v>
          </cell>
          <cell r="Q7307"/>
          <cell r="R7307"/>
          <cell r="S7307"/>
          <cell r="T7307"/>
          <cell r="U7307"/>
          <cell r="V7307"/>
          <cell r="W7307"/>
          <cell r="X7307"/>
          <cell r="Y7307">
            <v>45.136000000000003</v>
          </cell>
          <cell r="Z7307">
            <v>40</v>
          </cell>
        </row>
        <row r="7308">
          <cell r="A7308" t="str">
            <v>N1593</v>
          </cell>
          <cell r="B7308" t="str">
            <v xml:space="preserve">Affolternstrasse 189 </v>
          </cell>
          <cell r="C7308">
            <v>42655</v>
          </cell>
          <cell r="D7308">
            <v>9866604724</v>
          </cell>
          <cell r="E7308" t="str">
            <v>Verrechnet</v>
          </cell>
          <cell r="F7308">
            <v>1.4999999999999999E-2</v>
          </cell>
          <cell r="G7308">
            <v>0.2</v>
          </cell>
          <cell r="H7308"/>
          <cell r="I7308"/>
          <cell r="J7308" t="str">
            <v>Messung HW Wärme NT</v>
          </cell>
          <cell r="K7308" t="str">
            <v>20.09.2016</v>
          </cell>
          <cell r="L7308" t="str">
            <v>W1 020388</v>
          </cell>
          <cell r="M7308"/>
          <cell r="N7308" t="str">
            <v>Ablesung</v>
          </cell>
          <cell r="O7308">
            <v>0.3</v>
          </cell>
          <cell r="P7308">
            <v>5.97</v>
          </cell>
          <cell r="Q7308"/>
          <cell r="R7308"/>
          <cell r="S7308"/>
          <cell r="T7308"/>
          <cell r="U7308"/>
          <cell r="V7308"/>
          <cell r="W7308"/>
          <cell r="X7308"/>
          <cell r="Y7308">
            <v>43.207999999999998</v>
          </cell>
          <cell r="Z7308">
            <v>20</v>
          </cell>
        </row>
        <row r="7309">
          <cell r="A7309" t="str">
            <v>N1593</v>
          </cell>
          <cell r="B7309" t="str">
            <v xml:space="preserve">Affolternstrasse 189 </v>
          </cell>
          <cell r="C7309">
            <v>42752</v>
          </cell>
          <cell r="D7309">
            <v>9866606843</v>
          </cell>
          <cell r="E7309" t="str">
            <v>Verrechnet</v>
          </cell>
          <cell r="F7309">
            <v>1.4999999999999999E-2</v>
          </cell>
          <cell r="G7309">
            <v>0.2</v>
          </cell>
          <cell r="H7309"/>
          <cell r="I7309"/>
          <cell r="J7309" t="str">
            <v>Messung HW Wärme NT</v>
          </cell>
          <cell r="K7309" t="str">
            <v>15.12.2016</v>
          </cell>
          <cell r="L7309" t="str">
            <v>W1 020388</v>
          </cell>
          <cell r="M7309"/>
          <cell r="N7309" t="str">
            <v>Ablesung</v>
          </cell>
          <cell r="O7309">
            <v>6.9050000000000002</v>
          </cell>
          <cell r="P7309">
            <v>114.08</v>
          </cell>
          <cell r="Q7309"/>
          <cell r="R7309"/>
          <cell r="S7309"/>
          <cell r="T7309"/>
          <cell r="U7309"/>
          <cell r="V7309"/>
          <cell r="W7309"/>
          <cell r="X7309"/>
          <cell r="Y7309">
            <v>52.043999999999997</v>
          </cell>
          <cell r="Z7309">
            <v>460.33333333333337</v>
          </cell>
        </row>
        <row r="7310">
          <cell r="A7310" t="str">
            <v>N1594</v>
          </cell>
          <cell r="B7310" t="str">
            <v xml:space="preserve">Affolternstrasse 193 </v>
          </cell>
          <cell r="C7310">
            <v>42566</v>
          </cell>
          <cell r="D7310">
            <v>9866603112</v>
          </cell>
          <cell r="E7310" t="str">
            <v>Gemahnt</v>
          </cell>
          <cell r="F7310">
            <v>1.4999999999999999E-2</v>
          </cell>
          <cell r="G7310">
            <v>0.2</v>
          </cell>
          <cell r="H7310"/>
          <cell r="I7310"/>
          <cell r="J7310" t="str">
            <v>Messung HW Wärme NT</v>
          </cell>
          <cell r="K7310" t="str">
            <v>20.05.2016</v>
          </cell>
          <cell r="L7310" t="str">
            <v>W1 020677</v>
          </cell>
          <cell r="M7310"/>
          <cell r="N7310" t="str">
            <v>Einbau</v>
          </cell>
          <cell r="O7310">
            <v>0</v>
          </cell>
          <cell r="P7310">
            <v>0</v>
          </cell>
          <cell r="Q7310"/>
          <cell r="R7310"/>
          <cell r="S7310"/>
          <cell r="T7310"/>
          <cell r="U7310"/>
          <cell r="V7310"/>
          <cell r="W7310"/>
          <cell r="X7310"/>
          <cell r="Y7310"/>
          <cell r="Z7310">
            <v>0</v>
          </cell>
        </row>
        <row r="7311">
          <cell r="A7311" t="str">
            <v>N1594</v>
          </cell>
          <cell r="B7311"/>
          <cell r="C7311"/>
          <cell r="D7311"/>
          <cell r="E7311"/>
          <cell r="F7311"/>
          <cell r="G7311"/>
          <cell r="H7311"/>
          <cell r="I7311"/>
          <cell r="J7311" t="str">
            <v>Messung HW Wärme NT</v>
          </cell>
          <cell r="K7311" t="str">
            <v>20.06.2016</v>
          </cell>
          <cell r="L7311" t="str">
            <v>W1 020677</v>
          </cell>
          <cell r="M7311"/>
          <cell r="N7311" t="str">
            <v>Ablesung</v>
          </cell>
          <cell r="O7311">
            <v>1.4630000000000001</v>
          </cell>
          <cell r="P7311">
            <v>39.83</v>
          </cell>
          <cell r="Q7311"/>
          <cell r="R7311"/>
          <cell r="S7311"/>
          <cell r="T7311"/>
          <cell r="U7311"/>
          <cell r="V7311"/>
          <cell r="W7311"/>
          <cell r="X7311"/>
          <cell r="Y7311">
            <v>31.582999999999998</v>
          </cell>
          <cell r="Z7311">
            <v>97.533333333333317</v>
          </cell>
        </row>
        <row r="7312">
          <cell r="A7312" t="str">
            <v>N1594</v>
          </cell>
          <cell r="B7312" t="str">
            <v xml:space="preserve">Affolternstrasse 193 </v>
          </cell>
          <cell r="C7312">
            <v>42655</v>
          </cell>
          <cell r="D7312">
            <v>9866604996</v>
          </cell>
          <cell r="E7312" t="str">
            <v>Verrechnet</v>
          </cell>
          <cell r="F7312">
            <v>1.4999999999999999E-2</v>
          </cell>
          <cell r="G7312">
            <v>0.2</v>
          </cell>
          <cell r="H7312"/>
          <cell r="I7312"/>
          <cell r="J7312" t="str">
            <v>Messung HW Wärme NT</v>
          </cell>
          <cell r="K7312" t="str">
            <v>20.09.2016</v>
          </cell>
          <cell r="L7312" t="str">
            <v>W1 020677</v>
          </cell>
          <cell r="M7312"/>
          <cell r="N7312" t="str">
            <v>Ablesung</v>
          </cell>
          <cell r="O7312">
            <v>1.9379999999999999</v>
          </cell>
          <cell r="P7312">
            <v>73.47</v>
          </cell>
          <cell r="Q7312"/>
          <cell r="R7312"/>
          <cell r="S7312"/>
          <cell r="T7312"/>
          <cell r="U7312"/>
          <cell r="V7312"/>
          <cell r="W7312"/>
          <cell r="X7312"/>
          <cell r="Y7312">
            <v>22.681000000000001</v>
          </cell>
          <cell r="Z7312">
            <v>129.19999999999999</v>
          </cell>
        </row>
        <row r="7313">
          <cell r="A7313" t="str">
            <v>N1594</v>
          </cell>
          <cell r="B7313" t="str">
            <v xml:space="preserve">Affolternstrasse 193 </v>
          </cell>
          <cell r="C7313">
            <v>42752</v>
          </cell>
          <cell r="D7313">
            <v>9866606905</v>
          </cell>
          <cell r="E7313" t="str">
            <v>Verrechnet</v>
          </cell>
          <cell r="F7313">
            <v>1.4999999999999999E-2</v>
          </cell>
          <cell r="G7313">
            <v>0.2</v>
          </cell>
          <cell r="H7313"/>
          <cell r="I7313"/>
          <cell r="J7313" t="str">
            <v>Messung HW Wärme NT</v>
          </cell>
          <cell r="K7313" t="str">
            <v>15.12.2016</v>
          </cell>
          <cell r="L7313" t="str">
            <v>W1 020677</v>
          </cell>
          <cell r="M7313"/>
          <cell r="N7313" t="str">
            <v>Ablesung</v>
          </cell>
          <cell r="O7313">
            <v>10.504</v>
          </cell>
          <cell r="P7313">
            <v>216.09</v>
          </cell>
          <cell r="Q7313"/>
          <cell r="R7313"/>
          <cell r="S7313"/>
          <cell r="T7313"/>
          <cell r="U7313"/>
          <cell r="V7313"/>
          <cell r="W7313"/>
          <cell r="X7313"/>
          <cell r="Y7313">
            <v>41.796999999999997</v>
          </cell>
          <cell r="Z7313">
            <v>700.26666666666665</v>
          </cell>
        </row>
        <row r="7314">
          <cell r="A7314" t="str">
            <v>N1595</v>
          </cell>
          <cell r="B7314" t="str">
            <v xml:space="preserve">Baumackerstrasse 35 </v>
          </cell>
          <cell r="C7314">
            <v>42478</v>
          </cell>
          <cell r="D7314">
            <v>9866601193</v>
          </cell>
          <cell r="E7314" t="str">
            <v>Verrechnet</v>
          </cell>
          <cell r="F7314">
            <v>1.2</v>
          </cell>
          <cell r="G7314">
            <v>16.922999999999998</v>
          </cell>
          <cell r="H7314"/>
          <cell r="I7314"/>
          <cell r="J7314" t="str">
            <v>Messung HW Wärme NT</v>
          </cell>
          <cell r="K7314" t="str">
            <v>18.03.2016</v>
          </cell>
          <cell r="L7314" t="str">
            <v>W1 050030</v>
          </cell>
          <cell r="M7314"/>
          <cell r="N7314" t="str">
            <v>Ablesung</v>
          </cell>
          <cell r="O7314">
            <v>609.95000000000005</v>
          </cell>
          <cell r="P7314">
            <v>10033.23</v>
          </cell>
          <cell r="Q7314"/>
          <cell r="R7314"/>
          <cell r="S7314"/>
          <cell r="T7314"/>
          <cell r="U7314"/>
          <cell r="V7314"/>
          <cell r="W7314"/>
          <cell r="X7314"/>
          <cell r="Y7314">
            <v>52.273000000000003</v>
          </cell>
          <cell r="Z7314">
            <v>508.29166666666663</v>
          </cell>
        </row>
        <row r="7315">
          <cell r="A7315" t="str">
            <v>N1595</v>
          </cell>
          <cell r="B7315" t="str">
            <v xml:space="preserve">Baumackerstrasse 35 </v>
          </cell>
          <cell r="C7315">
            <v>42566</v>
          </cell>
          <cell r="D7315">
            <v>9866603113</v>
          </cell>
          <cell r="E7315" t="str">
            <v>Verrechnet</v>
          </cell>
          <cell r="F7315">
            <v>1.2</v>
          </cell>
          <cell r="G7315">
            <v>16.922999999999998</v>
          </cell>
          <cell r="H7315"/>
          <cell r="I7315"/>
          <cell r="J7315" t="str">
            <v>Messung HW Wärme NT</v>
          </cell>
          <cell r="K7315" t="str">
            <v>23.06.2016</v>
          </cell>
          <cell r="L7315" t="str">
            <v>W1 050030</v>
          </cell>
          <cell r="M7315"/>
          <cell r="N7315" t="str">
            <v>Ablesung</v>
          </cell>
          <cell r="O7315">
            <v>308.18900000000002</v>
          </cell>
          <cell r="P7315">
            <v>5836.35</v>
          </cell>
          <cell r="Q7315"/>
          <cell r="R7315"/>
          <cell r="S7315"/>
          <cell r="T7315"/>
          <cell r="U7315"/>
          <cell r="V7315"/>
          <cell r="W7315"/>
          <cell r="X7315"/>
          <cell r="Y7315">
            <v>45.404000000000003</v>
          </cell>
          <cell r="Z7315">
            <v>256.82416666666666</v>
          </cell>
        </row>
        <row r="7316">
          <cell r="A7316" t="str">
            <v>N1595</v>
          </cell>
          <cell r="B7316" t="str">
            <v xml:space="preserve">Baumackerstrasse 35 </v>
          </cell>
          <cell r="C7316">
            <v>42655</v>
          </cell>
          <cell r="D7316">
            <v>9866605433</v>
          </cell>
          <cell r="E7316" t="str">
            <v>Verrechnet</v>
          </cell>
          <cell r="F7316">
            <v>1.2</v>
          </cell>
          <cell r="G7316">
            <v>16.922999999999998</v>
          </cell>
          <cell r="H7316"/>
          <cell r="I7316"/>
          <cell r="J7316" t="str">
            <v>Messung HW Wärme NT</v>
          </cell>
          <cell r="K7316" t="str">
            <v>20.09.2016</v>
          </cell>
          <cell r="L7316" t="str">
            <v>W1 050030</v>
          </cell>
          <cell r="M7316"/>
          <cell r="N7316" t="str">
            <v>Ablesung</v>
          </cell>
          <cell r="O7316">
            <v>61.837000000000003</v>
          </cell>
          <cell r="P7316">
            <v>1758.83</v>
          </cell>
          <cell r="Q7316"/>
          <cell r="R7316"/>
          <cell r="S7316"/>
          <cell r="T7316"/>
          <cell r="U7316"/>
          <cell r="V7316"/>
          <cell r="W7316"/>
          <cell r="X7316"/>
          <cell r="Y7316">
            <v>30.23</v>
          </cell>
          <cell r="Z7316">
            <v>51.530833333333327</v>
          </cell>
        </row>
        <row r="7317">
          <cell r="A7317" t="str">
            <v>N1595</v>
          </cell>
          <cell r="B7317" t="str">
            <v xml:space="preserve">Baumackerstrasse 35 </v>
          </cell>
          <cell r="C7317">
            <v>42752</v>
          </cell>
          <cell r="D7317">
            <v>9866607511</v>
          </cell>
          <cell r="E7317" t="str">
            <v>Verrechnet</v>
          </cell>
          <cell r="F7317">
            <v>1.2</v>
          </cell>
          <cell r="G7317">
            <v>16.922999999999998</v>
          </cell>
          <cell r="H7317"/>
          <cell r="I7317"/>
          <cell r="J7317" t="str">
            <v>Messung HW Wärme NT</v>
          </cell>
          <cell r="K7317" t="str">
            <v>15.12.2016</v>
          </cell>
          <cell r="L7317" t="str">
            <v>W1 050030</v>
          </cell>
          <cell r="M7317"/>
          <cell r="N7317" t="str">
            <v>Ablesung</v>
          </cell>
          <cell r="O7317">
            <v>480.50799999999998</v>
          </cell>
          <cell r="P7317">
            <v>8767.5499999999993</v>
          </cell>
          <cell r="Q7317"/>
          <cell r="R7317"/>
          <cell r="S7317"/>
          <cell r="T7317"/>
          <cell r="U7317"/>
          <cell r="V7317"/>
          <cell r="W7317"/>
          <cell r="X7317"/>
          <cell r="Y7317">
            <v>47.124000000000002</v>
          </cell>
          <cell r="Z7317">
            <v>400.42333333333335</v>
          </cell>
        </row>
        <row r="7318">
          <cell r="A7318" t="str">
            <v>N1596</v>
          </cell>
          <cell r="B7318" t="str">
            <v xml:space="preserve">Berninastrasse 103 </v>
          </cell>
          <cell r="C7318">
            <v>42478</v>
          </cell>
          <cell r="D7318">
            <v>9866601571</v>
          </cell>
          <cell r="E7318" t="str">
            <v>Verrechnet</v>
          </cell>
          <cell r="F7318">
            <v>0.02</v>
          </cell>
          <cell r="G7318">
            <v>0.28199999999999997</v>
          </cell>
          <cell r="H7318"/>
          <cell r="I7318"/>
          <cell r="J7318" t="str">
            <v>Messung HW Wärme NT</v>
          </cell>
          <cell r="K7318" t="str">
            <v>16.03.2016</v>
          </cell>
          <cell r="L7318" t="str">
            <v>W1 020581</v>
          </cell>
          <cell r="M7318"/>
          <cell r="N7318" t="str">
            <v>Ablesung</v>
          </cell>
          <cell r="O7318">
            <v>25.126999999999999</v>
          </cell>
          <cell r="P7318">
            <v>435.3</v>
          </cell>
          <cell r="Q7318"/>
          <cell r="R7318"/>
          <cell r="S7318"/>
          <cell r="T7318"/>
          <cell r="U7318"/>
          <cell r="V7318"/>
          <cell r="W7318"/>
          <cell r="X7318"/>
          <cell r="Y7318">
            <v>49.633000000000003</v>
          </cell>
          <cell r="Z7318">
            <v>1256.3499999999999</v>
          </cell>
        </row>
        <row r="7319">
          <cell r="A7319" t="str">
            <v>N1596</v>
          </cell>
          <cell r="B7319" t="str">
            <v xml:space="preserve">Berninastrasse 103 </v>
          </cell>
          <cell r="C7319">
            <v>42566</v>
          </cell>
          <cell r="D7319">
            <v>9866603693</v>
          </cell>
          <cell r="E7319" t="str">
            <v>Gemahnt</v>
          </cell>
          <cell r="F7319">
            <v>0.02</v>
          </cell>
          <cell r="G7319">
            <v>0.28199999999999997</v>
          </cell>
          <cell r="H7319"/>
          <cell r="I7319"/>
          <cell r="J7319" t="str">
            <v>Messung HW Wärme NT</v>
          </cell>
          <cell r="K7319" t="str">
            <v>22.06.2016</v>
          </cell>
          <cell r="L7319" t="str">
            <v>W1 020581</v>
          </cell>
          <cell r="M7319"/>
          <cell r="N7319" t="str">
            <v>Ablesung</v>
          </cell>
          <cell r="O7319">
            <v>9.6959999999999997</v>
          </cell>
          <cell r="P7319">
            <v>167.33</v>
          </cell>
          <cell r="Q7319"/>
          <cell r="R7319"/>
          <cell r="S7319"/>
          <cell r="T7319"/>
          <cell r="U7319"/>
          <cell r="V7319"/>
          <cell r="W7319"/>
          <cell r="X7319"/>
          <cell r="Y7319">
            <v>49.823999999999998</v>
          </cell>
          <cell r="Z7319">
            <v>484.8</v>
          </cell>
        </row>
        <row r="7320">
          <cell r="A7320" t="str">
            <v>N1596</v>
          </cell>
          <cell r="B7320" t="str">
            <v xml:space="preserve">Berninastrasse 103 </v>
          </cell>
          <cell r="C7320">
            <v>42655</v>
          </cell>
          <cell r="D7320">
            <v>9866605762</v>
          </cell>
          <cell r="E7320" t="str">
            <v>Gemahnt</v>
          </cell>
          <cell r="F7320">
            <v>0.02</v>
          </cell>
          <cell r="G7320">
            <v>0.28199999999999997</v>
          </cell>
          <cell r="H7320"/>
          <cell r="I7320"/>
          <cell r="J7320" t="str">
            <v>Messung HW Wärme NT</v>
          </cell>
          <cell r="K7320" t="str">
            <v>23.09.2016</v>
          </cell>
          <cell r="L7320" t="str">
            <v>W1 020581</v>
          </cell>
          <cell r="M7320"/>
          <cell r="N7320" t="str">
            <v>Ablesung</v>
          </cell>
          <cell r="O7320">
            <v>0.123</v>
          </cell>
          <cell r="P7320">
            <v>2.13</v>
          </cell>
          <cell r="Q7320"/>
          <cell r="R7320"/>
          <cell r="S7320"/>
          <cell r="T7320"/>
          <cell r="U7320"/>
          <cell r="V7320"/>
          <cell r="W7320"/>
          <cell r="X7320"/>
          <cell r="Y7320">
            <v>49.652999999999999</v>
          </cell>
          <cell r="Z7320">
            <v>6.15</v>
          </cell>
        </row>
        <row r="7321">
          <cell r="A7321" t="str">
            <v>N1596</v>
          </cell>
          <cell r="B7321" t="str">
            <v xml:space="preserve">Berninastrasse 103 </v>
          </cell>
          <cell r="C7321">
            <v>42752</v>
          </cell>
          <cell r="D7321">
            <v>9866607665</v>
          </cell>
          <cell r="E7321" t="str">
            <v>Verrechnet</v>
          </cell>
          <cell r="F7321">
            <v>0.02</v>
          </cell>
          <cell r="G7321">
            <v>0.28199999999999997</v>
          </cell>
          <cell r="H7321"/>
          <cell r="I7321"/>
          <cell r="J7321" t="str">
            <v>Messung HW Wärme NT</v>
          </cell>
          <cell r="K7321" t="str">
            <v>16.12.2016</v>
          </cell>
          <cell r="L7321" t="str">
            <v>W1 020581</v>
          </cell>
          <cell r="M7321"/>
          <cell r="N7321" t="str">
            <v>Ablesung</v>
          </cell>
          <cell r="O7321">
            <v>16.04</v>
          </cell>
          <cell r="P7321">
            <v>270.82</v>
          </cell>
          <cell r="Q7321"/>
          <cell r="R7321"/>
          <cell r="S7321"/>
          <cell r="T7321"/>
          <cell r="U7321"/>
          <cell r="V7321"/>
          <cell r="W7321"/>
          <cell r="X7321"/>
          <cell r="Y7321">
            <v>50.927</v>
          </cell>
          <cell r="Z7321">
            <v>802</v>
          </cell>
        </row>
        <row r="7322">
          <cell r="A7322" t="str">
            <v>N1597</v>
          </cell>
          <cell r="B7322" t="str">
            <v xml:space="preserve">Berninastrasse 109 </v>
          </cell>
          <cell r="C7322">
            <v>42478</v>
          </cell>
          <cell r="D7322">
            <v>9866600840</v>
          </cell>
          <cell r="E7322" t="str">
            <v>Verrechnet</v>
          </cell>
          <cell r="F7322">
            <v>0.04</v>
          </cell>
          <cell r="G7322">
            <v>0.54</v>
          </cell>
          <cell r="H7322"/>
          <cell r="I7322"/>
          <cell r="J7322" t="str">
            <v>Messung HW Wärme NT</v>
          </cell>
          <cell r="K7322" t="str">
            <v>17.03.2016</v>
          </cell>
          <cell r="L7322" t="str">
            <v>W1 020446</v>
          </cell>
          <cell r="M7322"/>
          <cell r="N7322" t="str">
            <v>Ablesung</v>
          </cell>
          <cell r="O7322">
            <v>33.572000000000003</v>
          </cell>
          <cell r="P7322">
            <v>503.11</v>
          </cell>
          <cell r="Q7322"/>
          <cell r="R7322"/>
          <cell r="S7322"/>
          <cell r="T7322"/>
          <cell r="U7322"/>
          <cell r="V7322"/>
          <cell r="W7322"/>
          <cell r="X7322"/>
          <cell r="Y7322">
            <v>57.377000000000002</v>
          </cell>
          <cell r="Z7322">
            <v>839.3</v>
          </cell>
        </row>
        <row r="7323">
          <cell r="A7323" t="str">
            <v>N1597</v>
          </cell>
          <cell r="B7323" t="str">
            <v xml:space="preserve">Berninastrasse 109 </v>
          </cell>
          <cell r="C7323">
            <v>42566</v>
          </cell>
          <cell r="D7323">
            <v>9866603035</v>
          </cell>
          <cell r="E7323" t="str">
            <v>Verrechnet</v>
          </cell>
          <cell r="F7323">
            <v>0.04</v>
          </cell>
          <cell r="G7323">
            <v>0.54</v>
          </cell>
          <cell r="H7323"/>
          <cell r="I7323"/>
          <cell r="J7323" t="str">
            <v>Messung HW Wärme NT</v>
          </cell>
          <cell r="K7323" t="str">
            <v>22.06.2016</v>
          </cell>
          <cell r="L7323" t="str">
            <v>W1 020446</v>
          </cell>
          <cell r="M7323"/>
          <cell r="N7323" t="str">
            <v>Ablesung</v>
          </cell>
          <cell r="O7323">
            <v>19.239000000000001</v>
          </cell>
          <cell r="P7323">
            <v>371.25</v>
          </cell>
          <cell r="Q7323"/>
          <cell r="R7323"/>
          <cell r="S7323"/>
          <cell r="T7323"/>
          <cell r="U7323"/>
          <cell r="V7323"/>
          <cell r="W7323"/>
          <cell r="X7323"/>
          <cell r="Y7323">
            <v>44.558999999999997</v>
          </cell>
          <cell r="Z7323">
            <v>480.97500000000002</v>
          </cell>
        </row>
        <row r="7324">
          <cell r="A7324" t="str">
            <v>N1597</v>
          </cell>
          <cell r="B7324" t="str">
            <v xml:space="preserve">Berninastrasse 109 </v>
          </cell>
          <cell r="C7324">
            <v>42655</v>
          </cell>
          <cell r="D7324">
            <v>9866604989</v>
          </cell>
          <cell r="E7324" t="str">
            <v>Verrechnet</v>
          </cell>
          <cell r="F7324">
            <v>0.04</v>
          </cell>
          <cell r="G7324">
            <v>0.54</v>
          </cell>
          <cell r="H7324"/>
          <cell r="I7324"/>
          <cell r="J7324" t="str">
            <v>Messung HW Wärme NT</v>
          </cell>
          <cell r="K7324" t="str">
            <v>29.09.2016</v>
          </cell>
          <cell r="L7324" t="str">
            <v>W1 020446</v>
          </cell>
          <cell r="M7324"/>
          <cell r="N7324" t="str">
            <v>Ablesung</v>
          </cell>
          <cell r="O7324">
            <v>9.1419999999999995</v>
          </cell>
          <cell r="P7324">
            <v>240.32</v>
          </cell>
          <cell r="Q7324"/>
          <cell r="R7324"/>
          <cell r="S7324"/>
          <cell r="T7324"/>
          <cell r="U7324"/>
          <cell r="V7324"/>
          <cell r="W7324"/>
          <cell r="X7324"/>
          <cell r="Y7324">
            <v>32.709000000000003</v>
          </cell>
          <cell r="Z7324">
            <v>228.55</v>
          </cell>
        </row>
        <row r="7325">
          <cell r="A7325" t="str">
            <v>N1597</v>
          </cell>
          <cell r="B7325" t="str">
            <v xml:space="preserve">Berninastrasse 109 </v>
          </cell>
          <cell r="C7325">
            <v>42752</v>
          </cell>
          <cell r="D7325">
            <v>9866606844</v>
          </cell>
          <cell r="E7325" t="str">
            <v>Verrechnet</v>
          </cell>
          <cell r="F7325">
            <v>0.04</v>
          </cell>
          <cell r="G7325">
            <v>0.54</v>
          </cell>
          <cell r="H7325"/>
          <cell r="I7325"/>
          <cell r="J7325" t="str">
            <v>Messung HW Wärme NT</v>
          </cell>
          <cell r="K7325" t="str">
            <v>14.12.2016</v>
          </cell>
          <cell r="L7325" t="str">
            <v>W1 020446</v>
          </cell>
          <cell r="M7325"/>
          <cell r="N7325" t="str">
            <v>Ablesung</v>
          </cell>
          <cell r="O7325">
            <v>25.806000000000001</v>
          </cell>
          <cell r="P7325">
            <v>403.29</v>
          </cell>
          <cell r="Q7325"/>
          <cell r="R7325"/>
          <cell r="S7325"/>
          <cell r="T7325"/>
          <cell r="U7325"/>
          <cell r="V7325"/>
          <cell r="W7325"/>
          <cell r="X7325"/>
          <cell r="Y7325">
            <v>55.02</v>
          </cell>
          <cell r="Z7325">
            <v>645.15</v>
          </cell>
        </row>
        <row r="7326">
          <cell r="A7326" t="str">
            <v>N1598</v>
          </cell>
          <cell r="B7326" t="str">
            <v xml:space="preserve">Birnbaumstrasse 3 </v>
          </cell>
          <cell r="C7326">
            <v>42478</v>
          </cell>
          <cell r="D7326">
            <v>9866600455</v>
          </cell>
          <cell r="E7326" t="str">
            <v>Gemahnt</v>
          </cell>
          <cell r="F7326">
            <v>0.03</v>
          </cell>
          <cell r="G7326">
            <v>0.41</v>
          </cell>
          <cell r="H7326"/>
          <cell r="I7326"/>
          <cell r="J7326" t="str">
            <v>Messung HW Wärme NT</v>
          </cell>
          <cell r="K7326" t="str">
            <v>18.03.2016</v>
          </cell>
          <cell r="L7326" t="str">
            <v>W1 020415</v>
          </cell>
          <cell r="M7326"/>
          <cell r="N7326" t="str">
            <v>Ablesung</v>
          </cell>
          <cell r="O7326">
            <v>16.436</v>
          </cell>
          <cell r="P7326">
            <v>268.52999999999997</v>
          </cell>
          <cell r="Q7326"/>
          <cell r="R7326"/>
          <cell r="S7326"/>
          <cell r="T7326"/>
          <cell r="U7326"/>
          <cell r="V7326"/>
          <cell r="W7326"/>
          <cell r="X7326"/>
          <cell r="Y7326">
            <v>52.628999999999998</v>
          </cell>
          <cell r="Z7326">
            <v>547.86666666666667</v>
          </cell>
        </row>
        <row r="7327">
          <cell r="A7327" t="str">
            <v>N1598</v>
          </cell>
          <cell r="B7327" t="str">
            <v xml:space="preserve">Birnbaumstrasse 3 </v>
          </cell>
          <cell r="C7327">
            <v>42566</v>
          </cell>
          <cell r="D7327">
            <v>9866602457</v>
          </cell>
          <cell r="E7327" t="str">
            <v>Verrechnet</v>
          </cell>
          <cell r="F7327">
            <v>0.03</v>
          </cell>
          <cell r="G7327">
            <v>0.41</v>
          </cell>
          <cell r="H7327"/>
          <cell r="I7327"/>
          <cell r="J7327" t="str">
            <v>Messung HW Wärme NT</v>
          </cell>
          <cell r="K7327" t="str">
            <v>21.06.2016</v>
          </cell>
          <cell r="L7327" t="str">
            <v>W1 020415</v>
          </cell>
          <cell r="M7327"/>
          <cell r="N7327" t="str">
            <v>Ablesung</v>
          </cell>
          <cell r="O7327">
            <v>8.3640000000000008</v>
          </cell>
          <cell r="P7327">
            <v>146.19</v>
          </cell>
          <cell r="Q7327"/>
          <cell r="R7327"/>
          <cell r="S7327"/>
          <cell r="T7327"/>
          <cell r="U7327"/>
          <cell r="V7327"/>
          <cell r="W7327"/>
          <cell r="X7327"/>
          <cell r="Y7327">
            <v>49.195</v>
          </cell>
          <cell r="Z7327">
            <v>278.8</v>
          </cell>
        </row>
        <row r="7328">
          <cell r="A7328" t="str">
            <v>N1598</v>
          </cell>
          <cell r="B7328" t="str">
            <v xml:space="preserve">Birnbaumstrasse 3 </v>
          </cell>
          <cell r="C7328">
            <v>42655</v>
          </cell>
          <cell r="D7328">
            <v>9866604404</v>
          </cell>
          <cell r="E7328" t="str">
            <v>Verrechnet</v>
          </cell>
          <cell r="F7328">
            <v>0.03</v>
          </cell>
          <cell r="G7328">
            <v>0.41</v>
          </cell>
          <cell r="H7328"/>
          <cell r="I7328"/>
          <cell r="J7328" t="str">
            <v>Messung HW Wärme NT</v>
          </cell>
          <cell r="K7328" t="str">
            <v>20.09.2016</v>
          </cell>
          <cell r="L7328" t="str">
            <v>W1 020415</v>
          </cell>
          <cell r="M7328"/>
          <cell r="N7328" t="str">
            <v>Ablesung</v>
          </cell>
          <cell r="O7328">
            <v>2.7189999999999999</v>
          </cell>
          <cell r="P7328">
            <v>57.95</v>
          </cell>
          <cell r="Q7328"/>
          <cell r="R7328"/>
          <cell r="S7328"/>
          <cell r="T7328"/>
          <cell r="U7328"/>
          <cell r="V7328"/>
          <cell r="W7328"/>
          <cell r="X7328"/>
          <cell r="Y7328">
            <v>40.344000000000001</v>
          </cell>
          <cell r="Z7328">
            <v>90.633333333333326</v>
          </cell>
        </row>
        <row r="7329">
          <cell r="A7329" t="str">
            <v>N1598</v>
          </cell>
          <cell r="B7329" t="str">
            <v xml:space="preserve">Birnbaumstrasse 3 </v>
          </cell>
          <cell r="C7329">
            <v>42752</v>
          </cell>
          <cell r="D7329">
            <v>9866606482</v>
          </cell>
          <cell r="E7329" t="str">
            <v>Verrechnet</v>
          </cell>
          <cell r="F7329">
            <v>0.03</v>
          </cell>
          <cell r="G7329">
            <v>0.41</v>
          </cell>
          <cell r="H7329"/>
          <cell r="I7329"/>
          <cell r="J7329" t="str">
            <v>Messung HW Wärme NT</v>
          </cell>
          <cell r="K7329" t="str">
            <v>13.12.2016</v>
          </cell>
          <cell r="L7329" t="str">
            <v>W1 020415</v>
          </cell>
          <cell r="M7329"/>
          <cell r="N7329" t="str">
            <v>Ablesung</v>
          </cell>
          <cell r="O7329">
            <v>11.167</v>
          </cell>
          <cell r="P7329">
            <v>190.43</v>
          </cell>
          <cell r="Q7329"/>
          <cell r="R7329"/>
          <cell r="S7329"/>
          <cell r="T7329"/>
          <cell r="U7329"/>
          <cell r="V7329"/>
          <cell r="W7329"/>
          <cell r="X7329"/>
          <cell r="Y7329">
            <v>50.421999999999997</v>
          </cell>
          <cell r="Z7329">
            <v>372.23333333333335</v>
          </cell>
        </row>
        <row r="7330">
          <cell r="A7330" t="str">
            <v>N1599</v>
          </cell>
          <cell r="B7330" t="str">
            <v xml:space="preserve">Glatttalstrasse 14 </v>
          </cell>
          <cell r="C7330">
            <v>42478</v>
          </cell>
          <cell r="D7330">
            <v>9866601975</v>
          </cell>
          <cell r="E7330" t="str">
            <v>Verrechnet</v>
          </cell>
          <cell r="F7330">
            <v>2.5000000000000001E-2</v>
          </cell>
          <cell r="G7330">
            <v>0.34</v>
          </cell>
          <cell r="H7330"/>
          <cell r="I7330"/>
          <cell r="J7330" t="str">
            <v>Messung HW Wärme NT</v>
          </cell>
          <cell r="K7330" t="str">
            <v>15.03.2016</v>
          </cell>
          <cell r="L7330" t="str">
            <v>W1 020413</v>
          </cell>
          <cell r="M7330"/>
          <cell r="N7330" t="str">
            <v>Ablesung</v>
          </cell>
          <cell r="O7330">
            <v>15.989000000000001</v>
          </cell>
          <cell r="P7330">
            <v>275.13</v>
          </cell>
          <cell r="Q7330"/>
          <cell r="R7330"/>
          <cell r="S7330"/>
          <cell r="T7330"/>
          <cell r="U7330"/>
          <cell r="V7330"/>
          <cell r="W7330"/>
          <cell r="X7330"/>
          <cell r="Y7330">
            <v>49.969000000000001</v>
          </cell>
          <cell r="Z7330">
            <v>639.55999999999995</v>
          </cell>
        </row>
        <row r="7331">
          <cell r="A7331" t="str">
            <v>N1599</v>
          </cell>
          <cell r="B7331" t="str">
            <v xml:space="preserve">Glatttalstrasse 14 </v>
          </cell>
          <cell r="C7331">
            <v>42566</v>
          </cell>
          <cell r="D7331">
            <v>9866603913</v>
          </cell>
          <cell r="E7331" t="str">
            <v>Verrechnet</v>
          </cell>
          <cell r="F7331">
            <v>2.5000000000000001E-2</v>
          </cell>
          <cell r="G7331">
            <v>0.34</v>
          </cell>
          <cell r="H7331"/>
          <cell r="I7331"/>
          <cell r="J7331" t="str">
            <v>Messung HW Wärme NT</v>
          </cell>
          <cell r="K7331" t="str">
            <v>22.06.2016</v>
          </cell>
          <cell r="L7331" t="str">
            <v>W1 020413</v>
          </cell>
          <cell r="M7331"/>
          <cell r="N7331" t="str">
            <v>Ablesung</v>
          </cell>
          <cell r="O7331">
            <v>8.0359999999999996</v>
          </cell>
          <cell r="P7331">
            <v>135.56</v>
          </cell>
          <cell r="Q7331"/>
          <cell r="R7331"/>
          <cell r="S7331"/>
          <cell r="T7331"/>
          <cell r="U7331"/>
          <cell r="V7331"/>
          <cell r="W7331"/>
          <cell r="X7331"/>
          <cell r="Y7331">
            <v>50.972000000000001</v>
          </cell>
          <cell r="Z7331">
            <v>321.44</v>
          </cell>
        </row>
        <row r="7332">
          <cell r="A7332" t="str">
            <v>N1599</v>
          </cell>
          <cell r="B7332" t="str">
            <v xml:space="preserve">Glatttalstrasse 14 </v>
          </cell>
          <cell r="C7332">
            <v>42655</v>
          </cell>
          <cell r="D7332">
            <v>9866605947</v>
          </cell>
          <cell r="E7332" t="str">
            <v>Verrechnet</v>
          </cell>
          <cell r="F7332">
            <v>2.5000000000000001E-2</v>
          </cell>
          <cell r="G7332">
            <v>0.34</v>
          </cell>
          <cell r="H7332"/>
          <cell r="I7332"/>
          <cell r="J7332" t="str">
            <v>Messung HW Wärme NT</v>
          </cell>
          <cell r="K7332" t="str">
            <v>16.09.2016</v>
          </cell>
          <cell r="L7332" t="str">
            <v>W1 020413</v>
          </cell>
          <cell r="M7332"/>
          <cell r="N7332" t="str">
            <v>Ablesung</v>
          </cell>
          <cell r="O7332">
            <v>1.1160000000000001</v>
          </cell>
          <cell r="P7332">
            <v>29.37</v>
          </cell>
          <cell r="Q7332"/>
          <cell r="R7332"/>
          <cell r="S7332"/>
          <cell r="T7332"/>
          <cell r="U7332"/>
          <cell r="V7332"/>
          <cell r="W7332"/>
          <cell r="X7332"/>
          <cell r="Y7332">
            <v>32.671999999999997</v>
          </cell>
          <cell r="Z7332">
            <v>44.64</v>
          </cell>
        </row>
        <row r="7333">
          <cell r="A7333" t="str">
            <v>N1599</v>
          </cell>
          <cell r="B7333" t="str">
            <v xml:space="preserve">Glatttalstrasse 14 </v>
          </cell>
          <cell r="C7333">
            <v>42752</v>
          </cell>
          <cell r="D7333">
            <v>9866608068</v>
          </cell>
          <cell r="E7333" t="str">
            <v>Verrechnet</v>
          </cell>
          <cell r="F7333">
            <v>2.5000000000000001E-2</v>
          </cell>
          <cell r="G7333">
            <v>0.34</v>
          </cell>
          <cell r="H7333"/>
          <cell r="I7333"/>
          <cell r="J7333" t="str">
            <v>Messung HW Wärme NT</v>
          </cell>
          <cell r="K7333" t="str">
            <v>14.12.2016</v>
          </cell>
          <cell r="L7333" t="str">
            <v>W1 020413</v>
          </cell>
          <cell r="M7333"/>
          <cell r="N7333" t="str">
            <v>Ablesung</v>
          </cell>
          <cell r="O7333">
            <v>11.396000000000001</v>
          </cell>
          <cell r="P7333">
            <v>203.94</v>
          </cell>
          <cell r="Q7333"/>
          <cell r="R7333"/>
          <cell r="S7333"/>
          <cell r="T7333"/>
          <cell r="U7333"/>
          <cell r="V7333"/>
          <cell r="W7333"/>
          <cell r="X7333"/>
          <cell r="Y7333">
            <v>48.046999999999997</v>
          </cell>
          <cell r="Z7333">
            <v>455.84</v>
          </cell>
        </row>
        <row r="7334">
          <cell r="A7334" t="str">
            <v>N1600</v>
          </cell>
          <cell r="B7334" t="str">
            <v xml:space="preserve">Glatttalstrasse 16 </v>
          </cell>
          <cell r="C7334">
            <v>42478</v>
          </cell>
          <cell r="D7334">
            <v>9866601958</v>
          </cell>
          <cell r="E7334" t="str">
            <v>Verrechnet</v>
          </cell>
          <cell r="F7334">
            <v>3.5000000000000003E-2</v>
          </cell>
          <cell r="G7334">
            <v>0.47</v>
          </cell>
          <cell r="H7334"/>
          <cell r="I7334"/>
          <cell r="J7334" t="str">
            <v>Messung HW Wärme NT</v>
          </cell>
          <cell r="K7334" t="str">
            <v>15.03.2016</v>
          </cell>
          <cell r="L7334" t="str">
            <v>W1 020401</v>
          </cell>
          <cell r="M7334"/>
          <cell r="N7334" t="str">
            <v>Ablesung</v>
          </cell>
          <cell r="O7334">
            <v>22.344999999999999</v>
          </cell>
          <cell r="P7334">
            <v>368.86</v>
          </cell>
          <cell r="Q7334"/>
          <cell r="R7334"/>
          <cell r="S7334"/>
          <cell r="T7334"/>
          <cell r="U7334"/>
          <cell r="V7334"/>
          <cell r="W7334"/>
          <cell r="X7334"/>
          <cell r="Y7334">
            <v>52.088000000000001</v>
          </cell>
          <cell r="Z7334">
            <v>638.42857142857144</v>
          </cell>
        </row>
        <row r="7335">
          <cell r="A7335" t="str">
            <v>N1600</v>
          </cell>
          <cell r="B7335" t="str">
            <v xml:space="preserve">Glatttalstrasse 16 </v>
          </cell>
          <cell r="C7335">
            <v>42566</v>
          </cell>
          <cell r="D7335">
            <v>9866603914</v>
          </cell>
          <cell r="E7335" t="str">
            <v>Verrechnet</v>
          </cell>
          <cell r="F7335">
            <v>3.5000000000000003E-2</v>
          </cell>
          <cell r="G7335">
            <v>0.47</v>
          </cell>
          <cell r="H7335"/>
          <cell r="I7335"/>
          <cell r="J7335" t="str">
            <v>Messung HW Wärme NT</v>
          </cell>
          <cell r="K7335" t="str">
            <v>22.06.2016</v>
          </cell>
          <cell r="L7335" t="str">
            <v>W1 020401</v>
          </cell>
          <cell r="M7335"/>
          <cell r="N7335" t="str">
            <v>Ablesung</v>
          </cell>
          <cell r="O7335">
            <v>11.145</v>
          </cell>
          <cell r="P7335">
            <v>213.02</v>
          </cell>
          <cell r="Q7335"/>
          <cell r="R7335"/>
          <cell r="S7335"/>
          <cell r="T7335"/>
          <cell r="U7335"/>
          <cell r="V7335"/>
          <cell r="W7335"/>
          <cell r="X7335"/>
          <cell r="Y7335">
            <v>44.985999999999997</v>
          </cell>
          <cell r="Z7335">
            <v>318.42857142857144</v>
          </cell>
        </row>
        <row r="7336">
          <cell r="A7336" t="str">
            <v>N1600</v>
          </cell>
          <cell r="B7336" t="str">
            <v xml:space="preserve">Glatttalstrasse 16 </v>
          </cell>
          <cell r="C7336">
            <v>42655</v>
          </cell>
          <cell r="D7336">
            <v>9866605996</v>
          </cell>
          <cell r="E7336" t="str">
            <v>Verrechnet</v>
          </cell>
          <cell r="F7336">
            <v>3.5000000000000003E-2</v>
          </cell>
          <cell r="G7336">
            <v>0.47</v>
          </cell>
          <cell r="H7336"/>
          <cell r="I7336"/>
          <cell r="J7336" t="str">
            <v>Messung HW Wärme NT</v>
          </cell>
          <cell r="K7336" t="str">
            <v>16.09.2016</v>
          </cell>
          <cell r="L7336" t="str">
            <v>W1 020401</v>
          </cell>
          <cell r="M7336"/>
          <cell r="N7336" t="str">
            <v>Ablesung</v>
          </cell>
          <cell r="O7336">
            <v>1.6830000000000001</v>
          </cell>
          <cell r="P7336">
            <v>64.150000000000006</v>
          </cell>
          <cell r="Q7336"/>
          <cell r="R7336"/>
          <cell r="S7336"/>
          <cell r="T7336"/>
          <cell r="U7336"/>
          <cell r="V7336"/>
          <cell r="W7336"/>
          <cell r="X7336"/>
          <cell r="Y7336">
            <v>22.558</v>
          </cell>
          <cell r="Z7336">
            <v>48.085714285714282</v>
          </cell>
        </row>
        <row r="7337">
          <cell r="A7337" t="str">
            <v>N1600</v>
          </cell>
          <cell r="B7337" t="str">
            <v xml:space="preserve">Glatttalstrasse 16 </v>
          </cell>
          <cell r="C7337">
            <v>42752</v>
          </cell>
          <cell r="D7337">
            <v>9866608069</v>
          </cell>
          <cell r="E7337" t="str">
            <v>Verrechnet</v>
          </cell>
          <cell r="F7337">
            <v>3.5000000000000003E-2</v>
          </cell>
          <cell r="G7337">
            <v>0.47</v>
          </cell>
          <cell r="H7337"/>
          <cell r="I7337"/>
          <cell r="J7337" t="str">
            <v>Messung HW Wärme NT</v>
          </cell>
          <cell r="K7337" t="str">
            <v>14.12.2016</v>
          </cell>
          <cell r="L7337" t="str">
            <v>W1 020401</v>
          </cell>
          <cell r="M7337"/>
          <cell r="N7337" t="str">
            <v>Ablesung</v>
          </cell>
          <cell r="O7337">
            <v>15.625999999999999</v>
          </cell>
          <cell r="P7337">
            <v>277.18</v>
          </cell>
          <cell r="Q7337"/>
          <cell r="R7337"/>
          <cell r="S7337"/>
          <cell r="T7337"/>
          <cell r="U7337"/>
          <cell r="V7337"/>
          <cell r="W7337"/>
          <cell r="X7337"/>
          <cell r="Y7337">
            <v>48.473999999999997</v>
          </cell>
          <cell r="Z7337">
            <v>446.45714285714286</v>
          </cell>
        </row>
        <row r="7338">
          <cell r="A7338" t="str">
            <v>N1601</v>
          </cell>
          <cell r="B7338" t="str">
            <v xml:space="preserve">Hirzenbachstrasse 60 </v>
          </cell>
          <cell r="C7338">
            <v>42478</v>
          </cell>
          <cell r="D7338">
            <v>9866600811</v>
          </cell>
          <cell r="E7338" t="str">
            <v>Verrechnet</v>
          </cell>
          <cell r="F7338">
            <v>7.0000000000000007E-2</v>
          </cell>
          <cell r="G7338">
            <v>0.95</v>
          </cell>
          <cell r="H7338"/>
          <cell r="I7338"/>
          <cell r="J7338" t="str">
            <v>Messung HW Wärme NT</v>
          </cell>
          <cell r="K7338" t="str">
            <v>17.03.2016</v>
          </cell>
          <cell r="L7338" t="str">
            <v>W1 020384</v>
          </cell>
          <cell r="M7338"/>
          <cell r="N7338" t="str">
            <v>Ablesung</v>
          </cell>
          <cell r="O7338">
            <v>56.256</v>
          </cell>
          <cell r="P7338">
            <v>1010.55</v>
          </cell>
          <cell r="Q7338"/>
          <cell r="R7338"/>
          <cell r="S7338"/>
          <cell r="T7338"/>
          <cell r="U7338"/>
          <cell r="V7338"/>
          <cell r="W7338"/>
          <cell r="X7338"/>
          <cell r="Y7338">
            <v>47.866</v>
          </cell>
          <cell r="Z7338">
            <v>803.65714285714284</v>
          </cell>
        </row>
        <row r="7339">
          <cell r="A7339" t="str">
            <v>N1601</v>
          </cell>
          <cell r="B7339" t="str">
            <v xml:space="preserve">Hirzenbachstrasse 60 </v>
          </cell>
          <cell r="C7339">
            <v>42566</v>
          </cell>
          <cell r="D7339">
            <v>9866602768</v>
          </cell>
          <cell r="E7339" t="str">
            <v>Gemahnt</v>
          </cell>
          <cell r="F7339">
            <v>7.0000000000000007E-2</v>
          </cell>
          <cell r="G7339">
            <v>0.95</v>
          </cell>
          <cell r="H7339"/>
          <cell r="I7339"/>
          <cell r="J7339" t="str">
            <v>Messung HW Wärme NT</v>
          </cell>
          <cell r="K7339" t="str">
            <v>20.06.2016</v>
          </cell>
          <cell r="L7339" t="str">
            <v>W1 020384</v>
          </cell>
          <cell r="M7339"/>
          <cell r="N7339" t="str">
            <v>Ablesung</v>
          </cell>
          <cell r="O7339">
            <v>38.268999999999998</v>
          </cell>
          <cell r="P7339">
            <v>731.78</v>
          </cell>
          <cell r="Q7339"/>
          <cell r="R7339"/>
          <cell r="S7339"/>
          <cell r="T7339"/>
          <cell r="U7339"/>
          <cell r="V7339"/>
          <cell r="W7339"/>
          <cell r="X7339"/>
          <cell r="Y7339">
            <v>44.966000000000001</v>
          </cell>
          <cell r="Z7339">
            <v>546.70000000000005</v>
          </cell>
        </row>
        <row r="7340">
          <cell r="A7340" t="str">
            <v>N1601</v>
          </cell>
          <cell r="B7340" t="str">
            <v xml:space="preserve">Hirzenbachstrasse 60 </v>
          </cell>
          <cell r="C7340">
            <v>42655</v>
          </cell>
          <cell r="D7340">
            <v>9866604684</v>
          </cell>
          <cell r="E7340" t="str">
            <v>Verrechnet</v>
          </cell>
          <cell r="F7340">
            <v>7.0000000000000007E-2</v>
          </cell>
          <cell r="G7340">
            <v>0.95</v>
          </cell>
          <cell r="H7340"/>
          <cell r="I7340"/>
          <cell r="J7340" t="str">
            <v>Messung HW Wärme NT</v>
          </cell>
          <cell r="K7340" t="str">
            <v>19.09.2016</v>
          </cell>
          <cell r="L7340" t="str">
            <v>W1 020384</v>
          </cell>
          <cell r="M7340"/>
          <cell r="N7340" t="str">
            <v>Ablesung</v>
          </cell>
          <cell r="O7340">
            <v>15.247999999999999</v>
          </cell>
          <cell r="P7340">
            <v>311.91000000000003</v>
          </cell>
          <cell r="Q7340"/>
          <cell r="R7340"/>
          <cell r="S7340"/>
          <cell r="T7340"/>
          <cell r="U7340"/>
          <cell r="V7340"/>
          <cell r="W7340"/>
          <cell r="X7340"/>
          <cell r="Y7340">
            <v>42.033999999999999</v>
          </cell>
          <cell r="Z7340">
            <v>217.82857142857145</v>
          </cell>
        </row>
        <row r="7341">
          <cell r="A7341" t="str">
            <v>N1601</v>
          </cell>
          <cell r="B7341" t="str">
            <v xml:space="preserve">Hirzenbachstrasse 60 </v>
          </cell>
          <cell r="C7341">
            <v>42752</v>
          </cell>
          <cell r="D7341">
            <v>9866606845</v>
          </cell>
          <cell r="E7341" t="str">
            <v>Verrechnet</v>
          </cell>
          <cell r="F7341">
            <v>7.0000000000000007E-2</v>
          </cell>
          <cell r="G7341">
            <v>0.95</v>
          </cell>
          <cell r="H7341"/>
          <cell r="I7341"/>
          <cell r="J7341" t="str">
            <v>Messung HW Wärme NT</v>
          </cell>
          <cell r="K7341" t="str">
            <v>14.12.2016</v>
          </cell>
          <cell r="L7341" t="str">
            <v>W1 020384</v>
          </cell>
          <cell r="M7341"/>
          <cell r="N7341" t="str">
            <v>Ablesung</v>
          </cell>
          <cell r="O7341">
            <v>47.381999999999998</v>
          </cell>
          <cell r="P7341">
            <v>925.97</v>
          </cell>
          <cell r="Q7341"/>
          <cell r="R7341"/>
          <cell r="S7341"/>
          <cell r="T7341"/>
          <cell r="U7341"/>
          <cell r="V7341"/>
          <cell r="W7341"/>
          <cell r="X7341"/>
          <cell r="Y7341">
            <v>43.997999999999998</v>
          </cell>
          <cell r="Z7341">
            <v>676.88571428571424</v>
          </cell>
        </row>
        <row r="7342">
          <cell r="A7342" t="str">
            <v>N1602</v>
          </cell>
          <cell r="B7342" t="str">
            <v xml:space="preserve">Hirzenbachstrasse 64 </v>
          </cell>
          <cell r="C7342">
            <v>42478</v>
          </cell>
          <cell r="D7342">
            <v>9866600812</v>
          </cell>
          <cell r="E7342" t="str">
            <v>Verrechnet</v>
          </cell>
          <cell r="F7342">
            <v>7.0000000000000007E-2</v>
          </cell>
          <cell r="G7342">
            <v>0.95</v>
          </cell>
          <cell r="H7342"/>
          <cell r="I7342"/>
          <cell r="J7342" t="str">
            <v>Messung HW Wärme NT</v>
          </cell>
          <cell r="K7342" t="str">
            <v>17.03.2016</v>
          </cell>
          <cell r="L7342" t="str">
            <v>W1 020387</v>
          </cell>
          <cell r="M7342"/>
          <cell r="N7342" t="str">
            <v>Ablesung</v>
          </cell>
          <cell r="O7342">
            <v>45.802</v>
          </cell>
          <cell r="P7342">
            <v>834.39</v>
          </cell>
          <cell r="Q7342"/>
          <cell r="R7342"/>
          <cell r="S7342"/>
          <cell r="T7342"/>
          <cell r="U7342"/>
          <cell r="V7342"/>
          <cell r="W7342"/>
          <cell r="X7342"/>
          <cell r="Y7342">
            <v>47.198999999999998</v>
          </cell>
          <cell r="Z7342">
            <v>654.31428571428569</v>
          </cell>
        </row>
        <row r="7343">
          <cell r="A7343" t="str">
            <v>N1602</v>
          </cell>
          <cell r="B7343" t="str">
            <v xml:space="preserve">Hirzenbachstrasse 64 </v>
          </cell>
          <cell r="C7343">
            <v>42566</v>
          </cell>
          <cell r="D7343">
            <v>9866602706</v>
          </cell>
          <cell r="E7343" t="str">
            <v>Verrechnet</v>
          </cell>
          <cell r="F7343">
            <v>7.0000000000000007E-2</v>
          </cell>
          <cell r="G7343">
            <v>0.95</v>
          </cell>
          <cell r="H7343"/>
          <cell r="I7343"/>
          <cell r="J7343" t="str">
            <v>Messung HW Wärme NT</v>
          </cell>
          <cell r="K7343" t="str">
            <v>20.06.2016</v>
          </cell>
          <cell r="L7343" t="str">
            <v>W1 020387</v>
          </cell>
          <cell r="M7343"/>
          <cell r="N7343" t="str">
            <v>Ablesung</v>
          </cell>
          <cell r="O7343">
            <v>25.337</v>
          </cell>
          <cell r="P7343">
            <v>458.39</v>
          </cell>
          <cell r="Q7343"/>
          <cell r="R7343"/>
          <cell r="S7343"/>
          <cell r="T7343"/>
          <cell r="U7343"/>
          <cell r="V7343"/>
          <cell r="W7343"/>
          <cell r="X7343"/>
          <cell r="Y7343">
            <v>47.527000000000001</v>
          </cell>
          <cell r="Z7343">
            <v>361.95714285714286</v>
          </cell>
        </row>
        <row r="7344">
          <cell r="A7344" t="str">
            <v>N1602</v>
          </cell>
          <cell r="B7344" t="str">
            <v xml:space="preserve">Hirzenbachstrasse 64 </v>
          </cell>
          <cell r="C7344">
            <v>42655</v>
          </cell>
          <cell r="D7344">
            <v>9866604717</v>
          </cell>
          <cell r="E7344" t="str">
            <v>Verrechnet</v>
          </cell>
          <cell r="F7344">
            <v>7.0000000000000007E-2</v>
          </cell>
          <cell r="G7344">
            <v>0.95</v>
          </cell>
          <cell r="H7344"/>
          <cell r="I7344"/>
          <cell r="J7344" t="str">
            <v>Messung HW Wärme NT</v>
          </cell>
          <cell r="K7344" t="str">
            <v>19.09.2016</v>
          </cell>
          <cell r="L7344" t="str">
            <v>W1 020387</v>
          </cell>
          <cell r="M7344"/>
          <cell r="N7344" t="str">
            <v>Ablesung</v>
          </cell>
          <cell r="O7344">
            <v>3.048</v>
          </cell>
          <cell r="P7344">
            <v>51.7</v>
          </cell>
          <cell r="Q7344"/>
          <cell r="R7344"/>
          <cell r="S7344"/>
          <cell r="T7344"/>
          <cell r="U7344"/>
          <cell r="V7344"/>
          <cell r="W7344"/>
          <cell r="X7344"/>
          <cell r="Y7344">
            <v>50.692999999999998</v>
          </cell>
          <cell r="Z7344">
            <v>43.542857142857137</v>
          </cell>
        </row>
        <row r="7345">
          <cell r="A7345" t="str">
            <v>N1602</v>
          </cell>
          <cell r="B7345" t="str">
            <v xml:space="preserve">Hirzenbachstrasse 64 </v>
          </cell>
          <cell r="C7345">
            <v>42752</v>
          </cell>
          <cell r="D7345">
            <v>9866606846</v>
          </cell>
          <cell r="E7345" t="str">
            <v>Verrechnet</v>
          </cell>
          <cell r="F7345">
            <v>7.0000000000000007E-2</v>
          </cell>
          <cell r="G7345">
            <v>0.95</v>
          </cell>
          <cell r="H7345"/>
          <cell r="I7345"/>
          <cell r="J7345" t="str">
            <v>Messung HW Wärme NT</v>
          </cell>
          <cell r="K7345" t="str">
            <v>14.12.2016</v>
          </cell>
          <cell r="L7345" t="str">
            <v>W1 020387</v>
          </cell>
          <cell r="M7345"/>
          <cell r="N7345" t="str">
            <v>Ablesung</v>
          </cell>
          <cell r="O7345">
            <v>32.728999999999999</v>
          </cell>
          <cell r="P7345">
            <v>601.48</v>
          </cell>
          <cell r="Q7345"/>
          <cell r="R7345"/>
          <cell r="S7345"/>
          <cell r="T7345"/>
          <cell r="U7345"/>
          <cell r="V7345"/>
          <cell r="W7345"/>
          <cell r="X7345"/>
          <cell r="Y7345">
            <v>46.787999999999997</v>
          </cell>
          <cell r="Z7345">
            <v>467.55714285714288</v>
          </cell>
        </row>
        <row r="7346">
          <cell r="A7346" t="str">
            <v>N1603</v>
          </cell>
          <cell r="B7346" t="str">
            <v xml:space="preserve">Kügeliloostrasse 1 </v>
          </cell>
          <cell r="C7346">
            <v>42478</v>
          </cell>
          <cell r="D7346">
            <v>9866601210</v>
          </cell>
          <cell r="E7346" t="str">
            <v>Verrechnet</v>
          </cell>
          <cell r="F7346">
            <v>1.4999999999999999E-2</v>
          </cell>
          <cell r="G7346">
            <v>0.2</v>
          </cell>
          <cell r="H7346"/>
          <cell r="I7346"/>
          <cell r="J7346" t="str">
            <v>Messung HW Wärme NT</v>
          </cell>
          <cell r="K7346" t="str">
            <v>02.04.2016</v>
          </cell>
          <cell r="L7346" t="str">
            <v>W1 020376</v>
          </cell>
          <cell r="M7346"/>
          <cell r="N7346" t="str">
            <v>Ablesung</v>
          </cell>
          <cell r="O7346">
            <v>13.177</v>
          </cell>
          <cell r="P7346">
            <v>216.81</v>
          </cell>
          <cell r="Q7346"/>
          <cell r="R7346"/>
          <cell r="S7346"/>
          <cell r="T7346"/>
          <cell r="U7346"/>
          <cell r="V7346"/>
          <cell r="W7346"/>
          <cell r="X7346"/>
          <cell r="Y7346">
            <v>52.259</v>
          </cell>
          <cell r="Z7346">
            <v>878.4666666666667</v>
          </cell>
        </row>
        <row r="7347">
          <cell r="A7347" t="str">
            <v>N1603</v>
          </cell>
          <cell r="B7347" t="str">
            <v xml:space="preserve">Kügeliloostrasse 1 </v>
          </cell>
          <cell r="C7347">
            <v>42566</v>
          </cell>
          <cell r="D7347">
            <v>9866603105</v>
          </cell>
          <cell r="E7347" t="str">
            <v>Verrechnet</v>
          </cell>
          <cell r="F7347">
            <v>1.4999999999999999E-2</v>
          </cell>
          <cell r="G7347">
            <v>0.2</v>
          </cell>
          <cell r="H7347"/>
          <cell r="I7347"/>
          <cell r="J7347" t="str">
            <v>Messung HW Wärme NT</v>
          </cell>
          <cell r="K7347" t="str">
            <v>20.06.2016</v>
          </cell>
          <cell r="L7347" t="str">
            <v>W1 020376</v>
          </cell>
          <cell r="M7347"/>
          <cell r="N7347" t="str">
            <v>Ablesung</v>
          </cell>
          <cell r="O7347">
            <v>4.6879999999999997</v>
          </cell>
          <cell r="P7347">
            <v>129.13</v>
          </cell>
          <cell r="Q7347"/>
          <cell r="R7347"/>
          <cell r="S7347"/>
          <cell r="T7347"/>
          <cell r="U7347"/>
          <cell r="V7347"/>
          <cell r="W7347"/>
          <cell r="X7347"/>
          <cell r="Y7347">
            <v>31.216000000000001</v>
          </cell>
          <cell r="Z7347">
            <v>312.5333333333333</v>
          </cell>
        </row>
        <row r="7348">
          <cell r="A7348" t="str">
            <v>N1603</v>
          </cell>
          <cell r="B7348" t="str">
            <v xml:space="preserve">Kügeliloostrasse 1 </v>
          </cell>
          <cell r="C7348">
            <v>42655</v>
          </cell>
          <cell r="D7348">
            <v>9866604937</v>
          </cell>
          <cell r="E7348" t="str">
            <v>Verrechnet</v>
          </cell>
          <cell r="F7348">
            <v>1.4999999999999999E-2</v>
          </cell>
          <cell r="G7348">
            <v>0.2</v>
          </cell>
          <cell r="H7348"/>
          <cell r="I7348"/>
          <cell r="J7348" t="str">
            <v>Messung HW Wärme NT</v>
          </cell>
          <cell r="K7348" t="str">
            <v>19.09.2016</v>
          </cell>
          <cell r="L7348" t="str">
            <v>W1 020376</v>
          </cell>
          <cell r="M7348"/>
          <cell r="N7348" t="str">
            <v>Ablesung</v>
          </cell>
          <cell r="O7348">
            <v>1.8080000000000001</v>
          </cell>
          <cell r="P7348">
            <v>56.26</v>
          </cell>
          <cell r="Q7348"/>
          <cell r="R7348"/>
          <cell r="S7348"/>
          <cell r="T7348"/>
          <cell r="U7348"/>
          <cell r="V7348"/>
          <cell r="W7348"/>
          <cell r="X7348"/>
          <cell r="Y7348">
            <v>27.632000000000001</v>
          </cell>
          <cell r="Z7348">
            <v>120.53333333333332</v>
          </cell>
        </row>
        <row r="7349">
          <cell r="A7349" t="str">
            <v>N1603</v>
          </cell>
          <cell r="B7349" t="str">
            <v xml:space="preserve">Kügeliloostrasse 1 </v>
          </cell>
          <cell r="C7349">
            <v>42752</v>
          </cell>
          <cell r="D7349">
            <v>9866606989</v>
          </cell>
          <cell r="E7349" t="str">
            <v>Verrechnet</v>
          </cell>
          <cell r="F7349">
            <v>1.4999999999999999E-2</v>
          </cell>
          <cell r="G7349">
            <v>0.2</v>
          </cell>
          <cell r="H7349"/>
          <cell r="I7349"/>
          <cell r="J7349" t="str">
            <v>Messung HW Wärme NT</v>
          </cell>
          <cell r="K7349" t="str">
            <v>11.12.2016</v>
          </cell>
          <cell r="L7349" t="str">
            <v>W1 020376</v>
          </cell>
          <cell r="M7349"/>
          <cell r="N7349" t="str">
            <v>Ablesung</v>
          </cell>
          <cell r="O7349">
            <v>8.3010000000000002</v>
          </cell>
          <cell r="P7349">
            <v>156.80000000000001</v>
          </cell>
          <cell r="Q7349"/>
          <cell r="R7349"/>
          <cell r="S7349"/>
          <cell r="T7349"/>
          <cell r="U7349"/>
          <cell r="V7349"/>
          <cell r="W7349"/>
          <cell r="X7349"/>
          <cell r="Y7349">
            <v>45.52</v>
          </cell>
          <cell r="Z7349">
            <v>553.4</v>
          </cell>
        </row>
        <row r="7350">
          <cell r="A7350" t="str">
            <v>N1604</v>
          </cell>
          <cell r="B7350" t="str">
            <v xml:space="preserve">Kügeliloostrasse 3 </v>
          </cell>
          <cell r="C7350">
            <v>42655</v>
          </cell>
          <cell r="D7350">
            <v>9866605436</v>
          </cell>
          <cell r="E7350" t="str">
            <v>Verrechnet</v>
          </cell>
          <cell r="F7350">
            <v>1.4999999999999999E-2</v>
          </cell>
          <cell r="G7350">
            <v>0.21199999999999999</v>
          </cell>
          <cell r="H7350"/>
          <cell r="I7350"/>
          <cell r="J7350" t="str">
            <v>Messung HW Wärme NT</v>
          </cell>
          <cell r="K7350" t="str">
            <v>25.07.2016</v>
          </cell>
          <cell r="L7350" t="str">
            <v>W1 020724</v>
          </cell>
          <cell r="M7350"/>
          <cell r="N7350" t="str">
            <v>Einbau</v>
          </cell>
          <cell r="O7350">
            <v>0</v>
          </cell>
          <cell r="P7350">
            <v>0</v>
          </cell>
          <cell r="Q7350"/>
          <cell r="R7350"/>
          <cell r="S7350"/>
          <cell r="T7350"/>
          <cell r="U7350"/>
          <cell r="V7350"/>
          <cell r="W7350"/>
          <cell r="X7350"/>
          <cell r="Y7350"/>
          <cell r="Z7350">
            <v>0</v>
          </cell>
        </row>
        <row r="7351">
          <cell r="A7351" t="str">
            <v>N1604</v>
          </cell>
          <cell r="B7351"/>
          <cell r="C7351"/>
          <cell r="D7351"/>
          <cell r="E7351"/>
          <cell r="F7351"/>
          <cell r="G7351"/>
          <cell r="H7351"/>
          <cell r="I7351"/>
          <cell r="J7351" t="str">
            <v>Messung HW Wärme NT</v>
          </cell>
          <cell r="K7351" t="str">
            <v>19.09.2016</v>
          </cell>
          <cell r="L7351" t="str">
            <v>W1 020724</v>
          </cell>
          <cell r="M7351"/>
          <cell r="N7351" t="str">
            <v>Ablesung</v>
          </cell>
          <cell r="O7351">
            <v>0.34200000000000003</v>
          </cell>
          <cell r="P7351">
            <v>12.04</v>
          </cell>
          <cell r="Q7351"/>
          <cell r="R7351"/>
          <cell r="S7351"/>
          <cell r="T7351"/>
          <cell r="U7351"/>
          <cell r="V7351"/>
          <cell r="W7351"/>
          <cell r="X7351"/>
          <cell r="Y7351">
            <v>24.423999999999999</v>
          </cell>
          <cell r="Z7351">
            <v>22.8</v>
          </cell>
        </row>
        <row r="7352">
          <cell r="A7352" t="str">
            <v>N1604</v>
          </cell>
          <cell r="B7352" t="str">
            <v xml:space="preserve">Kügeliloostrasse 3 </v>
          </cell>
          <cell r="C7352">
            <v>42752</v>
          </cell>
          <cell r="D7352">
            <v>9866607530</v>
          </cell>
          <cell r="E7352" t="str">
            <v>Verrechnet</v>
          </cell>
          <cell r="F7352">
            <v>1.4999999999999999E-2</v>
          </cell>
          <cell r="G7352">
            <v>0.21199999999999999</v>
          </cell>
          <cell r="H7352"/>
          <cell r="I7352"/>
          <cell r="J7352" t="str">
            <v>Messung HW Wärme NT</v>
          </cell>
          <cell r="K7352" t="str">
            <v>14.12.2016</v>
          </cell>
          <cell r="L7352" t="str">
            <v>W1 020724</v>
          </cell>
          <cell r="M7352"/>
          <cell r="N7352" t="str">
            <v>Ablesung</v>
          </cell>
          <cell r="O7352">
            <v>6.109</v>
          </cell>
          <cell r="P7352">
            <v>114.57</v>
          </cell>
          <cell r="Q7352"/>
          <cell r="R7352"/>
          <cell r="S7352"/>
          <cell r="T7352"/>
          <cell r="U7352"/>
          <cell r="V7352"/>
          <cell r="W7352"/>
          <cell r="X7352"/>
          <cell r="Y7352">
            <v>45.847999999999999</v>
          </cell>
          <cell r="Z7352">
            <v>407.26666666666665</v>
          </cell>
        </row>
        <row r="7353">
          <cell r="A7353" t="str">
            <v>N1605</v>
          </cell>
          <cell r="B7353" t="str">
            <v xml:space="preserve">Maienstrasse 18 </v>
          </cell>
          <cell r="C7353">
            <v>42478</v>
          </cell>
          <cell r="D7353">
            <v>9866601572</v>
          </cell>
          <cell r="E7353" t="str">
            <v>Verrechnet</v>
          </cell>
          <cell r="F7353">
            <v>0.04</v>
          </cell>
          <cell r="G7353">
            <v>0.54</v>
          </cell>
          <cell r="H7353"/>
          <cell r="I7353"/>
          <cell r="J7353" t="str">
            <v>Messung HW Wärme NT</v>
          </cell>
          <cell r="K7353" t="str">
            <v>16.03.2016</v>
          </cell>
          <cell r="L7353" t="str">
            <v>W1 020519</v>
          </cell>
          <cell r="M7353"/>
          <cell r="N7353" t="str">
            <v>Ablesung</v>
          </cell>
          <cell r="O7353">
            <v>17.631</v>
          </cell>
          <cell r="P7353">
            <v>291.74</v>
          </cell>
          <cell r="Q7353"/>
          <cell r="R7353"/>
          <cell r="S7353"/>
          <cell r="T7353"/>
          <cell r="U7353"/>
          <cell r="V7353"/>
          <cell r="W7353"/>
          <cell r="X7353"/>
          <cell r="Y7353">
            <v>51.963999999999999</v>
          </cell>
          <cell r="Z7353">
            <v>440.77499999999998</v>
          </cell>
        </row>
        <row r="7354">
          <cell r="A7354" t="str">
            <v>N1605</v>
          </cell>
          <cell r="B7354" t="str">
            <v xml:space="preserve">Maienstrasse 18 </v>
          </cell>
          <cell r="C7354">
            <v>42566</v>
          </cell>
          <cell r="D7354">
            <v>9866603372</v>
          </cell>
          <cell r="E7354" t="str">
            <v>Verrechnet</v>
          </cell>
          <cell r="F7354">
            <v>0.04</v>
          </cell>
          <cell r="G7354">
            <v>0.54</v>
          </cell>
          <cell r="H7354"/>
          <cell r="I7354"/>
          <cell r="J7354" t="str">
            <v>Messung HW Wärme NT</v>
          </cell>
          <cell r="K7354" t="str">
            <v>20.06.2016</v>
          </cell>
          <cell r="L7354" t="str">
            <v>W1 020519</v>
          </cell>
          <cell r="M7354"/>
          <cell r="N7354" t="str">
            <v>Ablesung</v>
          </cell>
          <cell r="O7354">
            <v>8.5559999999999992</v>
          </cell>
          <cell r="P7354">
            <v>186.74</v>
          </cell>
          <cell r="Q7354"/>
          <cell r="R7354"/>
          <cell r="S7354"/>
          <cell r="T7354"/>
          <cell r="U7354"/>
          <cell r="V7354"/>
          <cell r="W7354"/>
          <cell r="X7354"/>
          <cell r="Y7354">
            <v>39.396000000000001</v>
          </cell>
          <cell r="Z7354">
            <v>213.9</v>
          </cell>
        </row>
        <row r="7355">
          <cell r="A7355" t="str">
            <v>N1605</v>
          </cell>
          <cell r="B7355" t="str">
            <v xml:space="preserve">Maienstrasse 18 </v>
          </cell>
          <cell r="C7355">
            <v>42655</v>
          </cell>
          <cell r="D7355">
            <v>9866605238</v>
          </cell>
          <cell r="E7355" t="str">
            <v>Verrechnet</v>
          </cell>
          <cell r="F7355">
            <v>0.04</v>
          </cell>
          <cell r="G7355">
            <v>0.54</v>
          </cell>
          <cell r="H7355"/>
          <cell r="I7355"/>
          <cell r="J7355" t="str">
            <v>Messung HW Wärme NT</v>
          </cell>
          <cell r="K7355" t="str">
            <v>19.09.2016</v>
          </cell>
          <cell r="L7355" t="str">
            <v>W1 020519</v>
          </cell>
          <cell r="M7355"/>
          <cell r="N7355" t="str">
            <v>Ablesung</v>
          </cell>
          <cell r="O7355">
            <v>2.6080000000000001</v>
          </cell>
          <cell r="P7355">
            <v>97.65</v>
          </cell>
          <cell r="Q7355"/>
          <cell r="R7355"/>
          <cell r="S7355"/>
          <cell r="T7355"/>
          <cell r="U7355"/>
          <cell r="V7355"/>
          <cell r="W7355"/>
          <cell r="X7355"/>
          <cell r="Y7355">
            <v>22.963999999999999</v>
          </cell>
          <cell r="Z7355">
            <v>65.2</v>
          </cell>
        </row>
        <row r="7356">
          <cell r="A7356" t="str">
            <v>N1605</v>
          </cell>
          <cell r="B7356" t="str">
            <v xml:space="preserve">Maienstrasse 18 </v>
          </cell>
          <cell r="C7356">
            <v>42752</v>
          </cell>
          <cell r="D7356">
            <v>9866607306</v>
          </cell>
          <cell r="E7356" t="str">
            <v>Verrechnet</v>
          </cell>
          <cell r="F7356">
            <v>0.04</v>
          </cell>
          <cell r="G7356">
            <v>0.54</v>
          </cell>
          <cell r="H7356"/>
          <cell r="I7356"/>
          <cell r="J7356" t="str">
            <v>Messung HW Wärme NT</v>
          </cell>
          <cell r="K7356" t="str">
            <v>14.12.2016</v>
          </cell>
          <cell r="L7356" t="str">
            <v>W1 020519</v>
          </cell>
          <cell r="M7356"/>
          <cell r="N7356" t="str">
            <v>Ablesung</v>
          </cell>
          <cell r="O7356">
            <v>12.523999999999999</v>
          </cell>
          <cell r="P7356">
            <v>216.74</v>
          </cell>
          <cell r="Q7356"/>
          <cell r="R7356"/>
          <cell r="S7356"/>
          <cell r="T7356"/>
          <cell r="U7356"/>
          <cell r="V7356"/>
          <cell r="W7356"/>
          <cell r="X7356"/>
          <cell r="Y7356">
            <v>49.685000000000002</v>
          </cell>
          <cell r="Z7356">
            <v>313.10000000000002</v>
          </cell>
        </row>
        <row r="7357">
          <cell r="A7357" t="str">
            <v>N1606</v>
          </cell>
          <cell r="B7357" t="str">
            <v xml:space="preserve">Maienstrasse 20 </v>
          </cell>
          <cell r="C7357">
            <v>42655</v>
          </cell>
          <cell r="D7357">
            <v>9866605437</v>
          </cell>
          <cell r="E7357" t="str">
            <v>Gemahnt</v>
          </cell>
          <cell r="F7357">
            <v>1.4999999999999999E-2</v>
          </cell>
          <cell r="G7357">
            <v>0.21199999999999999</v>
          </cell>
          <cell r="H7357"/>
          <cell r="I7357"/>
          <cell r="J7357" t="str">
            <v>Messung HW Wärme NT</v>
          </cell>
          <cell r="K7357" t="str">
            <v>19.08.2016</v>
          </cell>
          <cell r="L7357" t="str">
            <v>W1 020738</v>
          </cell>
          <cell r="M7357"/>
          <cell r="N7357" t="str">
            <v>Einbau</v>
          </cell>
          <cell r="O7357">
            <v>0</v>
          </cell>
          <cell r="P7357">
            <v>0</v>
          </cell>
          <cell r="Q7357"/>
          <cell r="R7357"/>
          <cell r="S7357"/>
          <cell r="T7357"/>
          <cell r="U7357"/>
          <cell r="V7357"/>
          <cell r="W7357"/>
          <cell r="X7357"/>
          <cell r="Y7357"/>
          <cell r="Z7357">
            <v>0</v>
          </cell>
        </row>
        <row r="7358">
          <cell r="A7358" t="str">
            <v>N1606</v>
          </cell>
          <cell r="B7358"/>
          <cell r="C7358"/>
          <cell r="D7358"/>
          <cell r="E7358"/>
          <cell r="F7358"/>
          <cell r="G7358"/>
          <cell r="H7358"/>
          <cell r="I7358"/>
          <cell r="J7358" t="str">
            <v>Messung HW Wärme NT</v>
          </cell>
          <cell r="K7358" t="str">
            <v>19.09.2016</v>
          </cell>
          <cell r="L7358" t="str">
            <v>W1 020738</v>
          </cell>
          <cell r="M7358"/>
          <cell r="N7358" t="str">
            <v>Ablesung</v>
          </cell>
          <cell r="O7358">
            <v>0.15</v>
          </cell>
          <cell r="P7358">
            <v>7.23</v>
          </cell>
          <cell r="Q7358"/>
          <cell r="R7358"/>
          <cell r="S7358"/>
          <cell r="T7358"/>
          <cell r="U7358"/>
          <cell r="V7358"/>
          <cell r="W7358"/>
          <cell r="X7358"/>
          <cell r="Y7358">
            <v>17.838999999999999</v>
          </cell>
          <cell r="Z7358">
            <v>10</v>
          </cell>
        </row>
        <row r="7359">
          <cell r="A7359" t="str">
            <v>N1606</v>
          </cell>
          <cell r="B7359" t="str">
            <v xml:space="preserve">Maienstrasse 20 </v>
          </cell>
          <cell r="C7359">
            <v>42752</v>
          </cell>
          <cell r="D7359">
            <v>9866607531</v>
          </cell>
          <cell r="E7359" t="str">
            <v>Verrechnet</v>
          </cell>
          <cell r="F7359">
            <v>1.4999999999999999E-2</v>
          </cell>
          <cell r="G7359">
            <v>0.21199999999999999</v>
          </cell>
          <cell r="H7359"/>
          <cell r="I7359"/>
          <cell r="J7359" t="str">
            <v>Messung HW Wärme NT</v>
          </cell>
          <cell r="K7359" t="str">
            <v>14.12.2016</v>
          </cell>
          <cell r="L7359" t="str">
            <v>W1 020738</v>
          </cell>
          <cell r="M7359"/>
          <cell r="N7359" t="str">
            <v>Ablesung</v>
          </cell>
          <cell r="O7359">
            <v>8.9559999999999995</v>
          </cell>
          <cell r="P7359">
            <v>158.4</v>
          </cell>
          <cell r="Q7359"/>
          <cell r="R7359"/>
          <cell r="S7359"/>
          <cell r="T7359"/>
          <cell r="U7359"/>
          <cell r="V7359"/>
          <cell r="W7359"/>
          <cell r="X7359"/>
          <cell r="Y7359">
            <v>48.616</v>
          </cell>
          <cell r="Z7359">
            <v>597.06666666666661</v>
          </cell>
        </row>
        <row r="7360">
          <cell r="A7360" t="str">
            <v>N1607</v>
          </cell>
          <cell r="B7360" t="str">
            <v xml:space="preserve">Maienstrasse 22 </v>
          </cell>
          <cell r="C7360">
            <v>42752</v>
          </cell>
          <cell r="D7360">
            <v>9866606906</v>
          </cell>
          <cell r="E7360" t="str">
            <v>Verrechnet</v>
          </cell>
          <cell r="F7360">
            <v>1.4999999999999999E-2</v>
          </cell>
          <cell r="G7360">
            <v>0.21199999999999999</v>
          </cell>
          <cell r="H7360"/>
          <cell r="I7360"/>
          <cell r="J7360" t="str">
            <v>Messung HW Wärme NT</v>
          </cell>
          <cell r="K7360" t="str">
            <v>24.08.2016</v>
          </cell>
          <cell r="L7360" t="str">
            <v>W1 020739</v>
          </cell>
          <cell r="M7360"/>
          <cell r="N7360" t="str">
            <v>Einbau</v>
          </cell>
          <cell r="O7360">
            <v>0</v>
          </cell>
          <cell r="P7360">
            <v>0</v>
          </cell>
          <cell r="Q7360"/>
          <cell r="R7360"/>
          <cell r="S7360"/>
          <cell r="T7360"/>
          <cell r="U7360"/>
          <cell r="V7360"/>
          <cell r="W7360"/>
          <cell r="X7360"/>
          <cell r="Y7360"/>
          <cell r="Z7360">
            <v>0</v>
          </cell>
        </row>
        <row r="7361">
          <cell r="A7361" t="str">
            <v>N1607</v>
          </cell>
          <cell r="B7361"/>
          <cell r="C7361"/>
          <cell r="D7361"/>
          <cell r="E7361"/>
          <cell r="F7361"/>
          <cell r="G7361"/>
          <cell r="H7361"/>
          <cell r="I7361"/>
          <cell r="J7361" t="str">
            <v>Messung HW Wärme NT</v>
          </cell>
          <cell r="K7361" t="str">
            <v>14.12.2016</v>
          </cell>
          <cell r="L7361" t="str">
            <v>W1 020739</v>
          </cell>
          <cell r="M7361"/>
          <cell r="N7361" t="str">
            <v>Ablesung</v>
          </cell>
          <cell r="O7361">
            <v>7.4930000000000003</v>
          </cell>
          <cell r="P7361">
            <v>148.33000000000001</v>
          </cell>
          <cell r="Q7361"/>
          <cell r="R7361"/>
          <cell r="S7361"/>
          <cell r="T7361"/>
          <cell r="U7361"/>
          <cell r="V7361"/>
          <cell r="W7361"/>
          <cell r="X7361"/>
          <cell r="Y7361">
            <v>43.436</v>
          </cell>
          <cell r="Z7361">
            <v>499.53333333333336</v>
          </cell>
        </row>
        <row r="7362">
          <cell r="A7362" t="str">
            <v>N1609</v>
          </cell>
          <cell r="B7362" t="str">
            <v xml:space="preserve">Sandacker 18 </v>
          </cell>
          <cell r="C7362">
            <v>42566</v>
          </cell>
          <cell r="D7362">
            <v>9866602774</v>
          </cell>
          <cell r="E7362" t="str">
            <v>Verrechnet</v>
          </cell>
          <cell r="F7362">
            <v>0.02</v>
          </cell>
          <cell r="G7362">
            <v>0.28199999999999997</v>
          </cell>
          <cell r="H7362"/>
          <cell r="I7362"/>
          <cell r="J7362" t="str">
            <v>Messung HW Wärme NT</v>
          </cell>
          <cell r="K7362" t="str">
            <v>09.06.2016</v>
          </cell>
          <cell r="L7362" t="str">
            <v>W1 020697</v>
          </cell>
          <cell r="M7362"/>
          <cell r="N7362" t="str">
            <v>Einbau</v>
          </cell>
          <cell r="O7362">
            <v>0</v>
          </cell>
          <cell r="P7362">
            <v>0</v>
          </cell>
          <cell r="Q7362"/>
          <cell r="R7362"/>
          <cell r="S7362"/>
          <cell r="T7362"/>
          <cell r="U7362"/>
          <cell r="V7362"/>
          <cell r="W7362"/>
          <cell r="X7362"/>
          <cell r="Y7362"/>
          <cell r="Z7362">
            <v>0</v>
          </cell>
        </row>
        <row r="7363">
          <cell r="A7363" t="str">
            <v>N1609</v>
          </cell>
          <cell r="B7363"/>
          <cell r="C7363"/>
          <cell r="D7363"/>
          <cell r="E7363"/>
          <cell r="F7363"/>
          <cell r="G7363"/>
          <cell r="H7363"/>
          <cell r="I7363"/>
          <cell r="J7363" t="str">
            <v>Messung HW Wärme NT</v>
          </cell>
          <cell r="K7363" t="str">
            <v>21.06.2016</v>
          </cell>
          <cell r="L7363" t="str">
            <v>W1 020697</v>
          </cell>
          <cell r="M7363"/>
          <cell r="N7363" t="str">
            <v>Ablesung</v>
          </cell>
          <cell r="O7363">
            <v>0.46300000000000002</v>
          </cell>
          <cell r="P7363">
            <v>10.6</v>
          </cell>
          <cell r="Q7363"/>
          <cell r="R7363"/>
          <cell r="S7363"/>
          <cell r="T7363"/>
          <cell r="U7363"/>
          <cell r="V7363"/>
          <cell r="W7363"/>
          <cell r="X7363"/>
          <cell r="Y7363">
            <v>37.557000000000002</v>
          </cell>
          <cell r="Z7363">
            <v>23.15</v>
          </cell>
        </row>
        <row r="7364">
          <cell r="A7364" t="str">
            <v>N1609</v>
          </cell>
          <cell r="B7364" t="str">
            <v xml:space="preserve">Sandacker 18 </v>
          </cell>
          <cell r="C7364">
            <v>42655</v>
          </cell>
          <cell r="D7364">
            <v>9866604552</v>
          </cell>
          <cell r="E7364" t="str">
            <v>Verrechnet</v>
          </cell>
          <cell r="F7364">
            <v>0.02</v>
          </cell>
          <cell r="G7364">
            <v>0.28199999999999997</v>
          </cell>
          <cell r="H7364"/>
          <cell r="I7364"/>
          <cell r="J7364" t="str">
            <v>Messung HW Wärme NT</v>
          </cell>
          <cell r="K7364" t="str">
            <v>21.09.2016</v>
          </cell>
          <cell r="L7364" t="str">
            <v>W1 020697</v>
          </cell>
          <cell r="M7364"/>
          <cell r="N7364" t="str">
            <v>Ablesung</v>
          </cell>
          <cell r="O7364">
            <v>1.298</v>
          </cell>
          <cell r="P7364">
            <v>47.81</v>
          </cell>
          <cell r="Q7364"/>
          <cell r="R7364"/>
          <cell r="S7364"/>
          <cell r="T7364"/>
          <cell r="U7364"/>
          <cell r="V7364"/>
          <cell r="W7364"/>
          <cell r="X7364"/>
          <cell r="Y7364">
            <v>23.344000000000001</v>
          </cell>
          <cell r="Z7364">
            <v>64.900000000000006</v>
          </cell>
        </row>
        <row r="7365">
          <cell r="A7365" t="str">
            <v>N1609</v>
          </cell>
          <cell r="B7365" t="str">
            <v xml:space="preserve">Sandacker 18 </v>
          </cell>
          <cell r="C7365">
            <v>42752</v>
          </cell>
          <cell r="D7365">
            <v>9866606907</v>
          </cell>
          <cell r="E7365" t="str">
            <v>Verrechnet</v>
          </cell>
          <cell r="F7365">
            <v>0.02</v>
          </cell>
          <cell r="G7365">
            <v>0.28199999999999997</v>
          </cell>
          <cell r="H7365"/>
          <cell r="I7365"/>
          <cell r="J7365" t="str">
            <v>Messung HW Wärme NT</v>
          </cell>
          <cell r="K7365" t="str">
            <v>13.12.2016</v>
          </cell>
          <cell r="L7365" t="str">
            <v>W1 020697</v>
          </cell>
          <cell r="M7365"/>
          <cell r="N7365" t="str">
            <v>Ablesung</v>
          </cell>
          <cell r="O7365">
            <v>11.215999999999999</v>
          </cell>
          <cell r="P7365">
            <v>199.83</v>
          </cell>
          <cell r="Q7365"/>
          <cell r="R7365"/>
          <cell r="S7365"/>
          <cell r="T7365"/>
          <cell r="U7365"/>
          <cell r="V7365"/>
          <cell r="W7365"/>
          <cell r="X7365"/>
          <cell r="Y7365">
            <v>48.261000000000003</v>
          </cell>
          <cell r="Z7365">
            <v>560.79999999999995</v>
          </cell>
        </row>
        <row r="7366">
          <cell r="A7366" t="str">
            <v>N1611</v>
          </cell>
          <cell r="B7366" t="str">
            <v xml:space="preserve">Friedheimstrasse 29 </v>
          </cell>
          <cell r="C7366">
            <v>42478</v>
          </cell>
          <cell r="D7366">
            <v>9866600845</v>
          </cell>
          <cell r="E7366" t="str">
            <v>Verrechnet</v>
          </cell>
          <cell r="F7366">
            <v>0.03</v>
          </cell>
          <cell r="G7366">
            <v>0.42299999999999999</v>
          </cell>
          <cell r="H7366"/>
          <cell r="I7366"/>
          <cell r="J7366" t="str">
            <v>Messung HW Wärme NT</v>
          </cell>
          <cell r="K7366" t="str">
            <v>17.03.2016</v>
          </cell>
          <cell r="L7366" t="str">
            <v>W1 020501</v>
          </cell>
          <cell r="M7366"/>
          <cell r="N7366" t="str">
            <v>Ablesung</v>
          </cell>
          <cell r="O7366">
            <v>26.449000000000002</v>
          </cell>
          <cell r="P7366">
            <v>465.59</v>
          </cell>
          <cell r="Q7366"/>
          <cell r="R7366"/>
          <cell r="S7366"/>
          <cell r="T7366"/>
          <cell r="U7366"/>
          <cell r="V7366"/>
          <cell r="W7366"/>
          <cell r="X7366"/>
          <cell r="Y7366">
            <v>48.845999999999997</v>
          </cell>
          <cell r="Z7366">
            <v>881.63333333333333</v>
          </cell>
        </row>
        <row r="7367">
          <cell r="A7367" t="str">
            <v>N1611</v>
          </cell>
          <cell r="B7367" t="str">
            <v xml:space="preserve">Friedheimstrasse 29 </v>
          </cell>
          <cell r="C7367">
            <v>42566</v>
          </cell>
          <cell r="D7367">
            <v>9866602769</v>
          </cell>
          <cell r="E7367" t="str">
            <v>Verrechnet</v>
          </cell>
          <cell r="F7367">
            <v>0.03</v>
          </cell>
          <cell r="G7367">
            <v>0.42299999999999999</v>
          </cell>
          <cell r="H7367"/>
          <cell r="I7367"/>
          <cell r="J7367" t="str">
            <v>Messung HW Wärme NT</v>
          </cell>
          <cell r="K7367" t="str">
            <v>21.06.2016</v>
          </cell>
          <cell r="L7367" t="str">
            <v>W1 020501</v>
          </cell>
          <cell r="M7367"/>
          <cell r="N7367" t="str">
            <v>Ablesung</v>
          </cell>
          <cell r="O7367">
            <v>13.083</v>
          </cell>
          <cell r="P7367">
            <v>254.61</v>
          </cell>
          <cell r="Q7367"/>
          <cell r="R7367"/>
          <cell r="S7367"/>
          <cell r="T7367"/>
          <cell r="U7367"/>
          <cell r="V7367"/>
          <cell r="W7367"/>
          <cell r="X7367"/>
          <cell r="Y7367">
            <v>44.183</v>
          </cell>
          <cell r="Z7367">
            <v>436.1</v>
          </cell>
        </row>
        <row r="7368">
          <cell r="A7368" t="str">
            <v>N1611</v>
          </cell>
          <cell r="B7368" t="str">
            <v xml:space="preserve">Friedheimstrasse 29 </v>
          </cell>
          <cell r="C7368">
            <v>42655</v>
          </cell>
          <cell r="D7368">
            <v>9866604685</v>
          </cell>
          <cell r="E7368" t="str">
            <v>Verrechnet</v>
          </cell>
          <cell r="F7368">
            <v>0.03</v>
          </cell>
          <cell r="G7368">
            <v>0.42299999999999999</v>
          </cell>
          <cell r="H7368"/>
          <cell r="I7368"/>
          <cell r="J7368" t="str">
            <v>Messung HW Wärme NT</v>
          </cell>
          <cell r="K7368" t="str">
            <v>15.09.2016</v>
          </cell>
          <cell r="L7368" t="str">
            <v>W1 020501</v>
          </cell>
          <cell r="M7368"/>
          <cell r="N7368" t="str">
            <v>Ablesung</v>
          </cell>
          <cell r="O7368">
            <v>2.0979999999999999</v>
          </cell>
          <cell r="P7368">
            <v>77.22</v>
          </cell>
          <cell r="Q7368"/>
          <cell r="R7368"/>
          <cell r="S7368"/>
          <cell r="T7368"/>
          <cell r="U7368"/>
          <cell r="V7368"/>
          <cell r="W7368"/>
          <cell r="X7368"/>
          <cell r="Y7368">
            <v>23.361000000000001</v>
          </cell>
          <cell r="Z7368">
            <v>69.933333333333323</v>
          </cell>
        </row>
        <row r="7369">
          <cell r="A7369" t="str">
            <v>N1611</v>
          </cell>
          <cell r="B7369" t="str">
            <v xml:space="preserve">Friedheimstrasse 29 </v>
          </cell>
          <cell r="C7369">
            <v>42752</v>
          </cell>
          <cell r="D7369">
            <v>9866606847</v>
          </cell>
          <cell r="E7369" t="str">
            <v>Verrechnet</v>
          </cell>
          <cell r="F7369">
            <v>0.03</v>
          </cell>
          <cell r="G7369">
            <v>0.42299999999999999</v>
          </cell>
          <cell r="H7369"/>
          <cell r="I7369"/>
          <cell r="J7369" t="str">
            <v>Messung HW Wärme NT</v>
          </cell>
          <cell r="K7369" t="str">
            <v>13.12.2016</v>
          </cell>
          <cell r="L7369" t="str">
            <v>W1 020501</v>
          </cell>
          <cell r="M7369"/>
          <cell r="N7369" t="str">
            <v>Ablesung</v>
          </cell>
          <cell r="O7369">
            <v>19.04</v>
          </cell>
          <cell r="P7369">
            <v>357.72</v>
          </cell>
          <cell r="Q7369"/>
          <cell r="R7369"/>
          <cell r="S7369"/>
          <cell r="T7369"/>
          <cell r="U7369"/>
          <cell r="V7369"/>
          <cell r="W7369"/>
          <cell r="X7369"/>
          <cell r="Y7369">
            <v>45.765999999999998</v>
          </cell>
          <cell r="Z7369">
            <v>634.66666666666663</v>
          </cell>
        </row>
        <row r="7370">
          <cell r="A7370" t="str">
            <v>N1612</v>
          </cell>
          <cell r="B7370" t="str">
            <v xml:space="preserve">Herbstweg 11 </v>
          </cell>
          <cell r="C7370">
            <v>42478</v>
          </cell>
          <cell r="D7370">
            <v>9866600813</v>
          </cell>
          <cell r="E7370" t="str">
            <v>Verrechnet</v>
          </cell>
          <cell r="F7370">
            <v>0.06</v>
          </cell>
          <cell r="G7370">
            <v>0.82</v>
          </cell>
          <cell r="H7370"/>
          <cell r="I7370"/>
          <cell r="J7370" t="str">
            <v>Messung HW Wärme NT</v>
          </cell>
          <cell r="K7370" t="str">
            <v>16.03.2016</v>
          </cell>
          <cell r="L7370" t="str">
            <v>W1 020389</v>
          </cell>
          <cell r="M7370"/>
          <cell r="N7370" t="str">
            <v>Ablesung</v>
          </cell>
          <cell r="O7370">
            <v>50.655000000000001</v>
          </cell>
          <cell r="P7370">
            <v>826.13</v>
          </cell>
          <cell r="Q7370"/>
          <cell r="R7370"/>
          <cell r="S7370"/>
          <cell r="T7370"/>
          <cell r="U7370"/>
          <cell r="V7370"/>
          <cell r="W7370"/>
          <cell r="X7370"/>
          <cell r="Y7370">
            <v>52.722000000000001</v>
          </cell>
          <cell r="Z7370">
            <v>844.25</v>
          </cell>
        </row>
        <row r="7371">
          <cell r="A7371" t="str">
            <v>N1612</v>
          </cell>
          <cell r="B7371" t="str">
            <v xml:space="preserve">Herbstweg 11 </v>
          </cell>
          <cell r="C7371">
            <v>42566</v>
          </cell>
          <cell r="D7371">
            <v>9866602707</v>
          </cell>
          <cell r="E7371" t="str">
            <v>Verrechnet</v>
          </cell>
          <cell r="F7371">
            <v>0.06</v>
          </cell>
          <cell r="G7371">
            <v>0.82</v>
          </cell>
          <cell r="H7371"/>
          <cell r="I7371"/>
          <cell r="J7371" t="str">
            <v>Messung HW Wärme NT</v>
          </cell>
          <cell r="K7371" t="str">
            <v>20.06.2016</v>
          </cell>
          <cell r="L7371" t="str">
            <v>W1 020389</v>
          </cell>
          <cell r="M7371"/>
          <cell r="N7371" t="str">
            <v>Ablesung</v>
          </cell>
          <cell r="O7371">
            <v>25.507000000000001</v>
          </cell>
          <cell r="P7371">
            <v>466.53</v>
          </cell>
          <cell r="Q7371"/>
          <cell r="R7371"/>
          <cell r="S7371"/>
          <cell r="T7371"/>
          <cell r="U7371"/>
          <cell r="V7371"/>
          <cell r="W7371"/>
          <cell r="X7371"/>
          <cell r="Y7371">
            <v>47.011000000000003</v>
          </cell>
          <cell r="Z7371">
            <v>425.11666666666662</v>
          </cell>
        </row>
        <row r="7372">
          <cell r="A7372" t="str">
            <v>N1612</v>
          </cell>
          <cell r="B7372" t="str">
            <v xml:space="preserve">Herbstweg 11 </v>
          </cell>
          <cell r="C7372">
            <v>42655</v>
          </cell>
          <cell r="D7372">
            <v>9866604686</v>
          </cell>
          <cell r="E7372" t="str">
            <v>Verrechnet</v>
          </cell>
          <cell r="F7372">
            <v>0.06</v>
          </cell>
          <cell r="G7372">
            <v>0.82</v>
          </cell>
          <cell r="H7372"/>
          <cell r="I7372"/>
          <cell r="J7372" t="str">
            <v>Messung HW Wärme NT</v>
          </cell>
          <cell r="K7372" t="str">
            <v>19.09.2016</v>
          </cell>
          <cell r="L7372" t="str">
            <v>W1 020389</v>
          </cell>
          <cell r="M7372"/>
          <cell r="N7372" t="str">
            <v>Ablesung</v>
          </cell>
          <cell r="O7372">
            <v>5.4080000000000004</v>
          </cell>
          <cell r="P7372">
            <v>145.21</v>
          </cell>
          <cell r="Q7372"/>
          <cell r="R7372"/>
          <cell r="S7372"/>
          <cell r="T7372"/>
          <cell r="U7372"/>
          <cell r="V7372"/>
          <cell r="W7372"/>
          <cell r="X7372"/>
          <cell r="Y7372">
            <v>32.023000000000003</v>
          </cell>
          <cell r="Z7372">
            <v>90.133333333333326</v>
          </cell>
        </row>
        <row r="7373">
          <cell r="A7373" t="str">
            <v>N1612</v>
          </cell>
          <cell r="B7373" t="str">
            <v xml:space="preserve">Herbstweg 11 </v>
          </cell>
          <cell r="C7373">
            <v>42752</v>
          </cell>
          <cell r="D7373">
            <v>9866606848</v>
          </cell>
          <cell r="E7373" t="str">
            <v>Verrechnet</v>
          </cell>
          <cell r="F7373">
            <v>0.06</v>
          </cell>
          <cell r="G7373">
            <v>0.82</v>
          </cell>
          <cell r="H7373"/>
          <cell r="I7373"/>
          <cell r="J7373" t="str">
            <v>Messung HW Wärme NT</v>
          </cell>
          <cell r="K7373" t="str">
            <v>15.12.2016</v>
          </cell>
          <cell r="L7373" t="str">
            <v>W1 020389</v>
          </cell>
          <cell r="M7373"/>
          <cell r="N7373" t="str">
            <v>Ablesung</v>
          </cell>
          <cell r="O7373">
            <v>36.198</v>
          </cell>
          <cell r="P7373">
            <v>632.01</v>
          </cell>
          <cell r="Q7373"/>
          <cell r="R7373"/>
          <cell r="S7373"/>
          <cell r="T7373"/>
          <cell r="U7373"/>
          <cell r="V7373"/>
          <cell r="W7373"/>
          <cell r="X7373"/>
          <cell r="Y7373">
            <v>49.247</v>
          </cell>
          <cell r="Z7373">
            <v>603.29999999999995</v>
          </cell>
        </row>
        <row r="7374">
          <cell r="A7374" t="str">
            <v>N1613</v>
          </cell>
          <cell r="B7374" t="str">
            <v xml:space="preserve">Jungholzstrasse 29 </v>
          </cell>
          <cell r="C7374">
            <v>42478</v>
          </cell>
          <cell r="D7374">
            <v>9866601978</v>
          </cell>
          <cell r="E7374" t="str">
            <v>Verrechnet</v>
          </cell>
          <cell r="F7374">
            <v>7.0000000000000007E-2</v>
          </cell>
          <cell r="G7374">
            <v>0.95</v>
          </cell>
          <cell r="H7374"/>
          <cell r="I7374"/>
          <cell r="J7374" t="str">
            <v>Messung HW Wärme NT</v>
          </cell>
          <cell r="K7374" t="str">
            <v>18.03.2016</v>
          </cell>
          <cell r="L7374" t="str">
            <v>W1 020407</v>
          </cell>
          <cell r="M7374"/>
          <cell r="N7374" t="str">
            <v>Ablesung</v>
          </cell>
          <cell r="O7374">
            <v>59.363</v>
          </cell>
          <cell r="P7374">
            <v>933.95</v>
          </cell>
          <cell r="Q7374"/>
          <cell r="R7374"/>
          <cell r="S7374"/>
          <cell r="T7374"/>
          <cell r="U7374"/>
          <cell r="V7374"/>
          <cell r="W7374"/>
          <cell r="X7374"/>
          <cell r="Y7374">
            <v>54.652999999999999</v>
          </cell>
          <cell r="Z7374">
            <v>848.04285714285709</v>
          </cell>
        </row>
        <row r="7375">
          <cell r="A7375" t="str">
            <v>N1613</v>
          </cell>
          <cell r="B7375" t="str">
            <v xml:space="preserve">Jungholzstrasse 29 </v>
          </cell>
          <cell r="C7375">
            <v>42566</v>
          </cell>
          <cell r="D7375">
            <v>9866604001</v>
          </cell>
          <cell r="E7375" t="str">
            <v>Verrechnet</v>
          </cell>
          <cell r="F7375">
            <v>7.0000000000000007E-2</v>
          </cell>
          <cell r="G7375">
            <v>0.95</v>
          </cell>
          <cell r="H7375"/>
          <cell r="I7375"/>
          <cell r="J7375" t="str">
            <v>Messung HW Wärme NT</v>
          </cell>
          <cell r="K7375" t="str">
            <v>21.06.2016</v>
          </cell>
          <cell r="L7375" t="str">
            <v>W1 020407</v>
          </cell>
          <cell r="M7375"/>
          <cell r="N7375" t="str">
            <v>Ablesung</v>
          </cell>
          <cell r="O7375">
            <v>26.649000000000001</v>
          </cell>
          <cell r="P7375">
            <v>462.94</v>
          </cell>
          <cell r="Q7375"/>
          <cell r="R7375"/>
          <cell r="S7375"/>
          <cell r="T7375"/>
          <cell r="U7375"/>
          <cell r="V7375"/>
          <cell r="W7375"/>
          <cell r="X7375"/>
          <cell r="Y7375">
            <v>49.497</v>
          </cell>
          <cell r="Z7375">
            <v>380.7</v>
          </cell>
        </row>
        <row r="7376">
          <cell r="A7376" t="str">
            <v>N1613</v>
          </cell>
          <cell r="B7376" t="str">
            <v xml:space="preserve">Jungholzstrasse 29 </v>
          </cell>
          <cell r="C7376">
            <v>42655</v>
          </cell>
          <cell r="D7376">
            <v>9866605997</v>
          </cell>
          <cell r="E7376" t="str">
            <v>Verrechnet</v>
          </cell>
          <cell r="F7376">
            <v>7.0000000000000007E-2</v>
          </cell>
          <cell r="G7376">
            <v>0.95</v>
          </cell>
          <cell r="H7376"/>
          <cell r="I7376"/>
          <cell r="J7376" t="str">
            <v>Messung HW Wärme NT</v>
          </cell>
          <cell r="K7376" t="str">
            <v>20.09.2016</v>
          </cell>
          <cell r="L7376" t="str">
            <v>W1 020407</v>
          </cell>
          <cell r="M7376"/>
          <cell r="N7376" t="str">
            <v>Ablesung</v>
          </cell>
          <cell r="O7376">
            <v>6.8550000000000004</v>
          </cell>
          <cell r="P7376">
            <v>153</v>
          </cell>
          <cell r="Q7376"/>
          <cell r="R7376"/>
          <cell r="S7376"/>
          <cell r="T7376"/>
          <cell r="U7376"/>
          <cell r="V7376"/>
          <cell r="W7376"/>
          <cell r="X7376"/>
          <cell r="Y7376">
            <v>38.524000000000001</v>
          </cell>
          <cell r="Z7376">
            <v>97.928571428571416</v>
          </cell>
        </row>
        <row r="7377">
          <cell r="A7377" t="str">
            <v>N1613</v>
          </cell>
          <cell r="B7377" t="str">
            <v xml:space="preserve">Jungholzstrasse 29 </v>
          </cell>
          <cell r="C7377">
            <v>42752</v>
          </cell>
          <cell r="D7377">
            <v>9866608070</v>
          </cell>
          <cell r="E7377" t="str">
            <v>Verrechnet</v>
          </cell>
          <cell r="F7377">
            <v>7.0000000000000007E-2</v>
          </cell>
          <cell r="G7377">
            <v>0.95</v>
          </cell>
          <cell r="H7377"/>
          <cell r="I7377"/>
          <cell r="J7377" t="str">
            <v>Messung HW Wärme NT</v>
          </cell>
          <cell r="K7377" t="str">
            <v>13.12.2016</v>
          </cell>
          <cell r="L7377" t="str">
            <v>W1 020407</v>
          </cell>
          <cell r="M7377"/>
          <cell r="N7377" t="str">
            <v>Ablesung</v>
          </cell>
          <cell r="O7377">
            <v>41.161999999999999</v>
          </cell>
          <cell r="P7377">
            <v>675.1</v>
          </cell>
          <cell r="Q7377"/>
          <cell r="R7377"/>
          <cell r="S7377"/>
          <cell r="T7377"/>
          <cell r="U7377"/>
          <cell r="V7377"/>
          <cell r="W7377"/>
          <cell r="X7377"/>
          <cell r="Y7377">
            <v>52.426000000000002</v>
          </cell>
          <cell r="Z7377">
            <v>588.02857142857147</v>
          </cell>
        </row>
        <row r="7378">
          <cell r="A7378" t="str">
            <v>N1617</v>
          </cell>
          <cell r="B7378" t="str">
            <v xml:space="preserve">Beckhammer 17 </v>
          </cell>
          <cell r="C7378">
            <v>42478</v>
          </cell>
          <cell r="D7378">
            <v>9866600841</v>
          </cell>
          <cell r="E7378" t="str">
            <v>Verrechnet</v>
          </cell>
          <cell r="F7378">
            <v>0.04</v>
          </cell>
          <cell r="G7378">
            <v>0.56399999999999995</v>
          </cell>
          <cell r="H7378"/>
          <cell r="I7378"/>
          <cell r="J7378" t="str">
            <v>Messung HW Wärme NT</v>
          </cell>
          <cell r="K7378" t="str">
            <v>17.03.2016</v>
          </cell>
          <cell r="L7378" t="str">
            <v>W1 020364</v>
          </cell>
          <cell r="M7378"/>
          <cell r="N7378" t="str">
            <v>Ablesung</v>
          </cell>
          <cell r="O7378">
            <v>19.038</v>
          </cell>
          <cell r="P7378">
            <v>298.57</v>
          </cell>
          <cell r="Q7378"/>
          <cell r="R7378"/>
          <cell r="S7378"/>
          <cell r="T7378"/>
          <cell r="U7378"/>
          <cell r="V7378"/>
          <cell r="W7378"/>
          <cell r="X7378"/>
          <cell r="Y7378">
            <v>54.826999999999998</v>
          </cell>
          <cell r="Z7378">
            <v>475.95</v>
          </cell>
        </row>
        <row r="7379">
          <cell r="A7379" t="str">
            <v>N1617</v>
          </cell>
          <cell r="B7379" t="str">
            <v xml:space="preserve">Beckhammer 17 </v>
          </cell>
          <cell r="C7379">
            <v>42566</v>
          </cell>
          <cell r="D7379">
            <v>9866603036</v>
          </cell>
          <cell r="E7379" t="str">
            <v>Verrechnet</v>
          </cell>
          <cell r="F7379">
            <v>0.04</v>
          </cell>
          <cell r="G7379">
            <v>0.56399999999999995</v>
          </cell>
          <cell r="H7379"/>
          <cell r="I7379"/>
          <cell r="J7379" t="str">
            <v>Messung HW Wärme NT</v>
          </cell>
          <cell r="K7379" t="str">
            <v>23.06.2016</v>
          </cell>
          <cell r="L7379" t="str">
            <v>W1 020364</v>
          </cell>
          <cell r="M7379"/>
          <cell r="N7379" t="str">
            <v>Ablesung</v>
          </cell>
          <cell r="O7379">
            <v>9.9629999999999992</v>
          </cell>
          <cell r="P7379">
            <v>181.13</v>
          </cell>
          <cell r="Q7379"/>
          <cell r="R7379"/>
          <cell r="S7379"/>
          <cell r="T7379"/>
          <cell r="U7379"/>
          <cell r="V7379"/>
          <cell r="W7379"/>
          <cell r="X7379"/>
          <cell r="Y7379">
            <v>47.295999999999999</v>
          </cell>
          <cell r="Z7379">
            <v>249.07499999999999</v>
          </cell>
        </row>
        <row r="7380">
          <cell r="A7380" t="str">
            <v>N1617</v>
          </cell>
          <cell r="B7380" t="str">
            <v xml:space="preserve">Beckhammer 17 </v>
          </cell>
          <cell r="C7380">
            <v>42655</v>
          </cell>
          <cell r="D7380">
            <v>9866604938</v>
          </cell>
          <cell r="E7380" t="str">
            <v>Verrechnet</v>
          </cell>
          <cell r="F7380">
            <v>0.04</v>
          </cell>
          <cell r="G7380">
            <v>0.56399999999999995</v>
          </cell>
          <cell r="H7380"/>
          <cell r="I7380"/>
          <cell r="J7380" t="str">
            <v>Messung HW Wärme NT</v>
          </cell>
          <cell r="K7380" t="str">
            <v>16.09.2016</v>
          </cell>
          <cell r="L7380" t="str">
            <v>W1 020364</v>
          </cell>
          <cell r="M7380"/>
          <cell r="N7380" t="str">
            <v>Ablesung</v>
          </cell>
          <cell r="O7380">
            <v>2.4340000000000002</v>
          </cell>
          <cell r="P7380">
            <v>68.989999999999995</v>
          </cell>
          <cell r="Q7380"/>
          <cell r="R7380"/>
          <cell r="S7380"/>
          <cell r="T7380"/>
          <cell r="U7380"/>
          <cell r="V7380"/>
          <cell r="W7380"/>
          <cell r="X7380"/>
          <cell r="Y7380">
            <v>30.335999999999999</v>
          </cell>
          <cell r="Z7380">
            <v>60.85</v>
          </cell>
        </row>
        <row r="7381">
          <cell r="A7381" t="str">
            <v>N1617</v>
          </cell>
          <cell r="B7381" t="str">
            <v xml:space="preserve">Beckhammer 17 </v>
          </cell>
          <cell r="C7381">
            <v>42752</v>
          </cell>
          <cell r="D7381">
            <v>9866606849</v>
          </cell>
          <cell r="E7381" t="str">
            <v>Verrechnet</v>
          </cell>
          <cell r="F7381">
            <v>0.04</v>
          </cell>
          <cell r="G7381">
            <v>0.56399999999999995</v>
          </cell>
          <cell r="H7381"/>
          <cell r="I7381"/>
          <cell r="J7381" t="str">
            <v>Messung HW Wärme NT</v>
          </cell>
          <cell r="K7381" t="str">
            <v>15.12.2016</v>
          </cell>
          <cell r="L7381" t="str">
            <v>W1 020364</v>
          </cell>
          <cell r="M7381"/>
          <cell r="N7381" t="str">
            <v>Ablesung</v>
          </cell>
          <cell r="O7381">
            <v>14.097</v>
          </cell>
          <cell r="P7381">
            <v>237.51</v>
          </cell>
          <cell r="Q7381"/>
          <cell r="R7381"/>
          <cell r="S7381"/>
          <cell r="T7381"/>
          <cell r="U7381"/>
          <cell r="V7381"/>
          <cell r="W7381"/>
          <cell r="X7381"/>
          <cell r="Y7381">
            <v>51.034999999999997</v>
          </cell>
          <cell r="Z7381">
            <v>352.42500000000001</v>
          </cell>
        </row>
        <row r="7382">
          <cell r="A7382" t="str">
            <v>N1618</v>
          </cell>
          <cell r="B7382" t="str">
            <v xml:space="preserve">Felsenrainstrasse 82 </v>
          </cell>
          <cell r="C7382">
            <v>42478</v>
          </cell>
          <cell r="D7382">
            <v>9866601976</v>
          </cell>
          <cell r="E7382" t="str">
            <v>Gemahnt</v>
          </cell>
          <cell r="F7382">
            <v>7.0000000000000007E-2</v>
          </cell>
          <cell r="G7382">
            <v>0.95499999999999996</v>
          </cell>
          <cell r="H7382"/>
          <cell r="I7382"/>
          <cell r="J7382" t="str">
            <v>Messung HW Wärme NT</v>
          </cell>
          <cell r="K7382" t="str">
            <v>16.03.2016</v>
          </cell>
          <cell r="L7382" t="str">
            <v>W1 020459</v>
          </cell>
          <cell r="M7382"/>
          <cell r="N7382" t="str">
            <v>Ablesung</v>
          </cell>
          <cell r="O7382">
            <v>42.695</v>
          </cell>
          <cell r="P7382">
            <v>663.8</v>
          </cell>
          <cell r="Q7382"/>
          <cell r="R7382"/>
          <cell r="S7382"/>
          <cell r="T7382"/>
          <cell r="U7382"/>
          <cell r="V7382"/>
          <cell r="W7382"/>
          <cell r="X7382"/>
          <cell r="Y7382">
            <v>55.304000000000002</v>
          </cell>
          <cell r="Z7382">
            <v>609.92857142857144</v>
          </cell>
        </row>
        <row r="7383">
          <cell r="A7383" t="str">
            <v>N1618</v>
          </cell>
          <cell r="B7383" t="str">
            <v xml:space="preserve">Felsenrainstrasse 82 </v>
          </cell>
          <cell r="C7383">
            <v>42566</v>
          </cell>
          <cell r="D7383">
            <v>9866603915</v>
          </cell>
          <cell r="E7383" t="str">
            <v>Verrechnet</v>
          </cell>
          <cell r="F7383">
            <v>7.0000000000000007E-2</v>
          </cell>
          <cell r="G7383">
            <v>0.95499999999999996</v>
          </cell>
          <cell r="H7383"/>
          <cell r="I7383"/>
          <cell r="J7383" t="str">
            <v>Messung HW Wärme NT</v>
          </cell>
          <cell r="K7383" t="str">
            <v>17.06.2016</v>
          </cell>
          <cell r="L7383" t="str">
            <v>W1 020459</v>
          </cell>
          <cell r="M7383"/>
          <cell r="N7383" t="str">
            <v>Ablesung</v>
          </cell>
          <cell r="O7383">
            <v>21.07</v>
          </cell>
          <cell r="P7383">
            <v>415.35</v>
          </cell>
          <cell r="Q7383"/>
          <cell r="R7383"/>
          <cell r="S7383"/>
          <cell r="T7383"/>
          <cell r="U7383"/>
          <cell r="V7383"/>
          <cell r="W7383"/>
          <cell r="X7383"/>
          <cell r="Y7383">
            <v>43.618000000000002</v>
          </cell>
          <cell r="Z7383">
            <v>301</v>
          </cell>
        </row>
        <row r="7384">
          <cell r="A7384" t="str">
            <v>N1618</v>
          </cell>
          <cell r="B7384" t="str">
            <v xml:space="preserve">Felsenrainstrasse 82 </v>
          </cell>
          <cell r="C7384">
            <v>42655</v>
          </cell>
          <cell r="D7384">
            <v>9866605998</v>
          </cell>
          <cell r="E7384" t="str">
            <v>Verrechnet</v>
          </cell>
          <cell r="F7384">
            <v>7.0000000000000007E-2</v>
          </cell>
          <cell r="G7384">
            <v>0.95499999999999996</v>
          </cell>
          <cell r="H7384"/>
          <cell r="I7384"/>
          <cell r="J7384" t="str">
            <v>Messung HW Wärme NT</v>
          </cell>
          <cell r="K7384" t="str">
            <v>19.09.2016</v>
          </cell>
          <cell r="L7384" t="str">
            <v>W1 020459</v>
          </cell>
          <cell r="M7384"/>
          <cell r="N7384" t="str">
            <v>Ablesung</v>
          </cell>
          <cell r="O7384">
            <v>7.5759999999999996</v>
          </cell>
          <cell r="P7384">
            <v>239.79</v>
          </cell>
          <cell r="Q7384"/>
          <cell r="R7384"/>
          <cell r="S7384"/>
          <cell r="T7384"/>
          <cell r="U7384"/>
          <cell r="V7384"/>
          <cell r="W7384"/>
          <cell r="X7384"/>
          <cell r="Y7384">
            <v>27.166</v>
          </cell>
          <cell r="Z7384">
            <v>108.22857142857141</v>
          </cell>
        </row>
        <row r="7385">
          <cell r="A7385" t="str">
            <v>N1618</v>
          </cell>
          <cell r="B7385" t="str">
            <v xml:space="preserve">Felsenrainstrasse 82 </v>
          </cell>
          <cell r="C7385">
            <v>42752</v>
          </cell>
          <cell r="D7385">
            <v>9866608071</v>
          </cell>
          <cell r="E7385" t="str">
            <v>Verrechnet</v>
          </cell>
          <cell r="F7385">
            <v>7.0000000000000007E-2</v>
          </cell>
          <cell r="G7385">
            <v>0.95499999999999996</v>
          </cell>
          <cell r="H7385"/>
          <cell r="I7385"/>
          <cell r="J7385" t="str">
            <v>Messung HW Wärme NT</v>
          </cell>
          <cell r="K7385" t="str">
            <v>13.12.2016</v>
          </cell>
          <cell r="L7385" t="str">
            <v>W1 020459</v>
          </cell>
          <cell r="M7385"/>
          <cell r="N7385" t="str">
            <v>Ablesung</v>
          </cell>
          <cell r="O7385">
            <v>30.754999999999999</v>
          </cell>
          <cell r="P7385">
            <v>512.86</v>
          </cell>
          <cell r="Q7385"/>
          <cell r="R7385"/>
          <cell r="S7385"/>
          <cell r="T7385"/>
          <cell r="U7385"/>
          <cell r="V7385"/>
          <cell r="W7385"/>
          <cell r="X7385"/>
          <cell r="Y7385">
            <v>51.563000000000002</v>
          </cell>
          <cell r="Z7385">
            <v>439.35714285714289</v>
          </cell>
        </row>
        <row r="7386">
          <cell r="A7386" t="str">
            <v>N1620</v>
          </cell>
          <cell r="B7386" t="str">
            <v xml:space="preserve">Katzenbachstrasse 90 </v>
          </cell>
          <cell r="C7386">
            <v>42478</v>
          </cell>
          <cell r="D7386">
            <v>9866600456</v>
          </cell>
          <cell r="E7386" t="str">
            <v>Verrechnet</v>
          </cell>
          <cell r="F7386">
            <v>0.245</v>
          </cell>
          <cell r="G7386">
            <v>3.0659999999999998</v>
          </cell>
          <cell r="H7386"/>
          <cell r="I7386"/>
          <cell r="J7386" t="str">
            <v>Messung HW Wärme NT</v>
          </cell>
          <cell r="K7386" t="str">
            <v>22.03.2016</v>
          </cell>
          <cell r="L7386" t="str">
            <v>W1 025106</v>
          </cell>
          <cell r="M7386"/>
          <cell r="N7386" t="str">
            <v>Ausbau</v>
          </cell>
          <cell r="O7386">
            <v>0</v>
          </cell>
          <cell r="P7386">
            <v>0</v>
          </cell>
          <cell r="Q7386"/>
          <cell r="R7386"/>
          <cell r="S7386"/>
          <cell r="T7386"/>
          <cell r="U7386"/>
          <cell r="V7386"/>
          <cell r="W7386"/>
          <cell r="X7386"/>
          <cell r="Y7386"/>
          <cell r="Z7386">
            <v>0</v>
          </cell>
        </row>
        <row r="7387">
          <cell r="A7387" t="str">
            <v>N1620</v>
          </cell>
          <cell r="B7387"/>
          <cell r="C7387"/>
          <cell r="D7387"/>
          <cell r="E7387"/>
          <cell r="F7387"/>
          <cell r="G7387"/>
          <cell r="H7387"/>
          <cell r="I7387"/>
          <cell r="J7387" t="str">
            <v>Messung HW Wärme NT</v>
          </cell>
          <cell r="K7387" t="str">
            <v>22.03.2016</v>
          </cell>
          <cell r="L7387" t="str">
            <v>W1 025106</v>
          </cell>
          <cell r="M7387"/>
          <cell r="N7387" t="str">
            <v>Korrektur</v>
          </cell>
          <cell r="O7387">
            <v>232.84</v>
          </cell>
          <cell r="P7387">
            <v>0</v>
          </cell>
          <cell r="Q7387"/>
          <cell r="R7387"/>
          <cell r="S7387"/>
          <cell r="T7387"/>
          <cell r="U7387"/>
          <cell r="V7387"/>
          <cell r="W7387"/>
          <cell r="X7387"/>
          <cell r="Y7387">
            <v>0</v>
          </cell>
          <cell r="Z7387">
            <v>950.36734693877554</v>
          </cell>
        </row>
        <row r="7388">
          <cell r="A7388" t="str">
            <v>N1620</v>
          </cell>
          <cell r="B7388"/>
          <cell r="C7388"/>
          <cell r="D7388"/>
          <cell r="E7388"/>
          <cell r="F7388"/>
          <cell r="G7388"/>
          <cell r="H7388"/>
          <cell r="I7388"/>
          <cell r="J7388" t="str">
            <v>Messung HW Wärme NT</v>
          </cell>
          <cell r="K7388" t="str">
            <v>22.03.2016</v>
          </cell>
          <cell r="L7388" t="str">
            <v>W1 025106</v>
          </cell>
          <cell r="M7388"/>
          <cell r="N7388" t="str">
            <v>Einbau</v>
          </cell>
          <cell r="O7388">
            <v>0</v>
          </cell>
          <cell r="P7388">
            <v>0</v>
          </cell>
          <cell r="Q7388"/>
          <cell r="R7388"/>
          <cell r="S7388"/>
          <cell r="T7388"/>
          <cell r="U7388"/>
          <cell r="V7388"/>
          <cell r="W7388"/>
          <cell r="X7388"/>
          <cell r="Y7388">
            <v>0</v>
          </cell>
          <cell r="Z7388">
            <v>0</v>
          </cell>
        </row>
        <row r="7389">
          <cell r="A7389" t="str">
            <v>N1620</v>
          </cell>
          <cell r="B7389" t="str">
            <v xml:space="preserve">Katzenbachstrasse 90 </v>
          </cell>
          <cell r="C7389">
            <v>42566</v>
          </cell>
          <cell r="D7389">
            <v>9866602505</v>
          </cell>
          <cell r="E7389" t="str">
            <v>Verrechnet</v>
          </cell>
          <cell r="F7389">
            <v>0.245</v>
          </cell>
          <cell r="G7389">
            <v>3.0659999999999998</v>
          </cell>
          <cell r="H7389"/>
          <cell r="I7389"/>
          <cell r="J7389" t="str">
            <v>Messung HW Wärme NT</v>
          </cell>
          <cell r="K7389" t="str">
            <v>21.06.2016</v>
          </cell>
          <cell r="L7389" t="str">
            <v>W1 025106</v>
          </cell>
          <cell r="M7389"/>
          <cell r="N7389" t="str">
            <v>Ablesung</v>
          </cell>
          <cell r="O7389">
            <v>89.39</v>
          </cell>
          <cell r="P7389">
            <v>2169.9499999999998</v>
          </cell>
          <cell r="Q7389"/>
          <cell r="R7389"/>
          <cell r="S7389"/>
          <cell r="T7389"/>
          <cell r="U7389"/>
          <cell r="V7389"/>
          <cell r="W7389"/>
          <cell r="X7389"/>
          <cell r="Y7389">
            <v>35.420999999999999</v>
          </cell>
          <cell r="Z7389">
            <v>364.85714285714289</v>
          </cell>
        </row>
        <row r="7390">
          <cell r="A7390" t="str">
            <v>N1620</v>
          </cell>
          <cell r="B7390" t="str">
            <v xml:space="preserve">Katzenbachstrasse 90 </v>
          </cell>
          <cell r="C7390">
            <v>42655</v>
          </cell>
          <cell r="D7390">
            <v>9866604405</v>
          </cell>
          <cell r="E7390" t="str">
            <v>Verrechnet</v>
          </cell>
          <cell r="F7390">
            <v>0.245</v>
          </cell>
          <cell r="G7390">
            <v>3.0659999999999998</v>
          </cell>
          <cell r="H7390"/>
          <cell r="I7390"/>
          <cell r="J7390" t="str">
            <v>Messung HW Wärme NT</v>
          </cell>
          <cell r="K7390" t="str">
            <v>16.09.2016</v>
          </cell>
          <cell r="L7390" t="str">
            <v>W1 025106</v>
          </cell>
          <cell r="M7390"/>
          <cell r="N7390" t="str">
            <v>Ablesung</v>
          </cell>
          <cell r="O7390">
            <v>35.174999999999997</v>
          </cell>
          <cell r="P7390">
            <v>1012.1</v>
          </cell>
          <cell r="Q7390"/>
          <cell r="R7390"/>
          <cell r="S7390"/>
          <cell r="T7390"/>
          <cell r="U7390"/>
          <cell r="V7390"/>
          <cell r="W7390"/>
          <cell r="X7390"/>
          <cell r="Y7390">
            <v>29.882999999999999</v>
          </cell>
          <cell r="Z7390">
            <v>143.57142857142856</v>
          </cell>
        </row>
        <row r="7391">
          <cell r="A7391" t="str">
            <v>N1620</v>
          </cell>
          <cell r="B7391" t="str">
            <v xml:space="preserve">Katzenbachstrasse 90 </v>
          </cell>
          <cell r="C7391">
            <v>42752</v>
          </cell>
          <cell r="D7391">
            <v>9866606503</v>
          </cell>
          <cell r="E7391" t="str">
            <v>Verrechnet</v>
          </cell>
          <cell r="F7391">
            <v>0.245</v>
          </cell>
          <cell r="G7391">
            <v>3.0659999999999998</v>
          </cell>
          <cell r="H7391"/>
          <cell r="I7391"/>
          <cell r="J7391" t="str">
            <v>Messung HW Wärme NT</v>
          </cell>
          <cell r="K7391" t="str">
            <v>13.12.2016</v>
          </cell>
          <cell r="L7391" t="str">
            <v>W1 025106</v>
          </cell>
          <cell r="M7391"/>
          <cell r="N7391" t="str">
            <v>Ablesung</v>
          </cell>
          <cell r="O7391">
            <v>145.45400000000001</v>
          </cell>
          <cell r="P7391">
            <v>3219.71</v>
          </cell>
          <cell r="Q7391"/>
          <cell r="R7391"/>
          <cell r="S7391"/>
          <cell r="T7391"/>
          <cell r="U7391"/>
          <cell r="V7391"/>
          <cell r="W7391"/>
          <cell r="X7391"/>
          <cell r="Y7391">
            <v>38.844000000000001</v>
          </cell>
          <cell r="Z7391">
            <v>593.68979591836739</v>
          </cell>
        </row>
        <row r="7392">
          <cell r="A7392" t="str">
            <v>N1621</v>
          </cell>
          <cell r="B7392" t="str">
            <v xml:space="preserve">Sandacker 20 </v>
          </cell>
          <cell r="C7392">
            <v>42478</v>
          </cell>
          <cell r="D7392">
            <v>9866600846</v>
          </cell>
          <cell r="E7392" t="str">
            <v>Verrechnet</v>
          </cell>
          <cell r="F7392">
            <v>0.05</v>
          </cell>
          <cell r="G7392">
            <v>0.70499999999999996</v>
          </cell>
          <cell r="H7392"/>
          <cell r="I7392"/>
          <cell r="J7392" t="str">
            <v>Messung HW Wärme NT</v>
          </cell>
          <cell r="K7392" t="str">
            <v>16.03.2016</v>
          </cell>
          <cell r="L7392" t="str">
            <v>W1 20577</v>
          </cell>
          <cell r="M7392"/>
          <cell r="N7392" t="str">
            <v>Ablesung</v>
          </cell>
          <cell r="O7392">
            <v>46.953000000000003</v>
          </cell>
          <cell r="P7392">
            <v>719.3</v>
          </cell>
          <cell r="Q7392"/>
          <cell r="R7392"/>
          <cell r="S7392"/>
          <cell r="T7392"/>
          <cell r="U7392"/>
          <cell r="V7392"/>
          <cell r="W7392"/>
          <cell r="X7392"/>
          <cell r="Y7392">
            <v>56.127000000000002</v>
          </cell>
          <cell r="Z7392">
            <v>939.06</v>
          </cell>
        </row>
        <row r="7393">
          <cell r="A7393" t="str">
            <v>N1621</v>
          </cell>
          <cell r="B7393" t="str">
            <v xml:space="preserve">Sandacker 20 </v>
          </cell>
          <cell r="C7393">
            <v>42566</v>
          </cell>
          <cell r="D7393">
            <v>9866602775</v>
          </cell>
          <cell r="E7393" t="str">
            <v>Verrechnet</v>
          </cell>
          <cell r="F7393">
            <v>0.05</v>
          </cell>
          <cell r="G7393">
            <v>0.70499999999999996</v>
          </cell>
          <cell r="H7393"/>
          <cell r="I7393"/>
          <cell r="J7393" t="str">
            <v>Messung HW Wärme NT</v>
          </cell>
          <cell r="K7393" t="str">
            <v>22.06.2016</v>
          </cell>
          <cell r="L7393" t="str">
            <v>W1 20577</v>
          </cell>
          <cell r="M7393"/>
          <cell r="N7393" t="str">
            <v>Ablesung</v>
          </cell>
          <cell r="O7393">
            <v>28.821999999999999</v>
          </cell>
          <cell r="P7393">
            <v>525.92999999999995</v>
          </cell>
          <cell r="Q7393"/>
          <cell r="R7393"/>
          <cell r="S7393"/>
          <cell r="T7393"/>
          <cell r="U7393"/>
          <cell r="V7393"/>
          <cell r="W7393"/>
          <cell r="X7393"/>
          <cell r="Y7393">
            <v>47.121000000000002</v>
          </cell>
          <cell r="Z7393">
            <v>576.44000000000005</v>
          </cell>
        </row>
        <row r="7394">
          <cell r="A7394" t="str">
            <v>N1621</v>
          </cell>
          <cell r="B7394" t="str">
            <v xml:space="preserve">Sandacker 20 </v>
          </cell>
          <cell r="C7394">
            <v>42655</v>
          </cell>
          <cell r="D7394">
            <v>9866604725</v>
          </cell>
          <cell r="E7394" t="str">
            <v>Verrechnet</v>
          </cell>
          <cell r="F7394">
            <v>0.05</v>
          </cell>
          <cell r="G7394">
            <v>0.70499999999999996</v>
          </cell>
          <cell r="H7394"/>
          <cell r="I7394"/>
          <cell r="J7394" t="str">
            <v>Messung HW Wärme NT</v>
          </cell>
          <cell r="K7394" t="str">
            <v>15.09.2016</v>
          </cell>
          <cell r="L7394" t="str">
            <v>W1 20577</v>
          </cell>
          <cell r="M7394"/>
          <cell r="N7394" t="str">
            <v>Ablesung</v>
          </cell>
          <cell r="O7394">
            <v>4.2300000000000004</v>
          </cell>
          <cell r="P7394">
            <v>153.34</v>
          </cell>
          <cell r="Q7394"/>
          <cell r="R7394"/>
          <cell r="S7394"/>
          <cell r="T7394"/>
          <cell r="U7394"/>
          <cell r="V7394"/>
          <cell r="W7394"/>
          <cell r="X7394"/>
          <cell r="Y7394">
            <v>23.719000000000001</v>
          </cell>
          <cell r="Z7394">
            <v>84.6</v>
          </cell>
        </row>
        <row r="7395">
          <cell r="A7395" t="str">
            <v>N1621</v>
          </cell>
          <cell r="B7395" t="str">
            <v xml:space="preserve">Sandacker 20 </v>
          </cell>
          <cell r="C7395">
            <v>42752</v>
          </cell>
          <cell r="D7395">
            <v>9866606850</v>
          </cell>
          <cell r="E7395" t="str">
            <v>Verrechnet</v>
          </cell>
          <cell r="F7395">
            <v>0.05</v>
          </cell>
          <cell r="G7395">
            <v>0.70499999999999996</v>
          </cell>
          <cell r="H7395"/>
          <cell r="I7395"/>
          <cell r="J7395" t="str">
            <v>Messung HW Wärme NT</v>
          </cell>
          <cell r="K7395" t="str">
            <v>13.12.2016</v>
          </cell>
          <cell r="L7395" t="str">
            <v>W1 20577</v>
          </cell>
          <cell r="M7395"/>
          <cell r="N7395" t="str">
            <v>Ablesung</v>
          </cell>
          <cell r="O7395">
            <v>31.007000000000001</v>
          </cell>
          <cell r="P7395">
            <v>517.29</v>
          </cell>
          <cell r="Q7395"/>
          <cell r="R7395"/>
          <cell r="S7395"/>
          <cell r="T7395"/>
          <cell r="U7395"/>
          <cell r="V7395"/>
          <cell r="W7395"/>
          <cell r="X7395"/>
          <cell r="Y7395">
            <v>51.54</v>
          </cell>
          <cell r="Z7395">
            <v>620.14</v>
          </cell>
        </row>
        <row r="7396">
          <cell r="A7396" t="str">
            <v>N1622</v>
          </cell>
          <cell r="B7396" t="str">
            <v xml:space="preserve">Schaffhauserstrasse 502 </v>
          </cell>
          <cell r="C7396">
            <v>42478</v>
          </cell>
          <cell r="D7396">
            <v>9866601194</v>
          </cell>
          <cell r="E7396" t="str">
            <v>Verrechnet</v>
          </cell>
          <cell r="F7396">
            <v>0.08</v>
          </cell>
          <cell r="G7396">
            <v>1.1279999999999999</v>
          </cell>
          <cell r="H7396"/>
          <cell r="I7396"/>
          <cell r="J7396" t="str">
            <v>Messung HW Wärme NT</v>
          </cell>
          <cell r="K7396" t="str">
            <v>15.03.2016</v>
          </cell>
          <cell r="L7396" t="str">
            <v>W1 020472</v>
          </cell>
          <cell r="M7396"/>
          <cell r="N7396" t="str">
            <v>Ablesung</v>
          </cell>
          <cell r="O7396">
            <v>42.496000000000002</v>
          </cell>
          <cell r="P7396">
            <v>709.97</v>
          </cell>
          <cell r="Q7396"/>
          <cell r="R7396"/>
          <cell r="S7396"/>
          <cell r="T7396"/>
          <cell r="U7396"/>
          <cell r="V7396"/>
          <cell r="W7396"/>
          <cell r="X7396"/>
          <cell r="Y7396">
            <v>51.466999999999999</v>
          </cell>
          <cell r="Z7396">
            <v>531.20000000000005</v>
          </cell>
        </row>
        <row r="7397">
          <cell r="A7397" t="str">
            <v>N1622</v>
          </cell>
          <cell r="B7397" t="str">
            <v xml:space="preserve">Schaffhauserstrasse 502 </v>
          </cell>
          <cell r="C7397">
            <v>42566</v>
          </cell>
          <cell r="D7397">
            <v>9866603106</v>
          </cell>
          <cell r="E7397" t="str">
            <v>Verrechnet</v>
          </cell>
          <cell r="F7397">
            <v>0.08</v>
          </cell>
          <cell r="G7397">
            <v>1.1279999999999999</v>
          </cell>
          <cell r="H7397"/>
          <cell r="I7397"/>
          <cell r="J7397" t="str">
            <v>Messung HW Wärme NT</v>
          </cell>
          <cell r="K7397" t="str">
            <v>21.06.2016</v>
          </cell>
          <cell r="L7397" t="str">
            <v>W1 020472</v>
          </cell>
          <cell r="M7397"/>
          <cell r="N7397" t="str">
            <v>Ablesung</v>
          </cell>
          <cell r="O7397">
            <v>26.614000000000001</v>
          </cell>
          <cell r="P7397">
            <v>519.13</v>
          </cell>
          <cell r="Q7397"/>
          <cell r="R7397"/>
          <cell r="S7397"/>
          <cell r="T7397"/>
          <cell r="U7397"/>
          <cell r="V7397"/>
          <cell r="W7397"/>
          <cell r="X7397"/>
          <cell r="Y7397">
            <v>44.081000000000003</v>
          </cell>
          <cell r="Z7397">
            <v>332.67500000000001</v>
          </cell>
        </row>
        <row r="7398">
          <cell r="A7398" t="str">
            <v>N1622</v>
          </cell>
          <cell r="B7398" t="str">
            <v xml:space="preserve">Schaffhauserstrasse 502 </v>
          </cell>
          <cell r="C7398">
            <v>42655</v>
          </cell>
          <cell r="D7398">
            <v>9866605188</v>
          </cell>
          <cell r="E7398" t="str">
            <v>Verrechnet</v>
          </cell>
          <cell r="F7398">
            <v>0.08</v>
          </cell>
          <cell r="G7398">
            <v>1.1279999999999999</v>
          </cell>
          <cell r="H7398"/>
          <cell r="I7398"/>
          <cell r="J7398" t="str">
            <v>Messung HW Wärme NT</v>
          </cell>
          <cell r="K7398" t="str">
            <v>15.09.2016</v>
          </cell>
          <cell r="L7398" t="str">
            <v>W1 020472</v>
          </cell>
          <cell r="M7398"/>
          <cell r="N7398" t="str">
            <v>Ablesung</v>
          </cell>
          <cell r="O7398">
            <v>10.129</v>
          </cell>
          <cell r="P7398">
            <v>250.97</v>
          </cell>
          <cell r="Q7398"/>
          <cell r="R7398"/>
          <cell r="S7398"/>
          <cell r="T7398"/>
          <cell r="U7398"/>
          <cell r="V7398"/>
          <cell r="W7398"/>
          <cell r="X7398"/>
          <cell r="Y7398">
            <v>34.703000000000003</v>
          </cell>
          <cell r="Z7398">
            <v>126.6125</v>
          </cell>
        </row>
        <row r="7399">
          <cell r="A7399" t="str">
            <v>N1622</v>
          </cell>
          <cell r="B7399" t="str">
            <v xml:space="preserve">Schaffhauserstrasse 502 </v>
          </cell>
          <cell r="C7399">
            <v>42752</v>
          </cell>
          <cell r="D7399">
            <v>9866607137</v>
          </cell>
          <cell r="E7399" t="str">
            <v>Verrechnet</v>
          </cell>
          <cell r="F7399">
            <v>0.08</v>
          </cell>
          <cell r="G7399">
            <v>1.1279999999999999</v>
          </cell>
          <cell r="H7399"/>
          <cell r="I7399"/>
          <cell r="J7399" t="str">
            <v>Messung HW Wärme NT</v>
          </cell>
          <cell r="K7399" t="str">
            <v>13.12.2016</v>
          </cell>
          <cell r="L7399" t="str">
            <v>W1 020472</v>
          </cell>
          <cell r="M7399"/>
          <cell r="N7399" t="str">
            <v>Ablesung</v>
          </cell>
          <cell r="O7399">
            <v>36.119</v>
          </cell>
          <cell r="P7399">
            <v>645.77</v>
          </cell>
          <cell r="Q7399"/>
          <cell r="R7399"/>
          <cell r="S7399"/>
          <cell r="T7399"/>
          <cell r="U7399"/>
          <cell r="V7399"/>
          <cell r="W7399"/>
          <cell r="X7399"/>
          <cell r="Y7399">
            <v>48.093000000000004</v>
          </cell>
          <cell r="Z7399">
            <v>451.48750000000001</v>
          </cell>
        </row>
        <row r="7400">
          <cell r="A7400" t="str">
            <v>N1625</v>
          </cell>
          <cell r="B7400" t="str">
            <v xml:space="preserve">Glatttalstrasse 49 </v>
          </cell>
          <cell r="C7400">
            <v>42478</v>
          </cell>
          <cell r="D7400">
            <v>9866600847</v>
          </cell>
          <cell r="E7400" t="str">
            <v>Verrechnet</v>
          </cell>
          <cell r="F7400">
            <v>3.5000000000000003E-2</v>
          </cell>
          <cell r="G7400">
            <v>0.49399999999999999</v>
          </cell>
          <cell r="H7400"/>
          <cell r="I7400"/>
          <cell r="J7400" t="str">
            <v>Messung HW Wärme NT</v>
          </cell>
          <cell r="K7400" t="str">
            <v>15.03.2016</v>
          </cell>
          <cell r="L7400" t="str">
            <v>W1 020599</v>
          </cell>
          <cell r="M7400"/>
          <cell r="N7400" t="str">
            <v>Ablesung</v>
          </cell>
          <cell r="O7400">
            <v>28.699000000000002</v>
          </cell>
          <cell r="P7400">
            <v>591.69000000000005</v>
          </cell>
          <cell r="Q7400"/>
          <cell r="R7400"/>
          <cell r="S7400"/>
          <cell r="T7400"/>
          <cell r="U7400"/>
          <cell r="V7400"/>
          <cell r="W7400"/>
          <cell r="X7400"/>
          <cell r="Y7400">
            <v>41.704999999999998</v>
          </cell>
          <cell r="Z7400">
            <v>819.97142857142865</v>
          </cell>
        </row>
        <row r="7401">
          <cell r="A7401" t="str">
            <v>N1625</v>
          </cell>
          <cell r="B7401" t="str">
            <v xml:space="preserve">Glatttalstrasse 49 </v>
          </cell>
          <cell r="C7401">
            <v>42566</v>
          </cell>
          <cell r="D7401">
            <v>9866603114</v>
          </cell>
          <cell r="E7401" t="str">
            <v>Verrechnet</v>
          </cell>
          <cell r="F7401">
            <v>3.5000000000000003E-2</v>
          </cell>
          <cell r="G7401">
            <v>0.49399999999999999</v>
          </cell>
          <cell r="H7401"/>
          <cell r="I7401"/>
          <cell r="J7401" t="str">
            <v>Messung HW Wärme NT</v>
          </cell>
          <cell r="K7401" t="str">
            <v>22.06.2016</v>
          </cell>
          <cell r="L7401" t="str">
            <v>W1 020599</v>
          </cell>
          <cell r="M7401"/>
          <cell r="N7401" t="str">
            <v>Ablesung</v>
          </cell>
          <cell r="O7401">
            <v>14.853999999999999</v>
          </cell>
          <cell r="P7401">
            <v>430.4</v>
          </cell>
          <cell r="Q7401"/>
          <cell r="R7401"/>
          <cell r="S7401"/>
          <cell r="T7401"/>
          <cell r="U7401"/>
          <cell r="V7401"/>
          <cell r="W7401"/>
          <cell r="X7401"/>
          <cell r="Y7401">
            <v>29.675000000000001</v>
          </cell>
          <cell r="Z7401">
            <v>424.4</v>
          </cell>
        </row>
        <row r="7402">
          <cell r="A7402" t="str">
            <v>N1625</v>
          </cell>
          <cell r="B7402" t="str">
            <v xml:space="preserve">Glatttalstrasse 49 </v>
          </cell>
          <cell r="C7402">
            <v>42655</v>
          </cell>
          <cell r="D7402">
            <v>9866604997</v>
          </cell>
          <cell r="E7402" t="str">
            <v>Verrechnet</v>
          </cell>
          <cell r="F7402">
            <v>3.5000000000000003E-2</v>
          </cell>
          <cell r="G7402">
            <v>0.49399999999999999</v>
          </cell>
          <cell r="H7402"/>
          <cell r="I7402"/>
          <cell r="J7402" t="str">
            <v>Messung HW Wärme NT</v>
          </cell>
          <cell r="K7402" t="str">
            <v>16.09.2016</v>
          </cell>
          <cell r="L7402" t="str">
            <v>W1 020599</v>
          </cell>
          <cell r="M7402"/>
          <cell r="N7402" t="str">
            <v>Ablesung</v>
          </cell>
          <cell r="O7402">
            <v>4.9589999999999996</v>
          </cell>
          <cell r="P7402">
            <v>279.05</v>
          </cell>
          <cell r="Q7402"/>
          <cell r="R7402"/>
          <cell r="S7402"/>
          <cell r="T7402"/>
          <cell r="U7402"/>
          <cell r="V7402"/>
          <cell r="W7402"/>
          <cell r="X7402"/>
          <cell r="Y7402">
            <v>15.28</v>
          </cell>
          <cell r="Z7402">
            <v>141.68571428571428</v>
          </cell>
        </row>
        <row r="7403">
          <cell r="A7403" t="str">
            <v>N1625</v>
          </cell>
          <cell r="B7403" t="str">
            <v xml:space="preserve">Glatttalstrasse 49 </v>
          </cell>
          <cell r="C7403">
            <v>42752</v>
          </cell>
          <cell r="D7403">
            <v>9866606896</v>
          </cell>
          <cell r="E7403" t="str">
            <v>Verrechnet</v>
          </cell>
          <cell r="F7403">
            <v>3.5000000000000003E-2</v>
          </cell>
          <cell r="G7403">
            <v>0.49399999999999999</v>
          </cell>
          <cell r="H7403"/>
          <cell r="I7403"/>
          <cell r="J7403" t="str">
            <v>Messung HW Wärme NT</v>
          </cell>
          <cell r="K7403" t="str">
            <v>14.12.2016</v>
          </cell>
          <cell r="L7403" t="str">
            <v>W1 020599</v>
          </cell>
          <cell r="M7403"/>
          <cell r="N7403" t="str">
            <v>Ablesung</v>
          </cell>
          <cell r="O7403">
            <v>18.863</v>
          </cell>
          <cell r="P7403">
            <v>552.66</v>
          </cell>
          <cell r="Q7403"/>
          <cell r="R7403"/>
          <cell r="S7403"/>
          <cell r="T7403"/>
          <cell r="U7403"/>
          <cell r="V7403"/>
          <cell r="W7403"/>
          <cell r="X7403"/>
          <cell r="Y7403">
            <v>29.347999999999999</v>
          </cell>
          <cell r="Z7403">
            <v>538.94285714285706</v>
          </cell>
        </row>
        <row r="7404">
          <cell r="A7404" t="str">
            <v>N1626</v>
          </cell>
          <cell r="B7404" t="str">
            <v xml:space="preserve">Am Luchsgraben 15 </v>
          </cell>
          <cell r="C7404">
            <v>42478</v>
          </cell>
          <cell r="D7404">
            <v>9866601573</v>
          </cell>
          <cell r="E7404" t="str">
            <v>Verrechnet</v>
          </cell>
          <cell r="F7404">
            <v>0.05</v>
          </cell>
          <cell r="G7404">
            <v>0.70499999999999996</v>
          </cell>
          <cell r="H7404"/>
          <cell r="I7404"/>
          <cell r="J7404" t="str">
            <v>Messung HW Wärme NT</v>
          </cell>
          <cell r="K7404" t="str">
            <v>17.03.2016</v>
          </cell>
          <cell r="L7404" t="str">
            <v>W1 020513</v>
          </cell>
          <cell r="M7404"/>
          <cell r="N7404" t="str">
            <v>Ablesung</v>
          </cell>
          <cell r="O7404">
            <v>27.838000000000001</v>
          </cell>
          <cell r="P7404">
            <v>439.51</v>
          </cell>
          <cell r="Q7404"/>
          <cell r="R7404"/>
          <cell r="S7404"/>
          <cell r="T7404"/>
          <cell r="U7404"/>
          <cell r="V7404"/>
          <cell r="W7404"/>
          <cell r="X7404"/>
          <cell r="Y7404">
            <v>54.460999999999999</v>
          </cell>
          <cell r="Z7404">
            <v>556.76</v>
          </cell>
        </row>
        <row r="7405">
          <cell r="A7405" t="str">
            <v>N1626</v>
          </cell>
          <cell r="B7405" t="str">
            <v xml:space="preserve">Am Luchsgraben 15 </v>
          </cell>
          <cell r="C7405">
            <v>42566</v>
          </cell>
          <cell r="D7405">
            <v>9866603373</v>
          </cell>
          <cell r="E7405" t="str">
            <v>Verrechnet</v>
          </cell>
          <cell r="F7405">
            <v>0.05</v>
          </cell>
          <cell r="G7405">
            <v>0.70499999999999996</v>
          </cell>
          <cell r="H7405"/>
          <cell r="I7405"/>
          <cell r="J7405" t="str">
            <v>Messung HW Wärme NT</v>
          </cell>
          <cell r="K7405" t="str">
            <v>20.06.2016</v>
          </cell>
          <cell r="L7405" t="str">
            <v>W1 020513</v>
          </cell>
          <cell r="M7405"/>
          <cell r="N7405" t="str">
            <v>Ablesung</v>
          </cell>
          <cell r="O7405">
            <v>16.148</v>
          </cell>
          <cell r="P7405">
            <v>297.67</v>
          </cell>
          <cell r="Q7405"/>
          <cell r="R7405"/>
          <cell r="S7405"/>
          <cell r="T7405"/>
          <cell r="U7405"/>
          <cell r="V7405"/>
          <cell r="W7405"/>
          <cell r="X7405"/>
          <cell r="Y7405">
            <v>46.645000000000003</v>
          </cell>
          <cell r="Z7405">
            <v>322.95999999999998</v>
          </cell>
        </row>
        <row r="7406">
          <cell r="A7406" t="str">
            <v>N1626</v>
          </cell>
          <cell r="B7406" t="str">
            <v xml:space="preserve">Am Luchsgraben 15 </v>
          </cell>
          <cell r="C7406">
            <v>42655</v>
          </cell>
          <cell r="D7406">
            <v>9866605434</v>
          </cell>
          <cell r="E7406" t="str">
            <v>Verrechnet</v>
          </cell>
          <cell r="F7406">
            <v>0.05</v>
          </cell>
          <cell r="G7406">
            <v>0.70499999999999996</v>
          </cell>
          <cell r="H7406"/>
          <cell r="I7406"/>
          <cell r="J7406" t="str">
            <v>Messung HW Wärme NT</v>
          </cell>
          <cell r="K7406" t="str">
            <v>19.09.2016</v>
          </cell>
          <cell r="L7406" t="str">
            <v>W1 020513</v>
          </cell>
          <cell r="M7406"/>
          <cell r="N7406" t="str">
            <v>Ablesung</v>
          </cell>
          <cell r="O7406">
            <v>7.0270000000000001</v>
          </cell>
          <cell r="P7406">
            <v>179.28</v>
          </cell>
          <cell r="Q7406"/>
          <cell r="R7406"/>
          <cell r="S7406"/>
          <cell r="T7406"/>
          <cell r="U7406"/>
          <cell r="V7406"/>
          <cell r="W7406"/>
          <cell r="X7406"/>
          <cell r="Y7406">
            <v>33.701999999999998</v>
          </cell>
          <cell r="Z7406">
            <v>140.54</v>
          </cell>
        </row>
        <row r="7407">
          <cell r="A7407" t="str">
            <v>N1626</v>
          </cell>
          <cell r="B7407" t="str">
            <v xml:space="preserve">Am Luchsgraben 15 </v>
          </cell>
          <cell r="C7407">
            <v>42752</v>
          </cell>
          <cell r="D7407">
            <v>9866607512</v>
          </cell>
          <cell r="E7407" t="str">
            <v>Verrechnet</v>
          </cell>
          <cell r="F7407">
            <v>0.05</v>
          </cell>
          <cell r="G7407">
            <v>0.70499999999999996</v>
          </cell>
          <cell r="H7407"/>
          <cell r="I7407"/>
          <cell r="J7407" t="str">
            <v>Messung HW Wärme NT</v>
          </cell>
          <cell r="K7407" t="str">
            <v>14.12.2016</v>
          </cell>
          <cell r="L7407" t="str">
            <v>W1 020513</v>
          </cell>
          <cell r="M7407"/>
          <cell r="N7407" t="str">
            <v>Ablesung</v>
          </cell>
          <cell r="O7407">
            <v>22.792000000000002</v>
          </cell>
          <cell r="P7407">
            <v>379.8</v>
          </cell>
          <cell r="Q7407"/>
          <cell r="R7407"/>
          <cell r="S7407"/>
          <cell r="T7407"/>
          <cell r="U7407"/>
          <cell r="V7407"/>
          <cell r="W7407"/>
          <cell r="X7407"/>
          <cell r="Y7407">
            <v>51.6</v>
          </cell>
          <cell r="Z7407">
            <v>455.84</v>
          </cell>
        </row>
        <row r="7408">
          <cell r="A7408" t="str">
            <v>N1627</v>
          </cell>
          <cell r="B7408" t="str">
            <v xml:space="preserve">Langackerstrasse 60 </v>
          </cell>
          <cell r="C7408">
            <v>42566</v>
          </cell>
          <cell r="D7408">
            <v>9866604002</v>
          </cell>
          <cell r="E7408" t="str">
            <v>Verrechnet</v>
          </cell>
          <cell r="F7408">
            <v>0.03</v>
          </cell>
          <cell r="G7408">
            <v>0.42299999999999999</v>
          </cell>
          <cell r="H7408"/>
          <cell r="I7408"/>
          <cell r="J7408" t="str">
            <v>Messung HW Wärme NT</v>
          </cell>
          <cell r="K7408" t="str">
            <v>15.04.2016</v>
          </cell>
          <cell r="L7408" t="str">
            <v>W1 020642</v>
          </cell>
          <cell r="M7408"/>
          <cell r="N7408" t="str">
            <v>Einbau</v>
          </cell>
          <cell r="O7408">
            <v>0</v>
          </cell>
          <cell r="P7408">
            <v>0</v>
          </cell>
          <cell r="Q7408"/>
          <cell r="R7408"/>
          <cell r="S7408"/>
          <cell r="T7408"/>
          <cell r="U7408"/>
          <cell r="V7408"/>
          <cell r="W7408"/>
          <cell r="X7408"/>
          <cell r="Y7408"/>
          <cell r="Z7408">
            <v>0</v>
          </cell>
        </row>
        <row r="7409">
          <cell r="A7409" t="str">
            <v>N1627</v>
          </cell>
          <cell r="B7409"/>
          <cell r="C7409"/>
          <cell r="D7409"/>
          <cell r="E7409"/>
          <cell r="F7409"/>
          <cell r="G7409"/>
          <cell r="H7409"/>
          <cell r="I7409"/>
          <cell r="J7409" t="str">
            <v>Messung HW Wärme NT</v>
          </cell>
          <cell r="K7409" t="str">
            <v>23.06.2016</v>
          </cell>
          <cell r="L7409" t="str">
            <v>W1 020642</v>
          </cell>
          <cell r="M7409"/>
          <cell r="N7409" t="str">
            <v>Ablesung</v>
          </cell>
          <cell r="O7409">
            <v>5.891</v>
          </cell>
          <cell r="P7409">
            <v>133.44</v>
          </cell>
          <cell r="Q7409"/>
          <cell r="R7409"/>
          <cell r="S7409"/>
          <cell r="T7409"/>
          <cell r="U7409"/>
          <cell r="V7409"/>
          <cell r="W7409"/>
          <cell r="X7409"/>
          <cell r="Y7409">
            <v>37.96</v>
          </cell>
          <cell r="Z7409">
            <v>196.36666666666665</v>
          </cell>
        </row>
        <row r="7410">
          <cell r="A7410" t="str">
            <v>N1627</v>
          </cell>
          <cell r="B7410" t="str">
            <v xml:space="preserve">Langackerstrasse 60 </v>
          </cell>
          <cell r="C7410">
            <v>42655</v>
          </cell>
          <cell r="D7410">
            <v>9866606001</v>
          </cell>
          <cell r="E7410" t="str">
            <v>Verrechnet</v>
          </cell>
          <cell r="F7410">
            <v>0.03</v>
          </cell>
          <cell r="G7410">
            <v>0.42299999999999999</v>
          </cell>
          <cell r="H7410"/>
          <cell r="I7410"/>
          <cell r="J7410" t="str">
            <v>Messung HW Wärme NT</v>
          </cell>
          <cell r="K7410" t="str">
            <v>16.09.2016</v>
          </cell>
          <cell r="L7410" t="str">
            <v>W1 020642</v>
          </cell>
          <cell r="M7410"/>
          <cell r="N7410" t="str">
            <v>Ablesung</v>
          </cell>
          <cell r="O7410">
            <v>2.2050000000000001</v>
          </cell>
          <cell r="P7410">
            <v>86.26</v>
          </cell>
          <cell r="Q7410"/>
          <cell r="R7410"/>
          <cell r="S7410"/>
          <cell r="T7410"/>
          <cell r="U7410"/>
          <cell r="V7410"/>
          <cell r="W7410"/>
          <cell r="X7410"/>
          <cell r="Y7410">
            <v>21.98</v>
          </cell>
          <cell r="Z7410">
            <v>73.5</v>
          </cell>
        </row>
        <row r="7411">
          <cell r="A7411" t="str">
            <v>N1627</v>
          </cell>
          <cell r="B7411" t="str">
            <v xml:space="preserve">Langackerstrasse 60 </v>
          </cell>
          <cell r="C7411">
            <v>42752</v>
          </cell>
          <cell r="D7411">
            <v>9866608095</v>
          </cell>
          <cell r="E7411" t="str">
            <v>Verrechnet</v>
          </cell>
          <cell r="F7411">
            <v>0.03</v>
          </cell>
          <cell r="G7411">
            <v>0.42299999999999999</v>
          </cell>
          <cell r="H7411"/>
          <cell r="I7411"/>
          <cell r="J7411" t="str">
            <v>Messung HW Wärme NT</v>
          </cell>
          <cell r="K7411" t="str">
            <v>16.12.2016</v>
          </cell>
          <cell r="L7411" t="str">
            <v>W1 020642</v>
          </cell>
          <cell r="M7411"/>
          <cell r="N7411" t="str">
            <v>Ablesung</v>
          </cell>
          <cell r="O7411">
            <v>18.081</v>
          </cell>
          <cell r="P7411">
            <v>360.98</v>
          </cell>
          <cell r="Q7411"/>
          <cell r="R7411"/>
          <cell r="S7411"/>
          <cell r="T7411"/>
          <cell r="U7411"/>
          <cell r="V7411"/>
          <cell r="W7411"/>
          <cell r="X7411"/>
          <cell r="Y7411">
            <v>43.067999999999998</v>
          </cell>
          <cell r="Z7411">
            <v>602.70000000000005</v>
          </cell>
        </row>
        <row r="7412">
          <cell r="A7412" t="str">
            <v>N1628</v>
          </cell>
          <cell r="B7412" t="str">
            <v xml:space="preserve">Langackerstrasse 62 </v>
          </cell>
          <cell r="C7412">
            <v>42478</v>
          </cell>
          <cell r="D7412">
            <v>9866600848</v>
          </cell>
          <cell r="E7412" t="str">
            <v>Verrechnet</v>
          </cell>
          <cell r="F7412">
            <v>0.04</v>
          </cell>
          <cell r="G7412">
            <v>0.56000000000000005</v>
          </cell>
          <cell r="H7412"/>
          <cell r="I7412"/>
          <cell r="J7412" t="str">
            <v>Messung HW Wärme NT</v>
          </cell>
          <cell r="K7412" t="str">
            <v>18.03.2016</v>
          </cell>
          <cell r="L7412" t="str">
            <v>W1 020571</v>
          </cell>
          <cell r="M7412"/>
          <cell r="N7412" t="str">
            <v>Ablesung</v>
          </cell>
          <cell r="O7412">
            <v>30.289000000000001</v>
          </cell>
          <cell r="P7412">
            <v>596.38</v>
          </cell>
          <cell r="Q7412"/>
          <cell r="R7412"/>
          <cell r="S7412"/>
          <cell r="T7412"/>
          <cell r="U7412"/>
          <cell r="V7412"/>
          <cell r="W7412"/>
          <cell r="X7412"/>
          <cell r="Y7412">
            <v>43.67</v>
          </cell>
          <cell r="Z7412">
            <v>757.22500000000002</v>
          </cell>
        </row>
        <row r="7413">
          <cell r="A7413" t="str">
            <v>N1628</v>
          </cell>
          <cell r="B7413" t="str">
            <v xml:space="preserve">Langackerstrasse 62 </v>
          </cell>
          <cell r="C7413">
            <v>42566</v>
          </cell>
          <cell r="D7413">
            <v>9866602776</v>
          </cell>
          <cell r="E7413" t="str">
            <v>Verrechnet</v>
          </cell>
          <cell r="F7413">
            <v>0.04</v>
          </cell>
          <cell r="G7413">
            <v>0.56000000000000005</v>
          </cell>
          <cell r="H7413"/>
          <cell r="I7413"/>
          <cell r="J7413" t="str">
            <v>Messung HW Wärme NT</v>
          </cell>
          <cell r="K7413" t="str">
            <v>23.06.2016</v>
          </cell>
          <cell r="L7413" t="str">
            <v>W1 020571</v>
          </cell>
          <cell r="M7413"/>
          <cell r="N7413" t="str">
            <v>Ablesung</v>
          </cell>
          <cell r="O7413">
            <v>16.716000000000001</v>
          </cell>
          <cell r="P7413">
            <v>352.28</v>
          </cell>
          <cell r="Q7413"/>
          <cell r="R7413"/>
          <cell r="S7413"/>
          <cell r="T7413"/>
          <cell r="U7413"/>
          <cell r="V7413"/>
          <cell r="W7413"/>
          <cell r="X7413"/>
          <cell r="Y7413">
            <v>40.799999999999997</v>
          </cell>
          <cell r="Z7413">
            <v>417.9</v>
          </cell>
        </row>
        <row r="7414">
          <cell r="A7414" t="str">
            <v>N1628</v>
          </cell>
          <cell r="B7414" t="str">
            <v xml:space="preserve">Langackerstrasse 62 </v>
          </cell>
          <cell r="C7414">
            <v>42655</v>
          </cell>
          <cell r="D7414">
            <v>9866604549</v>
          </cell>
          <cell r="E7414" t="str">
            <v>Verrechnet</v>
          </cell>
          <cell r="F7414">
            <v>0.04</v>
          </cell>
          <cell r="G7414">
            <v>0.56000000000000005</v>
          </cell>
          <cell r="H7414"/>
          <cell r="I7414"/>
          <cell r="J7414" t="str">
            <v>Messung HW Wärme NT</v>
          </cell>
          <cell r="K7414" t="str">
            <v>16.09.2016</v>
          </cell>
          <cell r="L7414" t="str">
            <v>W1 020571</v>
          </cell>
          <cell r="M7414"/>
          <cell r="N7414" t="str">
            <v>Ablesung</v>
          </cell>
          <cell r="O7414">
            <v>4.3470000000000004</v>
          </cell>
          <cell r="P7414">
            <v>129.79</v>
          </cell>
          <cell r="Q7414"/>
          <cell r="R7414"/>
          <cell r="S7414"/>
          <cell r="T7414"/>
          <cell r="U7414"/>
          <cell r="V7414"/>
          <cell r="W7414"/>
          <cell r="X7414"/>
          <cell r="Y7414">
            <v>28.797999999999998</v>
          </cell>
          <cell r="Z7414">
            <v>108.675</v>
          </cell>
        </row>
        <row r="7415">
          <cell r="A7415" t="str">
            <v>N1628</v>
          </cell>
          <cell r="B7415" t="str">
            <v xml:space="preserve">Langackerstrasse 62 </v>
          </cell>
          <cell r="C7415">
            <v>42752</v>
          </cell>
          <cell r="D7415">
            <v>9866606851</v>
          </cell>
          <cell r="E7415" t="str">
            <v>Verrechnet</v>
          </cell>
          <cell r="F7415">
            <v>0.04</v>
          </cell>
          <cell r="G7415">
            <v>0.56000000000000005</v>
          </cell>
          <cell r="H7415"/>
          <cell r="I7415"/>
          <cell r="J7415" t="str">
            <v>Messung HW Wärme NT</v>
          </cell>
          <cell r="K7415" t="str">
            <v>16.12.2016</v>
          </cell>
          <cell r="L7415" t="str">
            <v>W1 020571</v>
          </cell>
          <cell r="M7415"/>
          <cell r="N7415" t="str">
            <v>Ablesung</v>
          </cell>
          <cell r="O7415">
            <v>20.994</v>
          </cell>
          <cell r="P7415">
            <v>393.77</v>
          </cell>
          <cell r="Q7415"/>
          <cell r="R7415"/>
          <cell r="S7415"/>
          <cell r="T7415"/>
          <cell r="U7415"/>
          <cell r="V7415"/>
          <cell r="W7415"/>
          <cell r="X7415"/>
          <cell r="Y7415">
            <v>45.843000000000004</v>
          </cell>
          <cell r="Z7415">
            <v>524.85</v>
          </cell>
        </row>
        <row r="7416">
          <cell r="A7416" t="str">
            <v>N1630</v>
          </cell>
          <cell r="B7416" t="str">
            <v xml:space="preserve">Hirzenbachstrasse 62 </v>
          </cell>
          <cell r="C7416">
            <v>42478</v>
          </cell>
          <cell r="D7416">
            <v>9866600842</v>
          </cell>
          <cell r="E7416" t="str">
            <v>Verrechnet</v>
          </cell>
          <cell r="F7416">
            <v>0.06</v>
          </cell>
          <cell r="G7416">
            <v>0.84599999999999997</v>
          </cell>
          <cell r="H7416"/>
          <cell r="I7416"/>
          <cell r="J7416" t="str">
            <v>Messung HW Wärme NT</v>
          </cell>
          <cell r="K7416" t="str">
            <v>17.03.2016</v>
          </cell>
          <cell r="L7416" t="str">
            <v>W1 020463</v>
          </cell>
          <cell r="M7416"/>
          <cell r="N7416" t="str">
            <v>Ablesung</v>
          </cell>
          <cell r="O7416">
            <v>32.286999999999999</v>
          </cell>
          <cell r="P7416">
            <v>554.54999999999995</v>
          </cell>
          <cell r="Q7416"/>
          <cell r="R7416"/>
          <cell r="S7416"/>
          <cell r="T7416"/>
          <cell r="U7416"/>
          <cell r="V7416"/>
          <cell r="W7416"/>
          <cell r="X7416"/>
          <cell r="Y7416">
            <v>50.061999999999998</v>
          </cell>
          <cell r="Z7416">
            <v>538.11666666666667</v>
          </cell>
        </row>
        <row r="7417">
          <cell r="A7417" t="str">
            <v>N1630</v>
          </cell>
          <cell r="B7417" t="str">
            <v xml:space="preserve">Hirzenbachstrasse 62 </v>
          </cell>
          <cell r="C7417">
            <v>42566</v>
          </cell>
          <cell r="D7417">
            <v>9866602770</v>
          </cell>
          <cell r="E7417" t="str">
            <v>Verrechnet</v>
          </cell>
          <cell r="F7417">
            <v>0.06</v>
          </cell>
          <cell r="G7417">
            <v>0.84599999999999997</v>
          </cell>
          <cell r="H7417"/>
          <cell r="I7417"/>
          <cell r="J7417" t="str">
            <v>Messung HW Wärme NT</v>
          </cell>
          <cell r="K7417" t="str">
            <v>20.06.2016</v>
          </cell>
          <cell r="L7417" t="str">
            <v>W1 020463</v>
          </cell>
          <cell r="M7417"/>
          <cell r="N7417" t="str">
            <v>Ablesung</v>
          </cell>
          <cell r="O7417">
            <v>18.141999999999999</v>
          </cell>
          <cell r="P7417">
            <v>310.2</v>
          </cell>
          <cell r="Q7417"/>
          <cell r="R7417"/>
          <cell r="S7417"/>
          <cell r="T7417"/>
          <cell r="U7417"/>
          <cell r="V7417"/>
          <cell r="W7417"/>
          <cell r="X7417"/>
          <cell r="Y7417">
            <v>50.287999999999997</v>
          </cell>
          <cell r="Z7417">
            <v>302.36666666666662</v>
          </cell>
        </row>
        <row r="7418">
          <cell r="A7418" t="str">
            <v>N1630</v>
          </cell>
          <cell r="B7418" t="str">
            <v xml:space="preserve">Hirzenbachstrasse 62 </v>
          </cell>
          <cell r="C7418">
            <v>42655</v>
          </cell>
          <cell r="D7418">
            <v>9866604718</v>
          </cell>
          <cell r="E7418" t="str">
            <v>Verrechnet</v>
          </cell>
          <cell r="F7418">
            <v>0.06</v>
          </cell>
          <cell r="G7418">
            <v>0.84599999999999997</v>
          </cell>
          <cell r="H7418"/>
          <cell r="I7418"/>
          <cell r="J7418" t="str">
            <v>Messung HW Wärme NT</v>
          </cell>
          <cell r="K7418" t="str">
            <v>19.09.2016</v>
          </cell>
          <cell r="L7418" t="str">
            <v>W1 020463</v>
          </cell>
          <cell r="M7418"/>
          <cell r="N7418" t="str">
            <v>Ablesung</v>
          </cell>
          <cell r="O7418">
            <v>4.2249999999999996</v>
          </cell>
          <cell r="P7418">
            <v>68.22</v>
          </cell>
          <cell r="Q7418"/>
          <cell r="R7418"/>
          <cell r="S7418"/>
          <cell r="T7418"/>
          <cell r="U7418"/>
          <cell r="V7418"/>
          <cell r="W7418"/>
          <cell r="X7418"/>
          <cell r="Y7418">
            <v>53.252000000000002</v>
          </cell>
          <cell r="Z7418">
            <v>70.416666666666657</v>
          </cell>
        </row>
        <row r="7419">
          <cell r="A7419" t="str">
            <v>N1630</v>
          </cell>
          <cell r="B7419" t="str">
            <v xml:space="preserve">Hirzenbachstrasse 62 </v>
          </cell>
          <cell r="C7419">
            <v>42752</v>
          </cell>
          <cell r="D7419">
            <v>9866606852</v>
          </cell>
          <cell r="E7419" t="str">
            <v>Verrechnet</v>
          </cell>
          <cell r="F7419">
            <v>0.06</v>
          </cell>
          <cell r="G7419">
            <v>0.84599999999999997</v>
          </cell>
          <cell r="H7419"/>
          <cell r="I7419"/>
          <cell r="J7419" t="str">
            <v>Messung HW Wärme NT</v>
          </cell>
          <cell r="K7419" t="str">
            <v>14.12.2016</v>
          </cell>
          <cell r="L7419" t="str">
            <v>W1 020463</v>
          </cell>
          <cell r="M7419"/>
          <cell r="N7419" t="str">
            <v>Ablesung</v>
          </cell>
          <cell r="O7419">
            <v>25.439</v>
          </cell>
          <cell r="P7419">
            <v>454.29</v>
          </cell>
          <cell r="Q7419"/>
          <cell r="R7419"/>
          <cell r="S7419"/>
          <cell r="T7419"/>
          <cell r="U7419"/>
          <cell r="V7419"/>
          <cell r="W7419"/>
          <cell r="X7419"/>
          <cell r="Y7419">
            <v>48.149000000000001</v>
          </cell>
          <cell r="Z7419">
            <v>423.98333333333335</v>
          </cell>
        </row>
        <row r="7420">
          <cell r="A7420" t="str">
            <v>N1631</v>
          </cell>
          <cell r="B7420" t="str">
            <v xml:space="preserve">Jungstrasse 12 </v>
          </cell>
          <cell r="C7420">
            <v>42478</v>
          </cell>
          <cell r="D7420">
            <v>9866601195</v>
          </cell>
          <cell r="E7420" t="str">
            <v>Verrechnet</v>
          </cell>
          <cell r="F7420">
            <v>0.05</v>
          </cell>
          <cell r="G7420">
            <v>0.70499999999999996</v>
          </cell>
          <cell r="H7420"/>
          <cell r="I7420"/>
          <cell r="J7420" t="str">
            <v>Messung HW Wärme NT</v>
          </cell>
          <cell r="K7420" t="str">
            <v>18.03.2016</v>
          </cell>
          <cell r="L7420" t="str">
            <v>W1 020584</v>
          </cell>
          <cell r="M7420"/>
          <cell r="N7420" t="str">
            <v>Ablesung</v>
          </cell>
          <cell r="O7420">
            <v>25.802</v>
          </cell>
          <cell r="P7420">
            <v>491.74</v>
          </cell>
          <cell r="Q7420"/>
          <cell r="R7420"/>
          <cell r="S7420"/>
          <cell r="T7420"/>
          <cell r="U7420"/>
          <cell r="V7420"/>
          <cell r="W7420"/>
          <cell r="X7420"/>
          <cell r="Y7420">
            <v>45.116999999999997</v>
          </cell>
          <cell r="Z7420">
            <v>516.04</v>
          </cell>
        </row>
        <row r="7421">
          <cell r="A7421" t="str">
            <v>N1631</v>
          </cell>
          <cell r="B7421" t="str">
            <v xml:space="preserve">Jungstrasse 12 </v>
          </cell>
          <cell r="C7421">
            <v>42566</v>
          </cell>
          <cell r="D7421">
            <v>9866603115</v>
          </cell>
          <cell r="E7421" t="str">
            <v>Verrechnet</v>
          </cell>
          <cell r="F7421">
            <v>0.05</v>
          </cell>
          <cell r="G7421">
            <v>0.70499999999999996</v>
          </cell>
          <cell r="H7421"/>
          <cell r="I7421"/>
          <cell r="J7421" t="str">
            <v>Messung HW Wärme NT</v>
          </cell>
          <cell r="K7421" t="str">
            <v>21.06.2016</v>
          </cell>
          <cell r="L7421" t="str">
            <v>W1 020584</v>
          </cell>
          <cell r="M7421"/>
          <cell r="N7421" t="str">
            <v>Ablesung</v>
          </cell>
          <cell r="O7421">
            <v>12.358000000000001</v>
          </cell>
          <cell r="P7421">
            <v>301.70999999999998</v>
          </cell>
          <cell r="Q7421"/>
          <cell r="R7421"/>
          <cell r="S7421"/>
          <cell r="T7421"/>
          <cell r="U7421"/>
          <cell r="V7421"/>
          <cell r="W7421"/>
          <cell r="X7421"/>
          <cell r="Y7421">
            <v>35.219000000000001</v>
          </cell>
          <cell r="Z7421">
            <v>247.16</v>
          </cell>
        </row>
        <row r="7422">
          <cell r="A7422" t="str">
            <v>N1631</v>
          </cell>
          <cell r="B7422" t="str">
            <v xml:space="preserve">Jungstrasse 12 </v>
          </cell>
          <cell r="C7422">
            <v>42655</v>
          </cell>
          <cell r="D7422">
            <v>9866605247</v>
          </cell>
          <cell r="E7422" t="str">
            <v>Verrechnet</v>
          </cell>
          <cell r="F7422">
            <v>0.05</v>
          </cell>
          <cell r="G7422">
            <v>0.70499999999999996</v>
          </cell>
          <cell r="H7422"/>
          <cell r="I7422"/>
          <cell r="J7422" t="str">
            <v>Messung HW Wärme NT</v>
          </cell>
          <cell r="K7422" t="str">
            <v>20.09.2016</v>
          </cell>
          <cell r="L7422" t="str">
            <v>W1 020584</v>
          </cell>
          <cell r="M7422"/>
          <cell r="N7422" t="str">
            <v>Ablesung</v>
          </cell>
          <cell r="O7422">
            <v>4.016</v>
          </cell>
          <cell r="P7422">
            <v>166.49</v>
          </cell>
          <cell r="Q7422"/>
          <cell r="R7422"/>
          <cell r="S7422"/>
          <cell r="T7422"/>
          <cell r="U7422"/>
          <cell r="V7422"/>
          <cell r="W7422"/>
          <cell r="X7422"/>
          <cell r="Y7422">
            <v>20.741</v>
          </cell>
          <cell r="Z7422">
            <v>80.319999999999993</v>
          </cell>
        </row>
        <row r="7423">
          <cell r="A7423" t="str">
            <v>N1631</v>
          </cell>
          <cell r="B7423" t="str">
            <v xml:space="preserve">Jungstrasse 12 </v>
          </cell>
          <cell r="C7423">
            <v>42752</v>
          </cell>
          <cell r="D7423">
            <v>9866607138</v>
          </cell>
          <cell r="E7423" t="str">
            <v>Verrechnet</v>
          </cell>
          <cell r="F7423">
            <v>0.05</v>
          </cell>
          <cell r="G7423">
            <v>0.70499999999999996</v>
          </cell>
          <cell r="H7423"/>
          <cell r="I7423"/>
          <cell r="J7423" t="str">
            <v>Messung HW Wärme NT</v>
          </cell>
          <cell r="K7423" t="str">
            <v>13.12.2016</v>
          </cell>
          <cell r="L7423" t="str">
            <v>W1 020584</v>
          </cell>
          <cell r="M7423"/>
          <cell r="N7423" t="str">
            <v>Ablesung</v>
          </cell>
          <cell r="O7423">
            <v>17.474</v>
          </cell>
          <cell r="P7423">
            <v>321.86</v>
          </cell>
          <cell r="Q7423"/>
          <cell r="R7423"/>
          <cell r="S7423"/>
          <cell r="T7423"/>
          <cell r="U7423"/>
          <cell r="V7423"/>
          <cell r="W7423"/>
          <cell r="X7423"/>
          <cell r="Y7423">
            <v>46.682000000000002</v>
          </cell>
          <cell r="Z7423">
            <v>349.48</v>
          </cell>
        </row>
        <row r="7424">
          <cell r="A7424" t="str">
            <v>N1634</v>
          </cell>
          <cell r="B7424" t="str">
            <v xml:space="preserve">Jungstrasse 20 </v>
          </cell>
          <cell r="C7424">
            <v>42752</v>
          </cell>
          <cell r="D7424">
            <v>9866607878</v>
          </cell>
          <cell r="E7424" t="str">
            <v>Verrechnet</v>
          </cell>
          <cell r="F7424">
            <v>0.02</v>
          </cell>
          <cell r="G7424">
            <v>0.28199999999999997</v>
          </cell>
          <cell r="H7424"/>
          <cell r="I7424"/>
          <cell r="J7424" t="str">
            <v>Messung HW Wärme NT</v>
          </cell>
          <cell r="K7424" t="str">
            <v>06.12.2016</v>
          </cell>
          <cell r="L7424" t="str">
            <v>W1 020774</v>
          </cell>
          <cell r="M7424"/>
          <cell r="N7424" t="str">
            <v>Einbau</v>
          </cell>
          <cell r="O7424">
            <v>0</v>
          </cell>
          <cell r="P7424">
            <v>0</v>
          </cell>
          <cell r="Q7424"/>
          <cell r="R7424"/>
          <cell r="S7424"/>
          <cell r="T7424"/>
          <cell r="U7424"/>
          <cell r="V7424"/>
          <cell r="W7424"/>
          <cell r="X7424"/>
          <cell r="Y7424"/>
          <cell r="Z7424">
            <v>0</v>
          </cell>
        </row>
        <row r="7425">
          <cell r="A7425" t="str">
            <v>N1634</v>
          </cell>
          <cell r="B7425"/>
          <cell r="C7425"/>
          <cell r="D7425"/>
          <cell r="E7425"/>
          <cell r="F7425"/>
          <cell r="G7425"/>
          <cell r="H7425"/>
          <cell r="I7425"/>
          <cell r="J7425" t="str">
            <v>Messung HW Wärme NT</v>
          </cell>
          <cell r="K7425" t="str">
            <v>15.12.2016</v>
          </cell>
          <cell r="L7425" t="str">
            <v>W1 020774</v>
          </cell>
          <cell r="M7425"/>
          <cell r="N7425" t="str">
            <v>Ablesung</v>
          </cell>
          <cell r="O7425">
            <v>1.325</v>
          </cell>
          <cell r="P7425">
            <v>26.09</v>
          </cell>
          <cell r="Q7425"/>
          <cell r="R7425"/>
          <cell r="S7425"/>
          <cell r="T7425"/>
          <cell r="U7425"/>
          <cell r="V7425"/>
          <cell r="W7425"/>
          <cell r="X7425"/>
          <cell r="Y7425">
            <v>43.667999999999999</v>
          </cell>
          <cell r="Z7425">
            <v>66.25</v>
          </cell>
        </row>
        <row r="7426">
          <cell r="A7426" t="str">
            <v>N1636</v>
          </cell>
          <cell r="B7426" t="str">
            <v xml:space="preserve">Heerenschürlistrasse 5 </v>
          </cell>
          <cell r="C7426">
            <v>42516</v>
          </cell>
          <cell r="D7426">
            <v>9866602124</v>
          </cell>
          <cell r="E7426" t="str">
            <v>Verrechnet</v>
          </cell>
          <cell r="F7426">
            <v>0.4</v>
          </cell>
          <cell r="G7426">
            <v>4.282</v>
          </cell>
          <cell r="H7426"/>
          <cell r="I7426"/>
          <cell r="J7426" t="str">
            <v>Messung HW Wärme NT</v>
          </cell>
          <cell r="K7426" t="str">
            <v>21.03.2016</v>
          </cell>
          <cell r="L7426" t="str">
            <v>W1 0025097</v>
          </cell>
          <cell r="M7426"/>
          <cell r="N7426" t="str">
            <v>Ablesung</v>
          </cell>
          <cell r="O7426">
            <v>765.13800000000003</v>
          </cell>
          <cell r="P7426">
            <v>9443.4</v>
          </cell>
          <cell r="Q7426"/>
          <cell r="R7426"/>
          <cell r="S7426"/>
          <cell r="T7426"/>
          <cell r="U7426"/>
          <cell r="V7426"/>
          <cell r="W7426"/>
          <cell r="X7426"/>
          <cell r="Y7426">
            <v>69.668000000000006</v>
          </cell>
          <cell r="Z7426">
            <v>1912.845</v>
          </cell>
        </row>
        <row r="7427">
          <cell r="A7427" t="str">
            <v>N1636</v>
          </cell>
          <cell r="B7427" t="str">
            <v xml:space="preserve">Heerenschürlistrasse 5 </v>
          </cell>
          <cell r="C7427">
            <v>42635</v>
          </cell>
          <cell r="D7427">
            <v>9866604155</v>
          </cell>
          <cell r="E7427" t="str">
            <v>Verrechnet</v>
          </cell>
          <cell r="F7427">
            <v>0.4</v>
          </cell>
          <cell r="G7427">
            <v>4.282</v>
          </cell>
          <cell r="H7427"/>
          <cell r="I7427"/>
          <cell r="J7427" t="str">
            <v>Messung HW Wärme NT</v>
          </cell>
          <cell r="K7427" t="str">
            <v>30.06.2016</v>
          </cell>
          <cell r="L7427" t="str">
            <v>W1 0025097</v>
          </cell>
          <cell r="M7427"/>
          <cell r="N7427" t="str">
            <v>Ablesung</v>
          </cell>
          <cell r="O7427">
            <v>111.351</v>
          </cell>
          <cell r="P7427">
            <v>1500.15</v>
          </cell>
          <cell r="Q7427"/>
          <cell r="R7427"/>
          <cell r="S7427"/>
          <cell r="T7427"/>
          <cell r="U7427"/>
          <cell r="V7427"/>
          <cell r="W7427"/>
          <cell r="X7427"/>
          <cell r="Y7427">
            <v>63.823</v>
          </cell>
          <cell r="Z7427">
            <v>278.3775</v>
          </cell>
        </row>
        <row r="7428">
          <cell r="A7428" t="str">
            <v>N1636</v>
          </cell>
          <cell r="B7428" t="str">
            <v xml:space="preserve">Heerenschürlistrasse 5 </v>
          </cell>
          <cell r="C7428">
            <v>42655</v>
          </cell>
          <cell r="D7428">
            <v>9866605248</v>
          </cell>
          <cell r="E7428" t="str">
            <v>Verrechnet</v>
          </cell>
          <cell r="F7428">
            <v>0.4</v>
          </cell>
          <cell r="G7428">
            <v>4.282</v>
          </cell>
          <cell r="H7428"/>
          <cell r="I7428"/>
          <cell r="J7428" t="str">
            <v>Messung HW Wärme NT</v>
          </cell>
          <cell r="K7428" t="str">
            <v>15.09.2016</v>
          </cell>
          <cell r="L7428" t="str">
            <v>W1 0025097</v>
          </cell>
          <cell r="M7428"/>
          <cell r="N7428" t="str">
            <v>Ablesung</v>
          </cell>
          <cell r="O7428">
            <v>37.508000000000003</v>
          </cell>
          <cell r="P7428">
            <v>1002.56</v>
          </cell>
          <cell r="Q7428"/>
          <cell r="R7428"/>
          <cell r="S7428"/>
          <cell r="T7428"/>
          <cell r="U7428"/>
          <cell r="V7428"/>
          <cell r="W7428"/>
          <cell r="X7428"/>
          <cell r="Y7428">
            <v>32.168999999999997</v>
          </cell>
          <cell r="Z7428">
            <v>93.77</v>
          </cell>
        </row>
        <row r="7429">
          <cell r="A7429" t="str">
            <v>N1636</v>
          </cell>
          <cell r="B7429" t="str">
            <v xml:space="preserve">Heerenschürlistrasse 5 </v>
          </cell>
          <cell r="C7429">
            <v>42752</v>
          </cell>
          <cell r="D7429">
            <v>9866607139</v>
          </cell>
          <cell r="E7429" t="str">
            <v>Verrechnet</v>
          </cell>
          <cell r="F7429">
            <v>0.4</v>
          </cell>
          <cell r="G7429">
            <v>4.282</v>
          </cell>
          <cell r="H7429"/>
          <cell r="I7429"/>
          <cell r="J7429" t="str">
            <v>Messung HW Wärme NT</v>
          </cell>
          <cell r="K7429" t="str">
            <v>19.12.2016</v>
          </cell>
          <cell r="L7429" t="str">
            <v>W1 0025097</v>
          </cell>
          <cell r="M7429"/>
          <cell r="N7429" t="str">
            <v>Ablesung</v>
          </cell>
          <cell r="O7429">
            <v>332.81799999999998</v>
          </cell>
          <cell r="P7429">
            <v>6044.49</v>
          </cell>
          <cell r="Q7429"/>
          <cell r="R7429"/>
          <cell r="S7429"/>
          <cell r="T7429"/>
          <cell r="U7429"/>
          <cell r="V7429"/>
          <cell r="W7429"/>
          <cell r="X7429"/>
          <cell r="Y7429">
            <v>47.344000000000001</v>
          </cell>
          <cell r="Z7429">
            <v>832.04499999999996</v>
          </cell>
        </row>
        <row r="7430">
          <cell r="A7430" t="str">
            <v>N1637</v>
          </cell>
          <cell r="B7430" t="str">
            <v xml:space="preserve">Winterthurerstrasse 404 </v>
          </cell>
          <cell r="C7430">
            <v>42478</v>
          </cell>
          <cell r="D7430">
            <v>9866601574</v>
          </cell>
          <cell r="E7430" t="str">
            <v>Verrechnet</v>
          </cell>
          <cell r="F7430">
            <v>2.5000000000000001E-2</v>
          </cell>
          <cell r="G7430">
            <v>0.35299999999999998</v>
          </cell>
          <cell r="H7430"/>
          <cell r="I7430"/>
          <cell r="J7430" t="str">
            <v>Messung HW Wärme NT</v>
          </cell>
          <cell r="K7430" t="str">
            <v>17.03.2016</v>
          </cell>
          <cell r="L7430" t="str">
            <v>W1 020598</v>
          </cell>
          <cell r="M7430"/>
          <cell r="N7430" t="str">
            <v>Ablesung</v>
          </cell>
          <cell r="O7430">
            <v>20.908999999999999</v>
          </cell>
          <cell r="P7430">
            <v>317.31</v>
          </cell>
          <cell r="Q7430"/>
          <cell r="R7430"/>
          <cell r="S7430"/>
          <cell r="T7430"/>
          <cell r="U7430"/>
          <cell r="V7430"/>
          <cell r="W7430"/>
          <cell r="X7430"/>
          <cell r="Y7430">
            <v>56.658999999999999</v>
          </cell>
          <cell r="Z7430">
            <v>836.36</v>
          </cell>
        </row>
        <row r="7431">
          <cell r="A7431" t="str">
            <v>N1637</v>
          </cell>
          <cell r="B7431" t="str">
            <v xml:space="preserve">Winterthurerstrasse 404 </v>
          </cell>
          <cell r="C7431">
            <v>42566</v>
          </cell>
          <cell r="D7431">
            <v>9866603694</v>
          </cell>
          <cell r="E7431" t="str">
            <v>Verrechnet</v>
          </cell>
          <cell r="F7431">
            <v>2.5000000000000001E-2</v>
          </cell>
          <cell r="G7431">
            <v>0.35299999999999998</v>
          </cell>
          <cell r="H7431"/>
          <cell r="I7431"/>
          <cell r="J7431" t="str">
            <v>Messung HW Wärme NT</v>
          </cell>
          <cell r="K7431" t="str">
            <v>23.06.2016</v>
          </cell>
          <cell r="L7431" t="str">
            <v>W1 020598</v>
          </cell>
          <cell r="M7431"/>
          <cell r="N7431" t="str">
            <v>Ablesung</v>
          </cell>
          <cell r="O7431">
            <v>14.384</v>
          </cell>
          <cell r="P7431">
            <v>239.25</v>
          </cell>
          <cell r="Q7431"/>
          <cell r="R7431"/>
          <cell r="S7431"/>
          <cell r="T7431"/>
          <cell r="U7431"/>
          <cell r="V7431"/>
          <cell r="W7431"/>
          <cell r="X7431"/>
          <cell r="Y7431">
            <v>51.695</v>
          </cell>
          <cell r="Z7431">
            <v>575.36</v>
          </cell>
        </row>
        <row r="7432">
          <cell r="A7432" t="str">
            <v>N1637</v>
          </cell>
          <cell r="B7432" t="str">
            <v xml:space="preserve">Winterthurerstrasse 404 </v>
          </cell>
          <cell r="C7432">
            <v>42655</v>
          </cell>
          <cell r="D7432">
            <v>9866605438</v>
          </cell>
          <cell r="E7432" t="str">
            <v>Verrechnet</v>
          </cell>
          <cell r="F7432">
            <v>2.5000000000000001E-2</v>
          </cell>
          <cell r="G7432">
            <v>0.35299999999999998</v>
          </cell>
          <cell r="H7432"/>
          <cell r="I7432"/>
          <cell r="J7432" t="str">
            <v>Messung HW Wärme NT</v>
          </cell>
          <cell r="K7432" t="str">
            <v>19.09.2016</v>
          </cell>
          <cell r="L7432" t="str">
            <v>W1 020598</v>
          </cell>
          <cell r="M7432"/>
          <cell r="N7432" t="str">
            <v>Ablesung</v>
          </cell>
          <cell r="O7432">
            <v>2.633</v>
          </cell>
          <cell r="P7432">
            <v>52.71</v>
          </cell>
          <cell r="Q7432"/>
          <cell r="R7432"/>
          <cell r="S7432"/>
          <cell r="T7432"/>
          <cell r="U7432"/>
          <cell r="V7432"/>
          <cell r="W7432"/>
          <cell r="X7432"/>
          <cell r="Y7432">
            <v>42.951000000000001</v>
          </cell>
          <cell r="Z7432">
            <v>105.32</v>
          </cell>
        </row>
        <row r="7433">
          <cell r="A7433" t="str">
            <v>N1637</v>
          </cell>
          <cell r="B7433" t="str">
            <v xml:space="preserve">Winterthurerstrasse 404 </v>
          </cell>
          <cell r="C7433">
            <v>42752</v>
          </cell>
          <cell r="D7433">
            <v>9866607525</v>
          </cell>
          <cell r="E7433" t="str">
            <v>Verrechnet</v>
          </cell>
          <cell r="F7433">
            <v>2.5000000000000001E-2</v>
          </cell>
          <cell r="G7433">
            <v>0.35299999999999998</v>
          </cell>
          <cell r="H7433"/>
          <cell r="I7433"/>
          <cell r="J7433" t="str">
            <v>Messung HW Wärme NT</v>
          </cell>
          <cell r="K7433" t="str">
            <v>15.12.2016</v>
          </cell>
          <cell r="L7433" t="str">
            <v>W1 020598</v>
          </cell>
          <cell r="M7433"/>
          <cell r="N7433" t="str">
            <v>Ablesung</v>
          </cell>
          <cell r="O7433">
            <v>18.573</v>
          </cell>
          <cell r="P7433">
            <v>291.01</v>
          </cell>
          <cell r="Q7433"/>
          <cell r="R7433"/>
          <cell r="S7433"/>
          <cell r="T7433"/>
          <cell r="U7433"/>
          <cell r="V7433"/>
          <cell r="W7433"/>
          <cell r="X7433"/>
          <cell r="Y7433">
            <v>54.878</v>
          </cell>
          <cell r="Z7433">
            <v>742.92</v>
          </cell>
        </row>
        <row r="7434">
          <cell r="A7434" t="str">
            <v>N1642</v>
          </cell>
          <cell r="B7434" t="str">
            <v xml:space="preserve">Ueberlandstrasse 243 </v>
          </cell>
          <cell r="C7434">
            <v>42478</v>
          </cell>
          <cell r="D7434">
            <v>9866601575</v>
          </cell>
          <cell r="E7434" t="str">
            <v>Verrechnet</v>
          </cell>
          <cell r="F7434">
            <v>0.2</v>
          </cell>
          <cell r="G7434">
            <v>2.82</v>
          </cell>
          <cell r="H7434"/>
          <cell r="I7434"/>
          <cell r="J7434" t="str">
            <v>Messung HW Wärme NT</v>
          </cell>
          <cell r="K7434" t="str">
            <v>16.03.2016</v>
          </cell>
          <cell r="L7434" t="str">
            <v>W1 025080</v>
          </cell>
          <cell r="M7434"/>
          <cell r="N7434" t="str">
            <v>Ablesung</v>
          </cell>
          <cell r="O7434">
            <v>92.311000000000007</v>
          </cell>
          <cell r="P7434">
            <v>1697.8</v>
          </cell>
          <cell r="Q7434"/>
          <cell r="R7434"/>
          <cell r="S7434"/>
          <cell r="T7434"/>
          <cell r="U7434"/>
          <cell r="V7434"/>
          <cell r="W7434"/>
          <cell r="X7434"/>
          <cell r="Y7434">
            <v>46.750999999999998</v>
          </cell>
          <cell r="Z7434">
            <v>461.55500000000001</v>
          </cell>
        </row>
        <row r="7435">
          <cell r="A7435" t="str">
            <v>N1642</v>
          </cell>
          <cell r="B7435" t="str">
            <v xml:space="preserve">Ueberlandstrasse 243 </v>
          </cell>
          <cell r="C7435">
            <v>42566</v>
          </cell>
          <cell r="D7435">
            <v>9866603377</v>
          </cell>
          <cell r="E7435" t="str">
            <v>Verrechnet</v>
          </cell>
          <cell r="F7435">
            <v>0.2</v>
          </cell>
          <cell r="G7435">
            <v>2.82</v>
          </cell>
          <cell r="H7435"/>
          <cell r="I7435"/>
          <cell r="J7435" t="str">
            <v>Messung HW Wärme NT</v>
          </cell>
          <cell r="K7435" t="str">
            <v>21.06.2016</v>
          </cell>
          <cell r="L7435" t="str">
            <v>W1 025080</v>
          </cell>
          <cell r="M7435"/>
          <cell r="N7435" t="str">
            <v>Ablesung</v>
          </cell>
          <cell r="O7435">
            <v>40.204999999999998</v>
          </cell>
          <cell r="P7435">
            <v>753.54</v>
          </cell>
          <cell r="Q7435"/>
          <cell r="R7435"/>
          <cell r="S7435"/>
          <cell r="T7435"/>
          <cell r="U7435"/>
          <cell r="V7435"/>
          <cell r="W7435"/>
          <cell r="X7435"/>
          <cell r="Y7435">
            <v>45.877000000000002</v>
          </cell>
          <cell r="Z7435">
            <v>201.02500000000001</v>
          </cell>
        </row>
        <row r="7436">
          <cell r="A7436" t="str">
            <v>N1642</v>
          </cell>
          <cell r="B7436" t="str">
            <v xml:space="preserve">Ueberlandstrasse 243 </v>
          </cell>
          <cell r="C7436">
            <v>42655</v>
          </cell>
          <cell r="D7436">
            <v>9866605239</v>
          </cell>
          <cell r="E7436" t="str">
            <v>Verrechnet</v>
          </cell>
          <cell r="F7436">
            <v>0.2</v>
          </cell>
          <cell r="G7436">
            <v>2.82</v>
          </cell>
          <cell r="H7436"/>
          <cell r="I7436"/>
          <cell r="J7436" t="str">
            <v>Messung HW Wärme NT</v>
          </cell>
          <cell r="K7436" t="str">
            <v>16.09.2016</v>
          </cell>
          <cell r="L7436" t="str">
            <v>W1 025080</v>
          </cell>
          <cell r="M7436"/>
          <cell r="N7436" t="str">
            <v>Ablesung</v>
          </cell>
          <cell r="O7436">
            <v>3.88</v>
          </cell>
          <cell r="P7436">
            <v>97.3</v>
          </cell>
          <cell r="Q7436"/>
          <cell r="R7436"/>
          <cell r="S7436"/>
          <cell r="T7436"/>
          <cell r="U7436"/>
          <cell r="V7436"/>
          <cell r="W7436"/>
          <cell r="X7436"/>
          <cell r="Y7436">
            <v>34.287999999999997</v>
          </cell>
          <cell r="Z7436">
            <v>19.399999999999999</v>
          </cell>
        </row>
        <row r="7437">
          <cell r="A7437" t="str">
            <v>N1642</v>
          </cell>
          <cell r="B7437" t="str">
            <v xml:space="preserve">Ueberlandstrasse 243 </v>
          </cell>
          <cell r="C7437">
            <v>42752</v>
          </cell>
          <cell r="D7437">
            <v>9866607307</v>
          </cell>
          <cell r="E7437" t="str">
            <v>Verrechnet</v>
          </cell>
          <cell r="F7437">
            <v>0.2</v>
          </cell>
          <cell r="G7437">
            <v>2.82</v>
          </cell>
          <cell r="H7437"/>
          <cell r="I7437"/>
          <cell r="J7437" t="str">
            <v>Messung HW Wärme NT</v>
          </cell>
          <cell r="K7437" t="str">
            <v>14.12.2016</v>
          </cell>
          <cell r="L7437" t="str">
            <v>W1 025080</v>
          </cell>
          <cell r="M7437"/>
          <cell r="N7437" t="str">
            <v>Ablesung</v>
          </cell>
          <cell r="O7437">
            <v>61.831000000000003</v>
          </cell>
          <cell r="P7437">
            <v>1158.1099999999999</v>
          </cell>
          <cell r="Q7437"/>
          <cell r="R7437"/>
          <cell r="S7437"/>
          <cell r="T7437"/>
          <cell r="U7437"/>
          <cell r="V7437"/>
          <cell r="W7437"/>
          <cell r="X7437"/>
          <cell r="Y7437">
            <v>45.906999999999996</v>
          </cell>
          <cell r="Z7437">
            <v>309.15499999999997</v>
          </cell>
        </row>
        <row r="7438">
          <cell r="A7438" t="str">
            <v>N1643</v>
          </cell>
          <cell r="B7438" t="str">
            <v xml:space="preserve">Tramstrasse 4 </v>
          </cell>
          <cell r="C7438">
            <v>42478</v>
          </cell>
          <cell r="D7438">
            <v>9866600471</v>
          </cell>
          <cell r="E7438" t="str">
            <v>Verrechnet</v>
          </cell>
          <cell r="F7438">
            <v>0.24</v>
          </cell>
          <cell r="G7438">
            <v>2.9209999999999998</v>
          </cell>
          <cell r="H7438"/>
          <cell r="I7438"/>
          <cell r="J7438" t="str">
            <v>Messung HW Wärme NT</v>
          </cell>
          <cell r="K7438" t="str">
            <v>23.03.2016</v>
          </cell>
          <cell r="L7438" t="str">
            <v>W1 0020087</v>
          </cell>
          <cell r="M7438"/>
          <cell r="N7438" t="str">
            <v>Ablesung</v>
          </cell>
          <cell r="O7438">
            <v>125.422</v>
          </cell>
          <cell r="P7438">
            <v>3165.9</v>
          </cell>
          <cell r="Q7438"/>
          <cell r="R7438"/>
          <cell r="S7438"/>
          <cell r="T7438"/>
          <cell r="U7438"/>
          <cell r="V7438"/>
          <cell r="W7438"/>
          <cell r="X7438"/>
          <cell r="Y7438">
            <v>34.064</v>
          </cell>
          <cell r="Z7438">
            <v>522.59166666666658</v>
          </cell>
        </row>
        <row r="7439">
          <cell r="A7439" t="str">
            <v>N1643</v>
          </cell>
          <cell r="B7439" t="str">
            <v xml:space="preserve">Tramstrasse 4 </v>
          </cell>
          <cell r="C7439">
            <v>42566</v>
          </cell>
          <cell r="D7439">
            <v>9866602508</v>
          </cell>
          <cell r="E7439" t="str">
            <v>Verrechnet</v>
          </cell>
          <cell r="F7439">
            <v>0.24</v>
          </cell>
          <cell r="G7439">
            <v>2.9209999999999998</v>
          </cell>
          <cell r="H7439"/>
          <cell r="I7439"/>
          <cell r="J7439" t="str">
            <v>Messung HW Wärme NT</v>
          </cell>
          <cell r="K7439" t="str">
            <v>23.06.2016</v>
          </cell>
          <cell r="L7439" t="str">
            <v>W1 0020087</v>
          </cell>
          <cell r="M7439"/>
          <cell r="N7439" t="str">
            <v>Ablesung</v>
          </cell>
          <cell r="O7439">
            <v>42.91</v>
          </cell>
          <cell r="P7439">
            <v>1855.16</v>
          </cell>
          <cell r="Q7439"/>
          <cell r="R7439"/>
          <cell r="S7439"/>
          <cell r="T7439"/>
          <cell r="U7439"/>
          <cell r="V7439"/>
          <cell r="W7439"/>
          <cell r="X7439"/>
          <cell r="Y7439">
            <v>19.888000000000002</v>
          </cell>
          <cell r="Z7439">
            <v>178.79166666666666</v>
          </cell>
        </row>
        <row r="7440">
          <cell r="A7440" t="str">
            <v>N1643</v>
          </cell>
          <cell r="B7440" t="str">
            <v xml:space="preserve">Tramstrasse 4 </v>
          </cell>
          <cell r="C7440">
            <v>42655</v>
          </cell>
          <cell r="D7440">
            <v>9866604447</v>
          </cell>
          <cell r="E7440" t="str">
            <v>Verrechnet</v>
          </cell>
          <cell r="F7440">
            <v>0.24</v>
          </cell>
          <cell r="G7440">
            <v>2.9209999999999998</v>
          </cell>
          <cell r="H7440"/>
          <cell r="I7440"/>
          <cell r="J7440" t="str">
            <v>Messung HW Wärme NT</v>
          </cell>
          <cell r="K7440" t="str">
            <v>21.09.2016</v>
          </cell>
          <cell r="L7440" t="str">
            <v>W1 0020087</v>
          </cell>
          <cell r="M7440"/>
          <cell r="N7440" t="str">
            <v>Ablesung</v>
          </cell>
          <cell r="O7440">
            <v>10.768000000000001</v>
          </cell>
          <cell r="P7440">
            <v>766</v>
          </cell>
          <cell r="Q7440"/>
          <cell r="R7440"/>
          <cell r="S7440"/>
          <cell r="T7440"/>
          <cell r="U7440"/>
          <cell r="V7440"/>
          <cell r="W7440"/>
          <cell r="X7440"/>
          <cell r="Y7440">
            <v>12.087</v>
          </cell>
          <cell r="Z7440">
            <v>44.86666666666666</v>
          </cell>
        </row>
        <row r="7441">
          <cell r="A7441" t="str">
            <v>N1643</v>
          </cell>
          <cell r="B7441" t="str">
            <v xml:space="preserve">Tramstrasse 4 </v>
          </cell>
          <cell r="C7441">
            <v>42752</v>
          </cell>
          <cell r="D7441">
            <v>9866606504</v>
          </cell>
          <cell r="E7441" t="str">
            <v>Verrechnet</v>
          </cell>
          <cell r="F7441">
            <v>0.24</v>
          </cell>
          <cell r="G7441">
            <v>2.9209999999999998</v>
          </cell>
          <cell r="H7441"/>
          <cell r="I7441"/>
          <cell r="J7441" t="str">
            <v>Messung HW Wärme NT</v>
          </cell>
          <cell r="K7441" t="str">
            <v>16.12.2016</v>
          </cell>
          <cell r="L7441" t="str">
            <v>W1 0020087</v>
          </cell>
          <cell r="M7441"/>
          <cell r="N7441" t="str">
            <v>Ablesung</v>
          </cell>
          <cell r="O7441">
            <v>87.65</v>
          </cell>
          <cell r="P7441">
            <v>3496.53</v>
          </cell>
          <cell r="Q7441"/>
          <cell r="R7441"/>
          <cell r="S7441"/>
          <cell r="T7441"/>
          <cell r="U7441"/>
          <cell r="V7441"/>
          <cell r="W7441"/>
          <cell r="X7441"/>
          <cell r="Y7441">
            <v>21.553999999999998</v>
          </cell>
          <cell r="Z7441">
            <v>365.20833333333337</v>
          </cell>
        </row>
        <row r="7442">
          <cell r="A7442" t="str">
            <v>N1644</v>
          </cell>
          <cell r="B7442" t="str">
            <v xml:space="preserve">Rosmarinweg 10 </v>
          </cell>
          <cell r="C7442">
            <v>42478</v>
          </cell>
          <cell r="D7442">
            <v>9866601196</v>
          </cell>
          <cell r="E7442" t="str">
            <v>Verrechnet</v>
          </cell>
          <cell r="F7442">
            <v>5.5E-2</v>
          </cell>
          <cell r="G7442">
            <v>0.77600000000000002</v>
          </cell>
          <cell r="H7442"/>
          <cell r="I7442"/>
          <cell r="J7442" t="str">
            <v>Messung HW Wärme NT</v>
          </cell>
          <cell r="K7442" t="str">
            <v>18.03.2016</v>
          </cell>
          <cell r="L7442" t="str">
            <v>W1 020588</v>
          </cell>
          <cell r="M7442"/>
          <cell r="N7442" t="str">
            <v>Ablesung</v>
          </cell>
          <cell r="O7442">
            <v>48.893000000000001</v>
          </cell>
          <cell r="P7442">
            <v>754.67</v>
          </cell>
          <cell r="Q7442"/>
          <cell r="R7442"/>
          <cell r="S7442"/>
          <cell r="T7442"/>
          <cell r="U7442"/>
          <cell r="V7442"/>
          <cell r="W7442"/>
          <cell r="X7442"/>
          <cell r="Y7442">
            <v>55.707000000000001</v>
          </cell>
          <cell r="Z7442">
            <v>888.96363636363628</v>
          </cell>
        </row>
        <row r="7443">
          <cell r="A7443" t="str">
            <v>N1644</v>
          </cell>
          <cell r="B7443" t="str">
            <v xml:space="preserve">Rosmarinweg 10 </v>
          </cell>
          <cell r="C7443">
            <v>42566</v>
          </cell>
          <cell r="D7443">
            <v>9866603116</v>
          </cell>
          <cell r="E7443" t="str">
            <v>Verrechnet</v>
          </cell>
          <cell r="F7443">
            <v>5.5E-2</v>
          </cell>
          <cell r="G7443">
            <v>0.77600000000000002</v>
          </cell>
          <cell r="H7443"/>
          <cell r="I7443"/>
          <cell r="J7443" t="str">
            <v>Messung HW Wärme NT</v>
          </cell>
          <cell r="K7443" t="str">
            <v>21.06.2016</v>
          </cell>
          <cell r="L7443" t="str">
            <v>W1 020588</v>
          </cell>
          <cell r="M7443"/>
          <cell r="N7443" t="str">
            <v>Ablesung</v>
          </cell>
          <cell r="O7443">
            <v>27.812000000000001</v>
          </cell>
          <cell r="P7443">
            <v>516.46</v>
          </cell>
          <cell r="Q7443"/>
          <cell r="R7443"/>
          <cell r="S7443"/>
          <cell r="T7443"/>
          <cell r="U7443"/>
          <cell r="V7443"/>
          <cell r="W7443"/>
          <cell r="X7443"/>
          <cell r="Y7443">
            <v>46.304000000000002</v>
          </cell>
          <cell r="Z7443">
            <v>505.67272727272729</v>
          </cell>
        </row>
        <row r="7444">
          <cell r="A7444" t="str">
            <v>N1644</v>
          </cell>
          <cell r="B7444" t="str">
            <v xml:space="preserve">Rosmarinweg 10 </v>
          </cell>
          <cell r="C7444">
            <v>42655</v>
          </cell>
          <cell r="D7444">
            <v>9866605249</v>
          </cell>
          <cell r="E7444" t="str">
            <v>Verrechnet</v>
          </cell>
          <cell r="F7444">
            <v>5.5E-2</v>
          </cell>
          <cell r="G7444">
            <v>0.77600000000000002</v>
          </cell>
          <cell r="H7444"/>
          <cell r="I7444"/>
          <cell r="J7444" t="str">
            <v>Messung HW Wärme NT</v>
          </cell>
          <cell r="K7444" t="str">
            <v>16.09.2016</v>
          </cell>
          <cell r="L7444" t="str">
            <v>W1 020588</v>
          </cell>
          <cell r="M7444"/>
          <cell r="N7444" t="str">
            <v>Ablesung</v>
          </cell>
          <cell r="O7444">
            <v>7.1719999999999997</v>
          </cell>
          <cell r="P7444">
            <v>205.84</v>
          </cell>
          <cell r="Q7444"/>
          <cell r="R7444"/>
          <cell r="S7444"/>
          <cell r="T7444"/>
          <cell r="U7444"/>
          <cell r="V7444"/>
          <cell r="W7444"/>
          <cell r="X7444"/>
          <cell r="Y7444">
            <v>29.959</v>
          </cell>
          <cell r="Z7444">
            <v>130.4</v>
          </cell>
        </row>
        <row r="7445">
          <cell r="A7445" t="str">
            <v>N1644</v>
          </cell>
          <cell r="B7445" t="str">
            <v xml:space="preserve">Rosmarinweg 10 </v>
          </cell>
          <cell r="C7445">
            <v>42752</v>
          </cell>
          <cell r="D7445">
            <v>9866607140</v>
          </cell>
          <cell r="E7445" t="str">
            <v>Verrechnet</v>
          </cell>
          <cell r="F7445">
            <v>5.5E-2</v>
          </cell>
          <cell r="G7445">
            <v>0.77600000000000002</v>
          </cell>
          <cell r="H7445"/>
          <cell r="I7445"/>
          <cell r="J7445" t="str">
            <v>Messung HW Wärme NT</v>
          </cell>
          <cell r="K7445" t="str">
            <v>12.12.2016</v>
          </cell>
          <cell r="L7445" t="str">
            <v>W1 020588</v>
          </cell>
          <cell r="M7445"/>
          <cell r="N7445" t="str">
            <v>Ablesung</v>
          </cell>
          <cell r="O7445">
            <v>38.466999999999999</v>
          </cell>
          <cell r="P7445">
            <v>704.45</v>
          </cell>
          <cell r="Q7445"/>
          <cell r="R7445"/>
          <cell r="S7445"/>
          <cell r="T7445"/>
          <cell r="U7445"/>
          <cell r="V7445"/>
          <cell r="W7445"/>
          <cell r="X7445"/>
          <cell r="Y7445">
            <v>46.951999999999998</v>
          </cell>
          <cell r="Z7445">
            <v>699.4</v>
          </cell>
        </row>
        <row r="7446">
          <cell r="A7446" t="str">
            <v>N1645</v>
          </cell>
          <cell r="B7446" t="str">
            <v xml:space="preserve">Jungstrasse 9 </v>
          </cell>
          <cell r="C7446">
            <v>42655</v>
          </cell>
          <cell r="D7446">
            <v>9866604726</v>
          </cell>
          <cell r="E7446" t="str">
            <v>Verrechnet</v>
          </cell>
          <cell r="F7446">
            <v>8.5000000000000006E-2</v>
          </cell>
          <cell r="G7446">
            <v>1.1990000000000001</v>
          </cell>
          <cell r="H7446"/>
          <cell r="I7446"/>
          <cell r="J7446" t="str">
            <v>Messung HW Wärme NT</v>
          </cell>
          <cell r="K7446" t="str">
            <v>29.08.2016</v>
          </cell>
          <cell r="L7446" t="str">
            <v>W1 020735</v>
          </cell>
          <cell r="M7446"/>
          <cell r="N7446" t="str">
            <v>Einbau</v>
          </cell>
          <cell r="O7446">
            <v>0</v>
          </cell>
          <cell r="P7446">
            <v>0</v>
          </cell>
          <cell r="Q7446"/>
          <cell r="R7446"/>
          <cell r="S7446"/>
          <cell r="T7446"/>
          <cell r="U7446"/>
          <cell r="V7446"/>
          <cell r="W7446"/>
          <cell r="X7446"/>
          <cell r="Y7446"/>
          <cell r="Z7446">
            <v>0</v>
          </cell>
        </row>
        <row r="7447">
          <cell r="A7447" t="str">
            <v>N1645</v>
          </cell>
          <cell r="B7447"/>
          <cell r="C7447"/>
          <cell r="D7447"/>
          <cell r="E7447"/>
          <cell r="F7447"/>
          <cell r="G7447"/>
          <cell r="H7447"/>
          <cell r="I7447"/>
          <cell r="J7447" t="str">
            <v>Messung HW Wärme NT</v>
          </cell>
          <cell r="K7447" t="str">
            <v>30.08.2016</v>
          </cell>
          <cell r="L7447" t="str">
            <v>W1 020735</v>
          </cell>
          <cell r="M7447"/>
          <cell r="N7447" t="str">
            <v>Korrektur</v>
          </cell>
          <cell r="O7447">
            <v>0.06</v>
          </cell>
          <cell r="P7447">
            <v>0</v>
          </cell>
          <cell r="Q7447"/>
          <cell r="R7447"/>
          <cell r="S7447"/>
          <cell r="T7447"/>
          <cell r="U7447"/>
          <cell r="V7447"/>
          <cell r="W7447"/>
          <cell r="X7447"/>
          <cell r="Y7447">
            <v>0</v>
          </cell>
          <cell r="Z7447">
            <v>0.70588235294116997</v>
          </cell>
        </row>
        <row r="7448">
          <cell r="A7448" t="str">
            <v>N1645</v>
          </cell>
          <cell r="B7448"/>
          <cell r="C7448"/>
          <cell r="D7448"/>
          <cell r="E7448"/>
          <cell r="F7448"/>
          <cell r="G7448"/>
          <cell r="H7448"/>
          <cell r="I7448"/>
          <cell r="J7448" t="str">
            <v>Messung HW Wärme NT</v>
          </cell>
          <cell r="K7448" t="str">
            <v>20.09.2016</v>
          </cell>
          <cell r="L7448" t="str">
            <v>W1 020735</v>
          </cell>
          <cell r="M7448"/>
          <cell r="N7448" t="str">
            <v>Ablesung</v>
          </cell>
          <cell r="O7448">
            <v>1.88</v>
          </cell>
          <cell r="P7448">
            <v>58</v>
          </cell>
          <cell r="Q7448"/>
          <cell r="R7448"/>
          <cell r="S7448"/>
          <cell r="T7448"/>
          <cell r="U7448"/>
          <cell r="V7448"/>
          <cell r="W7448"/>
          <cell r="X7448"/>
          <cell r="Y7448">
            <v>27.870999999999999</v>
          </cell>
          <cell r="Z7448">
            <v>22.117647058823518</v>
          </cell>
        </row>
        <row r="7449">
          <cell r="A7449" t="str">
            <v>N1645</v>
          </cell>
          <cell r="B7449" t="str">
            <v xml:space="preserve">Jungstrasse 9 </v>
          </cell>
          <cell r="C7449">
            <v>42752</v>
          </cell>
          <cell r="D7449">
            <v>9866606908</v>
          </cell>
          <cell r="E7449" t="str">
            <v>Verrechnet</v>
          </cell>
          <cell r="F7449">
            <v>8.5000000000000006E-2</v>
          </cell>
          <cell r="G7449">
            <v>1.1990000000000001</v>
          </cell>
          <cell r="H7449"/>
          <cell r="I7449"/>
          <cell r="J7449" t="str">
            <v>Messung HW Wärme NT</v>
          </cell>
          <cell r="K7449" t="str">
            <v>13.12.2016</v>
          </cell>
          <cell r="L7449" t="str">
            <v>W1 020735</v>
          </cell>
          <cell r="M7449"/>
          <cell r="N7449" t="str">
            <v>Ablesung</v>
          </cell>
          <cell r="O7449">
            <v>48.734999999999999</v>
          </cell>
          <cell r="P7449">
            <v>880.23</v>
          </cell>
          <cell r="Q7449"/>
          <cell r="R7449"/>
          <cell r="S7449"/>
          <cell r="T7449"/>
          <cell r="U7449"/>
          <cell r="V7449"/>
          <cell r="W7449"/>
          <cell r="X7449"/>
          <cell r="Y7449">
            <v>47.606000000000002</v>
          </cell>
          <cell r="Z7449">
            <v>573.35294117647061</v>
          </cell>
        </row>
        <row r="7450">
          <cell r="A7450" t="str">
            <v>N1646</v>
          </cell>
          <cell r="B7450" t="str">
            <v xml:space="preserve">Jungholzstrasse 28 </v>
          </cell>
          <cell r="C7450">
            <v>42655</v>
          </cell>
          <cell r="D7450">
            <v>9866604727</v>
          </cell>
          <cell r="E7450" t="str">
            <v>Verrechnet</v>
          </cell>
          <cell r="F7450">
            <v>8.5000000000000006E-2</v>
          </cell>
          <cell r="G7450">
            <v>1.1990000000000001</v>
          </cell>
          <cell r="H7450"/>
          <cell r="I7450"/>
          <cell r="J7450" t="str">
            <v>Messung HW Wärme NT</v>
          </cell>
          <cell r="K7450" t="str">
            <v>02.09.2016</v>
          </cell>
          <cell r="L7450" t="str">
            <v>W1 020736</v>
          </cell>
          <cell r="M7450"/>
          <cell r="N7450" t="str">
            <v>Einbau</v>
          </cell>
          <cell r="O7450">
            <v>0</v>
          </cell>
          <cell r="P7450">
            <v>0</v>
          </cell>
          <cell r="Q7450"/>
          <cell r="R7450"/>
          <cell r="S7450"/>
          <cell r="T7450"/>
          <cell r="U7450"/>
          <cell r="V7450"/>
          <cell r="W7450"/>
          <cell r="X7450"/>
          <cell r="Y7450"/>
          <cell r="Z7450">
            <v>0</v>
          </cell>
        </row>
        <row r="7451">
          <cell r="A7451" t="str">
            <v>N1646</v>
          </cell>
          <cell r="B7451"/>
          <cell r="C7451"/>
          <cell r="D7451"/>
          <cell r="E7451"/>
          <cell r="F7451"/>
          <cell r="G7451"/>
          <cell r="H7451"/>
          <cell r="I7451"/>
          <cell r="J7451" t="str">
            <v>Messung HW Wärme NT</v>
          </cell>
          <cell r="K7451" t="str">
            <v>05.09.2016</v>
          </cell>
          <cell r="L7451" t="str">
            <v>W1 020736</v>
          </cell>
          <cell r="M7451"/>
          <cell r="N7451" t="str">
            <v>Korrektur</v>
          </cell>
          <cell r="O7451">
            <v>0.03</v>
          </cell>
          <cell r="P7451">
            <v>0</v>
          </cell>
          <cell r="Q7451"/>
          <cell r="R7451"/>
          <cell r="S7451"/>
          <cell r="T7451"/>
          <cell r="U7451"/>
          <cell r="V7451"/>
          <cell r="W7451"/>
          <cell r="X7451"/>
          <cell r="Y7451">
            <v>0</v>
          </cell>
          <cell r="Z7451">
            <v>0.35294117647057999</v>
          </cell>
        </row>
        <row r="7452">
          <cell r="A7452" t="str">
            <v>N1646</v>
          </cell>
          <cell r="B7452"/>
          <cell r="C7452"/>
          <cell r="D7452"/>
          <cell r="E7452"/>
          <cell r="F7452"/>
          <cell r="G7452"/>
          <cell r="H7452"/>
          <cell r="I7452"/>
          <cell r="J7452" t="str">
            <v>Messung HW Wärme NT</v>
          </cell>
          <cell r="K7452" t="str">
            <v>20.09.2016</v>
          </cell>
          <cell r="L7452" t="str">
            <v>W1 020736</v>
          </cell>
          <cell r="M7452"/>
          <cell r="N7452" t="str">
            <v>Ablesung</v>
          </cell>
          <cell r="O7452">
            <v>1.8759999999999999</v>
          </cell>
          <cell r="P7452">
            <v>58.18</v>
          </cell>
          <cell r="Q7452"/>
          <cell r="R7452"/>
          <cell r="S7452"/>
          <cell r="T7452"/>
          <cell r="U7452"/>
          <cell r="V7452"/>
          <cell r="W7452"/>
          <cell r="X7452"/>
          <cell r="Y7452">
            <v>27.725999999999999</v>
          </cell>
          <cell r="Z7452">
            <v>22.07058823529411</v>
          </cell>
        </row>
        <row r="7453">
          <cell r="A7453" t="str">
            <v>N1646</v>
          </cell>
          <cell r="B7453" t="str">
            <v xml:space="preserve">Jungholzstrasse 28 </v>
          </cell>
          <cell r="C7453">
            <v>42752</v>
          </cell>
          <cell r="D7453">
            <v>9866606909</v>
          </cell>
          <cell r="E7453" t="str">
            <v>Verrechnet</v>
          </cell>
          <cell r="F7453">
            <v>8.5000000000000006E-2</v>
          </cell>
          <cell r="G7453">
            <v>1.1990000000000001</v>
          </cell>
          <cell r="H7453"/>
          <cell r="I7453"/>
          <cell r="J7453" t="str">
            <v>Messung HW Wärme NT</v>
          </cell>
          <cell r="K7453" t="str">
            <v>13.12.2016</v>
          </cell>
          <cell r="L7453" t="str">
            <v>W1 020736</v>
          </cell>
          <cell r="M7453"/>
          <cell r="N7453" t="str">
            <v>Ablesung</v>
          </cell>
          <cell r="O7453">
            <v>45.451999999999998</v>
          </cell>
          <cell r="P7453">
            <v>862.17</v>
          </cell>
          <cell r="Q7453"/>
          <cell r="R7453"/>
          <cell r="S7453"/>
          <cell r="T7453"/>
          <cell r="U7453"/>
          <cell r="V7453"/>
          <cell r="W7453"/>
          <cell r="X7453"/>
          <cell r="Y7453">
            <v>45.329000000000001</v>
          </cell>
          <cell r="Z7453">
            <v>534.7294117647059</v>
          </cell>
        </row>
        <row r="7454">
          <cell r="A7454" t="str">
            <v>N1647</v>
          </cell>
          <cell r="B7454" t="str">
            <v xml:space="preserve">Heerenwiesen 20 </v>
          </cell>
          <cell r="C7454">
            <v>42478</v>
          </cell>
          <cell r="D7454">
            <v>9866600850</v>
          </cell>
          <cell r="E7454" t="str">
            <v>Verrechnet</v>
          </cell>
          <cell r="F7454">
            <v>0.08</v>
          </cell>
          <cell r="G7454">
            <v>1.1279999999999999</v>
          </cell>
          <cell r="H7454"/>
          <cell r="I7454"/>
          <cell r="J7454" t="str">
            <v>Messung HW Wärme NT</v>
          </cell>
          <cell r="K7454" t="str">
            <v>17.03.2016</v>
          </cell>
          <cell r="L7454" t="str">
            <v>W1 020508</v>
          </cell>
          <cell r="M7454"/>
          <cell r="N7454" t="str">
            <v>Ablesung</v>
          </cell>
          <cell r="O7454">
            <v>51.762999999999998</v>
          </cell>
          <cell r="P7454">
            <v>888.97</v>
          </cell>
          <cell r="Q7454"/>
          <cell r="R7454"/>
          <cell r="S7454"/>
          <cell r="T7454"/>
          <cell r="U7454"/>
          <cell r="V7454"/>
          <cell r="W7454"/>
          <cell r="X7454"/>
          <cell r="Y7454">
            <v>50.067</v>
          </cell>
          <cell r="Z7454">
            <v>647.03750000000002</v>
          </cell>
        </row>
        <row r="7455">
          <cell r="A7455" t="str">
            <v>N1647</v>
          </cell>
          <cell r="B7455" t="str">
            <v xml:space="preserve">Heerenwiesen 20 </v>
          </cell>
          <cell r="C7455">
            <v>42566</v>
          </cell>
          <cell r="D7455">
            <v>9866602771</v>
          </cell>
          <cell r="E7455" t="str">
            <v>Verrechnet</v>
          </cell>
          <cell r="F7455">
            <v>0.08</v>
          </cell>
          <cell r="G7455">
            <v>1.1279999999999999</v>
          </cell>
          <cell r="H7455"/>
          <cell r="I7455"/>
          <cell r="J7455" t="str">
            <v>Messung HW Wärme NT</v>
          </cell>
          <cell r="K7455" t="str">
            <v>20.06.2016</v>
          </cell>
          <cell r="L7455" t="str">
            <v>W1 020508</v>
          </cell>
          <cell r="M7455"/>
          <cell r="N7455" t="str">
            <v>Ablesung</v>
          </cell>
          <cell r="O7455">
            <v>29.719000000000001</v>
          </cell>
          <cell r="P7455">
            <v>559.53</v>
          </cell>
          <cell r="Q7455"/>
          <cell r="R7455"/>
          <cell r="S7455"/>
          <cell r="T7455"/>
          <cell r="U7455"/>
          <cell r="V7455"/>
          <cell r="W7455"/>
          <cell r="X7455"/>
          <cell r="Y7455">
            <v>45.67</v>
          </cell>
          <cell r="Z7455">
            <v>371.48750000000001</v>
          </cell>
        </row>
        <row r="7456">
          <cell r="A7456" t="str">
            <v>N1647</v>
          </cell>
          <cell r="B7456" t="str">
            <v xml:space="preserve">Heerenwiesen 20 </v>
          </cell>
          <cell r="C7456">
            <v>42655</v>
          </cell>
          <cell r="D7456">
            <v>9866604530</v>
          </cell>
          <cell r="E7456" t="str">
            <v>Verrechnet</v>
          </cell>
          <cell r="F7456">
            <v>0.08</v>
          </cell>
          <cell r="G7456">
            <v>1.1279999999999999</v>
          </cell>
          <cell r="H7456"/>
          <cell r="I7456"/>
          <cell r="J7456" t="str">
            <v>Messung HW Wärme NT</v>
          </cell>
          <cell r="K7456" t="str">
            <v>19.09.2016</v>
          </cell>
          <cell r="L7456" t="str">
            <v>W1 020508</v>
          </cell>
          <cell r="M7456"/>
          <cell r="N7456" t="str">
            <v>Ablesung</v>
          </cell>
          <cell r="O7456">
            <v>9.9039999999999999</v>
          </cell>
          <cell r="P7456">
            <v>258.29000000000002</v>
          </cell>
          <cell r="Q7456"/>
          <cell r="R7456"/>
          <cell r="S7456"/>
          <cell r="T7456"/>
          <cell r="U7456"/>
          <cell r="V7456"/>
          <cell r="W7456"/>
          <cell r="X7456"/>
          <cell r="Y7456">
            <v>32.97</v>
          </cell>
          <cell r="Z7456">
            <v>123.8</v>
          </cell>
        </row>
        <row r="7457">
          <cell r="A7457" t="str">
            <v>N1647</v>
          </cell>
          <cell r="B7457" t="str">
            <v xml:space="preserve">Heerenwiesen 20 </v>
          </cell>
          <cell r="C7457">
            <v>42752</v>
          </cell>
          <cell r="D7457">
            <v>9866606853</v>
          </cell>
          <cell r="E7457" t="str">
            <v>Verrechnet</v>
          </cell>
          <cell r="F7457">
            <v>0.08</v>
          </cell>
          <cell r="G7457">
            <v>1.1279999999999999</v>
          </cell>
          <cell r="H7457"/>
          <cell r="I7457"/>
          <cell r="J7457" t="str">
            <v>Messung HW Wärme NT</v>
          </cell>
          <cell r="K7457" t="str">
            <v>14.12.2016</v>
          </cell>
          <cell r="L7457" t="str">
            <v>W1 020508</v>
          </cell>
          <cell r="M7457"/>
          <cell r="N7457" t="str">
            <v>Ablesung</v>
          </cell>
          <cell r="O7457">
            <v>38.158000000000001</v>
          </cell>
          <cell r="P7457">
            <v>669.44</v>
          </cell>
          <cell r="Q7457"/>
          <cell r="R7457"/>
          <cell r="S7457"/>
          <cell r="T7457"/>
          <cell r="U7457"/>
          <cell r="V7457"/>
          <cell r="W7457"/>
          <cell r="X7457"/>
          <cell r="Y7457">
            <v>49.011000000000003</v>
          </cell>
          <cell r="Z7457">
            <v>476.97500000000002</v>
          </cell>
        </row>
        <row r="7458">
          <cell r="A7458" t="str">
            <v>N1648</v>
          </cell>
          <cell r="B7458" t="str">
            <v xml:space="preserve">Heerenwiesen 24 </v>
          </cell>
          <cell r="C7458">
            <v>42478</v>
          </cell>
          <cell r="D7458">
            <v>9866600851</v>
          </cell>
          <cell r="E7458" t="str">
            <v>Verrechnet</v>
          </cell>
          <cell r="F7458">
            <v>0.09</v>
          </cell>
          <cell r="G7458">
            <v>1.2689999999999999</v>
          </cell>
          <cell r="H7458"/>
          <cell r="I7458"/>
          <cell r="J7458" t="str">
            <v>Messung HW Wärme NT</v>
          </cell>
          <cell r="K7458" t="str">
            <v>17.03.2016</v>
          </cell>
          <cell r="L7458" t="str">
            <v>W1 020524</v>
          </cell>
          <cell r="M7458"/>
          <cell r="N7458" t="str">
            <v>Ablesung</v>
          </cell>
          <cell r="O7458">
            <v>76.209000000000003</v>
          </cell>
          <cell r="P7458">
            <v>1377.37</v>
          </cell>
          <cell r="Q7458"/>
          <cell r="R7458"/>
          <cell r="S7458"/>
          <cell r="T7458"/>
          <cell r="U7458"/>
          <cell r="V7458"/>
          <cell r="W7458"/>
          <cell r="X7458"/>
          <cell r="Y7458">
            <v>47.575000000000003</v>
          </cell>
          <cell r="Z7458">
            <v>846.76666666666677</v>
          </cell>
        </row>
        <row r="7459">
          <cell r="A7459" t="str">
            <v>N1648</v>
          </cell>
          <cell r="B7459" t="str">
            <v xml:space="preserve">Heerenwiesen 24 </v>
          </cell>
          <cell r="C7459">
            <v>42566</v>
          </cell>
          <cell r="D7459">
            <v>9866602772</v>
          </cell>
          <cell r="E7459" t="str">
            <v>Verrechnet</v>
          </cell>
          <cell r="F7459">
            <v>0.09</v>
          </cell>
          <cell r="G7459">
            <v>1.2689999999999999</v>
          </cell>
          <cell r="H7459"/>
          <cell r="I7459"/>
          <cell r="J7459" t="str">
            <v>Messung HW Wärme NT</v>
          </cell>
          <cell r="K7459" t="str">
            <v>20.06.2016</v>
          </cell>
          <cell r="L7459" t="str">
            <v>W1 020524</v>
          </cell>
          <cell r="M7459"/>
          <cell r="N7459" t="str">
            <v>Ablesung</v>
          </cell>
          <cell r="O7459">
            <v>40.917000000000002</v>
          </cell>
          <cell r="P7459">
            <v>871.58</v>
          </cell>
          <cell r="Q7459"/>
          <cell r="R7459"/>
          <cell r="S7459"/>
          <cell r="T7459"/>
          <cell r="U7459"/>
          <cell r="V7459"/>
          <cell r="W7459"/>
          <cell r="X7459"/>
          <cell r="Y7459">
            <v>40.366</v>
          </cell>
          <cell r="Z7459">
            <v>454.63333333333338</v>
          </cell>
        </row>
        <row r="7460">
          <cell r="A7460" t="str">
            <v>N1648</v>
          </cell>
          <cell r="B7460" t="str">
            <v xml:space="preserve">Heerenwiesen 24 </v>
          </cell>
          <cell r="C7460">
            <v>42655</v>
          </cell>
          <cell r="D7460">
            <v>9866604531</v>
          </cell>
          <cell r="E7460" t="str">
            <v>Verrechnet</v>
          </cell>
          <cell r="F7460">
            <v>0.09</v>
          </cell>
          <cell r="G7460">
            <v>1.2689999999999999</v>
          </cell>
          <cell r="H7460"/>
          <cell r="I7460"/>
          <cell r="J7460" t="str">
            <v>Messung HW Wärme NT</v>
          </cell>
          <cell r="K7460" t="str">
            <v>19.09.2016</v>
          </cell>
          <cell r="L7460" t="str">
            <v>W1 020524</v>
          </cell>
          <cell r="M7460"/>
          <cell r="N7460" t="str">
            <v>Ablesung</v>
          </cell>
          <cell r="O7460">
            <v>9.6530000000000005</v>
          </cell>
          <cell r="P7460">
            <v>337.4</v>
          </cell>
          <cell r="Q7460"/>
          <cell r="R7460"/>
          <cell r="S7460"/>
          <cell r="T7460"/>
          <cell r="U7460"/>
          <cell r="V7460"/>
          <cell r="W7460"/>
          <cell r="X7460"/>
          <cell r="Y7460">
            <v>24.6</v>
          </cell>
          <cell r="Z7460">
            <v>107.25555555555556</v>
          </cell>
        </row>
        <row r="7461">
          <cell r="A7461" t="str">
            <v>N1648</v>
          </cell>
          <cell r="B7461" t="str">
            <v xml:space="preserve">Heerenwiesen 24 </v>
          </cell>
          <cell r="C7461">
            <v>42752</v>
          </cell>
          <cell r="D7461">
            <v>9866606854</v>
          </cell>
          <cell r="E7461" t="str">
            <v>Verrechnet</v>
          </cell>
          <cell r="F7461">
            <v>0.09</v>
          </cell>
          <cell r="G7461">
            <v>1.2689999999999999</v>
          </cell>
          <cell r="H7461"/>
          <cell r="I7461"/>
          <cell r="J7461" t="str">
            <v>Messung HW Wärme NT</v>
          </cell>
          <cell r="K7461" t="str">
            <v>14.12.2016</v>
          </cell>
          <cell r="L7461" t="str">
            <v>W1 020524</v>
          </cell>
          <cell r="M7461"/>
          <cell r="N7461" t="str">
            <v>Ablesung</v>
          </cell>
          <cell r="O7461">
            <v>55.822000000000003</v>
          </cell>
          <cell r="P7461">
            <v>1053.3499999999999</v>
          </cell>
          <cell r="Q7461"/>
          <cell r="R7461"/>
          <cell r="S7461"/>
          <cell r="T7461"/>
          <cell r="U7461"/>
          <cell r="V7461"/>
          <cell r="W7461"/>
          <cell r="X7461"/>
          <cell r="Y7461">
            <v>45.567</v>
          </cell>
          <cell r="Z7461">
            <v>620.24444444444453</v>
          </cell>
        </row>
        <row r="7462">
          <cell r="A7462" t="str">
            <v>N1649</v>
          </cell>
          <cell r="B7462" t="str">
            <v xml:space="preserve">Binzmühlestrasse 72 </v>
          </cell>
          <cell r="C7462">
            <v>42752</v>
          </cell>
          <cell r="D7462">
            <v>9866606910</v>
          </cell>
          <cell r="E7462" t="str">
            <v>Verrechnet</v>
          </cell>
          <cell r="F7462">
            <v>0.35</v>
          </cell>
          <cell r="G7462">
            <v>4.1459999999999999</v>
          </cell>
          <cell r="H7462"/>
          <cell r="I7462"/>
          <cell r="J7462" t="str">
            <v>Messung HW Wärme NT</v>
          </cell>
          <cell r="K7462" t="str">
            <v>09.11.2016</v>
          </cell>
          <cell r="L7462" t="str">
            <v>W1 25011</v>
          </cell>
          <cell r="M7462"/>
          <cell r="N7462" t="str">
            <v>Einbau</v>
          </cell>
          <cell r="O7462">
            <v>0</v>
          </cell>
          <cell r="P7462">
            <v>0</v>
          </cell>
          <cell r="Q7462"/>
          <cell r="R7462"/>
          <cell r="S7462"/>
          <cell r="T7462"/>
          <cell r="U7462"/>
          <cell r="V7462"/>
          <cell r="W7462"/>
          <cell r="X7462"/>
          <cell r="Y7462"/>
          <cell r="Z7462">
            <v>0</v>
          </cell>
        </row>
        <row r="7463">
          <cell r="A7463" t="str">
            <v>N1649</v>
          </cell>
          <cell r="B7463"/>
          <cell r="C7463"/>
          <cell r="D7463"/>
          <cell r="E7463"/>
          <cell r="F7463"/>
          <cell r="G7463"/>
          <cell r="H7463"/>
          <cell r="I7463"/>
          <cell r="J7463" t="str">
            <v>Messung HW Wärme NT</v>
          </cell>
          <cell r="K7463" t="str">
            <v>10.11.2016</v>
          </cell>
          <cell r="L7463" t="str">
            <v>W1 25011</v>
          </cell>
          <cell r="M7463"/>
          <cell r="N7463" t="str">
            <v>Korrektur</v>
          </cell>
          <cell r="O7463">
            <v>0.63</v>
          </cell>
          <cell r="P7463">
            <v>0</v>
          </cell>
          <cell r="Q7463"/>
          <cell r="R7463"/>
          <cell r="S7463"/>
          <cell r="T7463"/>
          <cell r="U7463"/>
          <cell r="V7463"/>
          <cell r="W7463"/>
          <cell r="X7463"/>
          <cell r="Y7463">
            <v>0</v>
          </cell>
          <cell r="Z7463">
            <v>1.8</v>
          </cell>
        </row>
        <row r="7464">
          <cell r="A7464" t="str">
            <v>N1649</v>
          </cell>
          <cell r="B7464"/>
          <cell r="C7464"/>
          <cell r="D7464"/>
          <cell r="E7464"/>
          <cell r="F7464"/>
          <cell r="G7464"/>
          <cell r="H7464"/>
          <cell r="I7464"/>
          <cell r="J7464" t="str">
            <v>Messung HW Wärme NT</v>
          </cell>
          <cell r="K7464" t="str">
            <v>13.12.2016</v>
          </cell>
          <cell r="L7464" t="str">
            <v>W1 25011</v>
          </cell>
          <cell r="M7464"/>
          <cell r="N7464" t="str">
            <v>Ablesung</v>
          </cell>
          <cell r="O7464">
            <v>36.738</v>
          </cell>
          <cell r="P7464">
            <v>1113.1099999999999</v>
          </cell>
          <cell r="Q7464"/>
          <cell r="R7464"/>
          <cell r="S7464"/>
          <cell r="T7464"/>
          <cell r="U7464"/>
          <cell r="V7464"/>
          <cell r="W7464"/>
          <cell r="X7464"/>
          <cell r="Y7464">
            <v>28.379000000000001</v>
          </cell>
          <cell r="Z7464">
            <v>104.96571428571428</v>
          </cell>
        </row>
        <row r="7465">
          <cell r="A7465" t="str">
            <v>N1650</v>
          </cell>
          <cell r="B7465" t="str">
            <v xml:space="preserve">Schwamendingenstrasse 51 </v>
          </cell>
          <cell r="C7465">
            <v>42478</v>
          </cell>
          <cell r="D7465">
            <v>9866600472</v>
          </cell>
          <cell r="E7465" t="str">
            <v>Verrechnet</v>
          </cell>
          <cell r="F7465">
            <v>0.03</v>
          </cell>
          <cell r="G7465">
            <v>0.42299999999999999</v>
          </cell>
          <cell r="H7465"/>
          <cell r="I7465"/>
          <cell r="J7465" t="str">
            <v>Messung HW Wärme NT</v>
          </cell>
          <cell r="K7465" t="str">
            <v>12.02.2016</v>
          </cell>
          <cell r="L7465" t="str">
            <v>W1 020621</v>
          </cell>
          <cell r="M7465"/>
          <cell r="N7465" t="str">
            <v>Einbau</v>
          </cell>
          <cell r="O7465">
            <v>0</v>
          </cell>
          <cell r="P7465">
            <v>0</v>
          </cell>
          <cell r="Q7465"/>
          <cell r="R7465"/>
          <cell r="S7465"/>
          <cell r="T7465"/>
          <cell r="U7465"/>
          <cell r="V7465"/>
          <cell r="W7465"/>
          <cell r="X7465"/>
          <cell r="Y7465"/>
          <cell r="Z7465">
            <v>0</v>
          </cell>
        </row>
        <row r="7466">
          <cell r="A7466" t="str">
            <v>N1650</v>
          </cell>
          <cell r="B7466"/>
          <cell r="C7466"/>
          <cell r="D7466"/>
          <cell r="E7466"/>
          <cell r="F7466"/>
          <cell r="G7466"/>
          <cell r="H7466"/>
          <cell r="I7466"/>
          <cell r="J7466" t="str">
            <v>Messung HW Wärme NT</v>
          </cell>
          <cell r="K7466" t="str">
            <v>30.03.2016</v>
          </cell>
          <cell r="L7466" t="str">
            <v>W1 020621</v>
          </cell>
          <cell r="M7466"/>
          <cell r="N7466" t="str">
            <v>Ablesung</v>
          </cell>
          <cell r="O7466">
            <v>11.579000000000001</v>
          </cell>
          <cell r="P7466">
            <v>155.51</v>
          </cell>
          <cell r="Q7466"/>
          <cell r="R7466"/>
          <cell r="S7466"/>
          <cell r="T7466"/>
          <cell r="U7466"/>
          <cell r="V7466"/>
          <cell r="W7466"/>
          <cell r="X7466"/>
          <cell r="Y7466">
            <v>64.022999999999996</v>
          </cell>
          <cell r="Z7466">
            <v>385.96666666666664</v>
          </cell>
        </row>
        <row r="7467">
          <cell r="A7467" t="str">
            <v>N1650</v>
          </cell>
          <cell r="B7467" t="str">
            <v xml:space="preserve">Schwamendingenstrasse 51 </v>
          </cell>
          <cell r="C7467">
            <v>42578</v>
          </cell>
          <cell r="D7467">
            <v>9866604049</v>
          </cell>
          <cell r="E7467" t="str">
            <v>Verrechnet</v>
          </cell>
          <cell r="F7467">
            <v>0.03</v>
          </cell>
          <cell r="G7467">
            <v>0.42299999999999999</v>
          </cell>
          <cell r="H7467"/>
          <cell r="I7467"/>
          <cell r="J7467" t="str">
            <v>Messung HW Wärme NT</v>
          </cell>
          <cell r="K7467" t="str">
            <v>22.06.2016</v>
          </cell>
          <cell r="L7467" t="str">
            <v>W1 020621</v>
          </cell>
          <cell r="M7467"/>
          <cell r="N7467" t="str">
            <v>Ablesung</v>
          </cell>
          <cell r="O7467">
            <v>11.718999999999999</v>
          </cell>
          <cell r="P7467">
            <v>169.4</v>
          </cell>
          <cell r="Q7467"/>
          <cell r="R7467"/>
          <cell r="S7467"/>
          <cell r="T7467"/>
          <cell r="U7467"/>
          <cell r="V7467"/>
          <cell r="W7467"/>
          <cell r="X7467"/>
          <cell r="Y7467">
            <v>59.484000000000002</v>
          </cell>
          <cell r="Z7467">
            <v>390.63333333333338</v>
          </cell>
        </row>
        <row r="7468">
          <cell r="A7468" t="str">
            <v>N1650</v>
          </cell>
          <cell r="B7468" t="str">
            <v xml:space="preserve">Schwamendingenstrasse 51 </v>
          </cell>
          <cell r="C7468">
            <v>42655</v>
          </cell>
          <cell r="D7468">
            <v>9866604448</v>
          </cell>
          <cell r="E7468" t="str">
            <v>Verrechnet</v>
          </cell>
          <cell r="F7468">
            <v>0.03</v>
          </cell>
          <cell r="G7468">
            <v>0.42299999999999999</v>
          </cell>
          <cell r="H7468"/>
          <cell r="I7468"/>
          <cell r="J7468" t="str">
            <v>Messung HW Wärme NT</v>
          </cell>
          <cell r="K7468" t="str">
            <v>19.09.2016</v>
          </cell>
          <cell r="L7468" t="str">
            <v>W1 020621</v>
          </cell>
          <cell r="M7468"/>
          <cell r="N7468" t="str">
            <v>Ablesung</v>
          </cell>
          <cell r="O7468">
            <v>6.4960000000000004</v>
          </cell>
          <cell r="P7468">
            <v>105.57</v>
          </cell>
          <cell r="Q7468"/>
          <cell r="R7468"/>
          <cell r="S7468"/>
          <cell r="T7468"/>
          <cell r="U7468"/>
          <cell r="V7468"/>
          <cell r="W7468"/>
          <cell r="X7468"/>
          <cell r="Y7468">
            <v>52.908999999999999</v>
          </cell>
          <cell r="Z7468">
            <v>216.53333333333333</v>
          </cell>
        </row>
        <row r="7469">
          <cell r="A7469" t="str">
            <v>N1650</v>
          </cell>
          <cell r="B7469" t="str">
            <v xml:space="preserve">Schwamendingenstrasse 51 </v>
          </cell>
          <cell r="C7469">
            <v>42752</v>
          </cell>
          <cell r="D7469">
            <v>9866606506</v>
          </cell>
          <cell r="E7469" t="str">
            <v>Verrechnet</v>
          </cell>
          <cell r="F7469">
            <v>0.03</v>
          </cell>
          <cell r="G7469">
            <v>0.42299999999999999</v>
          </cell>
          <cell r="H7469"/>
          <cell r="I7469"/>
          <cell r="J7469" t="str">
            <v>Messung HW Wärme NT</v>
          </cell>
          <cell r="K7469" t="str">
            <v>13.12.2016</v>
          </cell>
          <cell r="L7469" t="str">
            <v>W1 020621</v>
          </cell>
          <cell r="M7469"/>
          <cell r="N7469" t="str">
            <v>Ablesung</v>
          </cell>
          <cell r="O7469">
            <v>22.506</v>
          </cell>
          <cell r="P7469">
            <v>317.79000000000002</v>
          </cell>
          <cell r="Q7469"/>
          <cell r="R7469"/>
          <cell r="S7469"/>
          <cell r="T7469"/>
          <cell r="U7469"/>
          <cell r="V7469"/>
          <cell r="W7469"/>
          <cell r="X7469"/>
          <cell r="Y7469">
            <v>60.895000000000003</v>
          </cell>
          <cell r="Z7469">
            <v>750.2</v>
          </cell>
        </row>
        <row r="7470">
          <cell r="A7470" t="str">
            <v>N1651</v>
          </cell>
          <cell r="B7470" t="str">
            <v xml:space="preserve">Schaffhauserstrasse 210 </v>
          </cell>
          <cell r="C7470">
            <v>42478</v>
          </cell>
          <cell r="D7470">
            <v>9866601197</v>
          </cell>
          <cell r="E7470" t="str">
            <v>Verrechnet</v>
          </cell>
          <cell r="F7470">
            <v>8.5000000000000006E-2</v>
          </cell>
          <cell r="G7470">
            <v>1.1990000000000001</v>
          </cell>
          <cell r="H7470"/>
          <cell r="I7470"/>
          <cell r="J7470" t="str">
            <v>Messung HW Wärme NT</v>
          </cell>
          <cell r="K7470" t="str">
            <v>26.01.2016</v>
          </cell>
          <cell r="L7470" t="str">
            <v>W1 020616</v>
          </cell>
          <cell r="M7470"/>
          <cell r="N7470" t="str">
            <v>Einbau</v>
          </cell>
          <cell r="O7470">
            <v>0</v>
          </cell>
          <cell r="P7470">
            <v>0</v>
          </cell>
          <cell r="Q7470"/>
          <cell r="R7470"/>
          <cell r="S7470"/>
          <cell r="T7470"/>
          <cell r="U7470"/>
          <cell r="V7470"/>
          <cell r="W7470"/>
          <cell r="X7470"/>
          <cell r="Y7470"/>
          <cell r="Z7470">
            <v>0</v>
          </cell>
        </row>
        <row r="7471">
          <cell r="A7471" t="str">
            <v>N1651</v>
          </cell>
          <cell r="B7471"/>
          <cell r="C7471"/>
          <cell r="D7471"/>
          <cell r="E7471"/>
          <cell r="F7471"/>
          <cell r="G7471"/>
          <cell r="H7471"/>
          <cell r="I7471"/>
          <cell r="J7471" t="str">
            <v>Messung HW Wärme NT</v>
          </cell>
          <cell r="K7471" t="str">
            <v>28.01.2016</v>
          </cell>
          <cell r="L7471" t="str">
            <v>W1 020616</v>
          </cell>
          <cell r="M7471"/>
          <cell r="N7471" t="str">
            <v>Korrektur</v>
          </cell>
          <cell r="O7471">
            <v>0.35</v>
          </cell>
          <cell r="P7471">
            <v>0</v>
          </cell>
          <cell r="Q7471"/>
          <cell r="R7471"/>
          <cell r="S7471"/>
          <cell r="T7471"/>
          <cell r="U7471"/>
          <cell r="V7471"/>
          <cell r="W7471"/>
          <cell r="X7471"/>
          <cell r="Y7471">
            <v>0</v>
          </cell>
          <cell r="Z7471">
            <v>4.1176470588235201</v>
          </cell>
        </row>
        <row r="7472">
          <cell r="A7472" t="str">
            <v>N1651</v>
          </cell>
          <cell r="B7472"/>
          <cell r="C7472"/>
          <cell r="D7472"/>
          <cell r="E7472"/>
          <cell r="F7472"/>
          <cell r="G7472"/>
          <cell r="H7472"/>
          <cell r="I7472"/>
          <cell r="J7472" t="str">
            <v>Messung HW Wärme NT</v>
          </cell>
          <cell r="K7472" t="str">
            <v>16.03.2016</v>
          </cell>
          <cell r="L7472" t="str">
            <v>W1 020616</v>
          </cell>
          <cell r="M7472"/>
          <cell r="N7472" t="str">
            <v>Ablesung</v>
          </cell>
          <cell r="O7472">
            <v>89.775999999999996</v>
          </cell>
          <cell r="P7472">
            <v>1491.24</v>
          </cell>
          <cell r="Q7472"/>
          <cell r="R7472"/>
          <cell r="S7472"/>
          <cell r="T7472"/>
          <cell r="U7472"/>
          <cell r="V7472"/>
          <cell r="W7472"/>
          <cell r="X7472"/>
          <cell r="Y7472">
            <v>51.765000000000001</v>
          </cell>
          <cell r="Z7472">
            <v>1056.1882352941177</v>
          </cell>
        </row>
        <row r="7473">
          <cell r="A7473" t="str">
            <v>N1651</v>
          </cell>
          <cell r="B7473" t="str">
            <v xml:space="preserve">Schaffhauserstrasse 210 </v>
          </cell>
          <cell r="C7473">
            <v>42566</v>
          </cell>
          <cell r="D7473">
            <v>9866603378</v>
          </cell>
          <cell r="E7473" t="str">
            <v>Verrechnet</v>
          </cell>
          <cell r="F7473">
            <v>8.5000000000000006E-2</v>
          </cell>
          <cell r="G7473">
            <v>1.1990000000000001</v>
          </cell>
          <cell r="H7473"/>
          <cell r="I7473"/>
          <cell r="J7473" t="str">
            <v>Messung HW Wärme NT</v>
          </cell>
          <cell r="K7473" t="str">
            <v>22.06.2016</v>
          </cell>
          <cell r="L7473" t="str">
            <v>W1 020616</v>
          </cell>
          <cell r="M7473"/>
          <cell r="N7473" t="str">
            <v>Ablesung</v>
          </cell>
          <cell r="O7473">
            <v>41.173999999999999</v>
          </cell>
          <cell r="P7473">
            <v>649.20000000000005</v>
          </cell>
          <cell r="Q7473"/>
          <cell r="R7473"/>
          <cell r="S7473"/>
          <cell r="T7473"/>
          <cell r="U7473"/>
          <cell r="V7473"/>
          <cell r="W7473"/>
          <cell r="X7473"/>
          <cell r="Y7473">
            <v>54.533999999999999</v>
          </cell>
          <cell r="Z7473">
            <v>484.4</v>
          </cell>
        </row>
        <row r="7474">
          <cell r="A7474" t="str">
            <v>N1651</v>
          </cell>
          <cell r="B7474" t="str">
            <v xml:space="preserve">Schaffhauserstrasse 210 </v>
          </cell>
          <cell r="C7474">
            <v>42655</v>
          </cell>
          <cell r="D7474">
            <v>9866605250</v>
          </cell>
          <cell r="E7474" t="str">
            <v>Verrechnet</v>
          </cell>
          <cell r="F7474">
            <v>8.5000000000000006E-2</v>
          </cell>
          <cell r="G7474">
            <v>1.1990000000000001</v>
          </cell>
          <cell r="H7474"/>
          <cell r="I7474"/>
          <cell r="J7474" t="str">
            <v>Messung HW Wärme NT</v>
          </cell>
          <cell r="K7474" t="str">
            <v>20.09.2016</v>
          </cell>
          <cell r="L7474" t="str">
            <v>W1 020616</v>
          </cell>
          <cell r="M7474"/>
          <cell r="N7474" t="str">
            <v>Ablesung</v>
          </cell>
          <cell r="O7474">
            <v>15.117000000000001</v>
          </cell>
          <cell r="P7474">
            <v>362.96</v>
          </cell>
          <cell r="Q7474"/>
          <cell r="R7474"/>
          <cell r="S7474"/>
          <cell r="T7474"/>
          <cell r="U7474"/>
          <cell r="V7474"/>
          <cell r="W7474"/>
          <cell r="X7474"/>
          <cell r="Y7474">
            <v>35.811999999999998</v>
          </cell>
          <cell r="Z7474">
            <v>177.84705882352941</v>
          </cell>
        </row>
        <row r="7475">
          <cell r="A7475" t="str">
            <v>N1651</v>
          </cell>
          <cell r="B7475" t="str">
            <v xml:space="preserve">Schaffhauserstrasse 210 </v>
          </cell>
          <cell r="C7475">
            <v>42752</v>
          </cell>
          <cell r="D7475">
            <v>9866607326</v>
          </cell>
          <cell r="E7475" t="str">
            <v>Verrechnet</v>
          </cell>
          <cell r="F7475">
            <v>8.5000000000000006E-2</v>
          </cell>
          <cell r="G7475">
            <v>1.1990000000000001</v>
          </cell>
          <cell r="H7475"/>
          <cell r="I7475"/>
          <cell r="J7475" t="str">
            <v>Messung HW Wärme NT</v>
          </cell>
          <cell r="K7475" t="str">
            <v>14.12.2016</v>
          </cell>
          <cell r="L7475" t="str">
            <v>W1 020616</v>
          </cell>
          <cell r="M7475"/>
          <cell r="N7475" t="str">
            <v>Ablesung</v>
          </cell>
          <cell r="O7475">
            <v>49.834000000000003</v>
          </cell>
          <cell r="P7475">
            <v>738.22</v>
          </cell>
          <cell r="Q7475"/>
          <cell r="R7475"/>
          <cell r="S7475"/>
          <cell r="T7475"/>
          <cell r="U7475"/>
          <cell r="V7475"/>
          <cell r="W7475"/>
          <cell r="X7475"/>
          <cell r="Y7475">
            <v>58.043999999999997</v>
          </cell>
          <cell r="Z7475">
            <v>586.28235294117644</v>
          </cell>
        </row>
        <row r="7476">
          <cell r="A7476" t="str">
            <v>N1652</v>
          </cell>
          <cell r="B7476" t="str">
            <v xml:space="preserve">Altwiesenstrasse 338 </v>
          </cell>
          <cell r="C7476">
            <v>42478</v>
          </cell>
          <cell r="D7476">
            <v>9866600852</v>
          </cell>
          <cell r="E7476" t="str">
            <v>Verrechnet</v>
          </cell>
          <cell r="F7476">
            <v>0.01</v>
          </cell>
          <cell r="G7476">
            <v>0.14099999999999999</v>
          </cell>
          <cell r="H7476"/>
          <cell r="I7476"/>
          <cell r="J7476" t="str">
            <v>Messung HW Wärme NT</v>
          </cell>
          <cell r="K7476" t="str">
            <v>17.03.2016</v>
          </cell>
          <cell r="L7476" t="str">
            <v>W1 020574</v>
          </cell>
          <cell r="M7476"/>
          <cell r="N7476" t="str">
            <v>Ablesung</v>
          </cell>
          <cell r="O7476">
            <v>7.1689999999999996</v>
          </cell>
          <cell r="P7476">
            <v>212.54</v>
          </cell>
          <cell r="Q7476"/>
          <cell r="R7476"/>
          <cell r="S7476"/>
          <cell r="T7476"/>
          <cell r="U7476"/>
          <cell r="V7476"/>
          <cell r="W7476"/>
          <cell r="X7476"/>
          <cell r="Y7476">
            <v>29.003</v>
          </cell>
          <cell r="Z7476">
            <v>716.9</v>
          </cell>
        </row>
        <row r="7477">
          <cell r="A7477" t="str">
            <v>N1652</v>
          </cell>
          <cell r="B7477" t="str">
            <v xml:space="preserve">Altwiesenstrasse 338 </v>
          </cell>
          <cell r="C7477">
            <v>42566</v>
          </cell>
          <cell r="D7477">
            <v>9866602777</v>
          </cell>
          <cell r="E7477" t="str">
            <v>Verrechnet</v>
          </cell>
          <cell r="F7477">
            <v>0.01</v>
          </cell>
          <cell r="G7477">
            <v>0.14099999999999999</v>
          </cell>
          <cell r="H7477"/>
          <cell r="I7477"/>
          <cell r="J7477" t="str">
            <v>Messung HW Wärme NT</v>
          </cell>
          <cell r="K7477" t="str">
            <v>30.06.2016</v>
          </cell>
          <cell r="L7477" t="str">
            <v>W1 020574</v>
          </cell>
          <cell r="M7477"/>
          <cell r="N7477" t="str">
            <v>Ablesung</v>
          </cell>
          <cell r="O7477">
            <v>4.51</v>
          </cell>
          <cell r="P7477">
            <v>148.19</v>
          </cell>
          <cell r="Q7477"/>
          <cell r="R7477"/>
          <cell r="S7477"/>
          <cell r="T7477"/>
          <cell r="U7477"/>
          <cell r="V7477"/>
          <cell r="W7477"/>
          <cell r="X7477"/>
          <cell r="Y7477">
            <v>26.167999999999999</v>
          </cell>
          <cell r="Z7477">
            <v>451</v>
          </cell>
        </row>
        <row r="7478">
          <cell r="A7478" t="str">
            <v>N1652</v>
          </cell>
          <cell r="B7478" t="str">
            <v xml:space="preserve">Altwiesenstrasse 338 </v>
          </cell>
          <cell r="C7478">
            <v>42655</v>
          </cell>
          <cell r="D7478">
            <v>9866604553</v>
          </cell>
          <cell r="E7478" t="str">
            <v>Verrechnet</v>
          </cell>
          <cell r="F7478">
            <v>0.01</v>
          </cell>
          <cell r="G7478">
            <v>0.14099999999999999</v>
          </cell>
          <cell r="H7478"/>
          <cell r="I7478"/>
          <cell r="J7478" t="str">
            <v>Messung HW Wärme NT</v>
          </cell>
          <cell r="K7478" t="str">
            <v>15.09.2016</v>
          </cell>
          <cell r="L7478" t="str">
            <v>W1 020574</v>
          </cell>
          <cell r="M7478"/>
          <cell r="N7478" t="str">
            <v>Ablesung</v>
          </cell>
          <cell r="O7478">
            <v>1.0669999999999999</v>
          </cell>
          <cell r="P7478">
            <v>74.36</v>
          </cell>
          <cell r="Q7478"/>
          <cell r="R7478"/>
          <cell r="S7478"/>
          <cell r="T7478"/>
          <cell r="U7478"/>
          <cell r="V7478"/>
          <cell r="W7478"/>
          <cell r="X7478"/>
          <cell r="Y7478">
            <v>12.337999999999999</v>
          </cell>
          <cell r="Z7478">
            <v>106.7</v>
          </cell>
        </row>
        <row r="7479">
          <cell r="A7479" t="str">
            <v>N1652</v>
          </cell>
          <cell r="B7479" t="str">
            <v xml:space="preserve">Altwiesenstrasse 338 </v>
          </cell>
          <cell r="C7479">
            <v>42752</v>
          </cell>
          <cell r="D7479">
            <v>9866606855</v>
          </cell>
          <cell r="E7479" t="str">
            <v>Verrechnet</v>
          </cell>
          <cell r="F7479">
            <v>0.01</v>
          </cell>
          <cell r="G7479">
            <v>0.14099999999999999</v>
          </cell>
          <cell r="H7479"/>
          <cell r="I7479"/>
          <cell r="J7479" t="str">
            <v>Messung HW Wärme NT</v>
          </cell>
          <cell r="K7479" t="str">
            <v>16.12.2016</v>
          </cell>
          <cell r="L7479" t="str">
            <v>W1 020574</v>
          </cell>
          <cell r="M7479"/>
          <cell r="N7479" t="str">
            <v>Ablesung</v>
          </cell>
          <cell r="O7479">
            <v>5.26</v>
          </cell>
          <cell r="P7479">
            <v>138.86000000000001</v>
          </cell>
          <cell r="Q7479"/>
          <cell r="R7479"/>
          <cell r="S7479"/>
          <cell r="T7479"/>
          <cell r="U7479"/>
          <cell r="V7479"/>
          <cell r="W7479"/>
          <cell r="X7479"/>
          <cell r="Y7479">
            <v>32.570999999999998</v>
          </cell>
          <cell r="Z7479">
            <v>526</v>
          </cell>
        </row>
        <row r="7480">
          <cell r="A7480" t="str">
            <v>N1661</v>
          </cell>
          <cell r="B7480" t="str">
            <v xml:space="preserve">Hofwiesenstrasse 267 </v>
          </cell>
          <cell r="C7480">
            <v>42478</v>
          </cell>
          <cell r="D7480">
            <v>9866601979</v>
          </cell>
          <cell r="E7480" t="str">
            <v>Gemahnt</v>
          </cell>
          <cell r="F7480">
            <v>3.5000000000000003E-2</v>
          </cell>
          <cell r="G7480">
            <v>0.49399999999999999</v>
          </cell>
          <cell r="H7480"/>
          <cell r="I7480"/>
          <cell r="J7480" t="str">
            <v>Messung HW Wärme NT</v>
          </cell>
          <cell r="K7480" t="str">
            <v>18.03.2016</v>
          </cell>
          <cell r="L7480" t="str">
            <v>W1 020504</v>
          </cell>
          <cell r="M7480"/>
          <cell r="N7480" t="str">
            <v>Ablesung</v>
          </cell>
          <cell r="O7480">
            <v>28.992000000000001</v>
          </cell>
          <cell r="P7480">
            <v>488.62</v>
          </cell>
          <cell r="Q7480"/>
          <cell r="R7480"/>
          <cell r="S7480"/>
          <cell r="T7480"/>
          <cell r="U7480"/>
          <cell r="V7480"/>
          <cell r="W7480"/>
          <cell r="X7480"/>
          <cell r="Y7480">
            <v>51.018000000000001</v>
          </cell>
          <cell r="Z7480">
            <v>828.34285714285716</v>
          </cell>
        </row>
        <row r="7481">
          <cell r="A7481" t="str">
            <v>N1661</v>
          </cell>
          <cell r="B7481" t="str">
            <v xml:space="preserve">Hofwiesenstrasse 267 </v>
          </cell>
          <cell r="C7481">
            <v>42566</v>
          </cell>
          <cell r="D7481">
            <v>9866603998</v>
          </cell>
          <cell r="E7481" t="str">
            <v>Gemahnt</v>
          </cell>
          <cell r="F7481">
            <v>3.5000000000000003E-2</v>
          </cell>
          <cell r="G7481">
            <v>0.49399999999999999</v>
          </cell>
          <cell r="H7481"/>
          <cell r="I7481"/>
          <cell r="J7481" t="str">
            <v>Messung HW Wärme NT</v>
          </cell>
          <cell r="K7481" t="str">
            <v>22.06.2016</v>
          </cell>
          <cell r="L7481" t="str">
            <v>W1 020504</v>
          </cell>
          <cell r="M7481"/>
          <cell r="N7481" t="str">
            <v>Ablesung</v>
          </cell>
          <cell r="O7481">
            <v>14.192</v>
          </cell>
          <cell r="P7481">
            <v>247.33</v>
          </cell>
          <cell r="Q7481"/>
          <cell r="R7481"/>
          <cell r="S7481"/>
          <cell r="T7481"/>
          <cell r="U7481"/>
          <cell r="V7481"/>
          <cell r="W7481"/>
          <cell r="X7481"/>
          <cell r="Y7481">
            <v>49.338999999999999</v>
          </cell>
          <cell r="Z7481">
            <v>405.48571428571427</v>
          </cell>
        </row>
        <row r="7482">
          <cell r="A7482" t="str">
            <v>N1661</v>
          </cell>
          <cell r="B7482" t="str">
            <v xml:space="preserve">Hofwiesenstrasse 267 </v>
          </cell>
          <cell r="C7482">
            <v>42655</v>
          </cell>
          <cell r="D7482">
            <v>9866604939</v>
          </cell>
          <cell r="E7482" t="str">
            <v>Verrechnet</v>
          </cell>
          <cell r="F7482">
            <v>3.5000000000000003E-2</v>
          </cell>
          <cell r="G7482">
            <v>0.49399999999999999</v>
          </cell>
          <cell r="H7482"/>
          <cell r="I7482"/>
          <cell r="J7482" t="str">
            <v>Messung HW Wärme NT</v>
          </cell>
          <cell r="K7482" t="str">
            <v>15.09.2016</v>
          </cell>
          <cell r="L7482" t="str">
            <v>W1 020504</v>
          </cell>
          <cell r="M7482"/>
          <cell r="N7482" t="str">
            <v>Ablesung</v>
          </cell>
          <cell r="O7482">
            <v>2.6739999999999999</v>
          </cell>
          <cell r="P7482">
            <v>57.13</v>
          </cell>
          <cell r="Q7482"/>
          <cell r="R7482"/>
          <cell r="S7482"/>
          <cell r="T7482"/>
          <cell r="U7482"/>
          <cell r="V7482"/>
          <cell r="W7482"/>
          <cell r="X7482"/>
          <cell r="Y7482">
            <v>40.246000000000002</v>
          </cell>
          <cell r="Z7482">
            <v>76.400000000000006</v>
          </cell>
        </row>
        <row r="7483">
          <cell r="A7483" t="str">
            <v>N1661</v>
          </cell>
          <cell r="B7483" t="str">
            <v xml:space="preserve">Hofwiesenstrasse 267 </v>
          </cell>
          <cell r="C7483">
            <v>42752</v>
          </cell>
          <cell r="D7483">
            <v>9866606856</v>
          </cell>
          <cell r="E7483" t="str">
            <v>Verrechnet</v>
          </cell>
          <cell r="F7483">
            <v>3.5000000000000003E-2</v>
          </cell>
          <cell r="G7483">
            <v>0.49399999999999999</v>
          </cell>
          <cell r="H7483"/>
          <cell r="I7483"/>
          <cell r="J7483" t="str">
            <v>Messung HW Wärme NT</v>
          </cell>
          <cell r="K7483" t="str">
            <v>16.12.2016</v>
          </cell>
          <cell r="L7483" t="str">
            <v>W1 020504</v>
          </cell>
          <cell r="M7483"/>
          <cell r="N7483" t="str">
            <v>Ablesung</v>
          </cell>
          <cell r="O7483">
            <v>22.378</v>
          </cell>
          <cell r="P7483">
            <v>397.3</v>
          </cell>
          <cell r="Q7483"/>
          <cell r="R7483"/>
          <cell r="S7483"/>
          <cell r="T7483"/>
          <cell r="U7483"/>
          <cell r="V7483"/>
          <cell r="W7483"/>
          <cell r="X7483"/>
          <cell r="Y7483">
            <v>48.430999999999997</v>
          </cell>
          <cell r="Z7483">
            <v>639.37142857142851</v>
          </cell>
        </row>
        <row r="7484">
          <cell r="A7484" t="str">
            <v>N1662</v>
          </cell>
          <cell r="B7484" t="str">
            <v xml:space="preserve">Hüttenkopfstrasse 12 </v>
          </cell>
          <cell r="C7484">
            <v>42566</v>
          </cell>
          <cell r="D7484">
            <v>9866603695</v>
          </cell>
          <cell r="E7484" t="str">
            <v>Verrechnet</v>
          </cell>
          <cell r="F7484">
            <v>1.4999999999999999E-2</v>
          </cell>
          <cell r="G7484">
            <v>0.21199999999999999</v>
          </cell>
          <cell r="H7484"/>
          <cell r="I7484"/>
          <cell r="J7484" t="str">
            <v>Messung HW Wärme NT</v>
          </cell>
          <cell r="K7484" t="str">
            <v>12.05.2016</v>
          </cell>
          <cell r="L7484" t="str">
            <v>W1 020670</v>
          </cell>
          <cell r="M7484"/>
          <cell r="N7484" t="str">
            <v>Einbau</v>
          </cell>
          <cell r="O7484">
            <v>0</v>
          </cell>
          <cell r="P7484">
            <v>0</v>
          </cell>
          <cell r="Q7484"/>
          <cell r="R7484"/>
          <cell r="S7484"/>
          <cell r="T7484"/>
          <cell r="U7484"/>
          <cell r="V7484"/>
          <cell r="W7484"/>
          <cell r="X7484"/>
          <cell r="Y7484"/>
          <cell r="Z7484">
            <v>0</v>
          </cell>
        </row>
        <row r="7485">
          <cell r="A7485" t="str">
            <v>N1662</v>
          </cell>
          <cell r="B7485"/>
          <cell r="C7485"/>
          <cell r="D7485"/>
          <cell r="E7485"/>
          <cell r="F7485"/>
          <cell r="G7485"/>
          <cell r="H7485"/>
          <cell r="I7485"/>
          <cell r="J7485" t="str">
            <v>Messung HW Wärme NT</v>
          </cell>
          <cell r="K7485" t="str">
            <v>23.06.2016</v>
          </cell>
          <cell r="L7485" t="str">
            <v>W1 020670</v>
          </cell>
          <cell r="M7485"/>
          <cell r="N7485" t="str">
            <v>Ablesung</v>
          </cell>
          <cell r="O7485">
            <v>1.52</v>
          </cell>
          <cell r="P7485">
            <v>26.6</v>
          </cell>
          <cell r="Q7485"/>
          <cell r="R7485"/>
          <cell r="S7485"/>
          <cell r="T7485"/>
          <cell r="U7485"/>
          <cell r="V7485"/>
          <cell r="W7485"/>
          <cell r="X7485"/>
          <cell r="Y7485">
            <v>49.134</v>
          </cell>
          <cell r="Z7485">
            <v>101.33333333333331</v>
          </cell>
        </row>
        <row r="7486">
          <cell r="A7486" t="str">
            <v>N1662</v>
          </cell>
          <cell r="B7486" t="str">
            <v xml:space="preserve">Hüttenkopfstrasse 12 </v>
          </cell>
          <cell r="C7486">
            <v>42655</v>
          </cell>
          <cell r="D7486">
            <v>9866604746</v>
          </cell>
          <cell r="E7486" t="str">
            <v>Verrechnet</v>
          </cell>
          <cell r="F7486">
            <v>1.4999999999999999E-2</v>
          </cell>
          <cell r="G7486">
            <v>0.21199999999999999</v>
          </cell>
          <cell r="H7486"/>
          <cell r="I7486"/>
          <cell r="J7486" t="str">
            <v>Messung HW Wärme NT</v>
          </cell>
          <cell r="K7486" t="str">
            <v>05.10.2016</v>
          </cell>
          <cell r="L7486" t="str">
            <v>W1 020670</v>
          </cell>
          <cell r="M7486"/>
          <cell r="N7486" t="str">
            <v>Ablesung</v>
          </cell>
          <cell r="O7486">
            <v>1.268</v>
          </cell>
          <cell r="P7486">
            <v>25.2</v>
          </cell>
          <cell r="Q7486"/>
          <cell r="R7486"/>
          <cell r="S7486"/>
          <cell r="T7486"/>
          <cell r="U7486"/>
          <cell r="V7486"/>
          <cell r="W7486"/>
          <cell r="X7486"/>
          <cell r="Y7486">
            <v>43.265000000000001</v>
          </cell>
          <cell r="Z7486">
            <v>84.533333333333331</v>
          </cell>
        </row>
        <row r="7487">
          <cell r="A7487" t="str">
            <v>N1662</v>
          </cell>
          <cell r="B7487" t="str">
            <v xml:space="preserve">Hüttenkopfstrasse 12 </v>
          </cell>
          <cell r="C7487">
            <v>42752</v>
          </cell>
          <cell r="D7487">
            <v>9866606911</v>
          </cell>
          <cell r="E7487" t="str">
            <v>Verrechnet</v>
          </cell>
          <cell r="F7487">
            <v>1.4999999999999999E-2</v>
          </cell>
          <cell r="G7487">
            <v>0.21199999999999999</v>
          </cell>
          <cell r="H7487"/>
          <cell r="I7487"/>
          <cell r="J7487" t="str">
            <v>Messung HW Wärme NT</v>
          </cell>
          <cell r="K7487" t="str">
            <v>15.12.2016</v>
          </cell>
          <cell r="L7487" t="str">
            <v>W1 020670</v>
          </cell>
          <cell r="M7487"/>
          <cell r="N7487" t="str">
            <v>Ablesung</v>
          </cell>
          <cell r="O7487">
            <v>9.3840000000000003</v>
          </cell>
          <cell r="P7487">
            <v>155.66</v>
          </cell>
          <cell r="Q7487"/>
          <cell r="R7487"/>
          <cell r="S7487"/>
          <cell r="T7487"/>
          <cell r="U7487"/>
          <cell r="V7487"/>
          <cell r="W7487"/>
          <cell r="X7487"/>
          <cell r="Y7487">
            <v>51.835999999999999</v>
          </cell>
          <cell r="Z7487">
            <v>625.6</v>
          </cell>
        </row>
        <row r="7488">
          <cell r="A7488" t="str">
            <v>N1663</v>
          </cell>
          <cell r="B7488" t="str">
            <v xml:space="preserve">Viktoriastrasse 39 </v>
          </cell>
          <cell r="C7488">
            <v>42478</v>
          </cell>
          <cell r="D7488">
            <v>9866601576</v>
          </cell>
          <cell r="E7488" t="str">
            <v>Verrechnet</v>
          </cell>
          <cell r="F7488">
            <v>3.5000000000000003E-2</v>
          </cell>
          <cell r="G7488">
            <v>0.49399999999999999</v>
          </cell>
          <cell r="H7488"/>
          <cell r="I7488"/>
          <cell r="J7488" t="str">
            <v>Messung HW Wärme NT</v>
          </cell>
          <cell r="K7488" t="str">
            <v>16.02.2016</v>
          </cell>
          <cell r="L7488" t="str">
            <v>W1 020623</v>
          </cell>
          <cell r="M7488"/>
          <cell r="N7488" t="str">
            <v>Einbau</v>
          </cell>
          <cell r="O7488">
            <v>0</v>
          </cell>
          <cell r="P7488">
            <v>0</v>
          </cell>
          <cell r="Q7488"/>
          <cell r="R7488"/>
          <cell r="S7488"/>
          <cell r="T7488"/>
          <cell r="U7488"/>
          <cell r="V7488"/>
          <cell r="W7488"/>
          <cell r="X7488"/>
          <cell r="Y7488"/>
          <cell r="Z7488">
            <v>0</v>
          </cell>
        </row>
        <row r="7489">
          <cell r="A7489" t="str">
            <v>N1663</v>
          </cell>
          <cell r="B7489"/>
          <cell r="C7489"/>
          <cell r="D7489"/>
          <cell r="E7489"/>
          <cell r="F7489"/>
          <cell r="G7489"/>
          <cell r="H7489"/>
          <cell r="I7489"/>
          <cell r="J7489" t="str">
            <v>Messung HW Wärme NT</v>
          </cell>
          <cell r="K7489" t="str">
            <v>17.03.2016</v>
          </cell>
          <cell r="L7489" t="str">
            <v>W1 020623</v>
          </cell>
          <cell r="M7489"/>
          <cell r="N7489" t="str">
            <v>Ablesung</v>
          </cell>
          <cell r="O7489">
            <v>15.166</v>
          </cell>
          <cell r="P7489">
            <v>188.92</v>
          </cell>
          <cell r="Q7489"/>
          <cell r="R7489"/>
          <cell r="S7489"/>
          <cell r="T7489"/>
          <cell r="U7489"/>
          <cell r="V7489"/>
          <cell r="W7489"/>
          <cell r="X7489"/>
          <cell r="Y7489">
            <v>69.025999999999996</v>
          </cell>
          <cell r="Z7489">
            <v>433.31428571428569</v>
          </cell>
        </row>
        <row r="7490">
          <cell r="A7490" t="str">
            <v>N1663</v>
          </cell>
          <cell r="B7490" t="str">
            <v xml:space="preserve">Viktoriastrasse 39 </v>
          </cell>
          <cell r="C7490">
            <v>42566</v>
          </cell>
          <cell r="D7490">
            <v>9866603696</v>
          </cell>
          <cell r="E7490" t="str">
            <v>Gemahnt</v>
          </cell>
          <cell r="F7490">
            <v>3.5000000000000003E-2</v>
          </cell>
          <cell r="G7490">
            <v>0.49399999999999999</v>
          </cell>
          <cell r="H7490"/>
          <cell r="I7490"/>
          <cell r="J7490" t="str">
            <v>Messung HW Wärme NT</v>
          </cell>
          <cell r="K7490" t="str">
            <v>21.06.2016</v>
          </cell>
          <cell r="L7490" t="str">
            <v>W1 020623</v>
          </cell>
          <cell r="M7490"/>
          <cell r="N7490" t="str">
            <v>Ablesung</v>
          </cell>
          <cell r="O7490">
            <v>9.2710000000000008</v>
          </cell>
          <cell r="P7490">
            <v>143.62</v>
          </cell>
          <cell r="Q7490"/>
          <cell r="R7490"/>
          <cell r="S7490"/>
          <cell r="T7490"/>
          <cell r="U7490"/>
          <cell r="V7490"/>
          <cell r="W7490"/>
          <cell r="X7490"/>
          <cell r="Y7490">
            <v>55.505000000000003</v>
          </cell>
          <cell r="Z7490">
            <v>264.8857142857143</v>
          </cell>
        </row>
        <row r="7491">
          <cell r="A7491" t="str">
            <v>N1663</v>
          </cell>
          <cell r="B7491" t="str">
            <v xml:space="preserve">Viktoriastrasse 39 </v>
          </cell>
          <cell r="C7491">
            <v>42655</v>
          </cell>
          <cell r="D7491">
            <v>9866605769</v>
          </cell>
          <cell r="E7491" t="str">
            <v>Verrechnet</v>
          </cell>
          <cell r="F7491">
            <v>3.5000000000000003E-2</v>
          </cell>
          <cell r="G7491">
            <v>0.49399999999999999</v>
          </cell>
          <cell r="H7491"/>
          <cell r="I7491"/>
          <cell r="J7491" t="str">
            <v>Messung HW Wärme NT</v>
          </cell>
          <cell r="K7491" t="str">
            <v>19.09.2016</v>
          </cell>
          <cell r="L7491" t="str">
            <v>W1 020623</v>
          </cell>
          <cell r="M7491"/>
          <cell r="N7491" t="str">
            <v>Ablesung</v>
          </cell>
          <cell r="O7491">
            <v>4.3520000000000003</v>
          </cell>
          <cell r="P7491">
            <v>104.25</v>
          </cell>
          <cell r="Q7491"/>
          <cell r="R7491"/>
          <cell r="S7491"/>
          <cell r="T7491"/>
          <cell r="U7491"/>
          <cell r="V7491"/>
          <cell r="W7491"/>
          <cell r="X7491"/>
          <cell r="Y7491">
            <v>35.895000000000003</v>
          </cell>
          <cell r="Z7491">
            <v>124.34285714285714</v>
          </cell>
        </row>
        <row r="7492">
          <cell r="A7492" t="str">
            <v>N1663</v>
          </cell>
          <cell r="B7492" t="str">
            <v xml:space="preserve">Viktoriastrasse 39 </v>
          </cell>
          <cell r="C7492">
            <v>42752</v>
          </cell>
          <cell r="D7492">
            <v>9866607687</v>
          </cell>
          <cell r="E7492" t="str">
            <v>Verrechnet</v>
          </cell>
          <cell r="F7492">
            <v>3.5000000000000003E-2</v>
          </cell>
          <cell r="G7492">
            <v>0.49399999999999999</v>
          </cell>
          <cell r="H7492"/>
          <cell r="I7492"/>
          <cell r="J7492" t="str">
            <v>Messung HW Wärme NT</v>
          </cell>
          <cell r="K7492" t="str">
            <v>13.12.2016</v>
          </cell>
          <cell r="L7492" t="str">
            <v>W1 020623</v>
          </cell>
          <cell r="M7492"/>
          <cell r="N7492" t="str">
            <v>Ablesung</v>
          </cell>
          <cell r="O7492">
            <v>20.574000000000002</v>
          </cell>
          <cell r="P7492">
            <v>318.89</v>
          </cell>
          <cell r="Q7492"/>
          <cell r="R7492"/>
          <cell r="S7492"/>
          <cell r="T7492"/>
          <cell r="U7492"/>
          <cell r="V7492"/>
          <cell r="W7492"/>
          <cell r="X7492"/>
          <cell r="Y7492">
            <v>55.475000000000001</v>
          </cell>
          <cell r="Z7492">
            <v>587.82857142857142</v>
          </cell>
        </row>
        <row r="7493">
          <cell r="A7493" t="str">
            <v>N1664</v>
          </cell>
          <cell r="B7493" t="str">
            <v xml:space="preserve">Schaffhauserstrasse 331 </v>
          </cell>
          <cell r="C7493">
            <v>42478</v>
          </cell>
          <cell r="D7493">
            <v>9866601980</v>
          </cell>
          <cell r="E7493" t="str">
            <v>Verrechnet</v>
          </cell>
          <cell r="F7493">
            <v>0.26</v>
          </cell>
          <cell r="G7493">
            <v>3.6669999999999998</v>
          </cell>
          <cell r="H7493"/>
          <cell r="I7493"/>
          <cell r="J7493" t="str">
            <v>Messung HW Wärme NT</v>
          </cell>
          <cell r="K7493" t="str">
            <v>18.03.2016</v>
          </cell>
          <cell r="L7493" t="str">
            <v>W1 025093</v>
          </cell>
          <cell r="M7493"/>
          <cell r="N7493" t="str">
            <v>Ablesung</v>
          </cell>
          <cell r="O7493">
            <v>164.733</v>
          </cell>
          <cell r="P7493">
            <v>2710.68</v>
          </cell>
          <cell r="Q7493"/>
          <cell r="R7493"/>
          <cell r="S7493"/>
          <cell r="T7493"/>
          <cell r="U7493"/>
          <cell r="V7493"/>
          <cell r="W7493"/>
          <cell r="X7493"/>
          <cell r="Y7493">
            <v>52.253999999999998</v>
          </cell>
          <cell r="Z7493">
            <v>633.5884615384615</v>
          </cell>
        </row>
        <row r="7494">
          <cell r="A7494" t="str">
            <v>N1664</v>
          </cell>
          <cell r="B7494" t="str">
            <v xml:space="preserve">Schaffhauserstrasse 331 </v>
          </cell>
          <cell r="C7494">
            <v>42566</v>
          </cell>
          <cell r="D7494">
            <v>9866604003</v>
          </cell>
          <cell r="E7494" t="str">
            <v>Verrechnet</v>
          </cell>
          <cell r="F7494">
            <v>0.26</v>
          </cell>
          <cell r="G7494">
            <v>3.6669999999999998</v>
          </cell>
          <cell r="H7494"/>
          <cell r="I7494"/>
          <cell r="J7494" t="str">
            <v>Messung HW Wärme NT</v>
          </cell>
          <cell r="K7494" t="str">
            <v>23.06.2016</v>
          </cell>
          <cell r="L7494" t="str">
            <v>W1 025093</v>
          </cell>
          <cell r="M7494"/>
          <cell r="N7494" t="str">
            <v>Ablesung</v>
          </cell>
          <cell r="O7494">
            <v>65.361000000000004</v>
          </cell>
          <cell r="P7494">
            <v>1226.33</v>
          </cell>
          <cell r="Q7494"/>
          <cell r="R7494"/>
          <cell r="S7494"/>
          <cell r="T7494"/>
          <cell r="U7494"/>
          <cell r="V7494"/>
          <cell r="W7494"/>
          <cell r="X7494"/>
          <cell r="Y7494">
            <v>45.828000000000003</v>
          </cell>
          <cell r="Z7494">
            <v>251.38846153846151</v>
          </cell>
        </row>
        <row r="7495">
          <cell r="A7495" t="str">
            <v>N1664</v>
          </cell>
          <cell r="B7495" t="str">
            <v xml:space="preserve">Schaffhauserstrasse 331 </v>
          </cell>
          <cell r="C7495">
            <v>42655</v>
          </cell>
          <cell r="D7495">
            <v>9866605999</v>
          </cell>
          <cell r="E7495" t="str">
            <v>Verrechnet</v>
          </cell>
          <cell r="F7495">
            <v>0.26</v>
          </cell>
          <cell r="G7495">
            <v>3.6669999999999998</v>
          </cell>
          <cell r="H7495"/>
          <cell r="I7495"/>
          <cell r="J7495" t="str">
            <v>Messung HW Wärme NT</v>
          </cell>
          <cell r="K7495" t="str">
            <v>20.09.2016</v>
          </cell>
          <cell r="L7495" t="str">
            <v>W1 025093</v>
          </cell>
          <cell r="M7495"/>
          <cell r="N7495" t="str">
            <v>Ablesung</v>
          </cell>
          <cell r="O7495">
            <v>14.111000000000001</v>
          </cell>
          <cell r="P7495">
            <v>427.78</v>
          </cell>
          <cell r="Q7495"/>
          <cell r="R7495"/>
          <cell r="S7495"/>
          <cell r="T7495"/>
          <cell r="U7495"/>
          <cell r="V7495"/>
          <cell r="W7495"/>
          <cell r="X7495"/>
          <cell r="Y7495">
            <v>28.363</v>
          </cell>
          <cell r="Z7495">
            <v>54.273076923076921</v>
          </cell>
        </row>
        <row r="7496">
          <cell r="A7496" t="str">
            <v>N1664</v>
          </cell>
          <cell r="B7496" t="str">
            <v xml:space="preserve">Schaffhauserstrasse 331 </v>
          </cell>
          <cell r="C7496">
            <v>42752</v>
          </cell>
          <cell r="D7496">
            <v>9866608072</v>
          </cell>
          <cell r="E7496" t="str">
            <v>Verrechnet</v>
          </cell>
          <cell r="F7496">
            <v>0.26</v>
          </cell>
          <cell r="G7496">
            <v>3.6669999999999998</v>
          </cell>
          <cell r="H7496"/>
          <cell r="I7496"/>
          <cell r="J7496" t="str">
            <v>Messung HW Wärme NT</v>
          </cell>
          <cell r="K7496" t="str">
            <v>15.12.2016</v>
          </cell>
          <cell r="L7496" t="str">
            <v>W1 025093</v>
          </cell>
          <cell r="M7496"/>
          <cell r="N7496" t="str">
            <v>Ablesung</v>
          </cell>
          <cell r="O7496">
            <v>107.24299999999999</v>
          </cell>
          <cell r="P7496">
            <v>1974.84</v>
          </cell>
          <cell r="Q7496"/>
          <cell r="R7496"/>
          <cell r="S7496"/>
          <cell r="T7496"/>
          <cell r="U7496"/>
          <cell r="V7496"/>
          <cell r="W7496"/>
          <cell r="X7496"/>
          <cell r="Y7496">
            <v>46.694000000000003</v>
          </cell>
          <cell r="Z7496">
            <v>412.47307692307697</v>
          </cell>
        </row>
        <row r="7497">
          <cell r="A7497" t="str">
            <v>N1665</v>
          </cell>
          <cell r="B7497" t="str">
            <v xml:space="preserve">Berninastrasse 27 </v>
          </cell>
          <cell r="C7497">
            <v>42478</v>
          </cell>
          <cell r="D7497">
            <v>9866601981</v>
          </cell>
          <cell r="E7497" t="str">
            <v>Gemahnt</v>
          </cell>
          <cell r="F7497">
            <v>2.5000000000000001E-2</v>
          </cell>
          <cell r="G7497">
            <v>0.35299999999999998</v>
          </cell>
          <cell r="H7497"/>
          <cell r="I7497"/>
          <cell r="J7497" t="str">
            <v>Messung HW Wärme NT</v>
          </cell>
          <cell r="K7497" t="str">
            <v>17.03.2016</v>
          </cell>
          <cell r="L7497" t="str">
            <v>W1 020591</v>
          </cell>
          <cell r="M7497"/>
          <cell r="N7497" t="str">
            <v>Ablesung</v>
          </cell>
          <cell r="O7497">
            <v>18.315000000000001</v>
          </cell>
          <cell r="P7497">
            <v>321.06</v>
          </cell>
          <cell r="Q7497"/>
          <cell r="R7497"/>
          <cell r="S7497"/>
          <cell r="T7497"/>
          <cell r="U7497"/>
          <cell r="V7497"/>
          <cell r="W7497"/>
          <cell r="X7497"/>
          <cell r="Y7497">
            <v>49.05</v>
          </cell>
          <cell r="Z7497">
            <v>732.6</v>
          </cell>
        </row>
        <row r="7498">
          <cell r="A7498" t="str">
            <v>N1665</v>
          </cell>
          <cell r="B7498" t="str">
            <v xml:space="preserve">Berninastrasse 27 </v>
          </cell>
          <cell r="C7498">
            <v>42566</v>
          </cell>
          <cell r="D7498">
            <v>9866604004</v>
          </cell>
          <cell r="E7498" t="str">
            <v>Gemahnt</v>
          </cell>
          <cell r="F7498">
            <v>2.5000000000000001E-2</v>
          </cell>
          <cell r="G7498">
            <v>0.35299999999999998</v>
          </cell>
          <cell r="H7498"/>
          <cell r="I7498"/>
          <cell r="J7498" t="str">
            <v>Messung HW Wärme NT</v>
          </cell>
          <cell r="K7498" t="str">
            <v>21.06.2016</v>
          </cell>
          <cell r="L7498" t="str">
            <v>W1 020591</v>
          </cell>
          <cell r="M7498"/>
          <cell r="N7498" t="str">
            <v>Ablesung</v>
          </cell>
          <cell r="O7498">
            <v>8.5459999999999994</v>
          </cell>
          <cell r="P7498">
            <v>166.79</v>
          </cell>
          <cell r="Q7498"/>
          <cell r="R7498"/>
          <cell r="S7498"/>
          <cell r="T7498"/>
          <cell r="U7498"/>
          <cell r="V7498"/>
          <cell r="W7498"/>
          <cell r="X7498"/>
          <cell r="Y7498">
            <v>44.057000000000002</v>
          </cell>
          <cell r="Z7498">
            <v>341.84</v>
          </cell>
        </row>
        <row r="7499">
          <cell r="A7499" t="str">
            <v>N1665</v>
          </cell>
          <cell r="B7499" t="str">
            <v xml:space="preserve">Berninastrasse 27 </v>
          </cell>
          <cell r="C7499">
            <v>42655</v>
          </cell>
          <cell r="D7499">
            <v>9866606002</v>
          </cell>
          <cell r="E7499" t="str">
            <v>Gemahnt</v>
          </cell>
          <cell r="F7499">
            <v>2.5000000000000001E-2</v>
          </cell>
          <cell r="G7499">
            <v>0.35299999999999998</v>
          </cell>
          <cell r="H7499"/>
          <cell r="I7499"/>
          <cell r="J7499" t="str">
            <v>Messung HW Wärme NT</v>
          </cell>
          <cell r="K7499" t="str">
            <v>16.09.2016</v>
          </cell>
          <cell r="L7499" t="str">
            <v>W1 020591</v>
          </cell>
          <cell r="M7499"/>
          <cell r="N7499" t="str">
            <v>Ablesung</v>
          </cell>
          <cell r="O7499">
            <v>1.6</v>
          </cell>
          <cell r="P7499">
            <v>49.36</v>
          </cell>
          <cell r="Q7499"/>
          <cell r="R7499"/>
          <cell r="S7499"/>
          <cell r="T7499"/>
          <cell r="U7499"/>
          <cell r="V7499"/>
          <cell r="W7499"/>
          <cell r="X7499"/>
          <cell r="Y7499">
            <v>27.872</v>
          </cell>
          <cell r="Z7499">
            <v>64</v>
          </cell>
        </row>
        <row r="7500">
          <cell r="A7500" t="str">
            <v>N1665</v>
          </cell>
          <cell r="B7500" t="str">
            <v xml:space="preserve">Berninastrasse 27 </v>
          </cell>
          <cell r="C7500">
            <v>42752</v>
          </cell>
          <cell r="D7500">
            <v>9866608073</v>
          </cell>
          <cell r="E7500" t="str">
            <v>Verrechnet</v>
          </cell>
          <cell r="F7500">
            <v>2.5000000000000001E-2</v>
          </cell>
          <cell r="G7500">
            <v>0.35299999999999998</v>
          </cell>
          <cell r="H7500"/>
          <cell r="I7500"/>
          <cell r="J7500" t="str">
            <v>Messung HW Wärme NT</v>
          </cell>
          <cell r="K7500" t="str">
            <v>13.12.2016</v>
          </cell>
          <cell r="L7500" t="str">
            <v>W1 020591</v>
          </cell>
          <cell r="M7500"/>
          <cell r="N7500" t="str">
            <v>Ablesung</v>
          </cell>
          <cell r="O7500">
            <v>12.654</v>
          </cell>
          <cell r="P7500">
            <v>230.27</v>
          </cell>
          <cell r="Q7500"/>
          <cell r="R7500"/>
          <cell r="S7500"/>
          <cell r="T7500"/>
          <cell r="U7500"/>
          <cell r="V7500"/>
          <cell r="W7500"/>
          <cell r="X7500"/>
          <cell r="Y7500">
            <v>47.250999999999998</v>
          </cell>
          <cell r="Z7500">
            <v>506.16</v>
          </cell>
        </row>
        <row r="7501">
          <cell r="A7501" t="str">
            <v>N1666</v>
          </cell>
          <cell r="B7501" t="str">
            <v xml:space="preserve">Mattackerstrasse 1 </v>
          </cell>
          <cell r="C7501">
            <v>42478</v>
          </cell>
          <cell r="D7501">
            <v>9866600476</v>
          </cell>
          <cell r="E7501" t="str">
            <v>Verrechnet</v>
          </cell>
          <cell r="F7501">
            <v>1.4999999999999999E-2</v>
          </cell>
          <cell r="G7501">
            <v>0.21199999999999999</v>
          </cell>
          <cell r="H7501"/>
          <cell r="I7501"/>
          <cell r="J7501" t="str">
            <v>Messung HW Wärme NT</v>
          </cell>
          <cell r="K7501" t="str">
            <v>04.04.2016</v>
          </cell>
          <cell r="L7501" t="str">
            <v>W1 020583</v>
          </cell>
          <cell r="M7501"/>
          <cell r="N7501" t="str">
            <v>Ablesung</v>
          </cell>
          <cell r="O7501">
            <v>10.33</v>
          </cell>
          <cell r="P7501">
            <v>149.88999999999999</v>
          </cell>
          <cell r="Q7501"/>
          <cell r="R7501"/>
          <cell r="S7501"/>
          <cell r="T7501"/>
          <cell r="U7501"/>
          <cell r="V7501"/>
          <cell r="W7501"/>
          <cell r="X7501"/>
          <cell r="Y7501">
            <v>59.258000000000003</v>
          </cell>
          <cell r="Z7501">
            <v>688.66666666666663</v>
          </cell>
        </row>
        <row r="7502">
          <cell r="A7502" t="str">
            <v>N1666</v>
          </cell>
          <cell r="B7502" t="str">
            <v xml:space="preserve">Mattackerstrasse 1 </v>
          </cell>
          <cell r="C7502">
            <v>42566</v>
          </cell>
          <cell r="D7502">
            <v>9866602510</v>
          </cell>
          <cell r="E7502" t="str">
            <v>Verrechnet</v>
          </cell>
          <cell r="F7502">
            <v>1.4999999999999999E-2</v>
          </cell>
          <cell r="G7502">
            <v>0.21199999999999999</v>
          </cell>
          <cell r="H7502"/>
          <cell r="I7502"/>
          <cell r="J7502" t="str">
            <v>Messung HW Wärme NT</v>
          </cell>
          <cell r="K7502" t="str">
            <v>22.06.2016</v>
          </cell>
          <cell r="L7502" t="str">
            <v>W1 020583</v>
          </cell>
          <cell r="M7502"/>
          <cell r="N7502" t="str">
            <v>Ablesung</v>
          </cell>
          <cell r="O7502">
            <v>1.486</v>
          </cell>
          <cell r="P7502">
            <v>22.38</v>
          </cell>
          <cell r="Q7502"/>
          <cell r="R7502"/>
          <cell r="S7502"/>
          <cell r="T7502"/>
          <cell r="U7502"/>
          <cell r="V7502"/>
          <cell r="W7502"/>
          <cell r="X7502"/>
          <cell r="Y7502">
            <v>57.091999999999999</v>
          </cell>
          <cell r="Z7502">
            <v>99.066666666666663</v>
          </cell>
        </row>
        <row r="7503">
          <cell r="A7503" t="str">
            <v>N1666</v>
          </cell>
          <cell r="B7503" t="str">
            <v xml:space="preserve">Mattackerstrasse 1 </v>
          </cell>
          <cell r="C7503">
            <v>42655</v>
          </cell>
          <cell r="D7503">
            <v>9866604459</v>
          </cell>
          <cell r="E7503" t="str">
            <v>Verrechnet</v>
          </cell>
          <cell r="F7503">
            <v>1.4999999999999999E-2</v>
          </cell>
          <cell r="G7503">
            <v>0.21199999999999999</v>
          </cell>
          <cell r="H7503"/>
          <cell r="I7503"/>
          <cell r="J7503" t="str">
            <v>Messung HW Wärme NT</v>
          </cell>
          <cell r="K7503" t="str">
            <v>16.09.2016</v>
          </cell>
          <cell r="L7503" t="str">
            <v>W1 020583</v>
          </cell>
          <cell r="M7503"/>
          <cell r="N7503" t="str">
            <v>Ablesung</v>
          </cell>
          <cell r="O7503">
            <v>0</v>
          </cell>
          <cell r="P7503">
            <v>0</v>
          </cell>
          <cell r="Q7503"/>
          <cell r="R7503"/>
          <cell r="S7503"/>
          <cell r="T7503"/>
          <cell r="U7503"/>
          <cell r="V7503"/>
          <cell r="W7503"/>
          <cell r="X7503"/>
          <cell r="Y7503"/>
          <cell r="Z7503">
            <v>0</v>
          </cell>
        </row>
        <row r="7504">
          <cell r="A7504" t="str">
            <v>N1666</v>
          </cell>
          <cell r="B7504" t="str">
            <v xml:space="preserve">Mattackerstrasse 1 </v>
          </cell>
          <cell r="C7504">
            <v>42752</v>
          </cell>
          <cell r="D7504">
            <v>9866606505</v>
          </cell>
          <cell r="E7504" t="str">
            <v>Verrechnet</v>
          </cell>
          <cell r="F7504">
            <v>1.4999999999999999E-2</v>
          </cell>
          <cell r="G7504">
            <v>0.21199999999999999</v>
          </cell>
          <cell r="H7504"/>
          <cell r="I7504"/>
          <cell r="J7504" t="str">
            <v>Messung HW Wärme NT</v>
          </cell>
          <cell r="K7504" t="str">
            <v>31.12.2016</v>
          </cell>
          <cell r="L7504" t="str">
            <v>W1 020583</v>
          </cell>
          <cell r="M7504"/>
          <cell r="N7504" t="str">
            <v>Ablesung</v>
          </cell>
          <cell r="O7504">
            <v>8.56</v>
          </cell>
          <cell r="P7504">
            <v>147</v>
          </cell>
          <cell r="Q7504"/>
          <cell r="R7504"/>
          <cell r="S7504"/>
          <cell r="T7504"/>
          <cell r="U7504"/>
          <cell r="V7504"/>
          <cell r="W7504"/>
          <cell r="X7504"/>
          <cell r="Y7504">
            <v>50.07</v>
          </cell>
          <cell r="Z7504">
            <v>570.66666666666663</v>
          </cell>
        </row>
        <row r="7505">
          <cell r="A7505" t="str">
            <v>N1668</v>
          </cell>
          <cell r="B7505" t="str">
            <v xml:space="preserve">Engelbertstrasse 15 </v>
          </cell>
          <cell r="C7505">
            <v>42478</v>
          </cell>
          <cell r="D7505">
            <v>9866601198</v>
          </cell>
          <cell r="E7505" t="str">
            <v>Verrechnet</v>
          </cell>
          <cell r="F7505">
            <v>0.06</v>
          </cell>
          <cell r="G7505">
            <v>0.84599999999999997</v>
          </cell>
          <cell r="H7505"/>
          <cell r="I7505"/>
          <cell r="J7505" t="str">
            <v>Messung HW Wärme NT</v>
          </cell>
          <cell r="K7505" t="str">
            <v>18.03.2016</v>
          </cell>
          <cell r="L7505" t="str">
            <v>W1 020611</v>
          </cell>
          <cell r="M7505"/>
          <cell r="N7505" t="str">
            <v>Ablesung</v>
          </cell>
          <cell r="O7505">
            <v>40.587000000000003</v>
          </cell>
          <cell r="P7505">
            <v>514.54999999999995</v>
          </cell>
          <cell r="Q7505"/>
          <cell r="R7505"/>
          <cell r="S7505"/>
          <cell r="T7505"/>
          <cell r="U7505"/>
          <cell r="V7505"/>
          <cell r="W7505"/>
          <cell r="X7505"/>
          <cell r="Y7505">
            <v>67.822999999999993</v>
          </cell>
          <cell r="Z7505">
            <v>676.45</v>
          </cell>
        </row>
        <row r="7506">
          <cell r="A7506" t="str">
            <v>N1668</v>
          </cell>
          <cell r="B7506" t="str">
            <v xml:space="preserve">Engelbertstrasse 15 </v>
          </cell>
          <cell r="C7506">
            <v>42564</v>
          </cell>
          <cell r="D7506">
            <v>9866602202</v>
          </cell>
          <cell r="E7506" t="str">
            <v>Verrechnet</v>
          </cell>
          <cell r="F7506">
            <v>0.06</v>
          </cell>
          <cell r="G7506">
            <v>0.84599999999999997</v>
          </cell>
          <cell r="H7506"/>
          <cell r="I7506"/>
          <cell r="J7506" t="str">
            <v>Messung HW Wärme NT</v>
          </cell>
          <cell r="K7506" t="str">
            <v>22.06.2016</v>
          </cell>
          <cell r="L7506" t="str">
            <v>W1 020611</v>
          </cell>
          <cell r="M7506"/>
          <cell r="N7506" t="str">
            <v>Ablesung</v>
          </cell>
          <cell r="O7506">
            <v>7.6360000000000001</v>
          </cell>
          <cell r="P7506">
            <v>165.78</v>
          </cell>
          <cell r="Q7506"/>
          <cell r="R7506"/>
          <cell r="S7506"/>
          <cell r="T7506"/>
          <cell r="U7506"/>
          <cell r="V7506"/>
          <cell r="W7506"/>
          <cell r="X7506"/>
          <cell r="Y7506">
            <v>39.604999999999997</v>
          </cell>
          <cell r="Z7506">
            <v>127.26666666666667</v>
          </cell>
        </row>
        <row r="7507">
          <cell r="A7507" t="str">
            <v>N1668</v>
          </cell>
          <cell r="B7507" t="str">
            <v xml:space="preserve">Engelbertstrasse 15 </v>
          </cell>
          <cell r="C7507">
            <v>42655</v>
          </cell>
          <cell r="D7507">
            <v>9866606003</v>
          </cell>
          <cell r="E7507" t="str">
            <v>Verrechnet</v>
          </cell>
          <cell r="F7507">
            <v>0.06</v>
          </cell>
          <cell r="G7507">
            <v>0.84599999999999997</v>
          </cell>
          <cell r="H7507"/>
          <cell r="I7507"/>
          <cell r="J7507" t="str">
            <v>Messung HW Wärme NT</v>
          </cell>
          <cell r="K7507" t="str">
            <v>19.09.2016</v>
          </cell>
          <cell r="L7507" t="str">
            <v>W1 020611</v>
          </cell>
          <cell r="M7507"/>
          <cell r="N7507" t="str">
            <v>Ablesung</v>
          </cell>
          <cell r="O7507">
            <v>3.2490000000000001</v>
          </cell>
          <cell r="P7507">
            <v>182.7</v>
          </cell>
          <cell r="Q7507"/>
          <cell r="R7507"/>
          <cell r="S7507"/>
          <cell r="T7507"/>
          <cell r="U7507"/>
          <cell r="V7507"/>
          <cell r="W7507"/>
          <cell r="X7507"/>
          <cell r="Y7507">
            <v>15.291</v>
          </cell>
          <cell r="Z7507">
            <v>54.15</v>
          </cell>
        </row>
        <row r="7508">
          <cell r="A7508" t="str">
            <v>N1668</v>
          </cell>
          <cell r="B7508" t="str">
            <v xml:space="preserve">Engelbertstrasse 15 </v>
          </cell>
          <cell r="C7508">
            <v>42752</v>
          </cell>
          <cell r="D7508">
            <v>9866608090</v>
          </cell>
          <cell r="E7508" t="str">
            <v>Verrechnet</v>
          </cell>
          <cell r="F7508">
            <v>0.06</v>
          </cell>
          <cell r="G7508">
            <v>0.84599999999999997</v>
          </cell>
          <cell r="H7508"/>
          <cell r="I7508"/>
          <cell r="J7508" t="str">
            <v>Messung HW Wärme NT</v>
          </cell>
          <cell r="K7508" t="str">
            <v>19.12.2016</v>
          </cell>
          <cell r="L7508" t="str">
            <v>W1 020611</v>
          </cell>
          <cell r="M7508"/>
          <cell r="N7508" t="str">
            <v>Ablesung</v>
          </cell>
          <cell r="O7508">
            <v>26.01</v>
          </cell>
          <cell r="P7508">
            <v>426.54</v>
          </cell>
          <cell r="Q7508"/>
          <cell r="R7508"/>
          <cell r="S7508"/>
          <cell r="T7508"/>
          <cell r="U7508"/>
          <cell r="V7508"/>
          <cell r="W7508"/>
          <cell r="X7508"/>
          <cell r="Y7508">
            <v>52.433</v>
          </cell>
          <cell r="Z7508">
            <v>433.5</v>
          </cell>
        </row>
        <row r="7509">
          <cell r="A7509" t="str">
            <v>N1669</v>
          </cell>
          <cell r="B7509" t="str">
            <v xml:space="preserve">Baumackerstrasse 49 </v>
          </cell>
          <cell r="C7509">
            <v>42478</v>
          </cell>
          <cell r="D7509">
            <v>9866601577</v>
          </cell>
          <cell r="E7509" t="str">
            <v>Verrechnet</v>
          </cell>
          <cell r="F7509">
            <v>0.03</v>
          </cell>
          <cell r="G7509">
            <v>0.42299999999999999</v>
          </cell>
          <cell r="H7509"/>
          <cell r="I7509"/>
          <cell r="J7509" t="str">
            <v>Messung HW Wärme NT</v>
          </cell>
          <cell r="K7509" t="str">
            <v>18.03.2016</v>
          </cell>
          <cell r="L7509" t="str">
            <v>W1 020601</v>
          </cell>
          <cell r="M7509"/>
          <cell r="N7509" t="str">
            <v>Ablesung</v>
          </cell>
          <cell r="O7509">
            <v>23.882000000000001</v>
          </cell>
          <cell r="P7509">
            <v>405.1</v>
          </cell>
          <cell r="Q7509"/>
          <cell r="R7509"/>
          <cell r="S7509"/>
          <cell r="T7509"/>
          <cell r="U7509"/>
          <cell r="V7509"/>
          <cell r="W7509"/>
          <cell r="X7509"/>
          <cell r="Y7509">
            <v>50.691000000000003</v>
          </cell>
          <cell r="Z7509">
            <v>796.06666666666672</v>
          </cell>
        </row>
        <row r="7510">
          <cell r="A7510" t="str">
            <v>N1669</v>
          </cell>
          <cell r="B7510" t="str">
            <v xml:space="preserve">Baumackerstrasse 49 </v>
          </cell>
          <cell r="C7510">
            <v>42566</v>
          </cell>
          <cell r="D7510">
            <v>9866603697</v>
          </cell>
          <cell r="E7510" t="str">
            <v>Verrechnet</v>
          </cell>
          <cell r="F7510">
            <v>0.03</v>
          </cell>
          <cell r="G7510">
            <v>0.42299999999999999</v>
          </cell>
          <cell r="H7510"/>
          <cell r="I7510"/>
          <cell r="J7510" t="str">
            <v>Messung HW Wärme NT</v>
          </cell>
          <cell r="K7510" t="str">
            <v>22.06.2016</v>
          </cell>
          <cell r="L7510" t="str">
            <v>W1 020601</v>
          </cell>
          <cell r="M7510"/>
          <cell r="N7510" t="str">
            <v>Ablesung</v>
          </cell>
          <cell r="O7510">
            <v>12.151999999999999</v>
          </cell>
          <cell r="P7510">
            <v>206.71</v>
          </cell>
          <cell r="Q7510"/>
          <cell r="R7510"/>
          <cell r="S7510"/>
          <cell r="T7510"/>
          <cell r="U7510"/>
          <cell r="V7510"/>
          <cell r="W7510"/>
          <cell r="X7510"/>
          <cell r="Y7510">
            <v>50.548000000000002</v>
          </cell>
          <cell r="Z7510">
            <v>405.06666666666666</v>
          </cell>
        </row>
        <row r="7511">
          <cell r="A7511" t="str">
            <v>N1669</v>
          </cell>
          <cell r="B7511" t="str">
            <v xml:space="preserve">Baumackerstrasse 49 </v>
          </cell>
          <cell r="C7511">
            <v>42655</v>
          </cell>
          <cell r="D7511">
            <v>9866605770</v>
          </cell>
          <cell r="E7511" t="str">
            <v>Verrechnet</v>
          </cell>
          <cell r="F7511">
            <v>0.03</v>
          </cell>
          <cell r="G7511">
            <v>0.42299999999999999</v>
          </cell>
          <cell r="H7511"/>
          <cell r="I7511"/>
          <cell r="J7511" t="str">
            <v>Messung HW Wärme NT</v>
          </cell>
          <cell r="K7511" t="str">
            <v>20.09.2016</v>
          </cell>
          <cell r="L7511" t="str">
            <v>W1 020601</v>
          </cell>
          <cell r="M7511"/>
          <cell r="N7511" t="str">
            <v>Ablesung</v>
          </cell>
          <cell r="O7511">
            <v>0.71599999999999997</v>
          </cell>
          <cell r="P7511">
            <v>13.01</v>
          </cell>
          <cell r="Q7511"/>
          <cell r="R7511"/>
          <cell r="S7511"/>
          <cell r="T7511"/>
          <cell r="U7511"/>
          <cell r="V7511"/>
          <cell r="W7511"/>
          <cell r="X7511"/>
          <cell r="Y7511">
            <v>47.320999999999998</v>
          </cell>
          <cell r="Z7511">
            <v>23.86666666666666</v>
          </cell>
        </row>
        <row r="7512">
          <cell r="A7512" t="str">
            <v>N1669</v>
          </cell>
          <cell r="B7512" t="str">
            <v xml:space="preserve">Baumackerstrasse 49 </v>
          </cell>
          <cell r="C7512">
            <v>42752</v>
          </cell>
          <cell r="D7512">
            <v>9866607684</v>
          </cell>
          <cell r="E7512" t="str">
            <v>Verrechnet</v>
          </cell>
          <cell r="F7512">
            <v>0.03</v>
          </cell>
          <cell r="G7512">
            <v>0.42299999999999999</v>
          </cell>
          <cell r="H7512"/>
          <cell r="I7512"/>
          <cell r="J7512" t="str">
            <v>Messung HW Wärme NT</v>
          </cell>
          <cell r="K7512" t="str">
            <v>15.12.2016</v>
          </cell>
          <cell r="L7512" t="str">
            <v>W1 020601</v>
          </cell>
          <cell r="M7512"/>
          <cell r="N7512" t="str">
            <v>Ablesung</v>
          </cell>
          <cell r="O7512">
            <v>17.443999999999999</v>
          </cell>
          <cell r="P7512">
            <v>299.77999999999997</v>
          </cell>
          <cell r="Q7512"/>
          <cell r="R7512"/>
          <cell r="S7512"/>
          <cell r="T7512"/>
          <cell r="U7512"/>
          <cell r="V7512"/>
          <cell r="W7512"/>
          <cell r="X7512"/>
          <cell r="Y7512">
            <v>50.033999999999999</v>
          </cell>
          <cell r="Z7512">
            <v>581.46666666666658</v>
          </cell>
        </row>
        <row r="7513">
          <cell r="A7513" t="str">
            <v>N1670</v>
          </cell>
          <cell r="B7513" t="str">
            <v xml:space="preserve">Baumackerstrasse 51 </v>
          </cell>
          <cell r="C7513">
            <v>42478</v>
          </cell>
          <cell r="D7513">
            <v>9866600853</v>
          </cell>
          <cell r="E7513" t="str">
            <v>Verrechnet</v>
          </cell>
          <cell r="F7513">
            <v>4.4999999999999998E-2</v>
          </cell>
          <cell r="G7513">
            <v>0.63500000000000001</v>
          </cell>
          <cell r="H7513"/>
          <cell r="I7513"/>
          <cell r="J7513" t="str">
            <v>Messung HW Wärme NT</v>
          </cell>
          <cell r="K7513" t="str">
            <v>18.03.2016</v>
          </cell>
          <cell r="L7513" t="str">
            <v>W1 020595</v>
          </cell>
          <cell r="M7513"/>
          <cell r="N7513" t="str">
            <v>Ablesung</v>
          </cell>
          <cell r="O7513">
            <v>24.553999999999998</v>
          </cell>
          <cell r="P7513">
            <v>400.97</v>
          </cell>
          <cell r="Q7513"/>
          <cell r="R7513"/>
          <cell r="S7513"/>
          <cell r="T7513"/>
          <cell r="U7513"/>
          <cell r="V7513"/>
          <cell r="W7513"/>
          <cell r="X7513"/>
          <cell r="Y7513">
            <v>52.654000000000003</v>
          </cell>
          <cell r="Z7513">
            <v>545.6444444444445</v>
          </cell>
        </row>
        <row r="7514">
          <cell r="A7514" t="str">
            <v>N1670</v>
          </cell>
          <cell r="B7514" t="str">
            <v xml:space="preserve">Baumackerstrasse 51 </v>
          </cell>
          <cell r="C7514">
            <v>42566</v>
          </cell>
          <cell r="D7514">
            <v>9866603117</v>
          </cell>
          <cell r="E7514" t="str">
            <v>Verrechnet</v>
          </cell>
          <cell r="F7514">
            <v>4.4999999999999998E-2</v>
          </cell>
          <cell r="G7514">
            <v>0.63500000000000001</v>
          </cell>
          <cell r="H7514"/>
          <cell r="I7514"/>
          <cell r="J7514" t="str">
            <v>Messung HW Wärme NT</v>
          </cell>
          <cell r="K7514" t="str">
            <v>22.06.2016</v>
          </cell>
          <cell r="L7514" t="str">
            <v>W1 020595</v>
          </cell>
          <cell r="M7514"/>
          <cell r="N7514" t="str">
            <v>Ablesung</v>
          </cell>
          <cell r="O7514">
            <v>10.518000000000001</v>
          </cell>
          <cell r="P7514">
            <v>208.75</v>
          </cell>
          <cell r="Q7514"/>
          <cell r="R7514"/>
          <cell r="S7514"/>
          <cell r="T7514"/>
          <cell r="U7514"/>
          <cell r="V7514"/>
          <cell r="W7514"/>
          <cell r="X7514"/>
          <cell r="Y7514">
            <v>43.323999999999998</v>
          </cell>
          <cell r="Z7514">
            <v>233.73333333333332</v>
          </cell>
        </row>
        <row r="7515">
          <cell r="A7515" t="str">
            <v>N1670</v>
          </cell>
          <cell r="B7515" t="str">
            <v xml:space="preserve">Baumackerstrasse 51 </v>
          </cell>
          <cell r="C7515">
            <v>42655</v>
          </cell>
          <cell r="D7515">
            <v>9866604998</v>
          </cell>
          <cell r="E7515" t="str">
            <v>Verrechnet</v>
          </cell>
          <cell r="F7515">
            <v>4.4999999999999998E-2</v>
          </cell>
          <cell r="G7515">
            <v>0.63500000000000001</v>
          </cell>
          <cell r="H7515"/>
          <cell r="I7515"/>
          <cell r="J7515" t="str">
            <v>Messung HW Wärme NT</v>
          </cell>
          <cell r="K7515" t="str">
            <v>20.09.2016</v>
          </cell>
          <cell r="L7515" t="str">
            <v>W1 020595</v>
          </cell>
          <cell r="M7515"/>
          <cell r="N7515" t="str">
            <v>Ablesung</v>
          </cell>
          <cell r="O7515">
            <v>3.177</v>
          </cell>
          <cell r="P7515">
            <v>122.09</v>
          </cell>
          <cell r="Q7515"/>
          <cell r="R7515"/>
          <cell r="S7515"/>
          <cell r="T7515"/>
          <cell r="U7515"/>
          <cell r="V7515"/>
          <cell r="W7515"/>
          <cell r="X7515"/>
          <cell r="Y7515">
            <v>22.375</v>
          </cell>
          <cell r="Z7515">
            <v>70.599999999999994</v>
          </cell>
        </row>
        <row r="7516">
          <cell r="A7516" t="str">
            <v>N1670</v>
          </cell>
          <cell r="B7516" t="str">
            <v xml:space="preserve">Baumackerstrasse 51 </v>
          </cell>
          <cell r="C7516">
            <v>42752</v>
          </cell>
          <cell r="D7516">
            <v>9866606857</v>
          </cell>
          <cell r="E7516" t="str">
            <v>Verrechnet</v>
          </cell>
          <cell r="F7516">
            <v>4.4999999999999998E-2</v>
          </cell>
          <cell r="G7516">
            <v>0.63500000000000001</v>
          </cell>
          <cell r="H7516"/>
          <cell r="I7516"/>
          <cell r="J7516" t="str">
            <v>Messung HW Wärme NT</v>
          </cell>
          <cell r="K7516" t="str">
            <v>15.12.2016</v>
          </cell>
          <cell r="L7516" t="str">
            <v>W1 020595</v>
          </cell>
          <cell r="M7516"/>
          <cell r="N7516" t="str">
            <v>Ablesung</v>
          </cell>
          <cell r="O7516">
            <v>16.155999999999999</v>
          </cell>
          <cell r="P7516">
            <v>276.19</v>
          </cell>
          <cell r="Q7516"/>
          <cell r="R7516"/>
          <cell r="S7516"/>
          <cell r="T7516"/>
          <cell r="U7516"/>
          <cell r="V7516"/>
          <cell r="W7516"/>
          <cell r="X7516"/>
          <cell r="Y7516">
            <v>50.296999999999997</v>
          </cell>
          <cell r="Z7516">
            <v>359.02222222222224</v>
          </cell>
        </row>
        <row r="7517">
          <cell r="A7517" t="str">
            <v>N1671</v>
          </cell>
          <cell r="B7517" t="str">
            <v xml:space="preserve">Affolternstrasse 42 </v>
          </cell>
          <cell r="C7517">
            <v>42655</v>
          </cell>
          <cell r="D7517">
            <v>9866604449</v>
          </cell>
          <cell r="E7517" t="str">
            <v>Gemahnt</v>
          </cell>
          <cell r="F7517">
            <v>0.77</v>
          </cell>
          <cell r="G7517">
            <v>10.859</v>
          </cell>
          <cell r="H7517"/>
          <cell r="I7517"/>
          <cell r="J7517" t="str">
            <v>Messung HW Wärme NT</v>
          </cell>
          <cell r="K7517" t="str">
            <v>19.09.2016</v>
          </cell>
          <cell r="L7517" t="str">
            <v>W1 040066</v>
          </cell>
          <cell r="M7517"/>
          <cell r="N7517" t="str">
            <v>Einbau</v>
          </cell>
          <cell r="O7517">
            <v>0</v>
          </cell>
          <cell r="P7517">
            <v>0</v>
          </cell>
          <cell r="Q7517"/>
          <cell r="R7517"/>
          <cell r="S7517"/>
          <cell r="T7517"/>
          <cell r="U7517"/>
          <cell r="V7517"/>
          <cell r="W7517"/>
          <cell r="X7517"/>
          <cell r="Y7517"/>
          <cell r="Z7517">
            <v>0</v>
          </cell>
        </row>
        <row r="7518">
          <cell r="A7518" t="str">
            <v>N1671</v>
          </cell>
          <cell r="B7518"/>
          <cell r="C7518"/>
          <cell r="D7518"/>
          <cell r="E7518"/>
          <cell r="F7518"/>
          <cell r="G7518"/>
          <cell r="H7518"/>
          <cell r="I7518"/>
          <cell r="J7518" t="str">
            <v>Messung HW Wärme NT</v>
          </cell>
          <cell r="K7518" t="str">
            <v>21.09.2016</v>
          </cell>
          <cell r="L7518" t="str">
            <v>W1 040066</v>
          </cell>
          <cell r="M7518"/>
          <cell r="N7518" t="str">
            <v>Korrektur</v>
          </cell>
          <cell r="O7518">
            <v>1.66</v>
          </cell>
          <cell r="P7518">
            <v>0</v>
          </cell>
          <cell r="Q7518"/>
          <cell r="R7518"/>
          <cell r="S7518"/>
          <cell r="T7518"/>
          <cell r="U7518"/>
          <cell r="V7518"/>
          <cell r="W7518"/>
          <cell r="X7518"/>
          <cell r="Y7518">
            <v>0</v>
          </cell>
          <cell r="Z7518">
            <v>2.1558441558441501</v>
          </cell>
        </row>
        <row r="7519">
          <cell r="A7519" t="str">
            <v>N1671</v>
          </cell>
          <cell r="B7519" t="str">
            <v xml:space="preserve">Affolternstrasse 42 </v>
          </cell>
          <cell r="C7519">
            <v>42752</v>
          </cell>
          <cell r="D7519">
            <v>9866606507</v>
          </cell>
          <cell r="E7519" t="str">
            <v>Verrechnet</v>
          </cell>
          <cell r="F7519">
            <v>0.77</v>
          </cell>
          <cell r="G7519">
            <v>10.859</v>
          </cell>
          <cell r="H7519"/>
          <cell r="I7519"/>
          <cell r="J7519" t="str">
            <v>Messung HW Wärme NT</v>
          </cell>
          <cell r="K7519" t="str">
            <v>15.12.2016</v>
          </cell>
          <cell r="L7519" t="str">
            <v>W1 040066</v>
          </cell>
          <cell r="M7519"/>
          <cell r="N7519" t="str">
            <v>Ablesung</v>
          </cell>
          <cell r="O7519">
            <v>170.98500000000001</v>
          </cell>
          <cell r="P7519">
            <v>3671.68</v>
          </cell>
          <cell r="Q7519"/>
          <cell r="R7519"/>
          <cell r="S7519"/>
          <cell r="T7519"/>
          <cell r="U7519"/>
          <cell r="V7519"/>
          <cell r="W7519"/>
          <cell r="X7519"/>
          <cell r="Y7519">
            <v>40.042000000000002</v>
          </cell>
          <cell r="Z7519">
            <v>222.05844155844156</v>
          </cell>
        </row>
        <row r="7520">
          <cell r="A7520" t="str">
            <v>N1672</v>
          </cell>
          <cell r="B7520" t="str">
            <v xml:space="preserve">Hüttenkopfstrasse 11 </v>
          </cell>
          <cell r="C7520">
            <v>42478</v>
          </cell>
          <cell r="D7520">
            <v>9866601578</v>
          </cell>
          <cell r="E7520" t="str">
            <v>Verrechnet</v>
          </cell>
          <cell r="F7520">
            <v>4.4999999999999998E-2</v>
          </cell>
          <cell r="G7520">
            <v>0.63500000000000001</v>
          </cell>
          <cell r="H7520"/>
          <cell r="I7520"/>
          <cell r="J7520" t="str">
            <v>Messung HW Wärme NT</v>
          </cell>
          <cell r="K7520" t="str">
            <v>30.03.2016</v>
          </cell>
          <cell r="L7520" t="str">
            <v>W1 020597</v>
          </cell>
          <cell r="M7520"/>
          <cell r="N7520" t="str">
            <v>Ablesung</v>
          </cell>
          <cell r="O7520">
            <v>37.552</v>
          </cell>
          <cell r="P7520">
            <v>659.76</v>
          </cell>
          <cell r="Q7520"/>
          <cell r="R7520"/>
          <cell r="S7520"/>
          <cell r="T7520"/>
          <cell r="U7520"/>
          <cell r="V7520"/>
          <cell r="W7520"/>
          <cell r="X7520"/>
          <cell r="Y7520">
            <v>48.94</v>
          </cell>
          <cell r="Z7520">
            <v>834.48888888888894</v>
          </cell>
        </row>
        <row r="7521">
          <cell r="A7521" t="str">
            <v>N1672</v>
          </cell>
          <cell r="B7521" t="str">
            <v xml:space="preserve">Hüttenkopfstrasse 11 </v>
          </cell>
          <cell r="C7521">
            <v>42566</v>
          </cell>
          <cell r="D7521">
            <v>9866603698</v>
          </cell>
          <cell r="E7521" t="str">
            <v>Verrechnet</v>
          </cell>
          <cell r="F7521">
            <v>4.4999999999999998E-2</v>
          </cell>
          <cell r="G7521">
            <v>0.63500000000000001</v>
          </cell>
          <cell r="H7521"/>
          <cell r="I7521"/>
          <cell r="J7521" t="str">
            <v>Messung HW Wärme NT</v>
          </cell>
          <cell r="K7521" t="str">
            <v>21.06.2016</v>
          </cell>
          <cell r="L7521" t="str">
            <v>W1 020597</v>
          </cell>
          <cell r="M7521"/>
          <cell r="N7521" t="str">
            <v>Ablesung</v>
          </cell>
          <cell r="O7521">
            <v>8.9169999999999998</v>
          </cell>
          <cell r="P7521">
            <v>192.43</v>
          </cell>
          <cell r="Q7521"/>
          <cell r="R7521"/>
          <cell r="S7521"/>
          <cell r="T7521"/>
          <cell r="U7521"/>
          <cell r="V7521"/>
          <cell r="W7521"/>
          <cell r="X7521"/>
          <cell r="Y7521">
            <v>39.844000000000001</v>
          </cell>
          <cell r="Z7521">
            <v>198.15555555555557</v>
          </cell>
        </row>
        <row r="7522">
          <cell r="A7522" t="str">
            <v>N1672</v>
          </cell>
          <cell r="B7522" t="str">
            <v xml:space="preserve">Hüttenkopfstrasse 11 </v>
          </cell>
          <cell r="C7522">
            <v>42655</v>
          </cell>
          <cell r="D7522">
            <v>9866605439</v>
          </cell>
          <cell r="E7522" t="str">
            <v>Verrechnet</v>
          </cell>
          <cell r="F7522">
            <v>4.4999999999999998E-2</v>
          </cell>
          <cell r="G7522">
            <v>0.63500000000000001</v>
          </cell>
          <cell r="H7522"/>
          <cell r="I7522"/>
          <cell r="J7522" t="str">
            <v>Messung HW Wärme NT</v>
          </cell>
          <cell r="K7522" t="str">
            <v>28.09.2016</v>
          </cell>
          <cell r="L7522" t="str">
            <v>W1 020597</v>
          </cell>
          <cell r="M7522"/>
          <cell r="N7522" t="str">
            <v>Ablesung</v>
          </cell>
          <cell r="O7522">
            <v>3.0339999999999998</v>
          </cell>
          <cell r="P7522">
            <v>107.7</v>
          </cell>
          <cell r="Q7522"/>
          <cell r="R7522"/>
          <cell r="S7522"/>
          <cell r="T7522"/>
          <cell r="U7522"/>
          <cell r="V7522"/>
          <cell r="W7522"/>
          <cell r="X7522"/>
          <cell r="Y7522">
            <v>24.222999999999999</v>
          </cell>
          <cell r="Z7522">
            <v>67.422222222222217</v>
          </cell>
        </row>
        <row r="7523">
          <cell r="A7523" t="str">
            <v>N1672</v>
          </cell>
          <cell r="B7523" t="str">
            <v xml:space="preserve">Hüttenkopfstrasse 11 </v>
          </cell>
          <cell r="C7523">
            <v>42752</v>
          </cell>
          <cell r="D7523">
            <v>9866607526</v>
          </cell>
          <cell r="E7523" t="str">
            <v>Verrechnet</v>
          </cell>
          <cell r="F7523">
            <v>4.4999999999999998E-2</v>
          </cell>
          <cell r="G7523">
            <v>0.63500000000000001</v>
          </cell>
          <cell r="H7523"/>
          <cell r="I7523"/>
          <cell r="J7523" t="str">
            <v>Messung HW Wärme NT</v>
          </cell>
          <cell r="K7523" t="str">
            <v>21.12.2016</v>
          </cell>
          <cell r="L7523" t="str">
            <v>W1 020597</v>
          </cell>
          <cell r="M7523"/>
          <cell r="N7523" t="str">
            <v>Ablesung</v>
          </cell>
          <cell r="O7523">
            <v>20.033000000000001</v>
          </cell>
          <cell r="P7523">
            <v>383.06</v>
          </cell>
          <cell r="Q7523"/>
          <cell r="R7523"/>
          <cell r="S7523"/>
          <cell r="T7523"/>
          <cell r="U7523"/>
          <cell r="V7523"/>
          <cell r="W7523"/>
          <cell r="X7523"/>
          <cell r="Y7523">
            <v>44.968000000000004</v>
          </cell>
          <cell r="Z7523">
            <v>445.17777777777775</v>
          </cell>
        </row>
        <row r="7524">
          <cell r="A7524" t="str">
            <v>N1673</v>
          </cell>
          <cell r="B7524" t="str">
            <v xml:space="preserve">Stiglenstrasse 25 </v>
          </cell>
          <cell r="C7524">
            <v>42478</v>
          </cell>
          <cell r="D7524">
            <v>9866600473</v>
          </cell>
          <cell r="E7524" t="str">
            <v>Verrechnet</v>
          </cell>
          <cell r="F7524">
            <v>0.11</v>
          </cell>
          <cell r="G7524">
            <v>1.3759999999999999</v>
          </cell>
          <cell r="H7524"/>
          <cell r="I7524"/>
          <cell r="J7524" t="str">
            <v>Messung HW Wärme NT</v>
          </cell>
          <cell r="K7524" t="str">
            <v>18.03.2016</v>
          </cell>
          <cell r="L7524" t="str">
            <v>W1 020490</v>
          </cell>
          <cell r="M7524"/>
          <cell r="N7524" t="str">
            <v>Ablesung</v>
          </cell>
          <cell r="O7524">
            <v>117.708</v>
          </cell>
          <cell r="P7524">
            <v>2021.33</v>
          </cell>
          <cell r="Q7524"/>
          <cell r="R7524"/>
          <cell r="S7524"/>
          <cell r="T7524"/>
          <cell r="U7524"/>
          <cell r="V7524"/>
          <cell r="W7524"/>
          <cell r="X7524"/>
          <cell r="Y7524">
            <v>50.070999999999998</v>
          </cell>
          <cell r="Z7524">
            <v>1070.0727272727272</v>
          </cell>
        </row>
        <row r="7525">
          <cell r="A7525" t="str">
            <v>N1673</v>
          </cell>
          <cell r="B7525" t="str">
            <v xml:space="preserve">Stiglenstrasse 25 </v>
          </cell>
          <cell r="C7525">
            <v>42566</v>
          </cell>
          <cell r="D7525">
            <v>9866602511</v>
          </cell>
          <cell r="E7525" t="str">
            <v>Verrechnet</v>
          </cell>
          <cell r="F7525">
            <v>0.11</v>
          </cell>
          <cell r="G7525">
            <v>1.3759999999999999</v>
          </cell>
          <cell r="H7525"/>
          <cell r="I7525"/>
          <cell r="J7525" t="str">
            <v>Messung HW Wärme NT</v>
          </cell>
          <cell r="K7525" t="str">
            <v>22.06.2016</v>
          </cell>
          <cell r="L7525" t="str">
            <v>W1 020490</v>
          </cell>
          <cell r="M7525"/>
          <cell r="N7525" t="str">
            <v>Ablesung</v>
          </cell>
          <cell r="O7525">
            <v>66.850999999999999</v>
          </cell>
          <cell r="P7525">
            <v>1316.44</v>
          </cell>
          <cell r="Q7525"/>
          <cell r="R7525"/>
          <cell r="S7525"/>
          <cell r="T7525"/>
          <cell r="U7525"/>
          <cell r="V7525"/>
          <cell r="W7525"/>
          <cell r="X7525"/>
          <cell r="Y7525">
            <v>43.664000000000001</v>
          </cell>
          <cell r="Z7525">
            <v>607.73636363636365</v>
          </cell>
        </row>
        <row r="7526">
          <cell r="A7526" t="str">
            <v>N1673</v>
          </cell>
          <cell r="B7526" t="str">
            <v xml:space="preserve">Stiglenstrasse 25 </v>
          </cell>
          <cell r="C7526">
            <v>42655</v>
          </cell>
          <cell r="D7526">
            <v>9866604450</v>
          </cell>
          <cell r="E7526" t="str">
            <v>Verrechnet</v>
          </cell>
          <cell r="F7526">
            <v>0.11</v>
          </cell>
          <cell r="G7526">
            <v>1.3759999999999999</v>
          </cell>
          <cell r="H7526"/>
          <cell r="I7526"/>
          <cell r="J7526" t="str">
            <v>Messung HW Wärme NT</v>
          </cell>
          <cell r="K7526" t="str">
            <v>22.09.2016</v>
          </cell>
          <cell r="L7526" t="str">
            <v>W1 020490</v>
          </cell>
          <cell r="M7526"/>
          <cell r="N7526" t="str">
            <v>Ablesung</v>
          </cell>
          <cell r="O7526">
            <v>23.742999999999999</v>
          </cell>
          <cell r="P7526">
            <v>642.23</v>
          </cell>
          <cell r="Q7526"/>
          <cell r="R7526"/>
          <cell r="S7526"/>
          <cell r="T7526"/>
          <cell r="U7526"/>
          <cell r="V7526"/>
          <cell r="W7526"/>
          <cell r="X7526"/>
          <cell r="Y7526">
            <v>31.788</v>
          </cell>
          <cell r="Z7526">
            <v>215.84545454545457</v>
          </cell>
        </row>
        <row r="7527">
          <cell r="A7527" t="str">
            <v>N1673</v>
          </cell>
          <cell r="B7527" t="str">
            <v xml:space="preserve">Stiglenstrasse 25 </v>
          </cell>
          <cell r="C7527">
            <v>42752</v>
          </cell>
          <cell r="D7527">
            <v>9866606483</v>
          </cell>
          <cell r="E7527" t="str">
            <v>Verrechnet</v>
          </cell>
          <cell r="F7527">
            <v>0.11</v>
          </cell>
          <cell r="G7527">
            <v>1.3759999999999999</v>
          </cell>
          <cell r="H7527"/>
          <cell r="I7527"/>
          <cell r="J7527" t="str">
            <v>Messung HW Wärme NT</v>
          </cell>
          <cell r="K7527" t="str">
            <v>20.12.2016</v>
          </cell>
          <cell r="L7527" t="str">
            <v>W1 020490</v>
          </cell>
          <cell r="M7527"/>
          <cell r="N7527" t="str">
            <v>Ablesung</v>
          </cell>
          <cell r="O7527">
            <v>91.742000000000004</v>
          </cell>
          <cell r="P7527">
            <v>1652.6</v>
          </cell>
          <cell r="Q7527"/>
          <cell r="R7527"/>
          <cell r="S7527"/>
          <cell r="T7527"/>
          <cell r="U7527"/>
          <cell r="V7527"/>
          <cell r="W7527"/>
          <cell r="X7527"/>
          <cell r="Y7527">
            <v>47.732999999999997</v>
          </cell>
          <cell r="Z7527">
            <v>834.0181818181818</v>
          </cell>
        </row>
        <row r="7528">
          <cell r="A7528" t="str">
            <v>N1678</v>
          </cell>
          <cell r="B7528" t="str">
            <v xml:space="preserve">Riedgrabenweg 19 </v>
          </cell>
          <cell r="C7528">
            <v>42478</v>
          </cell>
          <cell r="D7528">
            <v>9866600854</v>
          </cell>
          <cell r="E7528" t="str">
            <v>Gemahnt</v>
          </cell>
          <cell r="F7528">
            <v>0.01</v>
          </cell>
          <cell r="G7528">
            <v>0.14099999999999999</v>
          </cell>
          <cell r="H7528"/>
          <cell r="I7528"/>
          <cell r="J7528" t="str">
            <v>Messung HW Wärme NT</v>
          </cell>
          <cell r="K7528" t="str">
            <v>22.03.2016</v>
          </cell>
          <cell r="L7528" t="str">
            <v>W1 020592</v>
          </cell>
          <cell r="M7528"/>
          <cell r="N7528" t="str">
            <v>Ablesung</v>
          </cell>
          <cell r="O7528">
            <v>7.0979999999999999</v>
          </cell>
          <cell r="P7528">
            <v>137.19</v>
          </cell>
          <cell r="Q7528"/>
          <cell r="R7528"/>
          <cell r="S7528"/>
          <cell r="T7528"/>
          <cell r="U7528"/>
          <cell r="V7528"/>
          <cell r="W7528"/>
          <cell r="X7528"/>
          <cell r="Y7528">
            <v>44.487000000000002</v>
          </cell>
          <cell r="Z7528">
            <v>709.8</v>
          </cell>
        </row>
        <row r="7529">
          <cell r="A7529" t="str">
            <v>N1678</v>
          </cell>
          <cell r="B7529" t="str">
            <v xml:space="preserve">Riedgrabenweg 19 </v>
          </cell>
          <cell r="C7529">
            <v>42566</v>
          </cell>
          <cell r="D7529">
            <v>9866602778</v>
          </cell>
          <cell r="E7529" t="str">
            <v>Verrechnet</v>
          </cell>
          <cell r="F7529">
            <v>0.01</v>
          </cell>
          <cell r="G7529">
            <v>0.14099999999999999</v>
          </cell>
          <cell r="H7529"/>
          <cell r="I7529"/>
          <cell r="J7529" t="str">
            <v>Messung HW Wärme NT</v>
          </cell>
          <cell r="K7529" t="str">
            <v>22.06.2016</v>
          </cell>
          <cell r="L7529" t="str">
            <v>W1 020592</v>
          </cell>
          <cell r="M7529"/>
          <cell r="N7529" t="str">
            <v>Ablesung</v>
          </cell>
          <cell r="O7529">
            <v>2.5579999999999998</v>
          </cell>
          <cell r="P7529">
            <v>55.16</v>
          </cell>
          <cell r="Q7529"/>
          <cell r="R7529"/>
          <cell r="S7529"/>
          <cell r="T7529"/>
          <cell r="U7529"/>
          <cell r="V7529"/>
          <cell r="W7529"/>
          <cell r="X7529"/>
          <cell r="Y7529">
            <v>39.875</v>
          </cell>
          <cell r="Z7529">
            <v>255.8</v>
          </cell>
        </row>
        <row r="7530">
          <cell r="A7530" t="str">
            <v>N1678</v>
          </cell>
          <cell r="B7530" t="str">
            <v xml:space="preserve">Riedgrabenweg 19 </v>
          </cell>
          <cell r="C7530">
            <v>42655</v>
          </cell>
          <cell r="D7530">
            <v>9866604728</v>
          </cell>
          <cell r="E7530" t="str">
            <v>Verrechnet</v>
          </cell>
          <cell r="F7530">
            <v>0.01</v>
          </cell>
          <cell r="G7530">
            <v>0.14099999999999999</v>
          </cell>
          <cell r="H7530"/>
          <cell r="I7530"/>
          <cell r="J7530" t="str">
            <v>Messung HW Wärme NT</v>
          </cell>
          <cell r="K7530" t="str">
            <v>19.09.2016</v>
          </cell>
          <cell r="L7530" t="str">
            <v>W1 020592</v>
          </cell>
          <cell r="M7530"/>
          <cell r="N7530" t="str">
            <v>Ablesung</v>
          </cell>
          <cell r="O7530">
            <v>0.36</v>
          </cell>
          <cell r="P7530">
            <v>14.6</v>
          </cell>
          <cell r="Q7530"/>
          <cell r="R7530"/>
          <cell r="S7530"/>
          <cell r="T7530"/>
          <cell r="U7530"/>
          <cell r="V7530"/>
          <cell r="W7530"/>
          <cell r="X7530"/>
          <cell r="Y7530">
            <v>21.202000000000002</v>
          </cell>
          <cell r="Z7530">
            <v>36</v>
          </cell>
        </row>
        <row r="7531">
          <cell r="A7531" t="str">
            <v>N1678</v>
          </cell>
          <cell r="B7531" t="str">
            <v xml:space="preserve">Riedgrabenweg 19 </v>
          </cell>
          <cell r="C7531">
            <v>42752</v>
          </cell>
          <cell r="D7531">
            <v>9866606858</v>
          </cell>
          <cell r="E7531" t="str">
            <v>Verrechnet</v>
          </cell>
          <cell r="F7531">
            <v>0.01</v>
          </cell>
          <cell r="G7531">
            <v>0.14099999999999999</v>
          </cell>
          <cell r="H7531"/>
          <cell r="I7531"/>
          <cell r="J7531" t="str">
            <v>Messung HW Wärme NT</v>
          </cell>
          <cell r="K7531" t="str">
            <v>15.12.2016</v>
          </cell>
          <cell r="L7531" t="str">
            <v>W1 020592</v>
          </cell>
          <cell r="M7531"/>
          <cell r="N7531" t="str">
            <v>Ablesung</v>
          </cell>
          <cell r="O7531">
            <v>4.6779999999999999</v>
          </cell>
          <cell r="P7531">
            <v>95.01</v>
          </cell>
          <cell r="Q7531"/>
          <cell r="R7531"/>
          <cell r="S7531"/>
          <cell r="T7531"/>
          <cell r="U7531"/>
          <cell r="V7531"/>
          <cell r="W7531"/>
          <cell r="X7531"/>
          <cell r="Y7531">
            <v>42.335999999999999</v>
          </cell>
          <cell r="Z7531">
            <v>467.8</v>
          </cell>
        </row>
        <row r="7532">
          <cell r="A7532" t="str">
            <v>N1679</v>
          </cell>
          <cell r="B7532" t="str">
            <v xml:space="preserve">Berninastrasse 52 </v>
          </cell>
          <cell r="C7532">
            <v>42486</v>
          </cell>
          <cell r="D7532">
            <v>9866602035</v>
          </cell>
          <cell r="E7532" t="str">
            <v>Verrechnet</v>
          </cell>
          <cell r="F7532">
            <v>0.15</v>
          </cell>
          <cell r="G7532">
            <v>1.9039999999999999</v>
          </cell>
          <cell r="H7532"/>
          <cell r="I7532"/>
          <cell r="J7532" t="str">
            <v>Messung HW Wärme NT</v>
          </cell>
          <cell r="K7532" t="str">
            <v>05.01.2016</v>
          </cell>
          <cell r="L7532" t="str">
            <v>W1 020518</v>
          </cell>
          <cell r="M7532"/>
          <cell r="N7532" t="str">
            <v>Einbau</v>
          </cell>
          <cell r="O7532">
            <v>0</v>
          </cell>
          <cell r="P7532">
            <v>0</v>
          </cell>
          <cell r="Q7532"/>
          <cell r="R7532"/>
          <cell r="S7532"/>
          <cell r="T7532"/>
          <cell r="U7532"/>
          <cell r="V7532"/>
          <cell r="W7532"/>
          <cell r="X7532"/>
          <cell r="Y7532"/>
          <cell r="Z7532">
            <v>0</v>
          </cell>
        </row>
        <row r="7533">
          <cell r="A7533" t="str">
            <v>N1679</v>
          </cell>
          <cell r="B7533"/>
          <cell r="C7533"/>
          <cell r="D7533"/>
          <cell r="E7533"/>
          <cell r="F7533"/>
          <cell r="G7533"/>
          <cell r="H7533"/>
          <cell r="I7533"/>
          <cell r="J7533" t="str">
            <v>Messung HW Wärme NT</v>
          </cell>
          <cell r="K7533" t="str">
            <v>06.01.2016</v>
          </cell>
          <cell r="L7533" t="str">
            <v>W1 020518</v>
          </cell>
          <cell r="M7533"/>
          <cell r="N7533" t="str">
            <v>Korrektur</v>
          </cell>
          <cell r="O7533">
            <v>1.78</v>
          </cell>
          <cell r="P7533">
            <v>0</v>
          </cell>
          <cell r="Q7533"/>
          <cell r="R7533"/>
          <cell r="S7533"/>
          <cell r="T7533"/>
          <cell r="U7533"/>
          <cell r="V7533"/>
          <cell r="W7533"/>
          <cell r="X7533"/>
          <cell r="Y7533">
            <v>0</v>
          </cell>
          <cell r="Z7533">
            <v>11.86666666666666</v>
          </cell>
        </row>
        <row r="7534">
          <cell r="A7534" t="str">
            <v>N1679</v>
          </cell>
          <cell r="B7534"/>
          <cell r="C7534"/>
          <cell r="D7534"/>
          <cell r="E7534"/>
          <cell r="F7534"/>
          <cell r="G7534"/>
          <cell r="H7534"/>
          <cell r="I7534"/>
          <cell r="J7534" t="str">
            <v>Messung HW Wärme NT</v>
          </cell>
          <cell r="K7534" t="str">
            <v>16.03.2016</v>
          </cell>
          <cell r="L7534" t="str">
            <v>W1 020518</v>
          </cell>
          <cell r="M7534"/>
          <cell r="N7534" t="str">
            <v>Ablesung</v>
          </cell>
          <cell r="O7534">
            <v>83.882999999999996</v>
          </cell>
          <cell r="P7534">
            <v>1292.03</v>
          </cell>
          <cell r="Q7534"/>
          <cell r="R7534"/>
          <cell r="S7534"/>
          <cell r="T7534"/>
          <cell r="U7534"/>
          <cell r="V7534"/>
          <cell r="W7534"/>
          <cell r="X7534"/>
          <cell r="Y7534">
            <v>55.823999999999998</v>
          </cell>
          <cell r="Z7534">
            <v>559.22</v>
          </cell>
        </row>
        <row r="7535">
          <cell r="A7535" t="str">
            <v>N1679</v>
          </cell>
          <cell r="B7535" t="str">
            <v xml:space="preserve">Berninastrasse 52 </v>
          </cell>
          <cell r="C7535">
            <v>42566</v>
          </cell>
          <cell r="D7535">
            <v>9866604005</v>
          </cell>
          <cell r="E7535" t="str">
            <v>Verrechnet</v>
          </cell>
          <cell r="F7535">
            <v>0.15</v>
          </cell>
          <cell r="G7535">
            <v>1.9039999999999999</v>
          </cell>
          <cell r="H7535"/>
          <cell r="I7535"/>
          <cell r="J7535" t="str">
            <v>Messung HW Wärme NT</v>
          </cell>
          <cell r="K7535" t="str">
            <v>22.06.2016</v>
          </cell>
          <cell r="L7535" t="str">
            <v>W1 020518</v>
          </cell>
          <cell r="M7535"/>
          <cell r="N7535" t="str">
            <v>Ablesung</v>
          </cell>
          <cell r="O7535">
            <v>50.752000000000002</v>
          </cell>
          <cell r="P7535">
            <v>798.53</v>
          </cell>
          <cell r="Q7535"/>
          <cell r="R7535"/>
          <cell r="S7535"/>
          <cell r="T7535"/>
          <cell r="U7535"/>
          <cell r="V7535"/>
          <cell r="W7535"/>
          <cell r="X7535"/>
          <cell r="Y7535">
            <v>54.649000000000001</v>
          </cell>
          <cell r="Z7535">
            <v>338.34666666666664</v>
          </cell>
        </row>
        <row r="7536">
          <cell r="A7536" t="str">
            <v>N1679</v>
          </cell>
          <cell r="B7536" t="str">
            <v xml:space="preserve">Berninastrasse 52 </v>
          </cell>
          <cell r="C7536">
            <v>42655</v>
          </cell>
          <cell r="D7536">
            <v>9866605771</v>
          </cell>
          <cell r="E7536" t="str">
            <v>Verrechnet</v>
          </cell>
          <cell r="F7536">
            <v>0.15</v>
          </cell>
          <cell r="G7536">
            <v>1.9039999999999999</v>
          </cell>
          <cell r="H7536"/>
          <cell r="I7536"/>
          <cell r="J7536" t="str">
            <v>Messung HW Wärme NT</v>
          </cell>
          <cell r="K7536" t="str">
            <v>30.09.2016</v>
          </cell>
          <cell r="L7536" t="str">
            <v>W1 020518</v>
          </cell>
          <cell r="M7536"/>
          <cell r="N7536" t="str">
            <v>Ablesung</v>
          </cell>
          <cell r="O7536">
            <v>12.606</v>
          </cell>
          <cell r="P7536">
            <v>213.43</v>
          </cell>
          <cell r="Q7536"/>
          <cell r="R7536"/>
          <cell r="S7536"/>
          <cell r="T7536"/>
          <cell r="U7536"/>
          <cell r="V7536"/>
          <cell r="W7536"/>
          <cell r="X7536"/>
          <cell r="Y7536">
            <v>50.786000000000001</v>
          </cell>
          <cell r="Z7536">
            <v>84.04</v>
          </cell>
        </row>
        <row r="7537">
          <cell r="A7537" t="str">
            <v>N1679</v>
          </cell>
          <cell r="B7537" t="str">
            <v xml:space="preserve">Berninastrasse 52 </v>
          </cell>
          <cell r="C7537">
            <v>42752</v>
          </cell>
          <cell r="D7537">
            <v>9866607532</v>
          </cell>
          <cell r="E7537" t="str">
            <v>Verrechnet</v>
          </cell>
          <cell r="F7537">
            <v>0.15</v>
          </cell>
          <cell r="G7537">
            <v>1.9039999999999999</v>
          </cell>
          <cell r="H7537"/>
          <cell r="I7537"/>
          <cell r="J7537" t="str">
            <v>Messung HW Wärme NT</v>
          </cell>
          <cell r="K7537" t="str">
            <v>13.12.2016</v>
          </cell>
          <cell r="L7537" t="str">
            <v>W1 020518</v>
          </cell>
          <cell r="M7537"/>
          <cell r="N7537" t="str">
            <v>Ablesung</v>
          </cell>
          <cell r="O7537">
            <v>68.078000000000003</v>
          </cell>
          <cell r="P7537">
            <v>1080.01</v>
          </cell>
          <cell r="Q7537"/>
          <cell r="R7537"/>
          <cell r="S7537"/>
          <cell r="T7537"/>
          <cell r="U7537"/>
          <cell r="V7537"/>
          <cell r="W7537"/>
          <cell r="X7537"/>
          <cell r="Y7537">
            <v>54.2</v>
          </cell>
          <cell r="Z7537">
            <v>453.85333333333335</v>
          </cell>
        </row>
        <row r="7538">
          <cell r="A7538" t="str">
            <v>N1680</v>
          </cell>
          <cell r="B7538" t="str">
            <v xml:space="preserve">Tramstrasse 34 </v>
          </cell>
          <cell r="C7538">
            <v>42478</v>
          </cell>
          <cell r="D7538">
            <v>9866600855</v>
          </cell>
          <cell r="E7538" t="str">
            <v>Verrechnet</v>
          </cell>
          <cell r="F7538">
            <v>0.06</v>
          </cell>
          <cell r="G7538">
            <v>0.84599999999999997</v>
          </cell>
          <cell r="H7538"/>
          <cell r="I7538"/>
          <cell r="J7538" t="str">
            <v>Messung HW Wärme NT</v>
          </cell>
          <cell r="K7538" t="str">
            <v>21.03.2016</v>
          </cell>
          <cell r="L7538" t="str">
            <v>W1 020593</v>
          </cell>
          <cell r="M7538"/>
          <cell r="N7538" t="str">
            <v>Ablesung</v>
          </cell>
          <cell r="O7538">
            <v>32.213000000000001</v>
          </cell>
          <cell r="P7538">
            <v>518.36</v>
          </cell>
          <cell r="Q7538"/>
          <cell r="R7538"/>
          <cell r="S7538"/>
          <cell r="T7538"/>
          <cell r="U7538"/>
          <cell r="V7538"/>
          <cell r="W7538"/>
          <cell r="X7538"/>
          <cell r="Y7538">
            <v>53.433999999999997</v>
          </cell>
          <cell r="Z7538">
            <v>536.88333333333333</v>
          </cell>
        </row>
        <row r="7539">
          <cell r="A7539" t="str">
            <v>N1680</v>
          </cell>
          <cell r="B7539" t="str">
            <v xml:space="preserve">Tramstrasse 34 </v>
          </cell>
          <cell r="C7539">
            <v>42566</v>
          </cell>
          <cell r="D7539">
            <v>9866602779</v>
          </cell>
          <cell r="E7539" t="str">
            <v>Verrechnet</v>
          </cell>
          <cell r="F7539">
            <v>0.06</v>
          </cell>
          <cell r="G7539">
            <v>0.84599999999999997</v>
          </cell>
          <cell r="H7539"/>
          <cell r="I7539"/>
          <cell r="J7539" t="str">
            <v>Messung HW Wärme NT</v>
          </cell>
          <cell r="K7539" t="str">
            <v>23.06.2016</v>
          </cell>
          <cell r="L7539" t="str">
            <v>W1 020593</v>
          </cell>
          <cell r="M7539"/>
          <cell r="N7539" t="str">
            <v>Ablesung</v>
          </cell>
          <cell r="O7539">
            <v>23.648</v>
          </cell>
          <cell r="P7539">
            <v>426.14</v>
          </cell>
          <cell r="Q7539"/>
          <cell r="R7539"/>
          <cell r="S7539"/>
          <cell r="T7539"/>
          <cell r="U7539"/>
          <cell r="V7539"/>
          <cell r="W7539"/>
          <cell r="X7539"/>
          <cell r="Y7539">
            <v>47.716000000000001</v>
          </cell>
          <cell r="Z7539">
            <v>394.13333333333338</v>
          </cell>
        </row>
        <row r="7540">
          <cell r="A7540" t="str">
            <v>N1680</v>
          </cell>
          <cell r="B7540" t="str">
            <v xml:space="preserve">Tramstrasse 34 </v>
          </cell>
          <cell r="C7540">
            <v>42655</v>
          </cell>
          <cell r="D7540">
            <v>9866604729</v>
          </cell>
          <cell r="E7540" t="str">
            <v>Verrechnet</v>
          </cell>
          <cell r="F7540">
            <v>0.06</v>
          </cell>
          <cell r="G7540">
            <v>0.84599999999999997</v>
          </cell>
          <cell r="H7540"/>
          <cell r="I7540"/>
          <cell r="J7540" t="str">
            <v>Messung HW Wärme NT</v>
          </cell>
          <cell r="K7540" t="str">
            <v>21.09.2016</v>
          </cell>
          <cell r="L7540" t="str">
            <v>W1 020593</v>
          </cell>
          <cell r="M7540"/>
          <cell r="N7540" t="str">
            <v>Ablesung</v>
          </cell>
          <cell r="O7540">
            <v>7.1950000000000003</v>
          </cell>
          <cell r="P7540">
            <v>171.56</v>
          </cell>
          <cell r="Q7540"/>
          <cell r="R7540"/>
          <cell r="S7540"/>
          <cell r="T7540"/>
          <cell r="U7540"/>
          <cell r="V7540"/>
          <cell r="W7540"/>
          <cell r="X7540"/>
          <cell r="Y7540">
            <v>36.061</v>
          </cell>
          <cell r="Z7540">
            <v>119.91666666666666</v>
          </cell>
        </row>
        <row r="7541">
          <cell r="A7541" t="str">
            <v>N1680</v>
          </cell>
          <cell r="B7541" t="str">
            <v xml:space="preserve">Tramstrasse 34 </v>
          </cell>
          <cell r="C7541">
            <v>42752</v>
          </cell>
          <cell r="D7541">
            <v>9866606897</v>
          </cell>
          <cell r="E7541" t="str">
            <v>Verrechnet</v>
          </cell>
          <cell r="F7541">
            <v>0.06</v>
          </cell>
          <cell r="G7541">
            <v>0.84599999999999997</v>
          </cell>
          <cell r="H7541"/>
          <cell r="I7541"/>
          <cell r="J7541" t="str">
            <v>Messung HW Wärme NT</v>
          </cell>
          <cell r="K7541" t="str">
            <v>16.12.2016</v>
          </cell>
          <cell r="L7541" t="str">
            <v>W1 020593</v>
          </cell>
          <cell r="M7541"/>
          <cell r="N7541" t="str">
            <v>Ablesung</v>
          </cell>
          <cell r="O7541">
            <v>33.851999999999997</v>
          </cell>
          <cell r="P7541">
            <v>586.44000000000005</v>
          </cell>
          <cell r="Q7541"/>
          <cell r="R7541"/>
          <cell r="S7541"/>
          <cell r="T7541"/>
          <cell r="U7541"/>
          <cell r="V7541"/>
          <cell r="W7541"/>
          <cell r="X7541"/>
          <cell r="Y7541">
            <v>49.634</v>
          </cell>
          <cell r="Z7541">
            <v>564.20000000000005</v>
          </cell>
        </row>
        <row r="7542">
          <cell r="A7542" t="str">
            <v>N1681</v>
          </cell>
          <cell r="B7542" t="str">
            <v xml:space="preserve">Hirzenbachstrasse 68 </v>
          </cell>
          <cell r="C7542">
            <v>42752</v>
          </cell>
          <cell r="D7542">
            <v>9866607155</v>
          </cell>
          <cell r="E7542" t="str">
            <v>Verrechnet</v>
          </cell>
          <cell r="F7542">
            <v>0.15</v>
          </cell>
          <cell r="G7542">
            <v>2.1150000000000002</v>
          </cell>
          <cell r="H7542"/>
          <cell r="I7542"/>
          <cell r="J7542" t="str">
            <v>Messung HW Wärme NT</v>
          </cell>
          <cell r="K7542" t="str">
            <v>15.12.2016</v>
          </cell>
          <cell r="L7542" t="str">
            <v>W1 020786</v>
          </cell>
          <cell r="M7542"/>
          <cell r="N7542" t="str">
            <v>Einbau</v>
          </cell>
          <cell r="O7542">
            <v>0</v>
          </cell>
          <cell r="P7542">
            <v>0</v>
          </cell>
          <cell r="Q7542"/>
          <cell r="R7542"/>
          <cell r="S7542"/>
          <cell r="T7542"/>
          <cell r="U7542"/>
          <cell r="V7542"/>
          <cell r="W7542"/>
          <cell r="X7542"/>
          <cell r="Y7542"/>
          <cell r="Z7542">
            <v>0</v>
          </cell>
        </row>
        <row r="7543">
          <cell r="A7543" t="str">
            <v>N1681</v>
          </cell>
          <cell r="B7543"/>
          <cell r="C7543"/>
          <cell r="D7543"/>
          <cell r="E7543"/>
          <cell r="F7543"/>
          <cell r="G7543"/>
          <cell r="H7543"/>
          <cell r="I7543"/>
          <cell r="J7543" t="str">
            <v>Messung HW Wärme NT</v>
          </cell>
          <cell r="K7543" t="str">
            <v>16.12.2016</v>
          </cell>
          <cell r="L7543" t="str">
            <v>W1 020786</v>
          </cell>
          <cell r="M7543"/>
          <cell r="N7543" t="str">
            <v>Korrektur</v>
          </cell>
          <cell r="O7543">
            <v>0.66</v>
          </cell>
          <cell r="P7543">
            <v>0</v>
          </cell>
          <cell r="Q7543"/>
          <cell r="R7543"/>
          <cell r="S7543"/>
          <cell r="T7543"/>
          <cell r="U7543"/>
          <cell r="V7543"/>
          <cell r="W7543"/>
          <cell r="X7543"/>
          <cell r="Y7543">
            <v>0</v>
          </cell>
          <cell r="Z7543">
            <v>4.4000000000000004</v>
          </cell>
        </row>
        <row r="7544">
          <cell r="A7544" t="str">
            <v>N1683</v>
          </cell>
          <cell r="B7544" t="str">
            <v xml:space="preserve">Heerenwiesen 11 </v>
          </cell>
          <cell r="C7544">
            <v>42478</v>
          </cell>
          <cell r="D7544">
            <v>9866600856</v>
          </cell>
          <cell r="E7544" t="str">
            <v>Verrechnet</v>
          </cell>
          <cell r="F7544">
            <v>0.16</v>
          </cell>
          <cell r="G7544">
            <v>1.7989999999999999</v>
          </cell>
          <cell r="H7544"/>
          <cell r="I7544"/>
          <cell r="J7544" t="str">
            <v>Messung HW Wärme NT</v>
          </cell>
          <cell r="K7544" t="str">
            <v>16.03.2016</v>
          </cell>
          <cell r="L7544" t="str">
            <v>W1 020651</v>
          </cell>
          <cell r="M7544"/>
          <cell r="N7544" t="str">
            <v>Einbau</v>
          </cell>
          <cell r="O7544">
            <v>0</v>
          </cell>
          <cell r="P7544">
            <v>0</v>
          </cell>
          <cell r="Q7544"/>
          <cell r="R7544"/>
          <cell r="S7544"/>
          <cell r="T7544"/>
          <cell r="U7544"/>
          <cell r="V7544"/>
          <cell r="W7544"/>
          <cell r="X7544"/>
          <cell r="Y7544"/>
          <cell r="Z7544">
            <v>0</v>
          </cell>
        </row>
        <row r="7545">
          <cell r="A7545" t="str">
            <v>N1683</v>
          </cell>
          <cell r="B7545"/>
          <cell r="C7545"/>
          <cell r="D7545"/>
          <cell r="E7545"/>
          <cell r="F7545"/>
          <cell r="G7545"/>
          <cell r="H7545"/>
          <cell r="I7545"/>
          <cell r="J7545" t="str">
            <v>Messung HW Wärme NT</v>
          </cell>
          <cell r="K7545" t="str">
            <v>17.03.2016</v>
          </cell>
          <cell r="L7545" t="str">
            <v>W1 020651</v>
          </cell>
          <cell r="M7545"/>
          <cell r="N7545" t="str">
            <v>Korrektur</v>
          </cell>
          <cell r="O7545">
            <v>0.91</v>
          </cell>
          <cell r="P7545">
            <v>0</v>
          </cell>
          <cell r="Q7545"/>
          <cell r="R7545"/>
          <cell r="S7545"/>
          <cell r="T7545"/>
          <cell r="U7545"/>
          <cell r="V7545"/>
          <cell r="W7545"/>
          <cell r="X7545"/>
          <cell r="Y7545">
            <v>0</v>
          </cell>
          <cell r="Z7545">
            <v>5.6875</v>
          </cell>
        </row>
        <row r="7546">
          <cell r="A7546" t="str">
            <v>N1683</v>
          </cell>
          <cell r="B7546" t="str">
            <v xml:space="preserve">Heerenwiesen 11 </v>
          </cell>
          <cell r="C7546">
            <v>42566</v>
          </cell>
          <cell r="D7546">
            <v>9866602780</v>
          </cell>
          <cell r="E7546" t="str">
            <v>Verrechnet</v>
          </cell>
          <cell r="F7546">
            <v>0.16</v>
          </cell>
          <cell r="G7546">
            <v>1.7989999999999999</v>
          </cell>
          <cell r="H7546"/>
          <cell r="I7546"/>
          <cell r="J7546" t="str">
            <v>Messung HW Wärme NT</v>
          </cell>
          <cell r="K7546" t="str">
            <v>20.06.2016</v>
          </cell>
          <cell r="L7546" t="str">
            <v>W1 020651</v>
          </cell>
          <cell r="M7546"/>
          <cell r="N7546" t="str">
            <v>Ablesung</v>
          </cell>
          <cell r="O7546">
            <v>117.539</v>
          </cell>
          <cell r="P7546">
            <v>3043.77</v>
          </cell>
          <cell r="Q7546"/>
          <cell r="R7546"/>
          <cell r="S7546"/>
          <cell r="T7546"/>
          <cell r="U7546"/>
          <cell r="V7546"/>
          <cell r="W7546"/>
          <cell r="X7546"/>
          <cell r="Y7546">
            <v>33.204000000000001</v>
          </cell>
          <cell r="Z7546">
            <v>734.61874999999998</v>
          </cell>
        </row>
        <row r="7547">
          <cell r="A7547" t="str">
            <v>N1683</v>
          </cell>
          <cell r="B7547" t="str">
            <v xml:space="preserve">Heerenwiesen 11 </v>
          </cell>
          <cell r="C7547">
            <v>42655</v>
          </cell>
          <cell r="D7547">
            <v>9866604730</v>
          </cell>
          <cell r="E7547" t="str">
            <v>Verrechnet</v>
          </cell>
          <cell r="F7547">
            <v>0.16</v>
          </cell>
          <cell r="G7547">
            <v>1.7989999999999999</v>
          </cell>
          <cell r="H7547"/>
          <cell r="I7547"/>
          <cell r="J7547" t="str">
            <v>Messung HW Wärme NT</v>
          </cell>
          <cell r="K7547" t="str">
            <v>19.09.2016</v>
          </cell>
          <cell r="L7547" t="str">
            <v>W1 020651</v>
          </cell>
          <cell r="M7547"/>
          <cell r="N7547" t="str">
            <v>Ablesung</v>
          </cell>
          <cell r="O7547">
            <v>74.552000000000007</v>
          </cell>
          <cell r="P7547">
            <v>2410.6999999999998</v>
          </cell>
          <cell r="Q7547"/>
          <cell r="R7547"/>
          <cell r="S7547"/>
          <cell r="T7547"/>
          <cell r="U7547"/>
          <cell r="V7547"/>
          <cell r="W7547"/>
          <cell r="X7547"/>
          <cell r="Y7547">
            <v>26.591000000000001</v>
          </cell>
          <cell r="Z7547">
            <v>465.95</v>
          </cell>
        </row>
        <row r="7548">
          <cell r="A7548" t="str">
            <v>N1683</v>
          </cell>
          <cell r="B7548" t="str">
            <v xml:space="preserve">Heerenwiesen 11 </v>
          </cell>
          <cell r="C7548">
            <v>42752</v>
          </cell>
          <cell r="D7548">
            <v>9866606912</v>
          </cell>
          <cell r="E7548" t="str">
            <v>Verrechnet</v>
          </cell>
          <cell r="F7548">
            <v>0.16</v>
          </cell>
          <cell r="G7548">
            <v>1.7989999999999999</v>
          </cell>
          <cell r="H7548"/>
          <cell r="I7548"/>
          <cell r="J7548" t="str">
            <v>Messung HW Wärme NT</v>
          </cell>
          <cell r="K7548" t="str">
            <v>14.12.2016</v>
          </cell>
          <cell r="L7548" t="str">
            <v>W1 020651</v>
          </cell>
          <cell r="M7548"/>
          <cell r="N7548" t="str">
            <v>Ablesung</v>
          </cell>
          <cell r="O7548">
            <v>128.32</v>
          </cell>
          <cell r="P7548">
            <v>2686.11</v>
          </cell>
          <cell r="Q7548"/>
          <cell r="R7548"/>
          <cell r="S7548"/>
          <cell r="T7548"/>
          <cell r="U7548"/>
          <cell r="V7548"/>
          <cell r="W7548"/>
          <cell r="X7548"/>
          <cell r="Y7548">
            <v>41.076000000000001</v>
          </cell>
          <cell r="Z7548">
            <v>802</v>
          </cell>
        </row>
        <row r="7549">
          <cell r="A7549" t="str">
            <v>N1685</v>
          </cell>
          <cell r="B7549" t="str">
            <v xml:space="preserve">Glatttalstrasse 24 </v>
          </cell>
          <cell r="C7549">
            <v>42655</v>
          </cell>
          <cell r="D7549">
            <v>9866605772</v>
          </cell>
          <cell r="E7549" t="str">
            <v>Verrechnet</v>
          </cell>
          <cell r="F7549">
            <v>0.08</v>
          </cell>
          <cell r="G7549">
            <v>1.1279999999999999</v>
          </cell>
          <cell r="H7549"/>
          <cell r="I7549"/>
          <cell r="J7549" t="str">
            <v>Messung HW Wärme NT</v>
          </cell>
          <cell r="K7549" t="str">
            <v>30.08.2016</v>
          </cell>
          <cell r="L7549" t="str">
            <v>W1 020740</v>
          </cell>
          <cell r="M7549"/>
          <cell r="N7549" t="str">
            <v>Einbau</v>
          </cell>
          <cell r="O7549">
            <v>0</v>
          </cell>
          <cell r="P7549">
            <v>0</v>
          </cell>
          <cell r="Q7549"/>
          <cell r="R7549"/>
          <cell r="S7549"/>
          <cell r="T7549"/>
          <cell r="U7549"/>
          <cell r="V7549"/>
          <cell r="W7549"/>
          <cell r="X7549"/>
          <cell r="Y7549"/>
          <cell r="Z7549">
            <v>0</v>
          </cell>
        </row>
        <row r="7550">
          <cell r="A7550" t="str">
            <v>N1685</v>
          </cell>
          <cell r="B7550"/>
          <cell r="C7550"/>
          <cell r="D7550"/>
          <cell r="E7550"/>
          <cell r="F7550"/>
          <cell r="G7550"/>
          <cell r="H7550"/>
          <cell r="I7550"/>
          <cell r="J7550" t="str">
            <v>Messung HW Wärme NT</v>
          </cell>
          <cell r="K7550" t="str">
            <v>16.09.2016</v>
          </cell>
          <cell r="L7550" t="str">
            <v>W1 020740</v>
          </cell>
          <cell r="M7550"/>
          <cell r="N7550" t="str">
            <v>Ablesung</v>
          </cell>
          <cell r="O7550">
            <v>0.55400000000000005</v>
          </cell>
          <cell r="P7550">
            <v>11.36</v>
          </cell>
          <cell r="Q7550"/>
          <cell r="R7550"/>
          <cell r="S7550"/>
          <cell r="T7550"/>
          <cell r="U7550"/>
          <cell r="V7550"/>
          <cell r="W7550"/>
          <cell r="X7550"/>
          <cell r="Y7550">
            <v>41.933</v>
          </cell>
          <cell r="Z7550">
            <v>6.9249999999999998</v>
          </cell>
        </row>
        <row r="7551">
          <cell r="A7551" t="str">
            <v>N1685</v>
          </cell>
          <cell r="B7551" t="str">
            <v xml:space="preserve">Glatttalstrasse 24 </v>
          </cell>
          <cell r="C7551">
            <v>42752</v>
          </cell>
          <cell r="D7551">
            <v>9866607688</v>
          </cell>
          <cell r="E7551" t="str">
            <v>Verrechnet</v>
          </cell>
          <cell r="F7551">
            <v>0.08</v>
          </cell>
          <cell r="G7551">
            <v>1.1279999999999999</v>
          </cell>
          <cell r="H7551"/>
          <cell r="I7551"/>
          <cell r="J7551" t="str">
            <v>Messung HW Wärme NT</v>
          </cell>
          <cell r="K7551" t="str">
            <v>14.12.2016</v>
          </cell>
          <cell r="L7551" t="str">
            <v>W1 020740</v>
          </cell>
          <cell r="M7551"/>
          <cell r="N7551" t="str">
            <v>Ablesung</v>
          </cell>
          <cell r="O7551">
            <v>51.674999999999997</v>
          </cell>
          <cell r="P7551">
            <v>837.45</v>
          </cell>
          <cell r="Q7551"/>
          <cell r="R7551"/>
          <cell r="S7551"/>
          <cell r="T7551"/>
          <cell r="U7551"/>
          <cell r="V7551"/>
          <cell r="W7551"/>
          <cell r="X7551"/>
          <cell r="Y7551">
            <v>53.057000000000002</v>
          </cell>
          <cell r="Z7551">
            <v>645.9375</v>
          </cell>
        </row>
        <row r="7552">
          <cell r="A7552" t="str">
            <v>N1686</v>
          </cell>
          <cell r="B7552" t="str">
            <v xml:space="preserve">Schaffhauserstrasse 354 </v>
          </cell>
          <cell r="C7552">
            <v>42752</v>
          </cell>
          <cell r="D7552">
            <v>9866606997</v>
          </cell>
          <cell r="E7552" t="str">
            <v>Verrechnet</v>
          </cell>
          <cell r="F7552">
            <v>0.215</v>
          </cell>
          <cell r="G7552">
            <v>3.032</v>
          </cell>
          <cell r="H7552"/>
          <cell r="I7552"/>
          <cell r="J7552" t="str">
            <v>Messung HW Wärme NT</v>
          </cell>
          <cell r="K7552" t="str">
            <v>26.10.2016</v>
          </cell>
          <cell r="L7552" t="str">
            <v>W1 025125</v>
          </cell>
          <cell r="M7552"/>
          <cell r="N7552" t="str">
            <v>Einbau</v>
          </cell>
          <cell r="O7552">
            <v>0</v>
          </cell>
          <cell r="P7552">
            <v>0</v>
          </cell>
          <cell r="Q7552"/>
          <cell r="R7552"/>
          <cell r="S7552"/>
          <cell r="T7552"/>
          <cell r="U7552"/>
          <cell r="V7552"/>
          <cell r="W7552"/>
          <cell r="X7552"/>
          <cell r="Y7552"/>
          <cell r="Z7552">
            <v>0</v>
          </cell>
        </row>
        <row r="7553">
          <cell r="A7553" t="str">
            <v>N1686</v>
          </cell>
          <cell r="B7553"/>
          <cell r="C7553"/>
          <cell r="D7553"/>
          <cell r="E7553"/>
          <cell r="F7553"/>
          <cell r="G7553"/>
          <cell r="H7553"/>
          <cell r="I7553"/>
          <cell r="J7553" t="str">
            <v>Messung HW Wärme NT</v>
          </cell>
          <cell r="K7553" t="str">
            <v>27.10.2016</v>
          </cell>
          <cell r="L7553" t="str">
            <v>W1 025125</v>
          </cell>
          <cell r="M7553"/>
          <cell r="N7553" t="str">
            <v>Korrektur</v>
          </cell>
          <cell r="O7553">
            <v>0.18</v>
          </cell>
          <cell r="P7553">
            <v>0</v>
          </cell>
          <cell r="Q7553"/>
          <cell r="R7553"/>
          <cell r="S7553"/>
          <cell r="T7553"/>
          <cell r="U7553"/>
          <cell r="V7553"/>
          <cell r="W7553"/>
          <cell r="X7553"/>
          <cell r="Y7553">
            <v>0</v>
          </cell>
          <cell r="Z7553">
            <v>0.83720930232558</v>
          </cell>
        </row>
        <row r="7554">
          <cell r="A7554" t="str">
            <v>N1686</v>
          </cell>
          <cell r="B7554"/>
          <cell r="C7554"/>
          <cell r="D7554"/>
          <cell r="E7554"/>
          <cell r="F7554"/>
          <cell r="G7554"/>
          <cell r="H7554"/>
          <cell r="I7554"/>
          <cell r="J7554" t="str">
            <v>Messung HW Wärme NT</v>
          </cell>
          <cell r="K7554" t="str">
            <v>14.12.2016</v>
          </cell>
          <cell r="L7554" t="str">
            <v>W1 025125</v>
          </cell>
          <cell r="M7554"/>
          <cell r="N7554" t="str">
            <v>Ablesung</v>
          </cell>
          <cell r="O7554">
            <v>61.51</v>
          </cell>
          <cell r="P7554">
            <v>1192.92</v>
          </cell>
          <cell r="Q7554"/>
          <cell r="R7554"/>
          <cell r="S7554"/>
          <cell r="T7554"/>
          <cell r="U7554"/>
          <cell r="V7554"/>
          <cell r="W7554"/>
          <cell r="X7554"/>
          <cell r="Y7554">
            <v>44.335999999999999</v>
          </cell>
          <cell r="Z7554">
            <v>286.09302325581393</v>
          </cell>
        </row>
        <row r="7555">
          <cell r="A7555" t="str">
            <v>N1688</v>
          </cell>
          <cell r="B7555" t="str">
            <v xml:space="preserve">Berninastrasse 89 </v>
          </cell>
          <cell r="C7555">
            <v>42655</v>
          </cell>
          <cell r="D7555">
            <v>9866605251</v>
          </cell>
          <cell r="E7555" t="str">
            <v>Verrechnet</v>
          </cell>
          <cell r="F7555">
            <v>0.03</v>
          </cell>
          <cell r="G7555">
            <v>0.42299999999999999</v>
          </cell>
          <cell r="H7555"/>
          <cell r="I7555"/>
          <cell r="J7555" t="str">
            <v>Messung HW Wärme NT</v>
          </cell>
          <cell r="K7555" t="str">
            <v>07.07.2016</v>
          </cell>
          <cell r="L7555" t="str">
            <v>W1 020716</v>
          </cell>
          <cell r="M7555"/>
          <cell r="N7555" t="str">
            <v>Einbau</v>
          </cell>
          <cell r="O7555">
            <v>0</v>
          </cell>
          <cell r="P7555">
            <v>0</v>
          </cell>
          <cell r="Q7555"/>
          <cell r="R7555"/>
          <cell r="S7555"/>
          <cell r="T7555"/>
          <cell r="U7555"/>
          <cell r="V7555"/>
          <cell r="W7555"/>
          <cell r="X7555"/>
          <cell r="Y7555"/>
          <cell r="Z7555">
            <v>0</v>
          </cell>
        </row>
        <row r="7556">
          <cell r="A7556" t="str">
            <v>N1688</v>
          </cell>
          <cell r="B7556"/>
          <cell r="C7556"/>
          <cell r="D7556"/>
          <cell r="E7556"/>
          <cell r="F7556"/>
          <cell r="G7556"/>
          <cell r="H7556"/>
          <cell r="I7556"/>
          <cell r="J7556" t="str">
            <v>Messung HW Wärme NT</v>
          </cell>
          <cell r="K7556" t="str">
            <v>23.09.2016</v>
          </cell>
          <cell r="L7556" t="str">
            <v>W1 020716</v>
          </cell>
          <cell r="M7556"/>
          <cell r="N7556" t="str">
            <v>Ablesung</v>
          </cell>
          <cell r="O7556">
            <v>3.5670000000000002</v>
          </cell>
          <cell r="P7556">
            <v>81.31</v>
          </cell>
          <cell r="Q7556"/>
          <cell r="R7556"/>
          <cell r="S7556"/>
          <cell r="T7556"/>
          <cell r="U7556"/>
          <cell r="V7556"/>
          <cell r="W7556"/>
          <cell r="X7556"/>
          <cell r="Y7556">
            <v>37.720999999999997</v>
          </cell>
          <cell r="Z7556">
            <v>118.9</v>
          </cell>
        </row>
        <row r="7557">
          <cell r="A7557" t="str">
            <v>N1688</v>
          </cell>
          <cell r="B7557" t="str">
            <v xml:space="preserve">Berninastrasse 89 </v>
          </cell>
          <cell r="C7557">
            <v>42752</v>
          </cell>
          <cell r="D7557">
            <v>9866607327</v>
          </cell>
          <cell r="E7557" t="str">
            <v>Verrechnet</v>
          </cell>
          <cell r="F7557">
            <v>0.03</v>
          </cell>
          <cell r="G7557">
            <v>0.42299999999999999</v>
          </cell>
          <cell r="H7557"/>
          <cell r="I7557"/>
          <cell r="J7557" t="str">
            <v>Messung HW Wärme NT</v>
          </cell>
          <cell r="K7557" t="str">
            <v>14.12.2016</v>
          </cell>
          <cell r="L7557" t="str">
            <v>W1 020716</v>
          </cell>
          <cell r="M7557"/>
          <cell r="N7557" t="str">
            <v>Ablesung</v>
          </cell>
          <cell r="O7557">
            <v>12.881</v>
          </cell>
          <cell r="P7557">
            <v>200.38</v>
          </cell>
          <cell r="Q7557"/>
          <cell r="R7557"/>
          <cell r="S7557"/>
          <cell r="T7557"/>
          <cell r="U7557"/>
          <cell r="V7557"/>
          <cell r="W7557"/>
          <cell r="X7557"/>
          <cell r="Y7557">
            <v>55.273000000000003</v>
          </cell>
          <cell r="Z7557">
            <v>429.36666666666662</v>
          </cell>
        </row>
        <row r="7558">
          <cell r="A7558" t="str">
            <v>N1690</v>
          </cell>
          <cell r="B7558" t="str">
            <v xml:space="preserve">Thurgauerstrasse 80 </v>
          </cell>
          <cell r="C7558">
            <v>42566</v>
          </cell>
          <cell r="D7558">
            <v>9866604006</v>
          </cell>
          <cell r="E7558" t="str">
            <v>Verrechnet</v>
          </cell>
          <cell r="F7558">
            <v>1.4</v>
          </cell>
          <cell r="G7558">
            <v>19.742999999999999</v>
          </cell>
          <cell r="H7558"/>
          <cell r="I7558"/>
          <cell r="J7558" t="str">
            <v>Messung HW Wärme NT</v>
          </cell>
          <cell r="K7558" t="str">
            <v>10.03.2016</v>
          </cell>
          <cell r="L7558" t="str">
            <v>W1 065028</v>
          </cell>
          <cell r="M7558"/>
          <cell r="N7558" t="str">
            <v>Einbau</v>
          </cell>
          <cell r="O7558">
            <v>0</v>
          </cell>
          <cell r="P7558">
            <v>0</v>
          </cell>
          <cell r="Q7558"/>
          <cell r="R7558"/>
          <cell r="S7558"/>
          <cell r="T7558"/>
          <cell r="U7558"/>
          <cell r="V7558"/>
          <cell r="W7558"/>
          <cell r="X7558"/>
          <cell r="Y7558"/>
          <cell r="Z7558">
            <v>0</v>
          </cell>
        </row>
        <row r="7559">
          <cell r="A7559" t="str">
            <v>N1690</v>
          </cell>
          <cell r="B7559"/>
          <cell r="C7559"/>
          <cell r="D7559"/>
          <cell r="E7559"/>
          <cell r="F7559"/>
          <cell r="G7559"/>
          <cell r="H7559"/>
          <cell r="I7559"/>
          <cell r="J7559" t="str">
            <v>Messung HW Wärme NT</v>
          </cell>
          <cell r="K7559" t="str">
            <v>14.03.2016</v>
          </cell>
          <cell r="L7559" t="str">
            <v>W1 065028</v>
          </cell>
          <cell r="M7559"/>
          <cell r="N7559" t="str">
            <v>Korrektur</v>
          </cell>
          <cell r="O7559">
            <v>22.34</v>
          </cell>
          <cell r="P7559">
            <v>0</v>
          </cell>
          <cell r="Q7559"/>
          <cell r="R7559"/>
          <cell r="S7559"/>
          <cell r="T7559"/>
          <cell r="U7559"/>
          <cell r="V7559"/>
          <cell r="W7559"/>
          <cell r="X7559"/>
          <cell r="Y7559">
            <v>0</v>
          </cell>
          <cell r="Z7559">
            <v>15.95714285714285</v>
          </cell>
        </row>
        <row r="7560">
          <cell r="A7560" t="str">
            <v>N1690</v>
          </cell>
          <cell r="B7560"/>
          <cell r="C7560"/>
          <cell r="D7560"/>
          <cell r="E7560"/>
          <cell r="F7560"/>
          <cell r="G7560"/>
          <cell r="H7560"/>
          <cell r="I7560"/>
          <cell r="J7560" t="str">
            <v>Messung HW Wärme NT</v>
          </cell>
          <cell r="K7560" t="str">
            <v>20.06.2016</v>
          </cell>
          <cell r="L7560" t="str">
            <v>W1 065028</v>
          </cell>
          <cell r="M7560"/>
          <cell r="N7560" t="str">
            <v>Ablesung</v>
          </cell>
          <cell r="O7560">
            <v>497.66899999999998</v>
          </cell>
          <cell r="P7560">
            <v>8709.4</v>
          </cell>
          <cell r="Q7560"/>
          <cell r="R7560"/>
          <cell r="S7560"/>
          <cell r="T7560"/>
          <cell r="U7560"/>
          <cell r="V7560"/>
          <cell r="W7560"/>
          <cell r="X7560"/>
          <cell r="Y7560">
            <v>49.133000000000003</v>
          </cell>
          <cell r="Z7560">
            <v>355.47785714285715</v>
          </cell>
        </row>
        <row r="7561">
          <cell r="A7561" t="str">
            <v>N1690</v>
          </cell>
          <cell r="B7561" t="str">
            <v xml:space="preserve">Thurgauerstrasse 80 </v>
          </cell>
          <cell r="C7561">
            <v>42655</v>
          </cell>
          <cell r="D7561">
            <v>9866606004</v>
          </cell>
          <cell r="E7561" t="str">
            <v>Verrechnet</v>
          </cell>
          <cell r="F7561">
            <v>1.4</v>
          </cell>
          <cell r="G7561">
            <v>19.742999999999999</v>
          </cell>
          <cell r="H7561"/>
          <cell r="I7561"/>
          <cell r="J7561" t="str">
            <v>Messung HW Wärme NT</v>
          </cell>
          <cell r="K7561" t="str">
            <v>15.09.2016</v>
          </cell>
          <cell r="L7561" t="str">
            <v>W1 065028</v>
          </cell>
          <cell r="M7561"/>
          <cell r="N7561" t="str">
            <v>Ablesung</v>
          </cell>
          <cell r="O7561">
            <v>66.081000000000003</v>
          </cell>
          <cell r="P7561">
            <v>1202.5</v>
          </cell>
          <cell r="Q7561"/>
          <cell r="R7561"/>
          <cell r="S7561"/>
          <cell r="T7561"/>
          <cell r="U7561"/>
          <cell r="V7561"/>
          <cell r="W7561"/>
          <cell r="X7561"/>
          <cell r="Y7561">
            <v>47.250999999999998</v>
          </cell>
          <cell r="Z7561">
            <v>47.200714285714277</v>
          </cell>
        </row>
        <row r="7562">
          <cell r="A7562" t="str">
            <v>N1690</v>
          </cell>
          <cell r="B7562" t="str">
            <v xml:space="preserve">Thurgauerstrasse 80 </v>
          </cell>
          <cell r="C7562">
            <v>42752</v>
          </cell>
          <cell r="D7562">
            <v>9866608096</v>
          </cell>
          <cell r="E7562" t="str">
            <v>Verrechnet</v>
          </cell>
          <cell r="F7562">
            <v>1.4</v>
          </cell>
          <cell r="G7562">
            <v>19.742999999999999</v>
          </cell>
          <cell r="H7562"/>
          <cell r="I7562"/>
          <cell r="J7562" t="str">
            <v>Messung HW Wärme NT</v>
          </cell>
          <cell r="K7562" t="str">
            <v>13.12.2016</v>
          </cell>
          <cell r="L7562" t="str">
            <v>W1 065028</v>
          </cell>
          <cell r="M7562"/>
          <cell r="N7562" t="str">
            <v>Ablesung</v>
          </cell>
          <cell r="O7562">
            <v>517.85799999999995</v>
          </cell>
          <cell r="P7562">
            <v>8055</v>
          </cell>
          <cell r="Q7562"/>
          <cell r="R7562"/>
          <cell r="S7562"/>
          <cell r="T7562"/>
          <cell r="U7562"/>
          <cell r="V7562"/>
          <cell r="W7562"/>
          <cell r="X7562"/>
          <cell r="Y7562">
            <v>55.28</v>
          </cell>
          <cell r="Z7562">
            <v>369.89857142857142</v>
          </cell>
        </row>
        <row r="7563">
          <cell r="A7563" t="str">
            <v>N1692</v>
          </cell>
          <cell r="B7563" t="str">
            <v xml:space="preserve">Schärenmoosstrasse 27 </v>
          </cell>
          <cell r="C7563">
            <v>42655</v>
          </cell>
          <cell r="D7563">
            <v>9866604460</v>
          </cell>
          <cell r="E7563" t="str">
            <v>Verrechnet</v>
          </cell>
          <cell r="F7563">
            <v>0.17</v>
          </cell>
          <cell r="G7563">
            <v>2.3969999999999998</v>
          </cell>
          <cell r="H7563"/>
          <cell r="I7563"/>
          <cell r="J7563" t="str">
            <v>Messung HW Wärme NT</v>
          </cell>
          <cell r="K7563" t="str">
            <v>23.06.2016</v>
          </cell>
          <cell r="L7563" t="str">
            <v>W1 020661</v>
          </cell>
          <cell r="M7563"/>
          <cell r="N7563" t="str">
            <v>Einbau</v>
          </cell>
          <cell r="O7563">
            <v>0</v>
          </cell>
          <cell r="P7563">
            <v>0</v>
          </cell>
          <cell r="Q7563"/>
          <cell r="R7563"/>
          <cell r="S7563"/>
          <cell r="T7563"/>
          <cell r="U7563"/>
          <cell r="V7563"/>
          <cell r="W7563"/>
          <cell r="X7563"/>
          <cell r="Y7563"/>
          <cell r="Z7563">
            <v>0</v>
          </cell>
        </row>
        <row r="7564">
          <cell r="A7564" t="str">
            <v>N1692</v>
          </cell>
          <cell r="B7564" t="str">
            <v xml:space="preserve">Schärenmoosstrasse 27 </v>
          </cell>
          <cell r="C7564">
            <v>42752</v>
          </cell>
          <cell r="D7564">
            <v>9866606508</v>
          </cell>
          <cell r="E7564" t="str">
            <v>Verrechnet</v>
          </cell>
          <cell r="F7564">
            <v>0.17</v>
          </cell>
          <cell r="G7564">
            <v>2.3969999999999998</v>
          </cell>
          <cell r="H7564"/>
          <cell r="I7564"/>
          <cell r="J7564" t="str">
            <v>Messung HW Wärme NT</v>
          </cell>
          <cell r="K7564" t="str">
            <v>19.12.2016</v>
          </cell>
          <cell r="L7564" t="str">
            <v>W1 020661</v>
          </cell>
          <cell r="M7564"/>
          <cell r="N7564" t="str">
            <v>Ablesung</v>
          </cell>
          <cell r="O7564">
            <v>65.426000000000002</v>
          </cell>
          <cell r="P7564">
            <v>1320.77</v>
          </cell>
          <cell r="Q7564"/>
          <cell r="R7564"/>
          <cell r="S7564"/>
          <cell r="T7564"/>
          <cell r="U7564"/>
          <cell r="V7564"/>
          <cell r="W7564"/>
          <cell r="X7564"/>
          <cell r="Y7564">
            <v>42.594000000000001</v>
          </cell>
          <cell r="Z7564">
            <v>384.85882352941178</v>
          </cell>
        </row>
        <row r="7565">
          <cell r="A7565" t="str">
            <v>N1693</v>
          </cell>
          <cell r="B7565" t="str">
            <v xml:space="preserve">Auwiesenstrasse 88 </v>
          </cell>
          <cell r="C7565">
            <v>42478</v>
          </cell>
          <cell r="D7565">
            <v>9866600475</v>
          </cell>
          <cell r="E7565" t="str">
            <v>Verrechnet</v>
          </cell>
          <cell r="F7565">
            <v>0.16</v>
          </cell>
          <cell r="G7565">
            <v>2.0310000000000001</v>
          </cell>
          <cell r="H7565"/>
          <cell r="I7565"/>
          <cell r="J7565" t="str">
            <v>Messung HW Wärme NT</v>
          </cell>
          <cell r="K7565" t="str">
            <v>31.03.2016</v>
          </cell>
          <cell r="L7565" t="str">
            <v>W1 020517</v>
          </cell>
          <cell r="M7565"/>
          <cell r="N7565" t="str">
            <v>Ablesung</v>
          </cell>
          <cell r="O7565">
            <v>209.11500000000001</v>
          </cell>
          <cell r="P7565">
            <v>2724.87</v>
          </cell>
          <cell r="Q7565"/>
          <cell r="R7565"/>
          <cell r="S7565"/>
          <cell r="T7565"/>
          <cell r="U7565"/>
          <cell r="V7565"/>
          <cell r="W7565"/>
          <cell r="X7565"/>
          <cell r="Y7565">
            <v>65.986999999999995</v>
          </cell>
          <cell r="Z7565">
            <v>1306.96875</v>
          </cell>
        </row>
        <row r="7566">
          <cell r="A7566" t="str">
            <v>N1693</v>
          </cell>
          <cell r="B7566" t="str">
            <v xml:space="preserve">Auwiesenstrasse 88 </v>
          </cell>
          <cell r="C7566">
            <v>42566</v>
          </cell>
          <cell r="D7566">
            <v>9866604007</v>
          </cell>
          <cell r="E7566" t="str">
            <v>Verrechnet</v>
          </cell>
          <cell r="F7566">
            <v>0.16</v>
          </cell>
          <cell r="G7566">
            <v>2.0310000000000001</v>
          </cell>
          <cell r="H7566"/>
          <cell r="I7566"/>
          <cell r="J7566" t="str">
            <v>Messung HW Wärme NT</v>
          </cell>
          <cell r="K7566" t="str">
            <v>20.06.2016</v>
          </cell>
          <cell r="L7566" t="str">
            <v>W1 020517</v>
          </cell>
          <cell r="M7566"/>
          <cell r="N7566" t="str">
            <v>Ablesung</v>
          </cell>
          <cell r="O7566">
            <v>44.975000000000001</v>
          </cell>
          <cell r="P7566">
            <v>1188.3599999999999</v>
          </cell>
          <cell r="Q7566"/>
          <cell r="R7566"/>
          <cell r="S7566"/>
          <cell r="T7566"/>
          <cell r="U7566"/>
          <cell r="V7566"/>
          <cell r="W7566"/>
          <cell r="X7566"/>
          <cell r="Y7566">
            <v>32.542000000000002</v>
          </cell>
          <cell r="Z7566">
            <v>281.09375</v>
          </cell>
        </row>
        <row r="7567">
          <cell r="A7567" t="str">
            <v>N1693</v>
          </cell>
          <cell r="B7567" t="str">
            <v xml:space="preserve">Auwiesenstrasse 88 </v>
          </cell>
          <cell r="C7567">
            <v>42655</v>
          </cell>
          <cell r="D7567">
            <v>9866606005</v>
          </cell>
          <cell r="E7567" t="str">
            <v>Verrechnet</v>
          </cell>
          <cell r="F7567">
            <v>0.16</v>
          </cell>
          <cell r="G7567">
            <v>2.0310000000000001</v>
          </cell>
          <cell r="H7567"/>
          <cell r="I7567"/>
          <cell r="J7567" t="str">
            <v>Messung HW Wärme NT</v>
          </cell>
          <cell r="K7567" t="str">
            <v>15.09.2016</v>
          </cell>
          <cell r="L7567" t="str">
            <v>W1 020517</v>
          </cell>
          <cell r="M7567"/>
          <cell r="N7567" t="str">
            <v>Ablesung</v>
          </cell>
          <cell r="O7567">
            <v>20.096</v>
          </cell>
          <cell r="P7567">
            <v>631.91999999999996</v>
          </cell>
          <cell r="Q7567"/>
          <cell r="R7567"/>
          <cell r="S7567"/>
          <cell r="T7567"/>
          <cell r="U7567"/>
          <cell r="V7567"/>
          <cell r="W7567"/>
          <cell r="X7567"/>
          <cell r="Y7567">
            <v>27.344000000000001</v>
          </cell>
          <cell r="Z7567">
            <v>125.6</v>
          </cell>
        </row>
        <row r="7568">
          <cell r="A7568" t="str">
            <v>N1693</v>
          </cell>
          <cell r="B7568" t="str">
            <v xml:space="preserve">Auwiesenstrasse 88 </v>
          </cell>
          <cell r="C7568">
            <v>42752</v>
          </cell>
          <cell r="D7568">
            <v>9866608091</v>
          </cell>
          <cell r="E7568" t="str">
            <v>Verrechnet</v>
          </cell>
          <cell r="F7568">
            <v>0.16</v>
          </cell>
          <cell r="G7568">
            <v>2.0310000000000001</v>
          </cell>
          <cell r="H7568"/>
          <cell r="I7568"/>
          <cell r="J7568" t="str">
            <v>Messung HW Wärme NT</v>
          </cell>
          <cell r="K7568" t="str">
            <v>13.12.2016</v>
          </cell>
          <cell r="L7568" t="str">
            <v>W1 020517</v>
          </cell>
          <cell r="M7568"/>
          <cell r="N7568" t="str">
            <v>Ablesung</v>
          </cell>
          <cell r="O7568">
            <v>89.614000000000004</v>
          </cell>
          <cell r="P7568">
            <v>2010.59</v>
          </cell>
          <cell r="Q7568"/>
          <cell r="R7568"/>
          <cell r="S7568"/>
          <cell r="T7568"/>
          <cell r="U7568"/>
          <cell r="V7568"/>
          <cell r="W7568"/>
          <cell r="X7568"/>
          <cell r="Y7568">
            <v>38.323999999999998</v>
          </cell>
          <cell r="Z7568">
            <v>560.08749999999998</v>
          </cell>
        </row>
        <row r="7569">
          <cell r="A7569" t="str">
            <v>N1694</v>
          </cell>
          <cell r="B7569" t="str">
            <v xml:space="preserve">Viktoriastrasse 22 </v>
          </cell>
          <cell r="C7569">
            <v>42478</v>
          </cell>
          <cell r="D7569">
            <v>9866601579</v>
          </cell>
          <cell r="E7569" t="str">
            <v>Verrechnet</v>
          </cell>
          <cell r="F7569">
            <v>9.5000000000000001E-2</v>
          </cell>
          <cell r="G7569">
            <v>1.34</v>
          </cell>
          <cell r="H7569"/>
          <cell r="I7569"/>
          <cell r="J7569" t="str">
            <v>Messung HW Wärme NT</v>
          </cell>
          <cell r="K7569" t="str">
            <v>17.03.2016</v>
          </cell>
          <cell r="L7569" t="str">
            <v>W1 020612</v>
          </cell>
          <cell r="M7569"/>
          <cell r="N7569" t="str">
            <v>Ablesung</v>
          </cell>
          <cell r="O7569">
            <v>148.84399999999999</v>
          </cell>
          <cell r="P7569">
            <v>2716.97</v>
          </cell>
          <cell r="Q7569"/>
          <cell r="R7569"/>
          <cell r="S7569"/>
          <cell r="T7569"/>
          <cell r="U7569"/>
          <cell r="V7569"/>
          <cell r="W7569"/>
          <cell r="X7569"/>
          <cell r="Y7569">
            <v>47.104999999999997</v>
          </cell>
          <cell r="Z7569">
            <v>1566.7789473684211</v>
          </cell>
        </row>
        <row r="7570">
          <cell r="A7570" t="str">
            <v>N1694</v>
          </cell>
          <cell r="B7570" t="str">
            <v xml:space="preserve">Viktoriastrasse 22 </v>
          </cell>
          <cell r="C7570">
            <v>42566</v>
          </cell>
          <cell r="D7570">
            <v>9866603379</v>
          </cell>
          <cell r="E7570" t="str">
            <v>Verrechnet</v>
          </cell>
          <cell r="F7570">
            <v>9.5000000000000001E-2</v>
          </cell>
          <cell r="G7570">
            <v>1.34</v>
          </cell>
          <cell r="H7570"/>
          <cell r="I7570"/>
          <cell r="J7570" t="str">
            <v>Messung HW Wärme NT</v>
          </cell>
          <cell r="K7570" t="str">
            <v>21.06.2016</v>
          </cell>
          <cell r="L7570" t="str">
            <v>W1 020612</v>
          </cell>
          <cell r="M7570"/>
          <cell r="N7570" t="str">
            <v>Ablesung</v>
          </cell>
          <cell r="O7570">
            <v>96.025999999999996</v>
          </cell>
          <cell r="P7570">
            <v>1882.86</v>
          </cell>
          <cell r="Q7570"/>
          <cell r="R7570"/>
          <cell r="S7570"/>
          <cell r="T7570"/>
          <cell r="U7570"/>
          <cell r="V7570"/>
          <cell r="W7570"/>
          <cell r="X7570"/>
          <cell r="Y7570">
            <v>43.851999999999997</v>
          </cell>
          <cell r="Z7570">
            <v>1010.8</v>
          </cell>
        </row>
        <row r="7571">
          <cell r="A7571" t="str">
            <v>N1694</v>
          </cell>
          <cell r="B7571" t="str">
            <v xml:space="preserve">Viktoriastrasse 22 </v>
          </cell>
          <cell r="C7571">
            <v>42655</v>
          </cell>
          <cell r="D7571">
            <v>9866605440</v>
          </cell>
          <cell r="E7571" t="str">
            <v>Verrechnet</v>
          </cell>
          <cell r="F7571">
            <v>9.5000000000000001E-2</v>
          </cell>
          <cell r="G7571">
            <v>1.34</v>
          </cell>
          <cell r="H7571"/>
          <cell r="I7571"/>
          <cell r="J7571" t="str">
            <v>Messung HW Wärme NT</v>
          </cell>
          <cell r="K7571" t="str">
            <v>16.09.2016</v>
          </cell>
          <cell r="L7571" t="str">
            <v>W1 020612</v>
          </cell>
          <cell r="M7571"/>
          <cell r="N7571" t="str">
            <v>Ablesung</v>
          </cell>
          <cell r="O7571">
            <v>8.2449999999999992</v>
          </cell>
          <cell r="P7571">
            <v>325.8</v>
          </cell>
          <cell r="Q7571"/>
          <cell r="R7571"/>
          <cell r="S7571"/>
          <cell r="T7571"/>
          <cell r="U7571"/>
          <cell r="V7571"/>
          <cell r="W7571"/>
          <cell r="X7571"/>
          <cell r="Y7571">
            <v>21.76</v>
          </cell>
          <cell r="Z7571">
            <v>86.78947368421052</v>
          </cell>
        </row>
        <row r="7572">
          <cell r="A7572" t="str">
            <v>N1694</v>
          </cell>
          <cell r="B7572" t="str">
            <v xml:space="preserve">Viktoriastrasse 22 </v>
          </cell>
          <cell r="C7572">
            <v>42752</v>
          </cell>
          <cell r="D7572">
            <v>9866607527</v>
          </cell>
          <cell r="E7572" t="str">
            <v>Verrechnet</v>
          </cell>
          <cell r="F7572">
            <v>9.5000000000000001E-2</v>
          </cell>
          <cell r="G7572">
            <v>1.34</v>
          </cell>
          <cell r="H7572"/>
          <cell r="I7572"/>
          <cell r="J7572" t="str">
            <v>Messung HW Wärme NT</v>
          </cell>
          <cell r="K7572" t="str">
            <v>12.12.2016</v>
          </cell>
          <cell r="L7572" t="str">
            <v>W1 020612</v>
          </cell>
          <cell r="M7572"/>
          <cell r="N7572" t="str">
            <v>Ablesung</v>
          </cell>
          <cell r="O7572">
            <v>39.287999999999997</v>
          </cell>
          <cell r="P7572">
            <v>998.19</v>
          </cell>
          <cell r="Q7572"/>
          <cell r="R7572"/>
          <cell r="S7572"/>
          <cell r="T7572"/>
          <cell r="U7572"/>
          <cell r="V7572"/>
          <cell r="W7572"/>
          <cell r="X7572"/>
          <cell r="Y7572">
            <v>33.843000000000004</v>
          </cell>
          <cell r="Z7572">
            <v>413.55789473684206</v>
          </cell>
        </row>
        <row r="7573">
          <cell r="A7573" t="str">
            <v>N1695</v>
          </cell>
          <cell r="B7573" t="str">
            <v xml:space="preserve">Siewerdtstrasse 107 </v>
          </cell>
          <cell r="C7573">
            <v>42752</v>
          </cell>
          <cell r="D7573">
            <v>9866606913</v>
          </cell>
          <cell r="E7573" t="str">
            <v>Verrechnet</v>
          </cell>
          <cell r="F7573">
            <v>0.05</v>
          </cell>
          <cell r="G7573">
            <v>0.70499999999999996</v>
          </cell>
          <cell r="H7573"/>
          <cell r="I7573"/>
          <cell r="J7573" t="str">
            <v>Messung HW Wärme NT</v>
          </cell>
          <cell r="K7573" t="str">
            <v>17.11.2016</v>
          </cell>
          <cell r="L7573" t="str">
            <v>W1 020766</v>
          </cell>
          <cell r="M7573"/>
          <cell r="N7573" t="str">
            <v>Einbau</v>
          </cell>
          <cell r="O7573">
            <v>0</v>
          </cell>
          <cell r="P7573">
            <v>0</v>
          </cell>
          <cell r="Q7573"/>
          <cell r="R7573"/>
          <cell r="S7573"/>
          <cell r="T7573"/>
          <cell r="U7573"/>
          <cell r="V7573"/>
          <cell r="W7573"/>
          <cell r="X7573"/>
          <cell r="Y7573"/>
          <cell r="Z7573">
            <v>0</v>
          </cell>
        </row>
        <row r="7574">
          <cell r="A7574" t="str">
            <v>N1695</v>
          </cell>
          <cell r="B7574"/>
          <cell r="C7574"/>
          <cell r="D7574"/>
          <cell r="E7574"/>
          <cell r="F7574"/>
          <cell r="G7574"/>
          <cell r="H7574"/>
          <cell r="I7574"/>
          <cell r="J7574" t="str">
            <v>Messung HW Wärme NT</v>
          </cell>
          <cell r="K7574" t="str">
            <v>16.12.2016</v>
          </cell>
          <cell r="L7574" t="str">
            <v>W1 020766</v>
          </cell>
          <cell r="M7574"/>
          <cell r="N7574" t="str">
            <v>Ablesung</v>
          </cell>
          <cell r="O7574">
            <v>43.633000000000003</v>
          </cell>
          <cell r="P7574">
            <v>526.1</v>
          </cell>
          <cell r="Q7574"/>
          <cell r="R7574"/>
          <cell r="S7574"/>
          <cell r="T7574"/>
          <cell r="U7574"/>
          <cell r="V7574"/>
          <cell r="W7574"/>
          <cell r="X7574"/>
          <cell r="Y7574">
            <v>71.313000000000002</v>
          </cell>
          <cell r="Z7574">
            <v>872.66</v>
          </cell>
        </row>
        <row r="7575">
          <cell r="A7575" t="str">
            <v>N1697</v>
          </cell>
          <cell r="B7575" t="str">
            <v xml:space="preserve">Affolternstrasse 192 </v>
          </cell>
          <cell r="C7575">
            <v>42752</v>
          </cell>
          <cell r="D7575">
            <v>9866606914</v>
          </cell>
          <cell r="E7575" t="str">
            <v>Verrechnet</v>
          </cell>
          <cell r="F7575">
            <v>0.02</v>
          </cell>
          <cell r="G7575">
            <v>0.28199999999999997</v>
          </cell>
          <cell r="H7575"/>
          <cell r="I7575"/>
          <cell r="J7575" t="str">
            <v>Messung HW Wärme NT</v>
          </cell>
          <cell r="K7575" t="str">
            <v>27.09.2016</v>
          </cell>
          <cell r="L7575" t="str">
            <v>W1 020754</v>
          </cell>
          <cell r="M7575"/>
          <cell r="N7575" t="str">
            <v>Einbau</v>
          </cell>
          <cell r="O7575">
            <v>0</v>
          </cell>
          <cell r="P7575">
            <v>0</v>
          </cell>
          <cell r="Q7575"/>
          <cell r="R7575"/>
          <cell r="S7575"/>
          <cell r="T7575"/>
          <cell r="U7575"/>
          <cell r="V7575"/>
          <cell r="W7575"/>
          <cell r="X7575"/>
          <cell r="Y7575"/>
          <cell r="Z7575">
            <v>0</v>
          </cell>
        </row>
        <row r="7576">
          <cell r="A7576" t="str">
            <v>N1697</v>
          </cell>
          <cell r="B7576"/>
          <cell r="C7576"/>
          <cell r="D7576"/>
          <cell r="E7576"/>
          <cell r="F7576"/>
          <cell r="G7576"/>
          <cell r="H7576"/>
          <cell r="I7576"/>
          <cell r="J7576" t="str">
            <v>Messung HW Wärme NT</v>
          </cell>
          <cell r="K7576" t="str">
            <v>15.12.2016</v>
          </cell>
          <cell r="L7576" t="str">
            <v>W1 020754</v>
          </cell>
          <cell r="M7576"/>
          <cell r="N7576" t="str">
            <v>Ablesung</v>
          </cell>
          <cell r="O7576">
            <v>12.928000000000001</v>
          </cell>
          <cell r="P7576">
            <v>286.89999999999998</v>
          </cell>
          <cell r="Q7576"/>
          <cell r="R7576"/>
          <cell r="S7576"/>
          <cell r="T7576"/>
          <cell r="U7576"/>
          <cell r="V7576"/>
          <cell r="W7576"/>
          <cell r="X7576"/>
          <cell r="Y7576">
            <v>38.744999999999997</v>
          </cell>
          <cell r="Z7576">
            <v>646.4</v>
          </cell>
        </row>
        <row r="7577">
          <cell r="A7577" t="str">
            <v>N1698</v>
          </cell>
          <cell r="B7577" t="str">
            <v xml:space="preserve">Grebelackerstrasse 5 </v>
          </cell>
          <cell r="C7577">
            <v>42566</v>
          </cell>
          <cell r="D7577">
            <v>9866602781</v>
          </cell>
          <cell r="E7577" t="str">
            <v>Verrechnet</v>
          </cell>
          <cell r="F7577">
            <v>0.04</v>
          </cell>
          <cell r="G7577">
            <v>0.56399999999999995</v>
          </cell>
          <cell r="H7577"/>
          <cell r="I7577"/>
          <cell r="J7577" t="str">
            <v>Messung HW Wärme NT</v>
          </cell>
          <cell r="K7577" t="str">
            <v>14.04.2016</v>
          </cell>
          <cell r="L7577" t="str">
            <v>W1 020648</v>
          </cell>
          <cell r="M7577"/>
          <cell r="N7577" t="str">
            <v>Einbau</v>
          </cell>
          <cell r="O7577">
            <v>0</v>
          </cell>
          <cell r="P7577">
            <v>0</v>
          </cell>
          <cell r="Q7577"/>
          <cell r="R7577"/>
          <cell r="S7577"/>
          <cell r="T7577"/>
          <cell r="U7577"/>
          <cell r="V7577"/>
          <cell r="W7577"/>
          <cell r="X7577"/>
          <cell r="Y7577"/>
          <cell r="Z7577">
            <v>0</v>
          </cell>
        </row>
        <row r="7578">
          <cell r="A7578" t="str">
            <v>N1698</v>
          </cell>
          <cell r="B7578"/>
          <cell r="C7578"/>
          <cell r="D7578"/>
          <cell r="E7578"/>
          <cell r="F7578"/>
          <cell r="G7578"/>
          <cell r="H7578"/>
          <cell r="I7578"/>
          <cell r="J7578" t="str">
            <v>Messung HW Wärme NT</v>
          </cell>
          <cell r="K7578" t="str">
            <v>23.06.2016</v>
          </cell>
          <cell r="L7578" t="str">
            <v>W1 020648</v>
          </cell>
          <cell r="M7578"/>
          <cell r="N7578" t="str">
            <v>Ablesung</v>
          </cell>
          <cell r="O7578">
            <v>10.113</v>
          </cell>
          <cell r="P7578">
            <v>190.12</v>
          </cell>
          <cell r="Q7578"/>
          <cell r="R7578"/>
          <cell r="S7578"/>
          <cell r="T7578"/>
          <cell r="U7578"/>
          <cell r="V7578"/>
          <cell r="W7578"/>
          <cell r="X7578"/>
          <cell r="Y7578">
            <v>45.738</v>
          </cell>
          <cell r="Z7578">
            <v>252.82499999999999</v>
          </cell>
        </row>
        <row r="7579">
          <cell r="A7579" t="str">
            <v>N1698</v>
          </cell>
          <cell r="B7579" t="str">
            <v xml:space="preserve">Grebelackerstrasse 5 </v>
          </cell>
          <cell r="C7579">
            <v>42655</v>
          </cell>
          <cell r="D7579">
            <v>9866604731</v>
          </cell>
          <cell r="E7579" t="str">
            <v>Verrechnet</v>
          </cell>
          <cell r="F7579">
            <v>0.04</v>
          </cell>
          <cell r="G7579">
            <v>0.56399999999999995</v>
          </cell>
          <cell r="H7579"/>
          <cell r="I7579"/>
          <cell r="J7579" t="str">
            <v>Messung HW Wärme NT</v>
          </cell>
          <cell r="K7579" t="str">
            <v>16.09.2016</v>
          </cell>
          <cell r="L7579" t="str">
            <v>W1 020648</v>
          </cell>
          <cell r="M7579"/>
          <cell r="N7579" t="str">
            <v>Ablesung</v>
          </cell>
          <cell r="O7579">
            <v>4.6749999999999998</v>
          </cell>
          <cell r="P7579">
            <v>114.38</v>
          </cell>
          <cell r="Q7579"/>
          <cell r="R7579"/>
          <cell r="S7579"/>
          <cell r="T7579"/>
          <cell r="U7579"/>
          <cell r="V7579"/>
          <cell r="W7579"/>
          <cell r="X7579"/>
          <cell r="Y7579">
            <v>35.143999999999998</v>
          </cell>
          <cell r="Z7579">
            <v>116.875</v>
          </cell>
        </row>
        <row r="7580">
          <cell r="A7580" t="str">
            <v>N1698</v>
          </cell>
          <cell r="B7580" t="str">
            <v xml:space="preserve">Grebelackerstrasse 5 </v>
          </cell>
          <cell r="C7580">
            <v>42752</v>
          </cell>
          <cell r="D7580">
            <v>9866606915</v>
          </cell>
          <cell r="E7580" t="str">
            <v>Verrechnet</v>
          </cell>
          <cell r="F7580">
            <v>0.04</v>
          </cell>
          <cell r="G7580">
            <v>0.56399999999999995</v>
          </cell>
          <cell r="H7580"/>
          <cell r="I7580"/>
          <cell r="J7580" t="str">
            <v>Messung HW Wärme NT</v>
          </cell>
          <cell r="K7580" t="str">
            <v>16.12.2016</v>
          </cell>
          <cell r="L7580" t="str">
            <v>W1 020648</v>
          </cell>
          <cell r="M7580"/>
          <cell r="N7580" t="str">
            <v>Ablesung</v>
          </cell>
          <cell r="O7580">
            <v>23.385000000000002</v>
          </cell>
          <cell r="P7580">
            <v>406.84</v>
          </cell>
          <cell r="Q7580"/>
          <cell r="R7580"/>
          <cell r="S7580"/>
          <cell r="T7580"/>
          <cell r="U7580"/>
          <cell r="V7580"/>
          <cell r="W7580"/>
          <cell r="X7580"/>
          <cell r="Y7580">
            <v>49.423999999999999</v>
          </cell>
          <cell r="Z7580">
            <v>584.625</v>
          </cell>
        </row>
        <row r="7581">
          <cell r="A7581" t="str">
            <v>N1699</v>
          </cell>
          <cell r="B7581" t="str">
            <v xml:space="preserve">Affolternstrasse 190 </v>
          </cell>
          <cell r="C7581">
            <v>42655</v>
          </cell>
          <cell r="D7581">
            <v>9866604747</v>
          </cell>
          <cell r="E7581" t="str">
            <v>Verrechnet</v>
          </cell>
          <cell r="F7581">
            <v>0.02</v>
          </cell>
          <cell r="G7581">
            <v>0.28199999999999997</v>
          </cell>
          <cell r="H7581"/>
          <cell r="I7581"/>
          <cell r="J7581" t="str">
            <v>Messung HW Wärme NT</v>
          </cell>
          <cell r="K7581" t="str">
            <v>12.08.2016</v>
          </cell>
          <cell r="L7581" t="str">
            <v>W1 020731</v>
          </cell>
          <cell r="M7581"/>
          <cell r="N7581" t="str">
            <v>Einbau</v>
          </cell>
          <cell r="O7581">
            <v>0</v>
          </cell>
          <cell r="P7581">
            <v>0</v>
          </cell>
          <cell r="Q7581"/>
          <cell r="R7581"/>
          <cell r="S7581"/>
          <cell r="T7581"/>
          <cell r="U7581"/>
          <cell r="V7581"/>
          <cell r="W7581"/>
          <cell r="X7581"/>
          <cell r="Y7581"/>
          <cell r="Z7581">
            <v>0</v>
          </cell>
        </row>
        <row r="7582">
          <cell r="A7582" t="str">
            <v>N1699</v>
          </cell>
          <cell r="B7582"/>
          <cell r="C7582"/>
          <cell r="D7582"/>
          <cell r="E7582"/>
          <cell r="F7582"/>
          <cell r="G7582"/>
          <cell r="H7582"/>
          <cell r="I7582"/>
          <cell r="J7582" t="str">
            <v>Messung HW Wärme NT</v>
          </cell>
          <cell r="K7582" t="str">
            <v>04.10.2016</v>
          </cell>
          <cell r="L7582" t="str">
            <v>W1 020731</v>
          </cell>
          <cell r="M7582"/>
          <cell r="N7582" t="str">
            <v>Ablesung</v>
          </cell>
          <cell r="O7582">
            <v>1.325</v>
          </cell>
          <cell r="P7582">
            <v>60.76</v>
          </cell>
          <cell r="Q7582"/>
          <cell r="R7582"/>
          <cell r="S7582"/>
          <cell r="T7582"/>
          <cell r="U7582"/>
          <cell r="V7582"/>
          <cell r="W7582"/>
          <cell r="X7582"/>
          <cell r="Y7582">
            <v>18.751000000000001</v>
          </cell>
          <cell r="Z7582">
            <v>66.25</v>
          </cell>
        </row>
        <row r="7583">
          <cell r="A7583" t="str">
            <v>N1699</v>
          </cell>
          <cell r="B7583" t="str">
            <v xml:space="preserve">Affolternstrasse 190 </v>
          </cell>
          <cell r="C7583">
            <v>42752</v>
          </cell>
          <cell r="D7583">
            <v>9866606916</v>
          </cell>
          <cell r="E7583" t="str">
            <v>Verrechnet</v>
          </cell>
          <cell r="F7583">
            <v>0.02</v>
          </cell>
          <cell r="G7583">
            <v>0.28199999999999997</v>
          </cell>
          <cell r="H7583"/>
          <cell r="I7583"/>
          <cell r="J7583" t="str">
            <v>Messung HW Wärme NT</v>
          </cell>
          <cell r="K7583" t="str">
            <v>15.12.2016</v>
          </cell>
          <cell r="L7583" t="str">
            <v>W1 020731</v>
          </cell>
          <cell r="M7583"/>
          <cell r="N7583" t="str">
            <v>Ablesung</v>
          </cell>
          <cell r="O7583">
            <v>10.086</v>
          </cell>
          <cell r="P7583">
            <v>187.6</v>
          </cell>
          <cell r="Q7583"/>
          <cell r="R7583"/>
          <cell r="S7583"/>
          <cell r="T7583"/>
          <cell r="U7583"/>
          <cell r="V7583"/>
          <cell r="W7583"/>
          <cell r="X7583"/>
          <cell r="Y7583">
            <v>46.228000000000002</v>
          </cell>
          <cell r="Z7583">
            <v>504.3</v>
          </cell>
        </row>
        <row r="7584">
          <cell r="A7584" t="str">
            <v>N1700</v>
          </cell>
          <cell r="B7584" t="str">
            <v xml:space="preserve">Schaffhauserstrasse 445 </v>
          </cell>
          <cell r="C7584">
            <v>42578</v>
          </cell>
          <cell r="D7584">
            <v>9866604050</v>
          </cell>
          <cell r="E7584" t="str">
            <v>Verrechnet</v>
          </cell>
          <cell r="F7584">
            <v>0.11</v>
          </cell>
          <cell r="G7584">
            <v>1.3959999999999999</v>
          </cell>
          <cell r="H7584"/>
          <cell r="I7584"/>
          <cell r="J7584" t="str">
            <v>Messung HW Wärme NT</v>
          </cell>
          <cell r="K7584" t="str">
            <v>08.06.2016</v>
          </cell>
          <cell r="L7584" t="str">
            <v>W1 020700</v>
          </cell>
          <cell r="M7584"/>
          <cell r="N7584" t="str">
            <v>Einbau</v>
          </cell>
          <cell r="O7584">
            <v>0</v>
          </cell>
          <cell r="P7584">
            <v>0</v>
          </cell>
          <cell r="Q7584"/>
          <cell r="R7584"/>
          <cell r="S7584"/>
          <cell r="T7584"/>
          <cell r="U7584"/>
          <cell r="V7584"/>
          <cell r="W7584"/>
          <cell r="X7584"/>
          <cell r="Y7584"/>
          <cell r="Z7584">
            <v>0</v>
          </cell>
        </row>
        <row r="7585">
          <cell r="A7585" t="str">
            <v>N1700</v>
          </cell>
          <cell r="B7585"/>
          <cell r="C7585"/>
          <cell r="D7585"/>
          <cell r="E7585"/>
          <cell r="F7585"/>
          <cell r="G7585"/>
          <cell r="H7585"/>
          <cell r="I7585"/>
          <cell r="J7585" t="str">
            <v>Messung HW Wärme NT</v>
          </cell>
          <cell r="K7585" t="str">
            <v>09.06.2016</v>
          </cell>
          <cell r="L7585" t="str">
            <v>W1 020700</v>
          </cell>
          <cell r="M7585"/>
          <cell r="N7585" t="str">
            <v>Korrektur</v>
          </cell>
          <cell r="O7585">
            <v>0.3</v>
          </cell>
          <cell r="P7585">
            <v>0</v>
          </cell>
          <cell r="Q7585"/>
          <cell r="R7585"/>
          <cell r="S7585"/>
          <cell r="T7585"/>
          <cell r="U7585"/>
          <cell r="V7585"/>
          <cell r="W7585"/>
          <cell r="X7585"/>
          <cell r="Y7585">
            <v>0</v>
          </cell>
          <cell r="Z7585">
            <v>2.72727272727272</v>
          </cell>
        </row>
        <row r="7586">
          <cell r="A7586" t="str">
            <v>N1700</v>
          </cell>
          <cell r="B7586"/>
          <cell r="C7586"/>
          <cell r="D7586"/>
          <cell r="E7586"/>
          <cell r="F7586"/>
          <cell r="G7586"/>
          <cell r="H7586"/>
          <cell r="I7586"/>
          <cell r="J7586" t="str">
            <v>Messung HW Wärme NT</v>
          </cell>
          <cell r="K7586" t="str">
            <v>22.06.2016</v>
          </cell>
          <cell r="L7586" t="str">
            <v>W1 020700</v>
          </cell>
          <cell r="M7586"/>
          <cell r="N7586" t="str">
            <v>Ablesung</v>
          </cell>
          <cell r="O7586">
            <v>4.2779999999999996</v>
          </cell>
          <cell r="P7586">
            <v>161.94</v>
          </cell>
          <cell r="Q7586"/>
          <cell r="R7586"/>
          <cell r="S7586"/>
          <cell r="T7586"/>
          <cell r="U7586"/>
          <cell r="V7586"/>
          <cell r="W7586"/>
          <cell r="X7586"/>
          <cell r="Y7586">
            <v>22.715</v>
          </cell>
          <cell r="Z7586">
            <v>38.890909090909091</v>
          </cell>
        </row>
        <row r="7587">
          <cell r="A7587" t="str">
            <v>N1700</v>
          </cell>
          <cell r="B7587" t="str">
            <v xml:space="preserve">Schaffhauserstrasse 445 </v>
          </cell>
          <cell r="C7587">
            <v>42655</v>
          </cell>
          <cell r="D7587">
            <v>9866604732</v>
          </cell>
          <cell r="E7587" t="str">
            <v>Verrechnet</v>
          </cell>
          <cell r="F7587">
            <v>0.11</v>
          </cell>
          <cell r="G7587">
            <v>1.3959999999999999</v>
          </cell>
          <cell r="H7587"/>
          <cell r="I7587"/>
          <cell r="J7587" t="str">
            <v>Messung HW Wärme NT</v>
          </cell>
          <cell r="K7587" t="str">
            <v>21.09.2016</v>
          </cell>
          <cell r="L7587" t="str">
            <v>W1 020700</v>
          </cell>
          <cell r="M7587"/>
          <cell r="N7587" t="str">
            <v>Ablesung</v>
          </cell>
          <cell r="O7587">
            <v>15.898</v>
          </cell>
          <cell r="P7587">
            <v>417.87</v>
          </cell>
          <cell r="Q7587"/>
          <cell r="R7587"/>
          <cell r="S7587"/>
          <cell r="T7587"/>
          <cell r="U7587"/>
          <cell r="V7587"/>
          <cell r="W7587"/>
          <cell r="X7587"/>
          <cell r="Y7587">
            <v>32.713000000000001</v>
          </cell>
          <cell r="Z7587">
            <v>144.52727272727273</v>
          </cell>
        </row>
        <row r="7588">
          <cell r="A7588" t="str">
            <v>N1700</v>
          </cell>
          <cell r="B7588" t="str">
            <v xml:space="preserve">Schaffhauserstrasse 445 </v>
          </cell>
          <cell r="C7588">
            <v>42752</v>
          </cell>
          <cell r="D7588">
            <v>9866606917</v>
          </cell>
          <cell r="E7588" t="str">
            <v>Verrechnet</v>
          </cell>
          <cell r="F7588">
            <v>0.11</v>
          </cell>
          <cell r="G7588">
            <v>1.3959999999999999</v>
          </cell>
          <cell r="H7588"/>
          <cell r="I7588"/>
          <cell r="J7588" t="str">
            <v>Messung HW Wärme NT</v>
          </cell>
          <cell r="K7588" t="str">
            <v>14.12.2016</v>
          </cell>
          <cell r="L7588" t="str">
            <v>W1 020700</v>
          </cell>
          <cell r="M7588"/>
          <cell r="N7588" t="str">
            <v>Ablesung</v>
          </cell>
          <cell r="O7588">
            <v>73.316999999999993</v>
          </cell>
          <cell r="P7588">
            <v>1454.55</v>
          </cell>
          <cell r="Q7588"/>
          <cell r="R7588"/>
          <cell r="S7588"/>
          <cell r="T7588"/>
          <cell r="U7588"/>
          <cell r="V7588"/>
          <cell r="W7588"/>
          <cell r="X7588"/>
          <cell r="Y7588">
            <v>43.341000000000001</v>
          </cell>
          <cell r="Z7588">
            <v>666.5181818181818</v>
          </cell>
        </row>
        <row r="7589">
          <cell r="A7589" t="str">
            <v>N1701</v>
          </cell>
          <cell r="B7589" t="str">
            <v>Magdalenenstrasse 53a</v>
          </cell>
          <cell r="C7589">
            <v>42566</v>
          </cell>
          <cell r="D7589">
            <v>9866603380</v>
          </cell>
          <cell r="E7589" t="str">
            <v>Verrechnet</v>
          </cell>
          <cell r="F7589">
            <v>1.4999999999999999E-2</v>
          </cell>
          <cell r="G7589">
            <v>0.21199999999999999</v>
          </cell>
          <cell r="H7589"/>
          <cell r="I7589"/>
          <cell r="J7589" t="str">
            <v>Messung HW Wärme NT</v>
          </cell>
          <cell r="K7589" t="str">
            <v>19.05.2016</v>
          </cell>
          <cell r="L7589" t="str">
            <v>W1 020627</v>
          </cell>
          <cell r="M7589"/>
          <cell r="N7589" t="str">
            <v>Einbau</v>
          </cell>
          <cell r="O7589">
            <v>0</v>
          </cell>
          <cell r="P7589">
            <v>0</v>
          </cell>
          <cell r="Q7589"/>
          <cell r="R7589"/>
          <cell r="S7589"/>
          <cell r="T7589"/>
          <cell r="U7589"/>
          <cell r="V7589"/>
          <cell r="W7589"/>
          <cell r="X7589"/>
          <cell r="Y7589"/>
          <cell r="Z7589">
            <v>0</v>
          </cell>
        </row>
        <row r="7590">
          <cell r="A7590" t="str">
            <v>N1701</v>
          </cell>
          <cell r="B7590"/>
          <cell r="C7590"/>
          <cell r="D7590"/>
          <cell r="E7590"/>
          <cell r="F7590"/>
          <cell r="G7590"/>
          <cell r="H7590"/>
          <cell r="I7590"/>
          <cell r="J7590" t="str">
            <v>Messung HW Wärme NT</v>
          </cell>
          <cell r="K7590" t="str">
            <v>20.06.2016</v>
          </cell>
          <cell r="L7590" t="str">
            <v>W1 020627</v>
          </cell>
          <cell r="M7590"/>
          <cell r="N7590" t="str">
            <v>Ablesung</v>
          </cell>
          <cell r="O7590">
            <v>1.1719999999999999</v>
          </cell>
          <cell r="P7590">
            <v>21.97</v>
          </cell>
          <cell r="Q7590"/>
          <cell r="R7590"/>
          <cell r="S7590"/>
          <cell r="T7590"/>
          <cell r="U7590"/>
          <cell r="V7590"/>
          <cell r="W7590"/>
          <cell r="X7590"/>
          <cell r="Y7590">
            <v>45.869</v>
          </cell>
          <cell r="Z7590">
            <v>78.133333333333326</v>
          </cell>
        </row>
        <row r="7591">
          <cell r="A7591" t="str">
            <v>N1701</v>
          </cell>
          <cell r="B7591" t="str">
            <v>Magdalenenstrasse 53a</v>
          </cell>
          <cell r="C7591">
            <v>42593</v>
          </cell>
          <cell r="D7591">
            <v>9866604093</v>
          </cell>
          <cell r="E7591" t="str">
            <v>Verrechnet</v>
          </cell>
          <cell r="F7591">
            <v>1.4999999999999999E-2</v>
          </cell>
          <cell r="G7591">
            <v>0.21199999999999999</v>
          </cell>
          <cell r="H7591"/>
          <cell r="I7591"/>
          <cell r="J7591" t="str">
            <v>Messung HW Wärme NT</v>
          </cell>
          <cell r="K7591" t="str">
            <v>09.08.2016</v>
          </cell>
          <cell r="L7591" t="str">
            <v>W1 020627</v>
          </cell>
          <cell r="M7591"/>
          <cell r="N7591" t="str">
            <v>Ablesung</v>
          </cell>
          <cell r="O7591">
            <v>0.3</v>
          </cell>
          <cell r="P7591">
            <v>14.09</v>
          </cell>
          <cell r="Q7591"/>
          <cell r="R7591"/>
          <cell r="S7591"/>
          <cell r="T7591"/>
          <cell r="U7591"/>
          <cell r="V7591"/>
          <cell r="W7591"/>
          <cell r="X7591"/>
          <cell r="Y7591">
            <v>18.308</v>
          </cell>
          <cell r="Z7591">
            <v>20</v>
          </cell>
        </row>
        <row r="7592">
          <cell r="A7592" t="str">
            <v>N1701</v>
          </cell>
          <cell r="B7592" t="str">
            <v>Magdalenenstrasse 53a</v>
          </cell>
          <cell r="C7592">
            <v>42655</v>
          </cell>
          <cell r="D7592">
            <v>9866605252</v>
          </cell>
          <cell r="E7592" t="str">
            <v>Verrechnet</v>
          </cell>
          <cell r="F7592">
            <v>1.4999999999999999E-2</v>
          </cell>
          <cell r="G7592">
            <v>0.21199999999999999</v>
          </cell>
          <cell r="H7592"/>
          <cell r="I7592"/>
          <cell r="J7592" t="str">
            <v>Messung HW Wärme NT</v>
          </cell>
          <cell r="K7592" t="str">
            <v>30.09.2016</v>
          </cell>
          <cell r="L7592" t="str">
            <v>W1 020627</v>
          </cell>
          <cell r="M7592"/>
          <cell r="N7592" t="str">
            <v>Ablesung</v>
          </cell>
          <cell r="O7592">
            <v>0.31</v>
          </cell>
          <cell r="P7592">
            <v>5</v>
          </cell>
          <cell r="Q7592"/>
          <cell r="R7592"/>
          <cell r="S7592"/>
          <cell r="T7592"/>
          <cell r="U7592"/>
          <cell r="V7592"/>
          <cell r="W7592"/>
          <cell r="X7592"/>
          <cell r="Y7592">
            <v>53.31</v>
          </cell>
          <cell r="Z7592">
            <v>20.666666666666661</v>
          </cell>
        </row>
        <row r="7593">
          <cell r="A7593" t="str">
            <v>N1701</v>
          </cell>
          <cell r="B7593" t="str">
            <v>Magdalenenstrasse 53a</v>
          </cell>
          <cell r="C7593">
            <v>42752</v>
          </cell>
          <cell r="D7593">
            <v>9866607156</v>
          </cell>
          <cell r="E7593" t="str">
            <v>Verrechnet</v>
          </cell>
          <cell r="F7593">
            <v>1.4999999999999999E-2</v>
          </cell>
          <cell r="G7593">
            <v>0.21199999999999999</v>
          </cell>
          <cell r="H7593"/>
          <cell r="I7593"/>
          <cell r="J7593" t="str">
            <v>Messung HW Wärme NT</v>
          </cell>
          <cell r="K7593" t="str">
            <v>31.12.2016</v>
          </cell>
          <cell r="L7593" t="str">
            <v>W1 020627</v>
          </cell>
          <cell r="M7593"/>
          <cell r="N7593" t="str">
            <v>Ablesung</v>
          </cell>
          <cell r="O7593">
            <v>8.0399999999999991</v>
          </cell>
          <cell r="P7593">
            <v>138</v>
          </cell>
          <cell r="Q7593"/>
          <cell r="R7593"/>
          <cell r="S7593"/>
          <cell r="T7593"/>
          <cell r="U7593"/>
          <cell r="V7593"/>
          <cell r="W7593"/>
          <cell r="X7593"/>
          <cell r="Y7593">
            <v>50.094999999999999</v>
          </cell>
          <cell r="Z7593">
            <v>536</v>
          </cell>
        </row>
        <row r="7594">
          <cell r="A7594" t="str">
            <v>N1702</v>
          </cell>
          <cell r="B7594" t="str">
            <v>Magdalenenstrasse 53b</v>
          </cell>
          <cell r="C7594">
            <v>42566</v>
          </cell>
          <cell r="D7594">
            <v>9866603381</v>
          </cell>
          <cell r="E7594" t="str">
            <v>Verrechnet</v>
          </cell>
          <cell r="F7594">
            <v>1.4999999999999999E-2</v>
          </cell>
          <cell r="G7594">
            <v>0.21199999999999999</v>
          </cell>
          <cell r="H7594"/>
          <cell r="I7594"/>
          <cell r="J7594" t="str">
            <v>Messung HW Wärme NT</v>
          </cell>
          <cell r="K7594" t="str">
            <v>19.05.2016</v>
          </cell>
          <cell r="L7594" t="str">
            <v>W1 020676</v>
          </cell>
          <cell r="M7594"/>
          <cell r="N7594" t="str">
            <v>Einbau</v>
          </cell>
          <cell r="O7594">
            <v>0</v>
          </cell>
          <cell r="P7594">
            <v>0</v>
          </cell>
          <cell r="Q7594"/>
          <cell r="R7594"/>
          <cell r="S7594"/>
          <cell r="T7594"/>
          <cell r="U7594"/>
          <cell r="V7594"/>
          <cell r="W7594"/>
          <cell r="X7594"/>
          <cell r="Y7594"/>
          <cell r="Z7594">
            <v>0</v>
          </cell>
        </row>
        <row r="7595">
          <cell r="A7595" t="str">
            <v>N1702</v>
          </cell>
          <cell r="B7595"/>
          <cell r="C7595"/>
          <cell r="D7595"/>
          <cell r="E7595"/>
          <cell r="F7595"/>
          <cell r="G7595"/>
          <cell r="H7595"/>
          <cell r="I7595"/>
          <cell r="J7595" t="str">
            <v>Messung HW Wärme NT</v>
          </cell>
          <cell r="K7595" t="str">
            <v>20.06.2016</v>
          </cell>
          <cell r="L7595" t="str">
            <v>W1 020676</v>
          </cell>
          <cell r="M7595"/>
          <cell r="N7595" t="str">
            <v>Ablesung</v>
          </cell>
          <cell r="O7595">
            <v>2.4350000000000001</v>
          </cell>
          <cell r="P7595">
            <v>45.17</v>
          </cell>
          <cell r="Q7595"/>
          <cell r="R7595"/>
          <cell r="S7595"/>
          <cell r="T7595"/>
          <cell r="U7595"/>
          <cell r="V7595"/>
          <cell r="W7595"/>
          <cell r="X7595"/>
          <cell r="Y7595">
            <v>46.351999999999997</v>
          </cell>
          <cell r="Z7595">
            <v>162.33333333333331</v>
          </cell>
        </row>
        <row r="7596">
          <cell r="A7596" t="str">
            <v>N1702</v>
          </cell>
          <cell r="B7596" t="str">
            <v>Magdalenenstrasse 53b</v>
          </cell>
          <cell r="C7596">
            <v>42593</v>
          </cell>
          <cell r="D7596">
            <v>9866604094</v>
          </cell>
          <cell r="E7596" t="str">
            <v>Verrechnet</v>
          </cell>
          <cell r="F7596">
            <v>1.4999999999999999E-2</v>
          </cell>
          <cell r="G7596">
            <v>0.21199999999999999</v>
          </cell>
          <cell r="H7596"/>
          <cell r="I7596"/>
          <cell r="J7596" t="str">
            <v>Messung HW Wärme NT</v>
          </cell>
          <cell r="K7596" t="str">
            <v>09.08.2016</v>
          </cell>
          <cell r="L7596" t="str">
            <v>W1 020676</v>
          </cell>
          <cell r="M7596"/>
          <cell r="N7596" t="str">
            <v>Ablesung</v>
          </cell>
          <cell r="O7596">
            <v>0.35</v>
          </cell>
          <cell r="P7596">
            <v>19.350000000000001</v>
          </cell>
          <cell r="Q7596"/>
          <cell r="R7596"/>
          <cell r="S7596"/>
          <cell r="T7596"/>
          <cell r="U7596"/>
          <cell r="V7596"/>
          <cell r="W7596"/>
          <cell r="X7596"/>
          <cell r="Y7596">
            <v>15.553000000000001</v>
          </cell>
          <cell r="Z7596">
            <v>23.333333333333329</v>
          </cell>
        </row>
        <row r="7597">
          <cell r="A7597" t="str">
            <v>N1702</v>
          </cell>
          <cell r="B7597" t="str">
            <v>Magdalenenstrasse 53b</v>
          </cell>
          <cell r="C7597">
            <v>42655</v>
          </cell>
          <cell r="D7597">
            <v>9866605441</v>
          </cell>
          <cell r="E7597" t="str">
            <v>Gemahnt</v>
          </cell>
          <cell r="F7597">
            <v>1.4999999999999999E-2</v>
          </cell>
          <cell r="G7597">
            <v>0.21199999999999999</v>
          </cell>
          <cell r="H7597"/>
          <cell r="I7597"/>
          <cell r="J7597" t="str">
            <v>Messung HW Wärme NT</v>
          </cell>
          <cell r="K7597" t="str">
            <v>15.09.2016</v>
          </cell>
          <cell r="L7597" t="str">
            <v>W1 020676</v>
          </cell>
          <cell r="M7597"/>
          <cell r="N7597" t="str">
            <v>Ablesung</v>
          </cell>
          <cell r="O7597">
            <v>0.39900000000000002</v>
          </cell>
          <cell r="P7597">
            <v>22.37</v>
          </cell>
          <cell r="Q7597"/>
          <cell r="R7597"/>
          <cell r="S7597"/>
          <cell r="T7597"/>
          <cell r="U7597"/>
          <cell r="V7597"/>
          <cell r="W7597"/>
          <cell r="X7597"/>
          <cell r="Y7597">
            <v>15.337</v>
          </cell>
          <cell r="Z7597">
            <v>26.6</v>
          </cell>
        </row>
        <row r="7598">
          <cell r="A7598" t="str">
            <v>N1702</v>
          </cell>
          <cell r="B7598" t="str">
            <v>Magdalenenstrasse 53b</v>
          </cell>
          <cell r="C7598">
            <v>42752</v>
          </cell>
          <cell r="D7598">
            <v>9866607689</v>
          </cell>
          <cell r="E7598" t="str">
            <v>Verrechnet</v>
          </cell>
          <cell r="F7598">
            <v>1.4999999999999999E-2</v>
          </cell>
          <cell r="G7598">
            <v>0.21199999999999999</v>
          </cell>
          <cell r="H7598"/>
          <cell r="I7598"/>
          <cell r="J7598" t="str">
            <v>Messung HW Wärme NT</v>
          </cell>
          <cell r="K7598" t="str">
            <v>14.12.2016</v>
          </cell>
          <cell r="L7598" t="str">
            <v>W1 020676</v>
          </cell>
          <cell r="M7598"/>
          <cell r="N7598" t="str">
            <v>Ablesung</v>
          </cell>
          <cell r="O7598">
            <v>4.3289999999999997</v>
          </cell>
          <cell r="P7598">
            <v>90.05</v>
          </cell>
          <cell r="Q7598"/>
          <cell r="R7598"/>
          <cell r="S7598"/>
          <cell r="T7598"/>
          <cell r="U7598"/>
          <cell r="V7598"/>
          <cell r="W7598"/>
          <cell r="X7598"/>
          <cell r="Y7598">
            <v>41.335999999999999</v>
          </cell>
          <cell r="Z7598">
            <v>288.60000000000002</v>
          </cell>
        </row>
        <row r="7599">
          <cell r="A7599" t="str">
            <v>N1703</v>
          </cell>
          <cell r="B7599" t="str">
            <v xml:space="preserve">Berninastrasse 32 </v>
          </cell>
          <cell r="C7599">
            <v>42752</v>
          </cell>
          <cell r="D7599">
            <v>9866607328</v>
          </cell>
          <cell r="E7599" t="str">
            <v>Verrechnet</v>
          </cell>
          <cell r="F7599">
            <v>3.5000000000000003E-2</v>
          </cell>
          <cell r="G7599">
            <v>0.49399999999999999</v>
          </cell>
          <cell r="H7599"/>
          <cell r="I7599"/>
          <cell r="J7599" t="str">
            <v>Messung HW Wärme NT</v>
          </cell>
          <cell r="K7599" t="str">
            <v>20.09.2016</v>
          </cell>
          <cell r="L7599" t="str">
            <v>W1 020751</v>
          </cell>
          <cell r="M7599"/>
          <cell r="N7599" t="str">
            <v>Einbau</v>
          </cell>
          <cell r="O7599">
            <v>0</v>
          </cell>
          <cell r="P7599">
            <v>0</v>
          </cell>
          <cell r="Q7599"/>
          <cell r="R7599"/>
          <cell r="S7599"/>
          <cell r="T7599"/>
          <cell r="U7599"/>
          <cell r="V7599"/>
          <cell r="W7599"/>
          <cell r="X7599"/>
          <cell r="Y7599"/>
          <cell r="Z7599">
            <v>0</v>
          </cell>
        </row>
        <row r="7600">
          <cell r="A7600" t="str">
            <v>N1703</v>
          </cell>
          <cell r="B7600"/>
          <cell r="C7600"/>
          <cell r="D7600"/>
          <cell r="E7600"/>
          <cell r="F7600"/>
          <cell r="G7600"/>
          <cell r="H7600"/>
          <cell r="I7600"/>
          <cell r="J7600" t="str">
            <v>Messung HW Wärme NT</v>
          </cell>
          <cell r="K7600" t="str">
            <v>20.12.2016</v>
          </cell>
          <cell r="L7600" t="str">
            <v>W1 020751</v>
          </cell>
          <cell r="M7600"/>
          <cell r="N7600" t="str">
            <v>Ablesung</v>
          </cell>
          <cell r="O7600">
            <v>16.190999999999999</v>
          </cell>
          <cell r="P7600">
            <v>253.22</v>
          </cell>
          <cell r="Q7600"/>
          <cell r="R7600"/>
          <cell r="S7600"/>
          <cell r="T7600"/>
          <cell r="U7600"/>
          <cell r="V7600"/>
          <cell r="W7600"/>
          <cell r="X7600"/>
          <cell r="Y7600">
            <v>54.978999999999999</v>
          </cell>
          <cell r="Z7600">
            <v>462.6</v>
          </cell>
        </row>
        <row r="7601">
          <cell r="A7601" t="str">
            <v>N1704</v>
          </cell>
          <cell r="B7601" t="str">
            <v xml:space="preserve">Landhusweg 10 </v>
          </cell>
          <cell r="C7601">
            <v>42655</v>
          </cell>
          <cell r="D7601">
            <v>9866605773</v>
          </cell>
          <cell r="E7601" t="str">
            <v>Verrechnet</v>
          </cell>
          <cell r="F7601">
            <v>3.5000000000000003E-2</v>
          </cell>
          <cell r="G7601">
            <v>0.49399999999999999</v>
          </cell>
          <cell r="H7601"/>
          <cell r="I7601"/>
          <cell r="J7601" t="str">
            <v>Messung HW Wärme NT</v>
          </cell>
          <cell r="K7601" t="str">
            <v>05.08.2016</v>
          </cell>
          <cell r="L7601" t="str">
            <v>W1 020727</v>
          </cell>
          <cell r="M7601"/>
          <cell r="N7601" t="str">
            <v>Einbau</v>
          </cell>
          <cell r="O7601">
            <v>0</v>
          </cell>
          <cell r="P7601">
            <v>0</v>
          </cell>
          <cell r="Q7601"/>
          <cell r="R7601"/>
          <cell r="S7601"/>
          <cell r="T7601"/>
          <cell r="U7601"/>
          <cell r="V7601"/>
          <cell r="W7601"/>
          <cell r="X7601"/>
          <cell r="Y7601"/>
          <cell r="Z7601">
            <v>0</v>
          </cell>
        </row>
        <row r="7602">
          <cell r="A7602" t="str">
            <v>N1704</v>
          </cell>
          <cell r="B7602"/>
          <cell r="C7602"/>
          <cell r="D7602"/>
          <cell r="E7602"/>
          <cell r="F7602"/>
          <cell r="G7602"/>
          <cell r="H7602"/>
          <cell r="I7602"/>
          <cell r="J7602" t="str">
            <v>Messung HW Wärme NT</v>
          </cell>
          <cell r="K7602" t="str">
            <v>19.09.2016</v>
          </cell>
          <cell r="L7602" t="str">
            <v>W1 020727</v>
          </cell>
          <cell r="M7602"/>
          <cell r="N7602" t="str">
            <v>Ablesung</v>
          </cell>
          <cell r="O7602">
            <v>2.7829999999999999</v>
          </cell>
          <cell r="P7602">
            <v>72.41</v>
          </cell>
          <cell r="Q7602"/>
          <cell r="R7602"/>
          <cell r="S7602"/>
          <cell r="T7602"/>
          <cell r="U7602"/>
          <cell r="V7602"/>
          <cell r="W7602"/>
          <cell r="X7602"/>
          <cell r="Y7602">
            <v>33.046999999999997</v>
          </cell>
          <cell r="Z7602">
            <v>79.514285714285705</v>
          </cell>
        </row>
        <row r="7603">
          <cell r="A7603" t="str">
            <v>N1704</v>
          </cell>
          <cell r="B7603" t="str">
            <v xml:space="preserve">Landhusweg 10 </v>
          </cell>
          <cell r="C7603">
            <v>42752</v>
          </cell>
          <cell r="D7603">
            <v>9866607879</v>
          </cell>
          <cell r="E7603" t="str">
            <v>Verrechnet</v>
          </cell>
          <cell r="F7603">
            <v>3.5000000000000003E-2</v>
          </cell>
          <cell r="G7603">
            <v>0.49399999999999999</v>
          </cell>
          <cell r="H7603"/>
          <cell r="I7603"/>
          <cell r="J7603" t="str">
            <v>Messung HW Wärme NT</v>
          </cell>
          <cell r="K7603" t="str">
            <v>14.12.2016</v>
          </cell>
          <cell r="L7603" t="str">
            <v>W1 020727</v>
          </cell>
          <cell r="M7603"/>
          <cell r="N7603" t="str">
            <v>Ablesung</v>
          </cell>
          <cell r="O7603">
            <v>15.084</v>
          </cell>
          <cell r="P7603">
            <v>253.34</v>
          </cell>
          <cell r="Q7603"/>
          <cell r="R7603"/>
          <cell r="S7603"/>
          <cell r="T7603"/>
          <cell r="U7603"/>
          <cell r="V7603"/>
          <cell r="W7603"/>
          <cell r="X7603"/>
          <cell r="Y7603">
            <v>51.195999999999998</v>
          </cell>
          <cell r="Z7603">
            <v>430.97142857142853</v>
          </cell>
        </row>
        <row r="7604">
          <cell r="A7604" t="str">
            <v>N1705</v>
          </cell>
          <cell r="B7604" t="str">
            <v xml:space="preserve">Wehntalerstrasse 79 </v>
          </cell>
          <cell r="C7604">
            <v>42752</v>
          </cell>
          <cell r="D7604">
            <v>9866608097</v>
          </cell>
          <cell r="E7604" t="str">
            <v>Verrechnet</v>
          </cell>
          <cell r="F7604">
            <v>0.04</v>
          </cell>
          <cell r="G7604">
            <v>0.56399999999999995</v>
          </cell>
          <cell r="H7604"/>
          <cell r="I7604"/>
          <cell r="J7604" t="str">
            <v>Messung HW Wärme NT</v>
          </cell>
          <cell r="K7604" t="str">
            <v>30.11.2016</v>
          </cell>
          <cell r="L7604" t="str">
            <v>W1 020771</v>
          </cell>
          <cell r="M7604"/>
          <cell r="N7604" t="str">
            <v>Einbau</v>
          </cell>
          <cell r="O7604">
            <v>0</v>
          </cell>
          <cell r="P7604">
            <v>0</v>
          </cell>
          <cell r="Q7604"/>
          <cell r="R7604"/>
          <cell r="S7604"/>
          <cell r="T7604"/>
          <cell r="U7604"/>
          <cell r="V7604"/>
          <cell r="W7604"/>
          <cell r="X7604"/>
          <cell r="Y7604"/>
          <cell r="Z7604">
            <v>0</v>
          </cell>
        </row>
        <row r="7605">
          <cell r="A7605" t="str">
            <v>N1705</v>
          </cell>
          <cell r="B7605"/>
          <cell r="C7605"/>
          <cell r="D7605"/>
          <cell r="E7605"/>
          <cell r="F7605"/>
          <cell r="G7605"/>
          <cell r="H7605"/>
          <cell r="I7605"/>
          <cell r="J7605" t="str">
            <v>Messung HW Wärme NT</v>
          </cell>
          <cell r="K7605" t="str">
            <v>15.12.2016</v>
          </cell>
          <cell r="L7605" t="str">
            <v>W1 020771</v>
          </cell>
          <cell r="M7605"/>
          <cell r="N7605" t="str">
            <v>Ablesung</v>
          </cell>
          <cell r="O7605">
            <v>13.348000000000001</v>
          </cell>
          <cell r="P7605">
            <v>153.43</v>
          </cell>
          <cell r="Q7605"/>
          <cell r="R7605"/>
          <cell r="S7605"/>
          <cell r="T7605"/>
          <cell r="U7605"/>
          <cell r="V7605"/>
          <cell r="W7605"/>
          <cell r="X7605"/>
          <cell r="Y7605">
            <v>74.804000000000002</v>
          </cell>
          <cell r="Z7605">
            <v>333.7</v>
          </cell>
        </row>
        <row r="7606">
          <cell r="A7606" t="str">
            <v>N1706</v>
          </cell>
          <cell r="B7606" t="str">
            <v>Tramstrasse 100a</v>
          </cell>
          <cell r="C7606">
            <v>42752</v>
          </cell>
          <cell r="D7606">
            <v>9866606918</v>
          </cell>
          <cell r="E7606" t="str">
            <v>Verrechnet</v>
          </cell>
          <cell r="F7606">
            <v>0.02</v>
          </cell>
          <cell r="G7606">
            <v>0.28199999999999997</v>
          </cell>
          <cell r="H7606"/>
          <cell r="I7606"/>
          <cell r="J7606" t="str">
            <v>Messung HW Wärme NT</v>
          </cell>
          <cell r="K7606" t="str">
            <v>04.11.2016</v>
          </cell>
          <cell r="L7606" t="str">
            <v>W1 020763</v>
          </cell>
          <cell r="M7606"/>
          <cell r="N7606" t="str">
            <v>Einbau</v>
          </cell>
          <cell r="O7606">
            <v>0</v>
          </cell>
          <cell r="P7606">
            <v>0</v>
          </cell>
          <cell r="Q7606"/>
          <cell r="R7606"/>
          <cell r="S7606"/>
          <cell r="T7606"/>
          <cell r="U7606"/>
          <cell r="V7606"/>
          <cell r="W7606"/>
          <cell r="X7606"/>
          <cell r="Y7606"/>
          <cell r="Z7606">
            <v>0</v>
          </cell>
        </row>
        <row r="7607">
          <cell r="A7607" t="str">
            <v>N1706</v>
          </cell>
          <cell r="B7607"/>
          <cell r="C7607"/>
          <cell r="D7607"/>
          <cell r="E7607"/>
          <cell r="F7607"/>
          <cell r="G7607"/>
          <cell r="H7607"/>
          <cell r="I7607"/>
          <cell r="J7607" t="str">
            <v>Messung HW Wärme NT</v>
          </cell>
          <cell r="K7607" t="str">
            <v>12.12.2016</v>
          </cell>
          <cell r="L7607" t="str">
            <v>W1 020763</v>
          </cell>
          <cell r="M7607"/>
          <cell r="N7607" t="str">
            <v>Ablesung</v>
          </cell>
          <cell r="O7607">
            <v>3.758</v>
          </cell>
          <cell r="P7607">
            <v>59.58</v>
          </cell>
          <cell r="Q7607"/>
          <cell r="R7607"/>
          <cell r="S7607"/>
          <cell r="T7607"/>
          <cell r="U7607"/>
          <cell r="V7607"/>
          <cell r="W7607"/>
          <cell r="X7607"/>
          <cell r="Y7607">
            <v>54.234999999999999</v>
          </cell>
          <cell r="Z7607">
            <v>187.9</v>
          </cell>
        </row>
        <row r="7608">
          <cell r="A7608" t="str">
            <v>N1710</v>
          </cell>
          <cell r="B7608" t="str">
            <v>Frohburgstrasse 319b</v>
          </cell>
          <cell r="C7608">
            <v>42655</v>
          </cell>
          <cell r="D7608">
            <v>9866604451</v>
          </cell>
          <cell r="E7608" t="str">
            <v>Verrechnet</v>
          </cell>
          <cell r="F7608">
            <v>0.05</v>
          </cell>
          <cell r="G7608">
            <v>0.70499999999999996</v>
          </cell>
          <cell r="H7608"/>
          <cell r="I7608"/>
          <cell r="J7608" t="str">
            <v>Messung HW Wärme NT</v>
          </cell>
          <cell r="K7608" t="str">
            <v>07.09.2016</v>
          </cell>
          <cell r="L7608" t="str">
            <v>W1 020746</v>
          </cell>
          <cell r="M7608"/>
          <cell r="N7608" t="str">
            <v>Einbau</v>
          </cell>
          <cell r="O7608">
            <v>0</v>
          </cell>
          <cell r="P7608">
            <v>0</v>
          </cell>
          <cell r="Q7608"/>
          <cell r="R7608"/>
          <cell r="S7608"/>
          <cell r="T7608"/>
          <cell r="U7608"/>
          <cell r="V7608"/>
          <cell r="W7608"/>
          <cell r="X7608"/>
          <cell r="Y7608"/>
          <cell r="Z7608">
            <v>0</v>
          </cell>
        </row>
        <row r="7609">
          <cell r="A7609" t="str">
            <v>N1710</v>
          </cell>
          <cell r="B7609"/>
          <cell r="C7609"/>
          <cell r="D7609"/>
          <cell r="E7609"/>
          <cell r="F7609"/>
          <cell r="G7609"/>
          <cell r="H7609"/>
          <cell r="I7609"/>
          <cell r="J7609" t="str">
            <v>Messung HW Wärme NT</v>
          </cell>
          <cell r="K7609" t="str">
            <v>19.09.2016</v>
          </cell>
          <cell r="L7609" t="str">
            <v>W1 020746</v>
          </cell>
          <cell r="M7609"/>
          <cell r="N7609" t="str">
            <v>Ablesung</v>
          </cell>
          <cell r="O7609">
            <v>1.375</v>
          </cell>
          <cell r="P7609">
            <v>20.010000000000002</v>
          </cell>
          <cell r="Q7609"/>
          <cell r="R7609"/>
          <cell r="S7609"/>
          <cell r="T7609"/>
          <cell r="U7609"/>
          <cell r="V7609"/>
          <cell r="W7609"/>
          <cell r="X7609"/>
          <cell r="Y7609">
            <v>59.085000000000001</v>
          </cell>
          <cell r="Z7609">
            <v>27.5</v>
          </cell>
        </row>
        <row r="7610">
          <cell r="A7610" t="str">
            <v>N1710</v>
          </cell>
          <cell r="B7610" t="str">
            <v>Frohburgstrasse 319b</v>
          </cell>
          <cell r="C7610">
            <v>42752</v>
          </cell>
          <cell r="D7610">
            <v>9866606509</v>
          </cell>
          <cell r="E7610" t="str">
            <v>Verrechnet</v>
          </cell>
          <cell r="F7610">
            <v>0.05</v>
          </cell>
          <cell r="G7610">
            <v>0.70499999999999996</v>
          </cell>
          <cell r="H7610"/>
          <cell r="I7610"/>
          <cell r="J7610" t="str">
            <v>Messung HW Wärme NT</v>
          </cell>
          <cell r="K7610" t="str">
            <v>16.12.2016</v>
          </cell>
          <cell r="L7610" t="str">
            <v>W1 020746</v>
          </cell>
          <cell r="M7610"/>
          <cell r="N7610" t="str">
            <v>Ablesung</v>
          </cell>
          <cell r="O7610">
            <v>37.085000000000001</v>
          </cell>
          <cell r="P7610">
            <v>736.86</v>
          </cell>
          <cell r="Q7610"/>
          <cell r="R7610"/>
          <cell r="S7610"/>
          <cell r="T7610"/>
          <cell r="U7610"/>
          <cell r="V7610"/>
          <cell r="W7610"/>
          <cell r="X7610"/>
          <cell r="Y7610">
            <v>43.274999999999999</v>
          </cell>
          <cell r="Z7610">
            <v>741.7</v>
          </cell>
        </row>
        <row r="7611">
          <cell r="A7611" t="str">
            <v>N1711</v>
          </cell>
          <cell r="B7611" t="str">
            <v xml:space="preserve">Seebacherstrasse 55 </v>
          </cell>
          <cell r="C7611">
            <v>42752</v>
          </cell>
          <cell r="D7611">
            <v>9866607157</v>
          </cell>
          <cell r="E7611" t="str">
            <v>Verrechnet</v>
          </cell>
          <cell r="F7611">
            <v>4.4999999999999998E-2</v>
          </cell>
          <cell r="G7611">
            <v>0.63500000000000001</v>
          </cell>
          <cell r="H7611"/>
          <cell r="I7611"/>
          <cell r="J7611" t="str">
            <v>Messung HW Wärme NT</v>
          </cell>
          <cell r="K7611" t="str">
            <v>30.09.2016</v>
          </cell>
          <cell r="L7611" t="str">
            <v>W1 020755</v>
          </cell>
          <cell r="M7611"/>
          <cell r="N7611" t="str">
            <v>Einbau</v>
          </cell>
          <cell r="O7611">
            <v>0</v>
          </cell>
          <cell r="P7611">
            <v>0</v>
          </cell>
          <cell r="Q7611"/>
          <cell r="R7611"/>
          <cell r="S7611"/>
          <cell r="T7611"/>
          <cell r="U7611"/>
          <cell r="V7611"/>
          <cell r="W7611"/>
          <cell r="X7611"/>
          <cell r="Y7611"/>
          <cell r="Z7611">
            <v>0</v>
          </cell>
        </row>
        <row r="7612">
          <cell r="A7612" t="str">
            <v>N1711</v>
          </cell>
          <cell r="B7612"/>
          <cell r="C7612"/>
          <cell r="D7612"/>
          <cell r="E7612"/>
          <cell r="F7612"/>
          <cell r="G7612"/>
          <cell r="H7612"/>
          <cell r="I7612"/>
          <cell r="J7612" t="str">
            <v>Messung HW Wärme NT</v>
          </cell>
          <cell r="K7612" t="str">
            <v>03.10.2016</v>
          </cell>
          <cell r="L7612" t="str">
            <v>W1 020755</v>
          </cell>
          <cell r="M7612"/>
          <cell r="N7612" t="str">
            <v>Korrektur</v>
          </cell>
          <cell r="O7612">
            <v>0.06</v>
          </cell>
          <cell r="P7612">
            <v>0</v>
          </cell>
          <cell r="Q7612"/>
          <cell r="R7612"/>
          <cell r="S7612"/>
          <cell r="T7612"/>
          <cell r="U7612"/>
          <cell r="V7612"/>
          <cell r="W7612"/>
          <cell r="X7612"/>
          <cell r="Y7612">
            <v>0</v>
          </cell>
          <cell r="Z7612">
            <v>1.3333333333333299</v>
          </cell>
        </row>
        <row r="7613">
          <cell r="A7613" t="str">
            <v>N1711</v>
          </cell>
          <cell r="B7613"/>
          <cell r="C7613"/>
          <cell r="D7613"/>
          <cell r="E7613"/>
          <cell r="F7613"/>
          <cell r="G7613"/>
          <cell r="H7613"/>
          <cell r="I7613"/>
          <cell r="J7613" t="str">
            <v>Messung HW Wärme NT</v>
          </cell>
          <cell r="K7613" t="str">
            <v>14.12.2016</v>
          </cell>
          <cell r="L7613" t="str">
            <v>W1 020755</v>
          </cell>
          <cell r="M7613"/>
          <cell r="N7613" t="str">
            <v>Ablesung</v>
          </cell>
          <cell r="O7613">
            <v>17.600000000000001</v>
          </cell>
          <cell r="P7613">
            <v>280.7</v>
          </cell>
          <cell r="Q7613"/>
          <cell r="R7613"/>
          <cell r="S7613"/>
          <cell r="T7613"/>
          <cell r="U7613"/>
          <cell r="V7613"/>
          <cell r="W7613"/>
          <cell r="X7613"/>
          <cell r="Y7613">
            <v>53.912999999999997</v>
          </cell>
          <cell r="Z7613">
            <v>391.11111111111114</v>
          </cell>
        </row>
        <row r="7614">
          <cell r="A7614" t="str">
            <v>N1712</v>
          </cell>
          <cell r="B7614" t="str">
            <v xml:space="preserve">Siewerdtstrasse 25 </v>
          </cell>
          <cell r="C7614">
            <v>42655</v>
          </cell>
          <cell r="D7614">
            <v>9866605253</v>
          </cell>
          <cell r="E7614" t="str">
            <v>Verrechnet</v>
          </cell>
          <cell r="F7614">
            <v>0.2</v>
          </cell>
          <cell r="G7614">
            <v>2.82</v>
          </cell>
          <cell r="H7614"/>
          <cell r="I7614"/>
          <cell r="J7614" t="str">
            <v>Messung HW Wärme NT</v>
          </cell>
          <cell r="K7614" t="str">
            <v>15.08.2016</v>
          </cell>
          <cell r="L7614" t="str">
            <v>W1 025123</v>
          </cell>
          <cell r="M7614"/>
          <cell r="N7614" t="str">
            <v>Einbau</v>
          </cell>
          <cell r="O7614">
            <v>0</v>
          </cell>
          <cell r="P7614">
            <v>0</v>
          </cell>
          <cell r="Q7614"/>
          <cell r="R7614"/>
          <cell r="S7614"/>
          <cell r="T7614"/>
          <cell r="U7614"/>
          <cell r="V7614"/>
          <cell r="W7614"/>
          <cell r="X7614"/>
          <cell r="Y7614"/>
          <cell r="Z7614">
            <v>0</v>
          </cell>
        </row>
        <row r="7615">
          <cell r="A7615" t="str">
            <v>N1712</v>
          </cell>
          <cell r="B7615"/>
          <cell r="C7615"/>
          <cell r="D7615"/>
          <cell r="E7615"/>
          <cell r="F7615"/>
          <cell r="G7615"/>
          <cell r="H7615"/>
          <cell r="I7615"/>
          <cell r="J7615" t="str">
            <v>Messung HW Wärme NT</v>
          </cell>
          <cell r="K7615" t="str">
            <v>16.08.2016</v>
          </cell>
          <cell r="L7615" t="str">
            <v>W1 025123</v>
          </cell>
          <cell r="M7615"/>
          <cell r="N7615" t="str">
            <v>Korrektur</v>
          </cell>
          <cell r="O7615">
            <v>0.08</v>
          </cell>
          <cell r="P7615">
            <v>0</v>
          </cell>
          <cell r="Q7615"/>
          <cell r="R7615"/>
          <cell r="S7615"/>
          <cell r="T7615"/>
          <cell r="U7615"/>
          <cell r="V7615"/>
          <cell r="W7615"/>
          <cell r="X7615"/>
          <cell r="Y7615">
            <v>0</v>
          </cell>
          <cell r="Z7615">
            <v>0.4</v>
          </cell>
        </row>
        <row r="7616">
          <cell r="A7616" t="str">
            <v>N1712</v>
          </cell>
          <cell r="B7616"/>
          <cell r="C7616"/>
          <cell r="D7616"/>
          <cell r="E7616"/>
          <cell r="F7616"/>
          <cell r="G7616"/>
          <cell r="H7616"/>
          <cell r="I7616"/>
          <cell r="J7616" t="str">
            <v>Messung HW Wärme NT</v>
          </cell>
          <cell r="K7616" t="str">
            <v>20.09.2016</v>
          </cell>
          <cell r="L7616" t="str">
            <v>W1 025123</v>
          </cell>
          <cell r="M7616"/>
          <cell r="N7616" t="str">
            <v>Ablesung</v>
          </cell>
          <cell r="O7616">
            <v>3.3559999999999999</v>
          </cell>
          <cell r="P7616">
            <v>64.44</v>
          </cell>
          <cell r="Q7616"/>
          <cell r="R7616"/>
          <cell r="S7616"/>
          <cell r="T7616"/>
          <cell r="U7616"/>
          <cell r="V7616"/>
          <cell r="W7616"/>
          <cell r="X7616"/>
          <cell r="Y7616">
            <v>44.78</v>
          </cell>
          <cell r="Z7616">
            <v>16.78</v>
          </cell>
        </row>
        <row r="7617">
          <cell r="A7617" t="str">
            <v>N1712</v>
          </cell>
          <cell r="B7617" t="str">
            <v xml:space="preserve">Siewerdtstrasse 25 </v>
          </cell>
          <cell r="C7617">
            <v>42752</v>
          </cell>
          <cell r="D7617">
            <v>9866607329</v>
          </cell>
          <cell r="E7617" t="str">
            <v>Verrechnet</v>
          </cell>
          <cell r="F7617">
            <v>0.2</v>
          </cell>
          <cell r="G7617">
            <v>2.82</v>
          </cell>
          <cell r="H7617"/>
          <cell r="I7617"/>
          <cell r="J7617" t="str">
            <v>Messung HW Wärme NT</v>
          </cell>
          <cell r="K7617" t="str">
            <v>12.12.2016</v>
          </cell>
          <cell r="L7617" t="str">
            <v>W1 025123</v>
          </cell>
          <cell r="M7617"/>
          <cell r="N7617" t="str">
            <v>Ablesung</v>
          </cell>
          <cell r="O7617">
            <v>119.78700000000001</v>
          </cell>
          <cell r="P7617">
            <v>2004.37</v>
          </cell>
          <cell r="Q7617"/>
          <cell r="R7617"/>
          <cell r="S7617"/>
          <cell r="T7617"/>
          <cell r="U7617"/>
          <cell r="V7617"/>
          <cell r="W7617"/>
          <cell r="X7617"/>
          <cell r="Y7617">
            <v>51.387</v>
          </cell>
          <cell r="Z7617">
            <v>598.93499999999995</v>
          </cell>
        </row>
        <row r="7618">
          <cell r="A7618" t="str">
            <v>N1714</v>
          </cell>
          <cell r="B7618" t="str">
            <v xml:space="preserve">Seebacherstrasse 51 </v>
          </cell>
          <cell r="C7618">
            <v>42655</v>
          </cell>
          <cell r="D7618">
            <v>9866605774</v>
          </cell>
          <cell r="E7618" t="str">
            <v>Verrechnet</v>
          </cell>
          <cell r="F7618">
            <v>2.5000000000000001E-2</v>
          </cell>
          <cell r="G7618">
            <v>0.35299999999999998</v>
          </cell>
          <cell r="H7618"/>
          <cell r="I7618"/>
          <cell r="J7618" t="str">
            <v>Messung HW Wärme NT</v>
          </cell>
          <cell r="K7618" t="str">
            <v>15.08.2016</v>
          </cell>
          <cell r="L7618" t="str">
            <v>W1 020725</v>
          </cell>
          <cell r="M7618"/>
          <cell r="N7618" t="str">
            <v>Einbau</v>
          </cell>
          <cell r="O7618">
            <v>0</v>
          </cell>
          <cell r="P7618">
            <v>0</v>
          </cell>
          <cell r="Q7618"/>
          <cell r="R7618"/>
          <cell r="S7618"/>
          <cell r="T7618"/>
          <cell r="U7618"/>
          <cell r="V7618"/>
          <cell r="W7618"/>
          <cell r="X7618"/>
          <cell r="Y7618"/>
          <cell r="Z7618">
            <v>0</v>
          </cell>
        </row>
        <row r="7619">
          <cell r="A7619" t="str">
            <v>N1714</v>
          </cell>
          <cell r="B7619"/>
          <cell r="C7619"/>
          <cell r="D7619"/>
          <cell r="E7619"/>
          <cell r="F7619"/>
          <cell r="G7619"/>
          <cell r="H7619"/>
          <cell r="I7619"/>
          <cell r="J7619" t="str">
            <v>Messung HW Wärme NT</v>
          </cell>
          <cell r="K7619" t="str">
            <v>19.09.2016</v>
          </cell>
          <cell r="L7619" t="str">
            <v>W1 020725</v>
          </cell>
          <cell r="M7619"/>
          <cell r="N7619" t="str">
            <v>Ablesung</v>
          </cell>
          <cell r="O7619">
            <v>0.84699999999999998</v>
          </cell>
          <cell r="P7619">
            <v>28.84</v>
          </cell>
          <cell r="Q7619"/>
          <cell r="R7619"/>
          <cell r="S7619"/>
          <cell r="T7619"/>
          <cell r="U7619"/>
          <cell r="V7619"/>
          <cell r="W7619"/>
          <cell r="X7619"/>
          <cell r="Y7619">
            <v>25.253</v>
          </cell>
          <cell r="Z7619">
            <v>33.880000000000003</v>
          </cell>
        </row>
        <row r="7620">
          <cell r="A7620" t="str">
            <v>N1714</v>
          </cell>
          <cell r="B7620" t="str">
            <v xml:space="preserve">Seebacherstrasse 51 </v>
          </cell>
          <cell r="C7620">
            <v>42752</v>
          </cell>
          <cell r="D7620">
            <v>9866607880</v>
          </cell>
          <cell r="E7620" t="str">
            <v>Verrechnet</v>
          </cell>
          <cell r="F7620">
            <v>2.5000000000000001E-2</v>
          </cell>
          <cell r="G7620">
            <v>0.35299999999999998</v>
          </cell>
          <cell r="H7620"/>
          <cell r="I7620"/>
          <cell r="J7620" t="str">
            <v>Messung HW Wärme NT</v>
          </cell>
          <cell r="K7620" t="str">
            <v>14.12.2016</v>
          </cell>
          <cell r="L7620" t="str">
            <v>W1 020725</v>
          </cell>
          <cell r="M7620"/>
          <cell r="N7620" t="str">
            <v>Ablesung</v>
          </cell>
          <cell r="O7620">
            <v>12.086</v>
          </cell>
          <cell r="P7620">
            <v>218.26</v>
          </cell>
          <cell r="Q7620"/>
          <cell r="R7620"/>
          <cell r="S7620"/>
          <cell r="T7620"/>
          <cell r="U7620"/>
          <cell r="V7620"/>
          <cell r="W7620"/>
          <cell r="X7620"/>
          <cell r="Y7620">
            <v>47.613</v>
          </cell>
          <cell r="Z7620">
            <v>483.44</v>
          </cell>
        </row>
        <row r="7621">
          <cell r="A7621" t="str">
            <v>N1719</v>
          </cell>
          <cell r="B7621" t="str">
            <v xml:space="preserve">Ulmenweg 2 </v>
          </cell>
          <cell r="C7621">
            <v>42752</v>
          </cell>
          <cell r="D7621">
            <v>9866606510</v>
          </cell>
          <cell r="E7621" t="str">
            <v>Verrechnet</v>
          </cell>
          <cell r="F7621">
            <v>2.5000000000000001E-2</v>
          </cell>
          <cell r="G7621">
            <v>0.35299999999999998</v>
          </cell>
          <cell r="H7621"/>
          <cell r="I7621"/>
          <cell r="J7621" t="str">
            <v>Messung HW Wärme NT</v>
          </cell>
          <cell r="K7621" t="str">
            <v>27.09.2016</v>
          </cell>
          <cell r="L7621" t="str">
            <v>W1 020752</v>
          </cell>
          <cell r="M7621"/>
          <cell r="N7621" t="str">
            <v>Einbau</v>
          </cell>
          <cell r="O7621">
            <v>0</v>
          </cell>
          <cell r="P7621">
            <v>0</v>
          </cell>
          <cell r="Q7621"/>
          <cell r="R7621"/>
          <cell r="S7621"/>
          <cell r="T7621"/>
          <cell r="U7621"/>
          <cell r="V7621"/>
          <cell r="W7621"/>
          <cell r="X7621"/>
          <cell r="Y7621"/>
          <cell r="Z7621">
            <v>0</v>
          </cell>
        </row>
        <row r="7622">
          <cell r="A7622" t="str">
            <v>N1719</v>
          </cell>
          <cell r="B7622"/>
          <cell r="C7622"/>
          <cell r="D7622"/>
          <cell r="E7622"/>
          <cell r="F7622"/>
          <cell r="G7622"/>
          <cell r="H7622"/>
          <cell r="I7622"/>
          <cell r="J7622" t="str">
            <v>Messung HW Wärme NT</v>
          </cell>
          <cell r="K7622" t="str">
            <v>13.12.2016</v>
          </cell>
          <cell r="L7622" t="str">
            <v>W1 020752</v>
          </cell>
          <cell r="M7622"/>
          <cell r="N7622" t="str">
            <v>Ablesung</v>
          </cell>
          <cell r="O7622">
            <v>19.050999999999998</v>
          </cell>
          <cell r="P7622">
            <v>407.01</v>
          </cell>
          <cell r="Q7622"/>
          <cell r="R7622"/>
          <cell r="S7622"/>
          <cell r="T7622"/>
          <cell r="U7622"/>
          <cell r="V7622"/>
          <cell r="W7622"/>
          <cell r="X7622"/>
          <cell r="Y7622">
            <v>40.247</v>
          </cell>
          <cell r="Z7622">
            <v>762.04</v>
          </cell>
        </row>
        <row r="7623">
          <cell r="A7623" t="str">
            <v>N1720</v>
          </cell>
          <cell r="B7623" t="str">
            <v xml:space="preserve">Frohbühlstrasse 13 </v>
          </cell>
          <cell r="C7623">
            <v>42655</v>
          </cell>
          <cell r="D7623">
            <v>9866604452</v>
          </cell>
          <cell r="E7623" t="str">
            <v>Verrechnet</v>
          </cell>
          <cell r="F7623">
            <v>0.1</v>
          </cell>
          <cell r="G7623">
            <v>1.41</v>
          </cell>
          <cell r="H7623"/>
          <cell r="I7623"/>
          <cell r="J7623" t="str">
            <v>Messung HW Wärme NT</v>
          </cell>
          <cell r="K7623" t="str">
            <v>25.07.2016</v>
          </cell>
          <cell r="L7623" t="str">
            <v>W1 020723</v>
          </cell>
          <cell r="M7623"/>
          <cell r="N7623" t="str">
            <v>Einbau</v>
          </cell>
          <cell r="O7623">
            <v>0</v>
          </cell>
          <cell r="P7623">
            <v>0</v>
          </cell>
          <cell r="Q7623"/>
          <cell r="R7623"/>
          <cell r="S7623"/>
          <cell r="T7623"/>
          <cell r="U7623"/>
          <cell r="V7623"/>
          <cell r="W7623"/>
          <cell r="X7623"/>
          <cell r="Y7623"/>
          <cell r="Z7623">
            <v>0</v>
          </cell>
        </row>
        <row r="7624">
          <cell r="A7624" t="str">
            <v>N1720</v>
          </cell>
          <cell r="B7624"/>
          <cell r="C7624"/>
          <cell r="D7624"/>
          <cell r="E7624"/>
          <cell r="F7624"/>
          <cell r="G7624"/>
          <cell r="H7624"/>
          <cell r="I7624"/>
          <cell r="J7624" t="str">
            <v>Messung HW Wärme NT</v>
          </cell>
          <cell r="K7624" t="str">
            <v>28.07.2016</v>
          </cell>
          <cell r="L7624" t="str">
            <v>W1 020723</v>
          </cell>
          <cell r="M7624"/>
          <cell r="N7624" t="str">
            <v>Korrektur</v>
          </cell>
          <cell r="O7624">
            <v>0.06</v>
          </cell>
          <cell r="P7624">
            <v>0</v>
          </cell>
          <cell r="Q7624"/>
          <cell r="R7624"/>
          <cell r="S7624"/>
          <cell r="T7624"/>
          <cell r="U7624"/>
          <cell r="V7624"/>
          <cell r="W7624"/>
          <cell r="X7624"/>
          <cell r="Y7624">
            <v>0</v>
          </cell>
          <cell r="Z7624">
            <v>0.6</v>
          </cell>
        </row>
        <row r="7625">
          <cell r="A7625" t="str">
            <v>N1720</v>
          </cell>
          <cell r="B7625"/>
          <cell r="C7625"/>
          <cell r="D7625"/>
          <cell r="E7625"/>
          <cell r="F7625"/>
          <cell r="G7625"/>
          <cell r="H7625"/>
          <cell r="I7625"/>
          <cell r="J7625" t="str">
            <v>Messung HW Wärme NT</v>
          </cell>
          <cell r="K7625" t="str">
            <v>22.09.2016</v>
          </cell>
          <cell r="L7625" t="str">
            <v>W1 020723</v>
          </cell>
          <cell r="M7625"/>
          <cell r="N7625" t="str">
            <v>Ablesung</v>
          </cell>
          <cell r="O7625">
            <v>5.2759999999999998</v>
          </cell>
          <cell r="P7625">
            <v>140.4</v>
          </cell>
          <cell r="Q7625"/>
          <cell r="R7625"/>
          <cell r="S7625"/>
          <cell r="T7625"/>
          <cell r="U7625"/>
          <cell r="V7625"/>
          <cell r="W7625"/>
          <cell r="X7625"/>
          <cell r="Y7625">
            <v>32.311999999999998</v>
          </cell>
          <cell r="Z7625">
            <v>52.76</v>
          </cell>
        </row>
        <row r="7626">
          <cell r="A7626" t="str">
            <v>N1720</v>
          </cell>
          <cell r="B7626" t="str">
            <v xml:space="preserve">Frohbühlstrasse 13 </v>
          </cell>
          <cell r="C7626">
            <v>42752</v>
          </cell>
          <cell r="D7626">
            <v>9866606511</v>
          </cell>
          <cell r="E7626" t="str">
            <v>Verrechnet</v>
          </cell>
          <cell r="F7626">
            <v>0.1</v>
          </cell>
          <cell r="G7626">
            <v>1.41</v>
          </cell>
          <cell r="H7626"/>
          <cell r="I7626"/>
          <cell r="J7626" t="str">
            <v>Messung HW Wärme NT</v>
          </cell>
          <cell r="K7626" t="str">
            <v>20.12.2016</v>
          </cell>
          <cell r="L7626" t="str">
            <v>W1 020723</v>
          </cell>
          <cell r="M7626"/>
          <cell r="N7626" t="str">
            <v>Ablesung</v>
          </cell>
          <cell r="O7626">
            <v>64.671000000000006</v>
          </cell>
          <cell r="P7626">
            <v>1041.42</v>
          </cell>
          <cell r="Q7626"/>
          <cell r="R7626"/>
          <cell r="S7626"/>
          <cell r="T7626"/>
          <cell r="U7626"/>
          <cell r="V7626"/>
          <cell r="W7626"/>
          <cell r="X7626"/>
          <cell r="Y7626">
            <v>53.395000000000003</v>
          </cell>
          <cell r="Z7626">
            <v>646.71</v>
          </cell>
        </row>
        <row r="7627">
          <cell r="A7627" t="str">
            <v>N1721</v>
          </cell>
          <cell r="B7627" t="str">
            <v xml:space="preserve">Brüderhofweg 37 </v>
          </cell>
          <cell r="C7627">
            <v>42752</v>
          </cell>
          <cell r="D7627">
            <v>9866606512</v>
          </cell>
          <cell r="E7627" t="str">
            <v>Verrechnet</v>
          </cell>
          <cell r="F7627">
            <v>0.11</v>
          </cell>
          <cell r="G7627">
            <v>1.4370000000000001</v>
          </cell>
          <cell r="H7627"/>
          <cell r="I7627"/>
          <cell r="J7627" t="str">
            <v>Messung HW Wärme NT</v>
          </cell>
          <cell r="K7627" t="str">
            <v>07.11.2016</v>
          </cell>
          <cell r="L7627" t="str">
            <v>W1 020744</v>
          </cell>
          <cell r="M7627"/>
          <cell r="N7627" t="str">
            <v>Einbau</v>
          </cell>
          <cell r="O7627">
            <v>0</v>
          </cell>
          <cell r="P7627">
            <v>0</v>
          </cell>
          <cell r="Q7627"/>
          <cell r="R7627"/>
          <cell r="S7627"/>
          <cell r="T7627"/>
          <cell r="U7627"/>
          <cell r="V7627"/>
          <cell r="W7627"/>
          <cell r="X7627"/>
          <cell r="Y7627"/>
          <cell r="Z7627">
            <v>0</v>
          </cell>
        </row>
        <row r="7628">
          <cell r="A7628" t="str">
            <v>N1721</v>
          </cell>
          <cell r="B7628"/>
          <cell r="C7628"/>
          <cell r="D7628"/>
          <cell r="E7628"/>
          <cell r="F7628"/>
          <cell r="G7628"/>
          <cell r="H7628"/>
          <cell r="I7628"/>
          <cell r="J7628" t="str">
            <v>Messung HW Wärme NT</v>
          </cell>
          <cell r="K7628" t="str">
            <v>08.11.2016</v>
          </cell>
          <cell r="L7628" t="str">
            <v>W1 020744</v>
          </cell>
          <cell r="M7628"/>
          <cell r="N7628" t="str">
            <v>Korrektur</v>
          </cell>
          <cell r="O7628">
            <v>0.31</v>
          </cell>
          <cell r="P7628">
            <v>0</v>
          </cell>
          <cell r="Q7628"/>
          <cell r="R7628"/>
          <cell r="S7628"/>
          <cell r="T7628"/>
          <cell r="U7628"/>
          <cell r="V7628"/>
          <cell r="W7628"/>
          <cell r="X7628"/>
          <cell r="Y7628">
            <v>0</v>
          </cell>
          <cell r="Z7628">
            <v>2.8181818181818099</v>
          </cell>
        </row>
        <row r="7629">
          <cell r="A7629" t="str">
            <v>N1721</v>
          </cell>
          <cell r="B7629"/>
          <cell r="C7629"/>
          <cell r="D7629"/>
          <cell r="E7629"/>
          <cell r="F7629"/>
          <cell r="G7629"/>
          <cell r="H7629"/>
          <cell r="I7629"/>
          <cell r="J7629" t="str">
            <v>Messung HW Wärme NT</v>
          </cell>
          <cell r="K7629" t="str">
            <v>15.12.2016</v>
          </cell>
          <cell r="L7629" t="str">
            <v>W1 020744</v>
          </cell>
          <cell r="M7629"/>
          <cell r="N7629" t="str">
            <v>Ablesung</v>
          </cell>
          <cell r="O7629">
            <v>28.056000000000001</v>
          </cell>
          <cell r="P7629">
            <v>489.08</v>
          </cell>
          <cell r="Q7629"/>
          <cell r="R7629"/>
          <cell r="S7629"/>
          <cell r="T7629"/>
          <cell r="U7629"/>
          <cell r="V7629"/>
          <cell r="W7629"/>
          <cell r="X7629"/>
          <cell r="Y7629">
            <v>49.325000000000003</v>
          </cell>
          <cell r="Z7629">
            <v>255.05454545454543</v>
          </cell>
        </row>
        <row r="7630">
          <cell r="A7630" t="str">
            <v>N1722</v>
          </cell>
          <cell r="B7630" t="str">
            <v xml:space="preserve">Brüderhofweg 11 </v>
          </cell>
          <cell r="C7630">
            <v>42752</v>
          </cell>
          <cell r="D7630">
            <v>9866606513</v>
          </cell>
          <cell r="E7630" t="str">
            <v>Verrechnet</v>
          </cell>
          <cell r="F7630">
            <v>0.2</v>
          </cell>
          <cell r="G7630">
            <v>2.613</v>
          </cell>
          <cell r="H7630"/>
          <cell r="I7630"/>
          <cell r="J7630" t="str">
            <v>Messung HW Wärme NT</v>
          </cell>
          <cell r="K7630" t="str">
            <v>07.11.2016</v>
          </cell>
          <cell r="L7630" t="str">
            <v>W1 025126</v>
          </cell>
          <cell r="M7630"/>
          <cell r="N7630" t="str">
            <v>Einbau</v>
          </cell>
          <cell r="O7630">
            <v>0</v>
          </cell>
          <cell r="P7630">
            <v>0</v>
          </cell>
          <cell r="Q7630"/>
          <cell r="R7630"/>
          <cell r="S7630"/>
          <cell r="T7630"/>
          <cell r="U7630"/>
          <cell r="V7630"/>
          <cell r="W7630"/>
          <cell r="X7630"/>
          <cell r="Y7630"/>
          <cell r="Z7630">
            <v>0</v>
          </cell>
        </row>
        <row r="7631">
          <cell r="A7631" t="str">
            <v>N1722</v>
          </cell>
          <cell r="B7631"/>
          <cell r="C7631"/>
          <cell r="D7631"/>
          <cell r="E7631"/>
          <cell r="F7631"/>
          <cell r="G7631"/>
          <cell r="H7631"/>
          <cell r="I7631"/>
          <cell r="J7631" t="str">
            <v>Messung HW Wärme NT</v>
          </cell>
          <cell r="K7631" t="str">
            <v>08.11.2016</v>
          </cell>
          <cell r="L7631" t="str">
            <v>W1 025126</v>
          </cell>
          <cell r="M7631"/>
          <cell r="N7631" t="str">
            <v>Korrektur</v>
          </cell>
          <cell r="O7631">
            <v>0.75</v>
          </cell>
          <cell r="P7631">
            <v>0</v>
          </cell>
          <cell r="Q7631"/>
          <cell r="R7631"/>
          <cell r="S7631"/>
          <cell r="T7631"/>
          <cell r="U7631"/>
          <cell r="V7631"/>
          <cell r="W7631"/>
          <cell r="X7631"/>
          <cell r="Y7631">
            <v>0</v>
          </cell>
          <cell r="Z7631">
            <v>3.75</v>
          </cell>
        </row>
        <row r="7632">
          <cell r="A7632" t="str">
            <v>N1722</v>
          </cell>
          <cell r="B7632"/>
          <cell r="C7632"/>
          <cell r="D7632"/>
          <cell r="E7632"/>
          <cell r="F7632"/>
          <cell r="G7632"/>
          <cell r="H7632"/>
          <cell r="I7632"/>
          <cell r="J7632" t="str">
            <v>Messung HW Wärme NT</v>
          </cell>
          <cell r="K7632" t="str">
            <v>15.12.2016</v>
          </cell>
          <cell r="L7632" t="str">
            <v>W1 025126</v>
          </cell>
          <cell r="M7632"/>
          <cell r="N7632" t="str">
            <v>Ablesung</v>
          </cell>
          <cell r="O7632">
            <v>58.92</v>
          </cell>
          <cell r="P7632">
            <v>1044.18</v>
          </cell>
          <cell r="Q7632"/>
          <cell r="R7632"/>
          <cell r="S7632"/>
          <cell r="T7632"/>
          <cell r="U7632"/>
          <cell r="V7632"/>
          <cell r="W7632"/>
          <cell r="X7632"/>
          <cell r="Y7632">
            <v>48.518999999999998</v>
          </cell>
          <cell r="Z7632">
            <v>294.60000000000002</v>
          </cell>
        </row>
        <row r="7633">
          <cell r="A7633" t="str">
            <v>N1733</v>
          </cell>
          <cell r="B7633" t="str">
            <v xml:space="preserve">Baumackerstrasse 43 </v>
          </cell>
          <cell r="C7633">
            <v>42752</v>
          </cell>
          <cell r="D7633">
            <v>9866607330</v>
          </cell>
          <cell r="E7633" t="str">
            <v>Verrechnet</v>
          </cell>
          <cell r="F7633">
            <v>0.12</v>
          </cell>
          <cell r="G7633">
            <v>1.64</v>
          </cell>
          <cell r="H7633"/>
          <cell r="I7633"/>
          <cell r="J7633" t="str">
            <v>Messung HW Wärme NT</v>
          </cell>
          <cell r="K7633" t="str">
            <v>20.10.2016</v>
          </cell>
          <cell r="L7633" t="str">
            <v>W1 020663</v>
          </cell>
          <cell r="M7633"/>
          <cell r="N7633" t="str">
            <v>Einbau</v>
          </cell>
          <cell r="O7633">
            <v>0</v>
          </cell>
          <cell r="P7633">
            <v>0</v>
          </cell>
          <cell r="Q7633"/>
          <cell r="R7633"/>
          <cell r="S7633"/>
          <cell r="T7633"/>
          <cell r="U7633"/>
          <cell r="V7633"/>
          <cell r="W7633"/>
          <cell r="X7633"/>
          <cell r="Y7633"/>
          <cell r="Z7633">
            <v>0</v>
          </cell>
        </row>
        <row r="7634">
          <cell r="A7634" t="str">
            <v>N1733</v>
          </cell>
          <cell r="B7634"/>
          <cell r="C7634"/>
          <cell r="D7634"/>
          <cell r="E7634"/>
          <cell r="F7634"/>
          <cell r="G7634"/>
          <cell r="H7634"/>
          <cell r="I7634"/>
          <cell r="J7634" t="str">
            <v>Messung HW Wärme NT</v>
          </cell>
          <cell r="K7634" t="str">
            <v>21.10.2016</v>
          </cell>
          <cell r="L7634" t="str">
            <v>W1 020663</v>
          </cell>
          <cell r="M7634"/>
          <cell r="N7634" t="str">
            <v>Korrektur</v>
          </cell>
          <cell r="O7634">
            <v>0.51</v>
          </cell>
          <cell r="P7634">
            <v>0</v>
          </cell>
          <cell r="Q7634"/>
          <cell r="R7634"/>
          <cell r="S7634"/>
          <cell r="T7634"/>
          <cell r="U7634"/>
          <cell r="V7634"/>
          <cell r="W7634"/>
          <cell r="X7634"/>
          <cell r="Y7634">
            <v>0</v>
          </cell>
          <cell r="Z7634">
            <v>4.25</v>
          </cell>
        </row>
        <row r="7635">
          <cell r="A7635" t="str">
            <v>N1733</v>
          </cell>
          <cell r="B7635"/>
          <cell r="C7635"/>
          <cell r="D7635"/>
          <cell r="E7635"/>
          <cell r="F7635"/>
          <cell r="G7635"/>
          <cell r="H7635"/>
          <cell r="I7635"/>
          <cell r="J7635" t="str">
            <v>Messung HW Wärme NT</v>
          </cell>
          <cell r="K7635" t="str">
            <v>15.12.2016</v>
          </cell>
          <cell r="L7635" t="str">
            <v>W1 020663</v>
          </cell>
          <cell r="M7635"/>
          <cell r="N7635" t="str">
            <v>Ablesung</v>
          </cell>
          <cell r="O7635">
            <v>46.863</v>
          </cell>
          <cell r="P7635">
            <v>894.57</v>
          </cell>
          <cell r="Q7635"/>
          <cell r="R7635"/>
          <cell r="S7635"/>
          <cell r="T7635"/>
          <cell r="U7635"/>
          <cell r="V7635"/>
          <cell r="W7635"/>
          <cell r="X7635"/>
          <cell r="Y7635">
            <v>45.043999999999997</v>
          </cell>
          <cell r="Z7635">
            <v>390.52499999999998</v>
          </cell>
        </row>
        <row r="7636">
          <cell r="A7636" t="str">
            <v>N1735</v>
          </cell>
          <cell r="B7636" t="str">
            <v xml:space="preserve">Schaffhauserstrasse 351 </v>
          </cell>
          <cell r="C7636">
            <v>42752</v>
          </cell>
          <cell r="D7636">
            <v>9866607533</v>
          </cell>
          <cell r="E7636" t="str">
            <v>Verrechnet</v>
          </cell>
          <cell r="F7636">
            <v>0.02</v>
          </cell>
          <cell r="G7636">
            <v>0.28199999999999997</v>
          </cell>
          <cell r="H7636"/>
          <cell r="I7636"/>
          <cell r="J7636" t="str">
            <v>Messung HW Wärme NT</v>
          </cell>
          <cell r="K7636" t="str">
            <v>06.12.2016</v>
          </cell>
          <cell r="L7636" t="str">
            <v>W1 020776</v>
          </cell>
          <cell r="M7636"/>
          <cell r="N7636" t="str">
            <v>Einbau</v>
          </cell>
          <cell r="O7636">
            <v>0</v>
          </cell>
          <cell r="P7636">
            <v>0</v>
          </cell>
          <cell r="Q7636"/>
          <cell r="R7636"/>
          <cell r="S7636"/>
          <cell r="T7636"/>
          <cell r="U7636"/>
          <cell r="V7636"/>
          <cell r="W7636"/>
          <cell r="X7636"/>
          <cell r="Y7636"/>
          <cell r="Z7636">
            <v>0</v>
          </cell>
        </row>
        <row r="7637">
          <cell r="A7637" t="str">
            <v>N1735</v>
          </cell>
          <cell r="B7637"/>
          <cell r="C7637"/>
          <cell r="D7637"/>
          <cell r="E7637"/>
          <cell r="F7637"/>
          <cell r="G7637"/>
          <cell r="H7637"/>
          <cell r="I7637"/>
          <cell r="J7637" t="str">
            <v>Messung HW Wärme NT</v>
          </cell>
          <cell r="K7637" t="str">
            <v>14.12.2016</v>
          </cell>
          <cell r="L7637" t="str">
            <v>W1 020776</v>
          </cell>
          <cell r="M7637"/>
          <cell r="N7637" t="str">
            <v>Ablesung</v>
          </cell>
          <cell r="O7637">
            <v>1.43</v>
          </cell>
          <cell r="P7637">
            <v>24.42</v>
          </cell>
          <cell r="Q7637"/>
          <cell r="R7637"/>
          <cell r="S7637"/>
          <cell r="T7637"/>
          <cell r="U7637"/>
          <cell r="V7637"/>
          <cell r="W7637"/>
          <cell r="X7637"/>
          <cell r="Y7637">
            <v>50.350999999999999</v>
          </cell>
          <cell r="Z7637">
            <v>71.5</v>
          </cell>
        </row>
        <row r="7638">
          <cell r="A7638" t="str">
            <v>N1742</v>
          </cell>
          <cell r="B7638" t="str">
            <v xml:space="preserve">Luchswiesenstrasse 174 </v>
          </cell>
          <cell r="C7638">
            <v>42752</v>
          </cell>
          <cell r="D7638">
            <v>9866607158</v>
          </cell>
          <cell r="E7638" t="str">
            <v>Verrechnet</v>
          </cell>
          <cell r="F7638">
            <v>7.4999999999999997E-2</v>
          </cell>
          <cell r="G7638">
            <v>1.0580000000000001</v>
          </cell>
          <cell r="H7638"/>
          <cell r="I7638"/>
          <cell r="J7638" t="str">
            <v>Messung HW Wärme NT</v>
          </cell>
          <cell r="K7638" t="str">
            <v>13.12.2016</v>
          </cell>
          <cell r="L7638" t="str">
            <v>W1 020778</v>
          </cell>
          <cell r="M7638"/>
          <cell r="N7638" t="str">
            <v>Einbau</v>
          </cell>
          <cell r="O7638">
            <v>0</v>
          </cell>
          <cell r="P7638">
            <v>0</v>
          </cell>
          <cell r="Q7638"/>
          <cell r="R7638"/>
          <cell r="S7638"/>
          <cell r="T7638"/>
          <cell r="U7638"/>
          <cell r="V7638"/>
          <cell r="W7638"/>
          <cell r="X7638"/>
          <cell r="Y7638"/>
          <cell r="Z7638">
            <v>0</v>
          </cell>
        </row>
        <row r="7639">
          <cell r="A7639" t="str">
            <v>N1742</v>
          </cell>
          <cell r="B7639"/>
          <cell r="C7639"/>
          <cell r="D7639"/>
          <cell r="E7639"/>
          <cell r="F7639"/>
          <cell r="G7639"/>
          <cell r="H7639"/>
          <cell r="I7639"/>
          <cell r="J7639" t="str">
            <v>Messung HW Wärme NT</v>
          </cell>
          <cell r="K7639" t="str">
            <v>14.12.2016</v>
          </cell>
          <cell r="L7639" t="str">
            <v>W1 020778</v>
          </cell>
          <cell r="M7639"/>
          <cell r="N7639" t="str">
            <v>Korrektur</v>
          </cell>
          <cell r="O7639">
            <v>0.56999999999999995</v>
          </cell>
          <cell r="P7639">
            <v>0</v>
          </cell>
          <cell r="Q7639"/>
          <cell r="R7639"/>
          <cell r="S7639"/>
          <cell r="T7639"/>
          <cell r="U7639"/>
          <cell r="V7639"/>
          <cell r="W7639"/>
          <cell r="X7639"/>
          <cell r="Y7639">
            <v>0</v>
          </cell>
          <cell r="Z7639">
            <v>7.6</v>
          </cell>
        </row>
        <row r="7640">
          <cell r="A7640" t="str">
            <v>O0001</v>
          </cell>
          <cell r="B7640" t="str">
            <v xml:space="preserve">Farman-Strasse 55 </v>
          </cell>
          <cell r="C7640">
            <v>42478</v>
          </cell>
          <cell r="D7640">
            <v>9866600216</v>
          </cell>
          <cell r="E7640" t="str">
            <v>Verrechnet</v>
          </cell>
          <cell r="F7640">
            <v>0.255</v>
          </cell>
          <cell r="G7640">
            <v>3.2</v>
          </cell>
          <cell r="H7640"/>
          <cell r="I7640"/>
          <cell r="J7640" t="str">
            <v>Messung HW Wärme NT</v>
          </cell>
          <cell r="K7640" t="str">
            <v>16.03.2016</v>
          </cell>
          <cell r="L7640" t="str">
            <v>W1 025121</v>
          </cell>
          <cell r="M7640"/>
          <cell r="N7640" t="str">
            <v>Ablesung</v>
          </cell>
          <cell r="O7640">
            <v>414.988</v>
          </cell>
          <cell r="P7640">
            <v>6015.93</v>
          </cell>
          <cell r="Q7640"/>
          <cell r="R7640">
            <v>6015.9</v>
          </cell>
          <cell r="S7640"/>
          <cell r="T7640"/>
          <cell r="U7640"/>
          <cell r="V7640"/>
          <cell r="W7640"/>
          <cell r="X7640"/>
          <cell r="Y7640">
            <v>59.313000000000002</v>
          </cell>
          <cell r="Z7640">
            <v>1627.4039215686275</v>
          </cell>
        </row>
        <row r="7641">
          <cell r="A7641" t="str">
            <v>O0001</v>
          </cell>
          <cell r="B7641" t="str">
            <v xml:space="preserve">Farman-Strasse 55 </v>
          </cell>
          <cell r="C7641">
            <v>42566</v>
          </cell>
          <cell r="D7641">
            <v>9866602468</v>
          </cell>
          <cell r="E7641" t="str">
            <v>Verrechnet</v>
          </cell>
          <cell r="F7641">
            <v>0.255</v>
          </cell>
          <cell r="G7641">
            <v>3.2</v>
          </cell>
          <cell r="H7641"/>
          <cell r="I7641"/>
          <cell r="J7641" t="str">
            <v>Messung HW Wärme NT</v>
          </cell>
          <cell r="K7641" t="str">
            <v>01.07.2016</v>
          </cell>
          <cell r="L7641" t="str">
            <v>W1 025121</v>
          </cell>
          <cell r="M7641"/>
          <cell r="N7641" t="str">
            <v>Ausbau</v>
          </cell>
          <cell r="O7641">
            <v>247.255</v>
          </cell>
          <cell r="P7641">
            <v>3966.1</v>
          </cell>
          <cell r="Q7641"/>
          <cell r="R7641">
            <v>3965.9</v>
          </cell>
          <cell r="S7641"/>
          <cell r="T7641"/>
          <cell r="U7641"/>
          <cell r="V7641"/>
          <cell r="W7641"/>
          <cell r="X7641"/>
          <cell r="Y7641">
            <v>53.604999999999997</v>
          </cell>
          <cell r="Z7641">
            <v>969.62745098039215</v>
          </cell>
        </row>
        <row r="7642">
          <cell r="A7642" t="str">
            <v>O0001</v>
          </cell>
          <cell r="B7642"/>
          <cell r="C7642"/>
          <cell r="D7642"/>
          <cell r="E7642"/>
          <cell r="F7642"/>
          <cell r="G7642"/>
          <cell r="H7642"/>
          <cell r="I7642"/>
          <cell r="J7642" t="str">
            <v>Messung HW Wärme NT</v>
          </cell>
          <cell r="K7642" t="str">
            <v>01.07.2016</v>
          </cell>
          <cell r="L7642" t="str">
            <v>W1 025121</v>
          </cell>
          <cell r="M7642"/>
          <cell r="N7642" t="str">
            <v>Einbau</v>
          </cell>
          <cell r="O7642">
            <v>0</v>
          </cell>
          <cell r="P7642">
            <v>0</v>
          </cell>
          <cell r="Q7642"/>
          <cell r="R7642"/>
          <cell r="S7642"/>
          <cell r="T7642"/>
          <cell r="U7642"/>
          <cell r="V7642"/>
          <cell r="W7642"/>
          <cell r="X7642"/>
          <cell r="Y7642">
            <v>0</v>
          </cell>
          <cell r="Z7642">
            <v>0</v>
          </cell>
        </row>
        <row r="7643">
          <cell r="A7643" t="str">
            <v>O0001</v>
          </cell>
          <cell r="B7643" t="str">
            <v xml:space="preserve">Farman-Strasse 55 </v>
          </cell>
          <cell r="C7643">
            <v>42655</v>
          </cell>
          <cell r="D7643">
            <v>9866604461</v>
          </cell>
          <cell r="E7643" t="str">
            <v>Verrechnet</v>
          </cell>
          <cell r="F7643">
            <v>0.255</v>
          </cell>
          <cell r="G7643">
            <v>3.2</v>
          </cell>
          <cell r="H7643"/>
          <cell r="I7643"/>
          <cell r="J7643" t="str">
            <v>Messung HW Wärme NT</v>
          </cell>
          <cell r="K7643" t="str">
            <v>16.09.2016</v>
          </cell>
          <cell r="L7643" t="str">
            <v>W1 025121</v>
          </cell>
          <cell r="M7643"/>
          <cell r="N7643" t="str">
            <v>Ablesung</v>
          </cell>
          <cell r="O7643">
            <v>69.852000000000004</v>
          </cell>
          <cell r="P7643">
            <v>1166.99</v>
          </cell>
          <cell r="Q7643"/>
          <cell r="R7643"/>
          <cell r="S7643"/>
          <cell r="T7643"/>
          <cell r="U7643"/>
          <cell r="V7643"/>
          <cell r="W7643"/>
          <cell r="X7643"/>
          <cell r="Y7643">
            <v>51.466999999999999</v>
          </cell>
          <cell r="Z7643">
            <v>273.92941176470589</v>
          </cell>
        </row>
        <row r="7644">
          <cell r="A7644" t="str">
            <v>O0001</v>
          </cell>
          <cell r="B7644" t="str">
            <v xml:space="preserve">Farman-Strasse 55 </v>
          </cell>
          <cell r="C7644">
            <v>42752</v>
          </cell>
          <cell r="D7644">
            <v>9866606256</v>
          </cell>
          <cell r="E7644" t="str">
            <v>Verrechnet</v>
          </cell>
          <cell r="F7644">
            <v>0.255</v>
          </cell>
          <cell r="G7644">
            <v>3.2</v>
          </cell>
          <cell r="H7644"/>
          <cell r="I7644"/>
          <cell r="J7644" t="str">
            <v>Messung HW Wärme NT</v>
          </cell>
          <cell r="K7644" t="str">
            <v>14.12.2016</v>
          </cell>
          <cell r="L7644" t="str">
            <v>W1 025121</v>
          </cell>
          <cell r="M7644"/>
          <cell r="N7644" t="str">
            <v>Ablesung</v>
          </cell>
          <cell r="O7644">
            <v>308.791</v>
          </cell>
          <cell r="P7644">
            <v>4795.8599999999997</v>
          </cell>
          <cell r="Q7644"/>
          <cell r="R7644"/>
          <cell r="S7644"/>
          <cell r="T7644"/>
          <cell r="U7644"/>
          <cell r="V7644"/>
          <cell r="W7644"/>
          <cell r="X7644"/>
          <cell r="Y7644">
            <v>55.363</v>
          </cell>
          <cell r="Z7644">
            <v>1210.9450980392157</v>
          </cell>
        </row>
        <row r="7645">
          <cell r="A7645" t="str">
            <v>O0002</v>
          </cell>
          <cell r="B7645" t="str">
            <v xml:space="preserve">Farman-Strasse 54 </v>
          </cell>
          <cell r="C7645">
            <v>42478</v>
          </cell>
          <cell r="D7645">
            <v>9866601799</v>
          </cell>
          <cell r="E7645" t="str">
            <v>Verrechnet</v>
          </cell>
          <cell r="F7645">
            <v>0.12</v>
          </cell>
          <cell r="G7645">
            <v>1.5</v>
          </cell>
          <cell r="H7645"/>
          <cell r="I7645"/>
          <cell r="J7645" t="str">
            <v>Messung HW Wärme NT</v>
          </cell>
          <cell r="K7645" t="str">
            <v>16.03.2016</v>
          </cell>
          <cell r="L7645" t="str">
            <v>W1 020717</v>
          </cell>
          <cell r="M7645"/>
          <cell r="N7645" t="str">
            <v>Ablesung</v>
          </cell>
          <cell r="O7645">
            <v>153.399</v>
          </cell>
          <cell r="P7645">
            <v>2346.5</v>
          </cell>
          <cell r="Q7645"/>
          <cell r="R7645">
            <v>2346.5</v>
          </cell>
          <cell r="S7645"/>
          <cell r="T7645"/>
          <cell r="U7645"/>
          <cell r="V7645"/>
          <cell r="W7645"/>
          <cell r="X7645"/>
          <cell r="Y7645">
            <v>56.210999999999999</v>
          </cell>
          <cell r="Z7645">
            <v>1278.325</v>
          </cell>
        </row>
        <row r="7646">
          <cell r="A7646" t="str">
            <v>O0002</v>
          </cell>
          <cell r="B7646" t="str">
            <v xml:space="preserve">Farman-Strasse 54 </v>
          </cell>
          <cell r="C7646">
            <v>42566</v>
          </cell>
          <cell r="D7646">
            <v>9866603916</v>
          </cell>
          <cell r="E7646" t="str">
            <v>Verrechnet</v>
          </cell>
          <cell r="F7646">
            <v>0.12</v>
          </cell>
          <cell r="G7646">
            <v>1.5</v>
          </cell>
          <cell r="H7646"/>
          <cell r="I7646"/>
          <cell r="J7646" t="str">
            <v>Messung HW Wärme NT</v>
          </cell>
          <cell r="K7646" t="str">
            <v>29.06.2016</v>
          </cell>
          <cell r="L7646" t="str">
            <v>W1 020717</v>
          </cell>
          <cell r="M7646"/>
          <cell r="N7646" t="str">
            <v>Ausbau</v>
          </cell>
          <cell r="O7646">
            <v>81.248999999999995</v>
          </cell>
          <cell r="P7646">
            <v>1398.64</v>
          </cell>
          <cell r="Q7646"/>
          <cell r="R7646">
            <v>1398.5</v>
          </cell>
          <cell r="S7646"/>
          <cell r="T7646"/>
          <cell r="U7646"/>
          <cell r="V7646"/>
          <cell r="W7646"/>
          <cell r="X7646"/>
          <cell r="Y7646">
            <v>49.95</v>
          </cell>
          <cell r="Z7646">
            <v>677.07500000000005</v>
          </cell>
        </row>
        <row r="7647">
          <cell r="A7647" t="str">
            <v>O0002</v>
          </cell>
          <cell r="B7647"/>
          <cell r="C7647"/>
          <cell r="D7647"/>
          <cell r="E7647"/>
          <cell r="F7647"/>
          <cell r="G7647"/>
          <cell r="H7647"/>
          <cell r="I7647"/>
          <cell r="J7647" t="str">
            <v>Messung HW Wärme NT</v>
          </cell>
          <cell r="K7647" t="str">
            <v>29.06.2016</v>
          </cell>
          <cell r="L7647" t="str">
            <v>W1 020717</v>
          </cell>
          <cell r="M7647"/>
          <cell r="N7647" t="str">
            <v>Einbau</v>
          </cell>
          <cell r="O7647">
            <v>0</v>
          </cell>
          <cell r="P7647">
            <v>0</v>
          </cell>
          <cell r="Q7647"/>
          <cell r="R7647"/>
          <cell r="S7647"/>
          <cell r="T7647"/>
          <cell r="U7647"/>
          <cell r="V7647"/>
          <cell r="W7647"/>
          <cell r="X7647"/>
          <cell r="Y7647">
            <v>0</v>
          </cell>
          <cell r="Z7647">
            <v>0</v>
          </cell>
        </row>
        <row r="7648">
          <cell r="A7648" t="str">
            <v>O0002</v>
          </cell>
          <cell r="B7648" t="str">
            <v xml:space="preserve">Farman-Strasse 54 </v>
          </cell>
          <cell r="C7648">
            <v>42655</v>
          </cell>
          <cell r="D7648">
            <v>9866605830</v>
          </cell>
          <cell r="E7648" t="str">
            <v>Verrechnet</v>
          </cell>
          <cell r="F7648">
            <v>0.12</v>
          </cell>
          <cell r="G7648">
            <v>1.5</v>
          </cell>
          <cell r="H7648"/>
          <cell r="I7648"/>
          <cell r="J7648" t="str">
            <v>Messung HW Wärme NT</v>
          </cell>
          <cell r="K7648" t="str">
            <v>16.09.2016</v>
          </cell>
          <cell r="L7648" t="str">
            <v>W1 020717</v>
          </cell>
          <cell r="M7648"/>
          <cell r="N7648" t="str">
            <v>Ablesung</v>
          </cell>
          <cell r="O7648">
            <v>21.164999999999999</v>
          </cell>
          <cell r="P7648">
            <v>454.81</v>
          </cell>
          <cell r="Q7648"/>
          <cell r="R7648"/>
          <cell r="S7648"/>
          <cell r="T7648"/>
          <cell r="U7648"/>
          <cell r="V7648"/>
          <cell r="W7648"/>
          <cell r="X7648"/>
          <cell r="Y7648">
            <v>40.014000000000003</v>
          </cell>
          <cell r="Z7648">
            <v>176.375</v>
          </cell>
        </row>
        <row r="7649">
          <cell r="A7649" t="str">
            <v>O0002</v>
          </cell>
          <cell r="B7649" t="str">
            <v xml:space="preserve">Farman-Strasse 54 </v>
          </cell>
          <cell r="C7649">
            <v>42752</v>
          </cell>
          <cell r="D7649">
            <v>9866607910</v>
          </cell>
          <cell r="E7649" t="str">
            <v>Verrechnet</v>
          </cell>
          <cell r="F7649">
            <v>0.12</v>
          </cell>
          <cell r="G7649">
            <v>1.5</v>
          </cell>
          <cell r="H7649"/>
          <cell r="I7649"/>
          <cell r="J7649" t="str">
            <v>Messung HW Wärme NT</v>
          </cell>
          <cell r="K7649" t="str">
            <v>14.12.2016</v>
          </cell>
          <cell r="L7649" t="str">
            <v>W1 020717</v>
          </cell>
          <cell r="M7649"/>
          <cell r="N7649" t="str">
            <v>Ablesung</v>
          </cell>
          <cell r="O7649">
            <v>112.91800000000001</v>
          </cell>
          <cell r="P7649">
            <v>1821.41</v>
          </cell>
          <cell r="Q7649"/>
          <cell r="R7649"/>
          <cell r="S7649"/>
          <cell r="T7649"/>
          <cell r="U7649"/>
          <cell r="V7649"/>
          <cell r="W7649"/>
          <cell r="X7649"/>
          <cell r="Y7649">
            <v>53.305999999999997</v>
          </cell>
          <cell r="Z7649">
            <v>940.98333333333323</v>
          </cell>
        </row>
        <row r="7650">
          <cell r="A7650" t="str">
            <v>O0003</v>
          </cell>
          <cell r="B7650" t="str">
            <v xml:space="preserve">Farman-Strasse 62 </v>
          </cell>
          <cell r="C7650">
            <v>42478</v>
          </cell>
          <cell r="D7650">
            <v>9866601800</v>
          </cell>
          <cell r="E7650" t="str">
            <v>Verrechnet</v>
          </cell>
          <cell r="F7650">
            <v>0.23</v>
          </cell>
          <cell r="G7650">
            <v>2.8450000000000002</v>
          </cell>
          <cell r="H7650"/>
          <cell r="I7650"/>
          <cell r="J7650" t="str">
            <v>Farman-Strasse 60 HW Wärme NT</v>
          </cell>
          <cell r="K7650" t="str">
            <v>16.03.2016</v>
          </cell>
          <cell r="L7650" t="str">
            <v>W1 025122</v>
          </cell>
          <cell r="M7650"/>
          <cell r="N7650" t="str">
            <v>Ablesung</v>
          </cell>
          <cell r="O7650">
            <v>241.1</v>
          </cell>
          <cell r="P7650">
            <v>3475.38</v>
          </cell>
          <cell r="Q7650"/>
          <cell r="R7650">
            <v>3475.2</v>
          </cell>
          <cell r="S7650"/>
          <cell r="T7650"/>
          <cell r="U7650"/>
          <cell r="V7650"/>
          <cell r="W7650"/>
          <cell r="X7650"/>
          <cell r="Y7650">
            <v>59.651000000000003</v>
          </cell>
          <cell r="Z7650">
            <v>1048.2608695652175</v>
          </cell>
        </row>
        <row r="7651">
          <cell r="A7651" t="str">
            <v>O0003</v>
          </cell>
          <cell r="B7651" t="str">
            <v xml:space="preserve">Farman-Strasse 62 </v>
          </cell>
          <cell r="C7651">
            <v>42566</v>
          </cell>
          <cell r="D7651">
            <v>9866603938</v>
          </cell>
          <cell r="E7651" t="str">
            <v>Verrechnet</v>
          </cell>
          <cell r="F7651">
            <v>0.23</v>
          </cell>
          <cell r="G7651">
            <v>2.8450000000000002</v>
          </cell>
          <cell r="H7651"/>
          <cell r="I7651"/>
          <cell r="J7651" t="str">
            <v>Farman-Strasse 60 HW Wärme NT</v>
          </cell>
          <cell r="K7651" t="str">
            <v>04.07.2016</v>
          </cell>
          <cell r="L7651" t="str">
            <v>W1 025122</v>
          </cell>
          <cell r="M7651"/>
          <cell r="N7651" t="str">
            <v>Ausbau</v>
          </cell>
          <cell r="O7651">
            <v>129.85300000000001</v>
          </cell>
          <cell r="P7651">
            <v>2224.89</v>
          </cell>
          <cell r="Q7651"/>
          <cell r="R7651">
            <v>2224.9</v>
          </cell>
          <cell r="S7651"/>
          <cell r="T7651"/>
          <cell r="U7651"/>
          <cell r="V7651"/>
          <cell r="W7651"/>
          <cell r="X7651"/>
          <cell r="Y7651">
            <v>50.183999999999997</v>
          </cell>
          <cell r="Z7651">
            <v>564.57826086956516</v>
          </cell>
        </row>
        <row r="7652">
          <cell r="A7652" t="str">
            <v>O0003</v>
          </cell>
          <cell r="B7652"/>
          <cell r="C7652"/>
          <cell r="D7652"/>
          <cell r="E7652"/>
          <cell r="F7652"/>
          <cell r="G7652"/>
          <cell r="H7652"/>
          <cell r="I7652"/>
          <cell r="J7652" t="str">
            <v>Farman-Strasse 60 HW Wärme NT</v>
          </cell>
          <cell r="K7652" t="str">
            <v>04.07.2016</v>
          </cell>
          <cell r="L7652" t="str">
            <v>W1 025122</v>
          </cell>
          <cell r="M7652"/>
          <cell r="N7652" t="str">
            <v>Einbau</v>
          </cell>
          <cell r="O7652">
            <v>0</v>
          </cell>
          <cell r="P7652">
            <v>0</v>
          </cell>
          <cell r="Q7652"/>
          <cell r="R7652"/>
          <cell r="S7652"/>
          <cell r="T7652"/>
          <cell r="U7652"/>
          <cell r="V7652"/>
          <cell r="W7652"/>
          <cell r="X7652"/>
          <cell r="Y7652">
            <v>0</v>
          </cell>
          <cell r="Z7652">
            <v>0</v>
          </cell>
        </row>
        <row r="7653">
          <cell r="A7653" t="str">
            <v>O0003</v>
          </cell>
          <cell r="B7653" t="str">
            <v xml:space="preserve">Farman-Strasse 62 </v>
          </cell>
          <cell r="C7653">
            <v>42655</v>
          </cell>
          <cell r="D7653">
            <v>9866606013</v>
          </cell>
          <cell r="E7653" t="str">
            <v>Verrechnet</v>
          </cell>
          <cell r="F7653">
            <v>0.23</v>
          </cell>
          <cell r="G7653">
            <v>2.8450000000000002</v>
          </cell>
          <cell r="H7653"/>
          <cell r="I7653"/>
          <cell r="J7653" t="str">
            <v>Farman-Strasse 60 HW Wärme NT</v>
          </cell>
          <cell r="K7653" t="str">
            <v>16.09.2016</v>
          </cell>
          <cell r="L7653" t="str">
            <v>W1 025122</v>
          </cell>
          <cell r="M7653"/>
          <cell r="N7653" t="str">
            <v>Ablesung</v>
          </cell>
          <cell r="O7653">
            <v>34.218000000000004</v>
          </cell>
          <cell r="P7653">
            <v>750.59</v>
          </cell>
          <cell r="Q7653"/>
          <cell r="R7653"/>
          <cell r="S7653"/>
          <cell r="T7653"/>
          <cell r="U7653"/>
          <cell r="V7653"/>
          <cell r="W7653"/>
          <cell r="X7653"/>
          <cell r="Y7653">
            <v>39.198999999999998</v>
          </cell>
          <cell r="Z7653">
            <v>148.77391304347827</v>
          </cell>
        </row>
        <row r="7654">
          <cell r="A7654" t="str">
            <v>O0003</v>
          </cell>
          <cell r="B7654" t="str">
            <v xml:space="preserve">Farman-Strasse 62 </v>
          </cell>
          <cell r="C7654">
            <v>42752</v>
          </cell>
          <cell r="D7654">
            <v>9866607911</v>
          </cell>
          <cell r="E7654" t="str">
            <v>Verrechnet</v>
          </cell>
          <cell r="F7654">
            <v>0.23</v>
          </cell>
          <cell r="G7654">
            <v>2.8450000000000002</v>
          </cell>
          <cell r="H7654"/>
          <cell r="I7654"/>
          <cell r="J7654" t="str">
            <v>Farman-Strasse 60 HW Wärme NT</v>
          </cell>
          <cell r="K7654" t="str">
            <v>14.12.2016</v>
          </cell>
          <cell r="L7654" t="str">
            <v>W1 025122</v>
          </cell>
          <cell r="M7654"/>
          <cell r="N7654" t="str">
            <v>Ablesung</v>
          </cell>
          <cell r="O7654">
            <v>176.31700000000001</v>
          </cell>
          <cell r="P7654">
            <v>2856.01</v>
          </cell>
          <cell r="Q7654"/>
          <cell r="R7654"/>
          <cell r="S7654"/>
          <cell r="T7654"/>
          <cell r="U7654"/>
          <cell r="V7654"/>
          <cell r="W7654"/>
          <cell r="X7654"/>
          <cell r="Y7654">
            <v>53.082999999999998</v>
          </cell>
          <cell r="Z7654">
            <v>766.59565217391298</v>
          </cell>
        </row>
        <row r="7655">
          <cell r="A7655" t="str">
            <v>O0004</v>
          </cell>
          <cell r="B7655" t="str">
            <v xml:space="preserve">Lindbergh-Allee 1 </v>
          </cell>
          <cell r="C7655">
            <v>42478</v>
          </cell>
          <cell r="D7655">
            <v>9866600923</v>
          </cell>
          <cell r="E7655" t="str">
            <v>Verrechnet</v>
          </cell>
          <cell r="F7655">
            <v>0.66500000000000004</v>
          </cell>
          <cell r="G7655">
            <v>8.4</v>
          </cell>
          <cell r="H7655"/>
          <cell r="I7655"/>
          <cell r="J7655" t="str">
            <v>Messung HW Wärme NT</v>
          </cell>
          <cell r="K7655" t="str">
            <v>16.03.2016</v>
          </cell>
          <cell r="L7655" t="str">
            <v>W1 040064</v>
          </cell>
          <cell r="M7655"/>
          <cell r="N7655" t="str">
            <v>Ablesung</v>
          </cell>
          <cell r="O7655">
            <v>658.79300000000001</v>
          </cell>
          <cell r="P7655">
            <v>18791.75</v>
          </cell>
          <cell r="Q7655"/>
          <cell r="R7655">
            <v>18792</v>
          </cell>
          <cell r="S7655"/>
          <cell r="T7655"/>
          <cell r="U7655"/>
          <cell r="V7655"/>
          <cell r="W7655"/>
          <cell r="X7655"/>
          <cell r="Y7655">
            <v>30.143999999999998</v>
          </cell>
          <cell r="Z7655">
            <v>990.6661654135338</v>
          </cell>
        </row>
        <row r="7656">
          <cell r="A7656" t="str">
            <v>O0004</v>
          </cell>
          <cell r="B7656" t="str">
            <v xml:space="preserve">Lindbergh-Allee 1 </v>
          </cell>
          <cell r="C7656">
            <v>42566</v>
          </cell>
          <cell r="D7656">
            <v>9866603303</v>
          </cell>
          <cell r="E7656" t="str">
            <v>Verrechnet</v>
          </cell>
          <cell r="F7656">
            <v>0.66500000000000004</v>
          </cell>
          <cell r="G7656">
            <v>8.4</v>
          </cell>
          <cell r="H7656"/>
          <cell r="I7656"/>
          <cell r="J7656" t="str">
            <v>Messung HW Wärme NT</v>
          </cell>
          <cell r="K7656" t="str">
            <v>27.06.2016</v>
          </cell>
          <cell r="L7656" t="str">
            <v>W1 040064</v>
          </cell>
          <cell r="M7656"/>
          <cell r="N7656" t="str">
            <v>Ausbau</v>
          </cell>
          <cell r="O7656">
            <v>285.60000000000002</v>
          </cell>
          <cell r="P7656">
            <v>21071.57</v>
          </cell>
          <cell r="Q7656"/>
          <cell r="R7656">
            <v>21072</v>
          </cell>
          <cell r="S7656"/>
          <cell r="T7656"/>
          <cell r="U7656"/>
          <cell r="V7656"/>
          <cell r="W7656"/>
          <cell r="X7656"/>
          <cell r="Y7656">
            <v>11.654</v>
          </cell>
          <cell r="Z7656">
            <v>429.4736842105263</v>
          </cell>
        </row>
        <row r="7657">
          <cell r="A7657" t="str">
            <v>O0004</v>
          </cell>
          <cell r="B7657"/>
          <cell r="C7657"/>
          <cell r="D7657"/>
          <cell r="E7657"/>
          <cell r="F7657"/>
          <cell r="G7657"/>
          <cell r="H7657"/>
          <cell r="I7657"/>
          <cell r="J7657" t="str">
            <v>Messung HW Wärme NT</v>
          </cell>
          <cell r="K7657" t="str">
            <v>27.06.2016</v>
          </cell>
          <cell r="L7657" t="str">
            <v>W1 040064</v>
          </cell>
          <cell r="M7657"/>
          <cell r="N7657" t="str">
            <v>Einbau</v>
          </cell>
          <cell r="O7657">
            <v>0</v>
          </cell>
          <cell r="P7657">
            <v>0</v>
          </cell>
          <cell r="Q7657"/>
          <cell r="R7657"/>
          <cell r="S7657"/>
          <cell r="T7657"/>
          <cell r="U7657"/>
          <cell r="V7657"/>
          <cell r="W7657"/>
          <cell r="X7657"/>
          <cell r="Y7657">
            <v>0</v>
          </cell>
          <cell r="Z7657">
            <v>0</v>
          </cell>
        </row>
        <row r="7658">
          <cell r="A7658" t="str">
            <v>O0004</v>
          </cell>
          <cell r="B7658" t="str">
            <v xml:space="preserve">Lindbergh-Allee 1 </v>
          </cell>
          <cell r="C7658">
            <v>42655</v>
          </cell>
          <cell r="D7658">
            <v>9866605263</v>
          </cell>
          <cell r="E7658" t="str">
            <v>Verrechnet</v>
          </cell>
          <cell r="F7658">
            <v>0.66500000000000004</v>
          </cell>
          <cell r="G7658">
            <v>8.4</v>
          </cell>
          <cell r="H7658"/>
          <cell r="I7658"/>
          <cell r="J7658" t="str">
            <v>Messung HW Wärme NT</v>
          </cell>
          <cell r="K7658" t="str">
            <v>16.09.2016</v>
          </cell>
          <cell r="L7658" t="str">
            <v>W1 040064</v>
          </cell>
          <cell r="M7658"/>
          <cell r="N7658" t="str">
            <v>Ablesung</v>
          </cell>
          <cell r="O7658">
            <v>62.499000000000002</v>
          </cell>
          <cell r="P7658">
            <v>11738.74</v>
          </cell>
          <cell r="Q7658"/>
          <cell r="R7658"/>
          <cell r="S7658"/>
          <cell r="T7658"/>
          <cell r="U7658"/>
          <cell r="V7658"/>
          <cell r="W7658"/>
          <cell r="X7658"/>
          <cell r="Y7658">
            <v>4.5780000000000003</v>
          </cell>
          <cell r="Z7658">
            <v>93.98345864661654</v>
          </cell>
        </row>
        <row r="7659">
          <cell r="A7659" t="str">
            <v>O0004</v>
          </cell>
          <cell r="B7659" t="str">
            <v xml:space="preserve">Lindbergh-Allee 1 </v>
          </cell>
          <cell r="C7659">
            <v>42752</v>
          </cell>
          <cell r="D7659">
            <v>9866607178</v>
          </cell>
          <cell r="E7659" t="str">
            <v>Verrechnet</v>
          </cell>
          <cell r="F7659">
            <v>0.66500000000000004</v>
          </cell>
          <cell r="G7659">
            <v>8.4</v>
          </cell>
          <cell r="H7659"/>
          <cell r="I7659"/>
          <cell r="J7659" t="str">
            <v>Messung HW Wärme NT</v>
          </cell>
          <cell r="K7659" t="str">
            <v>15.12.2016</v>
          </cell>
          <cell r="L7659" t="str">
            <v>W1 040064</v>
          </cell>
          <cell r="M7659"/>
          <cell r="N7659" t="str">
            <v>Ablesung</v>
          </cell>
          <cell r="O7659">
            <v>482.99099999999999</v>
          </cell>
          <cell r="P7659">
            <v>18861.11</v>
          </cell>
          <cell r="Q7659"/>
          <cell r="R7659"/>
          <cell r="S7659"/>
          <cell r="T7659"/>
          <cell r="U7659"/>
          <cell r="V7659"/>
          <cell r="W7659"/>
          <cell r="X7659"/>
          <cell r="Y7659">
            <v>22.018999999999998</v>
          </cell>
          <cell r="Z7659">
            <v>726.30225563909778</v>
          </cell>
        </row>
        <row r="7660">
          <cell r="A7660" t="str">
            <v>O0005</v>
          </cell>
          <cell r="B7660" t="str">
            <v xml:space="preserve">Farman-Strasse 44 </v>
          </cell>
          <cell r="C7660">
            <v>42478</v>
          </cell>
          <cell r="D7660">
            <v>9866600924</v>
          </cell>
          <cell r="E7660" t="str">
            <v>Verrechnet</v>
          </cell>
          <cell r="F7660">
            <v>0.30499999999999999</v>
          </cell>
          <cell r="G7660">
            <v>3.8450000000000002</v>
          </cell>
          <cell r="H7660"/>
          <cell r="I7660"/>
          <cell r="J7660" t="str">
            <v>Messung HW Wärme NT</v>
          </cell>
          <cell r="K7660" t="str">
            <v>16.03.2016</v>
          </cell>
          <cell r="L7660" t="str">
            <v>W1 040065</v>
          </cell>
          <cell r="M7660"/>
          <cell r="N7660" t="str">
            <v>Ablesung</v>
          </cell>
          <cell r="O7660">
            <v>322.41899999999998</v>
          </cell>
          <cell r="P7660">
            <v>5031.5</v>
          </cell>
          <cell r="Q7660"/>
          <cell r="R7660">
            <v>5031</v>
          </cell>
          <cell r="S7660"/>
          <cell r="T7660"/>
          <cell r="U7660"/>
          <cell r="V7660"/>
          <cell r="W7660"/>
          <cell r="X7660"/>
          <cell r="Y7660">
            <v>55.098999999999997</v>
          </cell>
          <cell r="Z7660">
            <v>1057.111475409836</v>
          </cell>
        </row>
        <row r="7661">
          <cell r="A7661" t="str">
            <v>O0005</v>
          </cell>
          <cell r="B7661" t="str">
            <v xml:space="preserve">Farman-Strasse 44 </v>
          </cell>
          <cell r="C7661">
            <v>42566</v>
          </cell>
          <cell r="D7661">
            <v>9866603038</v>
          </cell>
          <cell r="E7661" t="str">
            <v>Verrechnet</v>
          </cell>
          <cell r="F7661">
            <v>0.30499999999999999</v>
          </cell>
          <cell r="G7661">
            <v>3.8450000000000002</v>
          </cell>
          <cell r="H7661"/>
          <cell r="I7661"/>
          <cell r="J7661" t="str">
            <v>Messung HW Wärme NT</v>
          </cell>
          <cell r="K7661" t="str">
            <v>28.06.2016</v>
          </cell>
          <cell r="L7661" t="str">
            <v>W1 040065</v>
          </cell>
          <cell r="M7661"/>
          <cell r="N7661" t="str">
            <v>Ausbau</v>
          </cell>
          <cell r="O7661">
            <v>176.38399999999999</v>
          </cell>
          <cell r="P7661">
            <v>2951.2</v>
          </cell>
          <cell r="Q7661"/>
          <cell r="R7661">
            <v>3031</v>
          </cell>
          <cell r="S7661"/>
          <cell r="T7661"/>
          <cell r="U7661"/>
          <cell r="V7661"/>
          <cell r="W7661"/>
          <cell r="X7661"/>
          <cell r="Y7661">
            <v>51.39</v>
          </cell>
          <cell r="Z7661">
            <v>578.30819672131145</v>
          </cell>
        </row>
        <row r="7662">
          <cell r="A7662" t="str">
            <v>O0005</v>
          </cell>
          <cell r="B7662"/>
          <cell r="C7662"/>
          <cell r="D7662"/>
          <cell r="E7662"/>
          <cell r="F7662"/>
          <cell r="G7662"/>
          <cell r="H7662"/>
          <cell r="I7662"/>
          <cell r="J7662" t="str">
            <v>Messung HW Wärme NT</v>
          </cell>
          <cell r="K7662" t="str">
            <v>28.06.2016</v>
          </cell>
          <cell r="L7662" t="str">
            <v>W1 040065</v>
          </cell>
          <cell r="M7662"/>
          <cell r="N7662" t="str">
            <v>Einbau</v>
          </cell>
          <cell r="O7662">
            <v>0</v>
          </cell>
          <cell r="P7662">
            <v>0</v>
          </cell>
          <cell r="Q7662"/>
          <cell r="R7662"/>
          <cell r="S7662"/>
          <cell r="T7662"/>
          <cell r="U7662"/>
          <cell r="V7662"/>
          <cell r="W7662"/>
          <cell r="X7662"/>
          <cell r="Y7662">
            <v>0</v>
          </cell>
          <cell r="Z7662">
            <v>0</v>
          </cell>
        </row>
        <row r="7663">
          <cell r="A7663" t="str">
            <v>O0005</v>
          </cell>
          <cell r="B7663" t="str">
            <v xml:space="preserve">Farman-Strasse 44 </v>
          </cell>
          <cell r="C7663">
            <v>42655</v>
          </cell>
          <cell r="D7663">
            <v>9866604799</v>
          </cell>
          <cell r="E7663" t="str">
            <v>Verrechnet</v>
          </cell>
          <cell r="F7663">
            <v>0.30499999999999999</v>
          </cell>
          <cell r="G7663">
            <v>3.8450000000000002</v>
          </cell>
          <cell r="H7663"/>
          <cell r="I7663"/>
          <cell r="J7663" t="str">
            <v>Messung HW Wärme NT</v>
          </cell>
          <cell r="K7663" t="str">
            <v>16.09.2016</v>
          </cell>
          <cell r="L7663" t="str">
            <v>W1 040065</v>
          </cell>
          <cell r="M7663"/>
          <cell r="N7663" t="str">
            <v>Ablesung</v>
          </cell>
          <cell r="O7663">
            <v>48.58</v>
          </cell>
          <cell r="P7663">
            <v>990.79</v>
          </cell>
          <cell r="Q7663"/>
          <cell r="R7663"/>
          <cell r="S7663"/>
          <cell r="T7663"/>
          <cell r="U7663"/>
          <cell r="V7663"/>
          <cell r="W7663"/>
          <cell r="X7663"/>
          <cell r="Y7663">
            <v>42.16</v>
          </cell>
          <cell r="Z7663">
            <v>159.27868852459017</v>
          </cell>
        </row>
        <row r="7664">
          <cell r="A7664" t="str">
            <v>O0005</v>
          </cell>
          <cell r="B7664" t="str">
            <v xml:space="preserve">Farman-Strasse 44 </v>
          </cell>
          <cell r="C7664">
            <v>42752</v>
          </cell>
          <cell r="D7664">
            <v>9866607024</v>
          </cell>
          <cell r="E7664" t="str">
            <v>Verrechnet</v>
          </cell>
          <cell r="F7664">
            <v>0.30499999999999999</v>
          </cell>
          <cell r="G7664">
            <v>3.8450000000000002</v>
          </cell>
          <cell r="H7664"/>
          <cell r="I7664"/>
          <cell r="J7664" t="str">
            <v>Messung HW Wärme NT</v>
          </cell>
          <cell r="K7664" t="str">
            <v>14.12.2016</v>
          </cell>
          <cell r="L7664" t="str">
            <v>W1 040065</v>
          </cell>
          <cell r="M7664"/>
          <cell r="N7664" t="str">
            <v>Ablesung</v>
          </cell>
          <cell r="O7664">
            <v>244.25899999999999</v>
          </cell>
          <cell r="P7664">
            <v>4028.76</v>
          </cell>
          <cell r="Q7664"/>
          <cell r="R7664"/>
          <cell r="S7664"/>
          <cell r="T7664"/>
          <cell r="U7664"/>
          <cell r="V7664"/>
          <cell r="W7664"/>
          <cell r="X7664"/>
          <cell r="Y7664">
            <v>52.131</v>
          </cell>
          <cell r="Z7664">
            <v>800.84918032786879</v>
          </cell>
        </row>
        <row r="7665">
          <cell r="A7665" t="str">
            <v>O0006</v>
          </cell>
          <cell r="B7665" t="str">
            <v xml:space="preserve">Farman-Strasse 49 </v>
          </cell>
          <cell r="C7665">
            <v>42478</v>
          </cell>
          <cell r="D7665">
            <v>9866600925</v>
          </cell>
          <cell r="E7665" t="str">
            <v>Verrechnet</v>
          </cell>
          <cell r="F7665">
            <v>0.14499999999999999</v>
          </cell>
          <cell r="G7665">
            <v>1.6</v>
          </cell>
          <cell r="H7665"/>
          <cell r="I7665"/>
          <cell r="J7665" t="str">
            <v>MESSUNG HW Wärme NT</v>
          </cell>
          <cell r="K7665" t="str">
            <v>16.03.2016</v>
          </cell>
          <cell r="L7665" t="str">
            <v>R3 1154</v>
          </cell>
          <cell r="M7665" t="str">
            <v>U3 020146</v>
          </cell>
          <cell r="N7665" t="str">
            <v>Ablesung</v>
          </cell>
          <cell r="O7665">
            <v>136.84299999999999</v>
          </cell>
          <cell r="P7665">
            <v>1971.57</v>
          </cell>
          <cell r="Q7665"/>
          <cell r="R7665">
            <v>1971.5</v>
          </cell>
          <cell r="S7665"/>
          <cell r="T7665"/>
          <cell r="U7665"/>
          <cell r="V7665"/>
          <cell r="W7665"/>
          <cell r="X7665"/>
          <cell r="Y7665">
            <v>59.68</v>
          </cell>
          <cell r="Z7665">
            <v>943.74482758620684</v>
          </cell>
        </row>
        <row r="7666">
          <cell r="A7666" t="str">
            <v>O0006</v>
          </cell>
          <cell r="B7666" t="str">
            <v xml:space="preserve">Farman-Strasse 49 </v>
          </cell>
          <cell r="C7666">
            <v>42566</v>
          </cell>
          <cell r="D7666">
            <v>9866603304</v>
          </cell>
          <cell r="E7666" t="str">
            <v>Verrechnet</v>
          </cell>
          <cell r="F7666">
            <v>0.14499999999999999</v>
          </cell>
          <cell r="G7666">
            <v>1.6</v>
          </cell>
          <cell r="H7666"/>
          <cell r="I7666"/>
          <cell r="J7666" t="str">
            <v>MESSUNG HW Wärme NT</v>
          </cell>
          <cell r="K7666" t="str">
            <v>21.06.2016</v>
          </cell>
          <cell r="L7666" t="str">
            <v>R3 1154</v>
          </cell>
          <cell r="M7666" t="str">
            <v>U3 020146</v>
          </cell>
          <cell r="N7666" t="str">
            <v>Ablesung</v>
          </cell>
          <cell r="O7666">
            <v>77.738</v>
          </cell>
          <cell r="P7666">
            <v>1213.95</v>
          </cell>
          <cell r="Q7666"/>
          <cell r="R7666">
            <v>1213.9000000000001</v>
          </cell>
          <cell r="S7666"/>
          <cell r="T7666"/>
          <cell r="U7666"/>
          <cell r="V7666"/>
          <cell r="W7666"/>
          <cell r="X7666"/>
          <cell r="Y7666">
            <v>55.061999999999998</v>
          </cell>
          <cell r="Z7666">
            <v>536.12413793103451</v>
          </cell>
        </row>
        <row r="7667">
          <cell r="A7667" t="str">
            <v>O0006</v>
          </cell>
          <cell r="B7667" t="str">
            <v xml:space="preserve">Farman-Strasse 49 </v>
          </cell>
          <cell r="C7667">
            <v>42655</v>
          </cell>
          <cell r="D7667">
            <v>9866605048</v>
          </cell>
          <cell r="E7667" t="str">
            <v>Verrechnet</v>
          </cell>
          <cell r="F7667">
            <v>0.14499999999999999</v>
          </cell>
          <cell r="G7667">
            <v>1.6</v>
          </cell>
          <cell r="H7667"/>
          <cell r="I7667"/>
          <cell r="J7667" t="str">
            <v>MESSUNG HW Wärme NT</v>
          </cell>
          <cell r="K7667" t="str">
            <v>16.09.2016</v>
          </cell>
          <cell r="L7667" t="str">
            <v>R3 1154</v>
          </cell>
          <cell r="M7667" t="str">
            <v>U3 020146</v>
          </cell>
          <cell r="N7667" t="str">
            <v>Ablesung</v>
          </cell>
          <cell r="O7667">
            <v>23.847999999999999</v>
          </cell>
          <cell r="P7667">
            <v>432.77</v>
          </cell>
          <cell r="Q7667"/>
          <cell r="R7667">
            <v>432.8</v>
          </cell>
          <cell r="S7667"/>
          <cell r="T7667"/>
          <cell r="U7667"/>
          <cell r="V7667"/>
          <cell r="W7667"/>
          <cell r="X7667"/>
          <cell r="Y7667">
            <v>47.381999999999998</v>
          </cell>
          <cell r="Z7667">
            <v>164.46896551724137</v>
          </cell>
        </row>
        <row r="7668">
          <cell r="A7668" t="str">
            <v>O0006</v>
          </cell>
          <cell r="B7668" t="str">
            <v xml:space="preserve">Farman-Strasse 49 </v>
          </cell>
          <cell r="C7668">
            <v>42752</v>
          </cell>
          <cell r="D7668">
            <v>9866607179</v>
          </cell>
          <cell r="E7668" t="str">
            <v>Verrechnet</v>
          </cell>
          <cell r="F7668">
            <v>0.14499999999999999</v>
          </cell>
          <cell r="G7668">
            <v>1.6</v>
          </cell>
          <cell r="H7668"/>
          <cell r="I7668"/>
          <cell r="J7668" t="str">
            <v>MESSUNG HW Wärme NT</v>
          </cell>
          <cell r="K7668" t="str">
            <v>14.12.2016</v>
          </cell>
          <cell r="L7668" t="str">
            <v>R3 1154</v>
          </cell>
          <cell r="M7668" t="str">
            <v>U3 020146</v>
          </cell>
          <cell r="N7668" t="str">
            <v>Ablesung</v>
          </cell>
          <cell r="O7668">
            <v>110.712</v>
          </cell>
          <cell r="P7668">
            <v>1678.39</v>
          </cell>
          <cell r="Q7668"/>
          <cell r="R7668">
            <v>1678.4</v>
          </cell>
          <cell r="S7668"/>
          <cell r="T7668"/>
          <cell r="U7668"/>
          <cell r="V7668"/>
          <cell r="W7668"/>
          <cell r="X7668"/>
          <cell r="Y7668">
            <v>56.718000000000004</v>
          </cell>
          <cell r="Z7668">
            <v>763.53103448275851</v>
          </cell>
        </row>
        <row r="7669">
          <cell r="A7669" t="str">
            <v>O0007</v>
          </cell>
          <cell r="B7669" t="str">
            <v xml:space="preserve">Boulevard Lilienthal 11 </v>
          </cell>
          <cell r="C7669">
            <v>42478</v>
          </cell>
          <cell r="D7669">
            <v>9866601801</v>
          </cell>
          <cell r="E7669" t="str">
            <v>Verrechnet</v>
          </cell>
          <cell r="F7669">
            <v>0.46500000000000002</v>
          </cell>
          <cell r="G7669">
            <v>5</v>
          </cell>
          <cell r="H7669"/>
          <cell r="I7669"/>
          <cell r="J7669" t="str">
            <v>Messung HW Wärme NT</v>
          </cell>
          <cell r="K7669" t="str">
            <v>16.03.2016</v>
          </cell>
          <cell r="L7669" t="str">
            <v>R3 1132</v>
          </cell>
          <cell r="M7669" t="str">
            <v>U3 40001</v>
          </cell>
          <cell r="N7669" t="str">
            <v>Ablesung</v>
          </cell>
          <cell r="O7669">
            <v>481.69299999999998</v>
          </cell>
          <cell r="P7669">
            <v>7521.2</v>
          </cell>
          <cell r="Q7669"/>
          <cell r="R7669">
            <v>7521</v>
          </cell>
          <cell r="S7669"/>
          <cell r="T7669"/>
          <cell r="U7669"/>
          <cell r="V7669"/>
          <cell r="W7669"/>
          <cell r="X7669"/>
          <cell r="Y7669">
            <v>55.069000000000003</v>
          </cell>
          <cell r="Z7669">
            <v>1035.8989247311827</v>
          </cell>
        </row>
        <row r="7670">
          <cell r="A7670" t="str">
            <v>O0007</v>
          </cell>
          <cell r="B7670" t="str">
            <v xml:space="preserve">Boulevard Lilienthal 11 </v>
          </cell>
          <cell r="C7670">
            <v>42566</v>
          </cell>
          <cell r="D7670">
            <v>9866603917</v>
          </cell>
          <cell r="E7670" t="str">
            <v>Gemahnt</v>
          </cell>
          <cell r="F7670">
            <v>0.46500000000000002</v>
          </cell>
          <cell r="G7670">
            <v>5</v>
          </cell>
          <cell r="H7670"/>
          <cell r="I7670"/>
          <cell r="J7670" t="str">
            <v>Messung HW Wärme NT</v>
          </cell>
          <cell r="K7670" t="str">
            <v>21.06.2016</v>
          </cell>
          <cell r="L7670" t="str">
            <v>R3 1132</v>
          </cell>
          <cell r="M7670" t="str">
            <v>U3 40001</v>
          </cell>
          <cell r="N7670" t="str">
            <v>Ablesung</v>
          </cell>
          <cell r="O7670">
            <v>261.548</v>
          </cell>
          <cell r="P7670">
            <v>4559.8999999999996</v>
          </cell>
          <cell r="Q7670"/>
          <cell r="R7670">
            <v>4560</v>
          </cell>
          <cell r="S7670"/>
          <cell r="T7670"/>
          <cell r="U7670"/>
          <cell r="V7670"/>
          <cell r="W7670"/>
          <cell r="X7670"/>
          <cell r="Y7670">
            <v>49.319000000000003</v>
          </cell>
          <cell r="Z7670">
            <v>562.46881720430099</v>
          </cell>
        </row>
        <row r="7671">
          <cell r="A7671" t="str">
            <v>O0007</v>
          </cell>
          <cell r="B7671" t="str">
            <v xml:space="preserve">Boulevard Lilienthal 11 </v>
          </cell>
          <cell r="C7671">
            <v>42655</v>
          </cell>
          <cell r="D7671">
            <v>9866605831</v>
          </cell>
          <cell r="E7671" t="str">
            <v>Verrechnet</v>
          </cell>
          <cell r="F7671">
            <v>0.46500000000000002</v>
          </cell>
          <cell r="G7671">
            <v>5</v>
          </cell>
          <cell r="H7671"/>
          <cell r="I7671"/>
          <cell r="J7671" t="str">
            <v>Messung HW Wärme NT</v>
          </cell>
          <cell r="K7671" t="str">
            <v>16.09.2016</v>
          </cell>
          <cell r="L7671" t="str">
            <v>R3 1132</v>
          </cell>
          <cell r="M7671" t="str">
            <v>U3 40001</v>
          </cell>
          <cell r="N7671" t="str">
            <v>Ablesung</v>
          </cell>
          <cell r="O7671">
            <v>77.311000000000007</v>
          </cell>
          <cell r="P7671">
            <v>1578</v>
          </cell>
          <cell r="Q7671"/>
          <cell r="R7671">
            <v>1578</v>
          </cell>
          <cell r="S7671"/>
          <cell r="T7671"/>
          <cell r="U7671"/>
          <cell r="V7671"/>
          <cell r="W7671"/>
          <cell r="X7671"/>
          <cell r="Y7671">
            <v>42.125999999999998</v>
          </cell>
          <cell r="Z7671">
            <v>166.26021505376343</v>
          </cell>
        </row>
        <row r="7672">
          <cell r="A7672" t="str">
            <v>O0007</v>
          </cell>
          <cell r="B7672" t="str">
            <v xml:space="preserve">Boulevard Lilienthal 11 </v>
          </cell>
          <cell r="C7672">
            <v>42752</v>
          </cell>
          <cell r="D7672">
            <v>9866607912</v>
          </cell>
          <cell r="E7672" t="str">
            <v>Verrechnet</v>
          </cell>
          <cell r="F7672">
            <v>0.46500000000000002</v>
          </cell>
          <cell r="G7672">
            <v>5</v>
          </cell>
          <cell r="H7672"/>
          <cell r="I7672"/>
          <cell r="J7672" t="str">
            <v>Messung HW Wärme NT</v>
          </cell>
          <cell r="K7672" t="str">
            <v>14.12.2016</v>
          </cell>
          <cell r="L7672" t="str">
            <v>R3 1132</v>
          </cell>
          <cell r="M7672" t="str">
            <v>U3 40001</v>
          </cell>
          <cell r="N7672" t="str">
            <v>Ablesung</v>
          </cell>
          <cell r="O7672">
            <v>358.51900000000001</v>
          </cell>
          <cell r="P7672">
            <v>5905.6</v>
          </cell>
          <cell r="Q7672"/>
          <cell r="R7672">
            <v>5905</v>
          </cell>
          <cell r="S7672"/>
          <cell r="T7672"/>
          <cell r="U7672"/>
          <cell r="V7672"/>
          <cell r="W7672"/>
          <cell r="X7672"/>
          <cell r="Y7672">
            <v>52.2</v>
          </cell>
          <cell r="Z7672">
            <v>771.00860215053763</v>
          </cell>
        </row>
        <row r="7673">
          <cell r="A7673" t="str">
            <v>O0008</v>
          </cell>
          <cell r="B7673" t="str">
            <v xml:space="preserve">Thurgauerstrasse 130 </v>
          </cell>
          <cell r="C7673">
            <v>42478</v>
          </cell>
          <cell r="D7673">
            <v>9866601553</v>
          </cell>
          <cell r="E7673" t="str">
            <v>Verrechnet</v>
          </cell>
          <cell r="F7673">
            <v>0.65</v>
          </cell>
          <cell r="G7673">
            <v>8.3000000000000007</v>
          </cell>
          <cell r="H7673"/>
          <cell r="I7673"/>
          <cell r="J7673" t="str">
            <v>MESSUNG HW Wärme NT</v>
          </cell>
          <cell r="K7673" t="str">
            <v>15.03.2016</v>
          </cell>
          <cell r="L7673" t="str">
            <v>R3 1153</v>
          </cell>
          <cell r="M7673" t="str">
            <v>U3 40007</v>
          </cell>
          <cell r="N7673" t="str">
            <v>Ablesung</v>
          </cell>
          <cell r="O7673">
            <v>198.60499999999999</v>
          </cell>
          <cell r="P7673">
            <v>3268.12</v>
          </cell>
          <cell r="Q7673"/>
          <cell r="R7673">
            <v>3268</v>
          </cell>
          <cell r="S7673"/>
          <cell r="T7673"/>
          <cell r="U7673"/>
          <cell r="V7673"/>
          <cell r="W7673"/>
          <cell r="X7673"/>
          <cell r="Y7673">
            <v>52.253</v>
          </cell>
          <cell r="Z7673">
            <v>305.54615384615386</v>
          </cell>
        </row>
        <row r="7674">
          <cell r="A7674" t="str">
            <v>O0008</v>
          </cell>
          <cell r="B7674" t="str">
            <v xml:space="preserve">Thurgauerstrasse 130 </v>
          </cell>
          <cell r="C7674">
            <v>42566</v>
          </cell>
          <cell r="D7674">
            <v>9866603625</v>
          </cell>
          <cell r="E7674" t="str">
            <v>Verrechnet</v>
          </cell>
          <cell r="F7674">
            <v>0.65</v>
          </cell>
          <cell r="G7674">
            <v>8.3000000000000007</v>
          </cell>
          <cell r="H7674"/>
          <cell r="I7674"/>
          <cell r="J7674" t="str">
            <v>MESSUNG HW Wärme NT</v>
          </cell>
          <cell r="K7674" t="str">
            <v>20.06.2016</v>
          </cell>
          <cell r="L7674" t="str">
            <v>R3 1153</v>
          </cell>
          <cell r="M7674" t="str">
            <v>U3 40007</v>
          </cell>
          <cell r="N7674" t="str">
            <v>Ablesung</v>
          </cell>
          <cell r="O7674">
            <v>62.911999999999999</v>
          </cell>
          <cell r="P7674">
            <v>1142.6500000000001</v>
          </cell>
          <cell r="Q7674"/>
          <cell r="R7674">
            <v>1142</v>
          </cell>
          <cell r="S7674"/>
          <cell r="T7674"/>
          <cell r="U7674"/>
          <cell r="V7674"/>
          <cell r="W7674"/>
          <cell r="X7674"/>
          <cell r="Y7674">
            <v>47.341000000000001</v>
          </cell>
          <cell r="Z7674">
            <v>96.787692307692296</v>
          </cell>
        </row>
        <row r="7675">
          <cell r="A7675" t="str">
            <v>O0008</v>
          </cell>
          <cell r="B7675" t="str">
            <v xml:space="preserve">Thurgauerstrasse 130 </v>
          </cell>
          <cell r="C7675">
            <v>42655</v>
          </cell>
          <cell r="D7675">
            <v>9866605779</v>
          </cell>
          <cell r="E7675" t="str">
            <v>Verrechnet</v>
          </cell>
          <cell r="F7675">
            <v>0.65</v>
          </cell>
          <cell r="G7675">
            <v>8.3000000000000007</v>
          </cell>
          <cell r="H7675"/>
          <cell r="I7675"/>
          <cell r="J7675" t="str">
            <v>MESSUNG HW Wärme NT</v>
          </cell>
          <cell r="K7675" t="str">
            <v>16.09.2016</v>
          </cell>
          <cell r="L7675" t="str">
            <v>R3 1153</v>
          </cell>
          <cell r="M7675" t="str">
            <v>U3 40007</v>
          </cell>
          <cell r="N7675" t="str">
            <v>Ablesung</v>
          </cell>
          <cell r="O7675">
            <v>8.3770000000000007</v>
          </cell>
          <cell r="P7675">
            <v>284.08999999999997</v>
          </cell>
          <cell r="Q7675"/>
          <cell r="R7675">
            <v>285</v>
          </cell>
          <cell r="S7675"/>
          <cell r="T7675"/>
          <cell r="U7675"/>
          <cell r="V7675"/>
          <cell r="W7675"/>
          <cell r="X7675"/>
          <cell r="Y7675">
            <v>25.353999999999999</v>
          </cell>
          <cell r="Z7675">
            <v>12.8876923076923</v>
          </cell>
        </row>
        <row r="7676">
          <cell r="A7676" t="str">
            <v>O0008</v>
          </cell>
          <cell r="B7676" t="str">
            <v xml:space="preserve">Thurgauerstrasse 130 </v>
          </cell>
          <cell r="C7676">
            <v>42752</v>
          </cell>
          <cell r="D7676">
            <v>9866607544</v>
          </cell>
          <cell r="E7676" t="str">
            <v>Verrechnet</v>
          </cell>
          <cell r="F7676">
            <v>0.65</v>
          </cell>
          <cell r="G7676">
            <v>8.3000000000000007</v>
          </cell>
          <cell r="H7676"/>
          <cell r="I7676"/>
          <cell r="J7676" t="str">
            <v>MESSUNG HW Wärme NT</v>
          </cell>
          <cell r="K7676" t="str">
            <v>13.12.2016</v>
          </cell>
          <cell r="L7676" t="str">
            <v>R3 1153</v>
          </cell>
          <cell r="M7676" t="str">
            <v>U3 40007</v>
          </cell>
          <cell r="N7676" t="str">
            <v>Ablesung</v>
          </cell>
          <cell r="O7676">
            <v>119.53</v>
          </cell>
          <cell r="P7676">
            <v>2017.55</v>
          </cell>
          <cell r="Q7676"/>
          <cell r="R7676">
            <v>2017</v>
          </cell>
          <cell r="S7676"/>
          <cell r="T7676"/>
          <cell r="U7676"/>
          <cell r="V7676"/>
          <cell r="W7676"/>
          <cell r="X7676"/>
          <cell r="Y7676">
            <v>50.942</v>
          </cell>
          <cell r="Z7676">
            <v>183.89230769230767</v>
          </cell>
        </row>
        <row r="7677">
          <cell r="A7677" t="str">
            <v>O0009</v>
          </cell>
          <cell r="B7677" t="str">
            <v xml:space="preserve">Earhart-Strasse 15 </v>
          </cell>
          <cell r="C7677">
            <v>42478</v>
          </cell>
          <cell r="D7677">
            <v>9866601604</v>
          </cell>
          <cell r="E7677" t="str">
            <v>Verrechnet</v>
          </cell>
          <cell r="F7677">
            <v>1.8</v>
          </cell>
          <cell r="G7677">
            <v>19.399999999999999</v>
          </cell>
          <cell r="H7677"/>
          <cell r="I7677"/>
          <cell r="J7677" t="str">
            <v>Messung HW Wärme NT</v>
          </cell>
          <cell r="K7677" t="str">
            <v>16.03.2016</v>
          </cell>
          <cell r="L7677" t="str">
            <v>R3 1137</v>
          </cell>
          <cell r="M7677" t="str">
            <v>U3 65002</v>
          </cell>
          <cell r="N7677" t="str">
            <v>Ablesung</v>
          </cell>
          <cell r="O7677">
            <v>1350.4290000000001</v>
          </cell>
          <cell r="P7677">
            <v>36146.19</v>
          </cell>
          <cell r="Q7677"/>
          <cell r="R7677">
            <v>36146</v>
          </cell>
          <cell r="S7677"/>
          <cell r="T7677"/>
          <cell r="U7677"/>
          <cell r="V7677"/>
          <cell r="W7677"/>
          <cell r="X7677"/>
          <cell r="Y7677">
            <v>32.124000000000002</v>
          </cell>
          <cell r="Z7677">
            <v>750.23833333333323</v>
          </cell>
        </row>
        <row r="7678">
          <cell r="A7678" t="str">
            <v>O0009</v>
          </cell>
          <cell r="B7678" t="str">
            <v xml:space="preserve">Earhart-Strasse 15 </v>
          </cell>
          <cell r="C7678">
            <v>42566</v>
          </cell>
          <cell r="D7678">
            <v>9866603918</v>
          </cell>
          <cell r="E7678" t="str">
            <v>Verrechnet</v>
          </cell>
          <cell r="F7678">
            <v>1.8</v>
          </cell>
          <cell r="G7678">
            <v>19.399999999999999</v>
          </cell>
          <cell r="H7678"/>
          <cell r="I7678"/>
          <cell r="J7678" t="str">
            <v>Messung HW Wärme NT</v>
          </cell>
          <cell r="K7678" t="str">
            <v>21.06.2016</v>
          </cell>
          <cell r="L7678" t="str">
            <v>R3 1137</v>
          </cell>
          <cell r="M7678" t="str">
            <v>U3 65002</v>
          </cell>
          <cell r="N7678" t="str">
            <v>Ablesung</v>
          </cell>
          <cell r="O7678">
            <v>771.94299999999998</v>
          </cell>
          <cell r="P7678">
            <v>23807.79</v>
          </cell>
          <cell r="Q7678"/>
          <cell r="R7678">
            <v>23807</v>
          </cell>
          <cell r="S7678"/>
          <cell r="T7678"/>
          <cell r="U7678"/>
          <cell r="V7678"/>
          <cell r="W7678"/>
          <cell r="X7678"/>
          <cell r="Y7678">
            <v>27.88</v>
          </cell>
          <cell r="Z7678">
            <v>428.85722222222222</v>
          </cell>
        </row>
        <row r="7679">
          <cell r="A7679" t="str">
            <v>O0009</v>
          </cell>
          <cell r="B7679" t="str">
            <v xml:space="preserve">Earhart-Strasse 15 </v>
          </cell>
          <cell r="C7679">
            <v>42655</v>
          </cell>
          <cell r="D7679">
            <v>9866605487</v>
          </cell>
          <cell r="E7679" t="str">
            <v>Verrechnet</v>
          </cell>
          <cell r="F7679">
            <v>1.8</v>
          </cell>
          <cell r="G7679">
            <v>19.399999999999999</v>
          </cell>
          <cell r="H7679"/>
          <cell r="I7679"/>
          <cell r="J7679" t="str">
            <v>Messung HW Wärme NT</v>
          </cell>
          <cell r="K7679" t="str">
            <v>16.09.2016</v>
          </cell>
          <cell r="L7679" t="str">
            <v>R3 1137</v>
          </cell>
          <cell r="M7679" t="str">
            <v>U3 65002</v>
          </cell>
          <cell r="N7679" t="str">
            <v>Ablesung</v>
          </cell>
          <cell r="O7679">
            <v>312.94799999999998</v>
          </cell>
          <cell r="P7679">
            <v>10636.06</v>
          </cell>
          <cell r="Q7679"/>
          <cell r="R7679">
            <v>10646</v>
          </cell>
          <cell r="S7679"/>
          <cell r="T7679"/>
          <cell r="U7679"/>
          <cell r="V7679"/>
          <cell r="W7679"/>
          <cell r="X7679"/>
          <cell r="Y7679">
            <v>25.298999999999999</v>
          </cell>
          <cell r="Z7679">
            <v>173.86</v>
          </cell>
        </row>
        <row r="7680">
          <cell r="A7680" t="str">
            <v>O0009</v>
          </cell>
          <cell r="B7680" t="str">
            <v xml:space="preserve">Earhart-Strasse 15 </v>
          </cell>
          <cell r="C7680">
            <v>42752</v>
          </cell>
          <cell r="D7680">
            <v>9866607704</v>
          </cell>
          <cell r="E7680" t="str">
            <v>Verrechnet</v>
          </cell>
          <cell r="F7680">
            <v>1.8</v>
          </cell>
          <cell r="G7680">
            <v>19.399999999999999</v>
          </cell>
          <cell r="H7680"/>
          <cell r="I7680"/>
          <cell r="J7680" t="str">
            <v>Messung HW Wärme NT</v>
          </cell>
          <cell r="K7680" t="str">
            <v>14.12.2016</v>
          </cell>
          <cell r="L7680" t="str">
            <v>R3 1137</v>
          </cell>
          <cell r="M7680" t="str">
            <v>U3 65002</v>
          </cell>
          <cell r="N7680" t="str">
            <v>Ablesung</v>
          </cell>
          <cell r="O7680">
            <v>1032.298</v>
          </cell>
          <cell r="P7680">
            <v>27274.63</v>
          </cell>
          <cell r="Q7680"/>
          <cell r="R7680">
            <v>27275</v>
          </cell>
          <cell r="S7680"/>
          <cell r="T7680"/>
          <cell r="U7680"/>
          <cell r="V7680"/>
          <cell r="W7680"/>
          <cell r="X7680"/>
          <cell r="Y7680">
            <v>32.543999999999997</v>
          </cell>
          <cell r="Z7680">
            <v>573.49888888888893</v>
          </cell>
        </row>
        <row r="7681">
          <cell r="A7681" t="str">
            <v>O0010</v>
          </cell>
          <cell r="B7681" t="str">
            <v xml:space="preserve">Farman-Strasse 36 </v>
          </cell>
          <cell r="C7681">
            <v>42478</v>
          </cell>
          <cell r="D7681">
            <v>9866601247</v>
          </cell>
          <cell r="E7681" t="str">
            <v>Verrechnet</v>
          </cell>
          <cell r="F7681">
            <v>0.25</v>
          </cell>
          <cell r="G7681">
            <v>2.88</v>
          </cell>
          <cell r="H7681"/>
          <cell r="I7681"/>
          <cell r="J7681" t="str">
            <v>Messung HW Wärme NT</v>
          </cell>
          <cell r="K7681" t="str">
            <v>16.03.2016</v>
          </cell>
          <cell r="L7681" t="str">
            <v>R3 1188</v>
          </cell>
          <cell r="M7681" t="str">
            <v>U3 025013</v>
          </cell>
          <cell r="N7681" t="str">
            <v>Ablesung</v>
          </cell>
          <cell r="O7681">
            <v>270.45299999999997</v>
          </cell>
          <cell r="P7681">
            <v>4021.95</v>
          </cell>
          <cell r="Q7681"/>
          <cell r="R7681">
            <v>4021.8</v>
          </cell>
          <cell r="S7681"/>
          <cell r="T7681"/>
          <cell r="U7681"/>
          <cell r="V7681"/>
          <cell r="W7681"/>
          <cell r="X7681"/>
          <cell r="Y7681">
            <v>57.82</v>
          </cell>
          <cell r="Z7681">
            <v>1081.8119999999999</v>
          </cell>
        </row>
        <row r="7682">
          <cell r="A7682" t="str">
            <v>O0010</v>
          </cell>
          <cell r="B7682" t="str">
            <v xml:space="preserve">Farman-Strasse 36 </v>
          </cell>
          <cell r="C7682">
            <v>42566</v>
          </cell>
          <cell r="D7682">
            <v>9866603305</v>
          </cell>
          <cell r="E7682" t="str">
            <v>Verrechnet</v>
          </cell>
          <cell r="F7682">
            <v>0.25</v>
          </cell>
          <cell r="G7682">
            <v>2.88</v>
          </cell>
          <cell r="H7682"/>
          <cell r="I7682"/>
          <cell r="J7682" t="str">
            <v>Messung HW Wärme NT</v>
          </cell>
          <cell r="K7682" t="str">
            <v>21.06.2016</v>
          </cell>
          <cell r="L7682" t="str">
            <v>R3 1188</v>
          </cell>
          <cell r="M7682" t="str">
            <v>U3 025013</v>
          </cell>
          <cell r="N7682" t="str">
            <v>Ablesung</v>
          </cell>
          <cell r="O7682">
            <v>151.46299999999999</v>
          </cell>
          <cell r="P7682">
            <v>2499.7600000000002</v>
          </cell>
          <cell r="Q7682"/>
          <cell r="R7682">
            <v>2499.6999999999998</v>
          </cell>
          <cell r="S7682"/>
          <cell r="T7682"/>
          <cell r="U7682"/>
          <cell r="V7682"/>
          <cell r="W7682"/>
          <cell r="X7682"/>
          <cell r="Y7682">
            <v>52.098999999999997</v>
          </cell>
          <cell r="Z7682">
            <v>605.85199999999998</v>
          </cell>
        </row>
        <row r="7683">
          <cell r="A7683" t="str">
            <v>O0010</v>
          </cell>
          <cell r="B7683" t="str">
            <v xml:space="preserve">Farman-Strasse 36 </v>
          </cell>
          <cell r="C7683">
            <v>42655</v>
          </cell>
          <cell r="D7683">
            <v>9866605292</v>
          </cell>
          <cell r="E7683" t="str">
            <v>Gemahnt</v>
          </cell>
          <cell r="F7683">
            <v>0.25</v>
          </cell>
          <cell r="G7683">
            <v>2.88</v>
          </cell>
          <cell r="H7683"/>
          <cell r="I7683"/>
          <cell r="J7683" t="str">
            <v>Messung HW Wärme NT</v>
          </cell>
          <cell r="K7683" t="str">
            <v>16.09.2016</v>
          </cell>
          <cell r="L7683" t="str">
            <v>R3 1188</v>
          </cell>
          <cell r="M7683" t="str">
            <v>U3 025013</v>
          </cell>
          <cell r="N7683" t="str">
            <v>Ablesung</v>
          </cell>
          <cell r="O7683">
            <v>51.927</v>
          </cell>
          <cell r="P7683">
            <v>982.95</v>
          </cell>
          <cell r="Q7683"/>
          <cell r="R7683">
            <v>983</v>
          </cell>
          <cell r="S7683"/>
          <cell r="T7683"/>
          <cell r="U7683"/>
          <cell r="V7683"/>
          <cell r="W7683"/>
          <cell r="X7683"/>
          <cell r="Y7683">
            <v>45.423999999999999</v>
          </cell>
          <cell r="Z7683">
            <v>207.708</v>
          </cell>
        </row>
        <row r="7684">
          <cell r="A7684" t="str">
            <v>O0010</v>
          </cell>
          <cell r="B7684" t="str">
            <v xml:space="preserve">Farman-Strasse 36 </v>
          </cell>
          <cell r="C7684">
            <v>42752</v>
          </cell>
          <cell r="D7684">
            <v>9866607378</v>
          </cell>
          <cell r="E7684" t="str">
            <v>Verrechnet</v>
          </cell>
          <cell r="F7684">
            <v>0.25</v>
          </cell>
          <cell r="G7684">
            <v>2.88</v>
          </cell>
          <cell r="H7684"/>
          <cell r="I7684"/>
          <cell r="J7684" t="str">
            <v>Messung HW Wärme NT</v>
          </cell>
          <cell r="K7684" t="str">
            <v>14.12.2016</v>
          </cell>
          <cell r="L7684" t="str">
            <v>R3 1188</v>
          </cell>
          <cell r="M7684" t="str">
            <v>U3 025013</v>
          </cell>
          <cell r="N7684" t="str">
            <v>Ablesung</v>
          </cell>
          <cell r="O7684">
            <v>198.13</v>
          </cell>
          <cell r="P7684">
            <v>3122.54</v>
          </cell>
          <cell r="Q7684"/>
          <cell r="R7684">
            <v>3122.1</v>
          </cell>
          <cell r="S7684"/>
          <cell r="T7684"/>
          <cell r="U7684"/>
          <cell r="V7684"/>
          <cell r="W7684"/>
          <cell r="X7684"/>
          <cell r="Y7684">
            <v>54.558999999999997</v>
          </cell>
          <cell r="Z7684">
            <v>792.52</v>
          </cell>
        </row>
        <row r="7685">
          <cell r="A7685" t="str">
            <v>O0011</v>
          </cell>
          <cell r="B7685" t="str">
            <v xml:space="preserve">Wright-Strasse 9 </v>
          </cell>
          <cell r="C7685">
            <v>42474</v>
          </cell>
          <cell r="D7685">
            <v>9866602008</v>
          </cell>
          <cell r="E7685" t="str">
            <v>Verrechnet</v>
          </cell>
          <cell r="F7685">
            <v>0.9</v>
          </cell>
          <cell r="G7685">
            <v>57.65</v>
          </cell>
          <cell r="H7685"/>
          <cell r="I7685"/>
          <cell r="J7685" t="str">
            <v>Messung HW Wärme NT</v>
          </cell>
          <cell r="K7685" t="str">
            <v>15.03.2016</v>
          </cell>
          <cell r="L7685" t="str">
            <v>R3 1298</v>
          </cell>
          <cell r="M7685"/>
          <cell r="N7685" t="str">
            <v>Ablesung</v>
          </cell>
          <cell r="O7685">
            <v>492.84100000000001</v>
          </cell>
          <cell r="P7685">
            <v>7613.42</v>
          </cell>
          <cell r="Q7685"/>
          <cell r="R7685"/>
          <cell r="S7685"/>
          <cell r="T7685"/>
          <cell r="U7685"/>
          <cell r="V7685"/>
          <cell r="W7685"/>
          <cell r="X7685"/>
          <cell r="Y7685">
            <v>55.661000000000001</v>
          </cell>
          <cell r="Z7685">
            <v>547.60111111111109</v>
          </cell>
        </row>
        <row r="7686">
          <cell r="A7686" t="str">
            <v>O0011</v>
          </cell>
          <cell r="B7686"/>
          <cell r="C7686"/>
          <cell r="D7686"/>
          <cell r="E7686"/>
          <cell r="F7686"/>
          <cell r="G7686"/>
          <cell r="H7686"/>
          <cell r="I7686"/>
          <cell r="J7686" t="str">
            <v>Messung HW Kälte NT</v>
          </cell>
          <cell r="K7686" t="str">
            <v>15.03.2016</v>
          </cell>
          <cell r="L7686" t="str">
            <v>R3 01297</v>
          </cell>
          <cell r="M7686"/>
          <cell r="N7686" t="str">
            <v>Ablesung</v>
          </cell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/>
          <cell r="Z7686"/>
        </row>
        <row r="7687">
          <cell r="A7687" t="str">
            <v>O0011</v>
          </cell>
          <cell r="B7687"/>
          <cell r="C7687"/>
          <cell r="D7687"/>
          <cell r="E7687"/>
          <cell r="F7687"/>
          <cell r="G7687"/>
          <cell r="H7687"/>
          <cell r="I7687"/>
          <cell r="J7687" t="str">
            <v>Messung HW Kälte ST</v>
          </cell>
          <cell r="K7687" t="str">
            <v>15.03.2016</v>
          </cell>
          <cell r="L7687" t="str">
            <v>R3 001297</v>
          </cell>
          <cell r="M7687"/>
          <cell r="N7687" t="str">
            <v>Ablesung</v>
          </cell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/>
          <cell r="Z7687"/>
        </row>
        <row r="7688">
          <cell r="A7688" t="str">
            <v>O0011</v>
          </cell>
          <cell r="B7688" t="str">
            <v xml:space="preserve">Wright-Strasse 9 </v>
          </cell>
          <cell r="C7688">
            <v>42564</v>
          </cell>
          <cell r="D7688">
            <v>9866602198</v>
          </cell>
          <cell r="E7688" t="str">
            <v>Verrechnet</v>
          </cell>
          <cell r="F7688">
            <v>0.9</v>
          </cell>
          <cell r="G7688">
            <v>57.65</v>
          </cell>
          <cell r="H7688"/>
          <cell r="I7688"/>
          <cell r="J7688" t="str">
            <v>Messung HW Wärme NT</v>
          </cell>
          <cell r="K7688" t="str">
            <v>22.06.2016</v>
          </cell>
          <cell r="L7688" t="str">
            <v>R3 1298</v>
          </cell>
          <cell r="M7688"/>
          <cell r="N7688" t="str">
            <v>Ablesung</v>
          </cell>
          <cell r="O7688">
            <v>171.167</v>
          </cell>
          <cell r="P7688">
            <v>3062.35</v>
          </cell>
          <cell r="Q7688"/>
          <cell r="R7688"/>
          <cell r="S7688"/>
          <cell r="T7688"/>
          <cell r="U7688"/>
          <cell r="V7688"/>
          <cell r="W7688"/>
          <cell r="X7688"/>
          <cell r="Y7688">
            <v>48.06</v>
          </cell>
          <cell r="Z7688">
            <v>190.18555555555557</v>
          </cell>
        </row>
        <row r="7689">
          <cell r="A7689" t="str">
            <v>O0011</v>
          </cell>
          <cell r="B7689"/>
          <cell r="C7689"/>
          <cell r="D7689"/>
          <cell r="E7689"/>
          <cell r="F7689"/>
          <cell r="G7689"/>
          <cell r="H7689"/>
          <cell r="I7689"/>
          <cell r="J7689" t="str">
            <v>Messung HW Kälte NT</v>
          </cell>
          <cell r="K7689" t="str">
            <v>22.06.2016</v>
          </cell>
          <cell r="L7689" t="str">
            <v>R3 01297</v>
          </cell>
          <cell r="M7689"/>
          <cell r="N7689" t="str">
            <v>Ablesung</v>
          </cell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/>
          <cell r="Z7689"/>
        </row>
        <row r="7690">
          <cell r="A7690" t="str">
            <v>O0011</v>
          </cell>
          <cell r="B7690"/>
          <cell r="C7690"/>
          <cell r="D7690"/>
          <cell r="E7690"/>
          <cell r="F7690"/>
          <cell r="G7690"/>
          <cell r="H7690"/>
          <cell r="I7690"/>
          <cell r="J7690" t="str">
            <v>Messung HW Kälte ST</v>
          </cell>
          <cell r="K7690" t="str">
            <v>22.06.2016</v>
          </cell>
          <cell r="L7690" t="str">
            <v>R3 001297</v>
          </cell>
          <cell r="M7690"/>
          <cell r="N7690" t="str">
            <v>Ablesung</v>
          </cell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/>
          <cell r="Z7690"/>
        </row>
        <row r="7691">
          <cell r="A7691" t="str">
            <v>O0011</v>
          </cell>
          <cell r="B7691" t="str">
            <v xml:space="preserve">Wright-Strasse 9 </v>
          </cell>
          <cell r="C7691">
            <v>42650</v>
          </cell>
          <cell r="D7691">
            <v>9866604170</v>
          </cell>
          <cell r="E7691" t="str">
            <v>Verrechnet</v>
          </cell>
          <cell r="F7691">
            <v>0.9</v>
          </cell>
          <cell r="G7691">
            <v>57.65</v>
          </cell>
          <cell r="H7691"/>
          <cell r="I7691"/>
          <cell r="J7691" t="str">
            <v>Messung HW Wärme NT</v>
          </cell>
          <cell r="K7691" t="str">
            <v>16.09.2016</v>
          </cell>
          <cell r="L7691" t="str">
            <v>R3 1298</v>
          </cell>
          <cell r="M7691"/>
          <cell r="N7691" t="str">
            <v>Ablesung</v>
          </cell>
          <cell r="O7691">
            <v>4.08</v>
          </cell>
          <cell r="P7691">
            <v>87.55</v>
          </cell>
          <cell r="Q7691"/>
          <cell r="R7691"/>
          <cell r="S7691"/>
          <cell r="T7691"/>
          <cell r="U7691"/>
          <cell r="V7691"/>
          <cell r="W7691"/>
          <cell r="X7691"/>
          <cell r="Y7691">
            <v>40.07</v>
          </cell>
          <cell r="Z7691">
            <v>4.5333333333333297</v>
          </cell>
        </row>
        <row r="7692">
          <cell r="A7692" t="str">
            <v>O0011</v>
          </cell>
          <cell r="B7692"/>
          <cell r="C7692"/>
          <cell r="D7692"/>
          <cell r="E7692"/>
          <cell r="F7692"/>
          <cell r="G7692"/>
          <cell r="H7692"/>
          <cell r="I7692"/>
          <cell r="J7692" t="str">
            <v>Messung HW Kälte NT</v>
          </cell>
          <cell r="K7692" t="str">
            <v>16.09.2016</v>
          </cell>
          <cell r="L7692" t="str">
            <v>R3 01297</v>
          </cell>
          <cell r="M7692"/>
          <cell r="N7692" t="str">
            <v>Ablesung</v>
          </cell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/>
          <cell r="Z7692"/>
        </row>
        <row r="7693">
          <cell r="A7693" t="str">
            <v>O0011</v>
          </cell>
          <cell r="B7693"/>
          <cell r="C7693"/>
          <cell r="D7693"/>
          <cell r="E7693"/>
          <cell r="F7693"/>
          <cell r="G7693"/>
          <cell r="H7693"/>
          <cell r="I7693"/>
          <cell r="J7693" t="str">
            <v>Messung HW Kälte ST</v>
          </cell>
          <cell r="K7693" t="str">
            <v>16.09.2016</v>
          </cell>
          <cell r="L7693" t="str">
            <v>R3 001297</v>
          </cell>
          <cell r="M7693"/>
          <cell r="N7693" t="str">
            <v>Ablesung</v>
          </cell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/>
          <cell r="Z7693"/>
        </row>
        <row r="7694">
          <cell r="A7694" t="str">
            <v>O0011</v>
          </cell>
          <cell r="B7694" t="str">
            <v xml:space="preserve">Wright-Strasse 9 </v>
          </cell>
          <cell r="C7694">
            <v>42752</v>
          </cell>
          <cell r="D7694">
            <v>9866607025</v>
          </cell>
          <cell r="E7694" t="str">
            <v>Verrechnet</v>
          </cell>
          <cell r="F7694">
            <v>0.9</v>
          </cell>
          <cell r="G7694">
            <v>57.65</v>
          </cell>
          <cell r="H7694"/>
          <cell r="I7694"/>
          <cell r="J7694" t="str">
            <v>Messung HW Wärme NT</v>
          </cell>
          <cell r="K7694" t="str">
            <v>13.12.2016</v>
          </cell>
          <cell r="L7694" t="str">
            <v>R3 1298</v>
          </cell>
          <cell r="M7694"/>
          <cell r="N7694" t="str">
            <v>Ablesung</v>
          </cell>
          <cell r="O7694">
            <v>268.66699999999997</v>
          </cell>
          <cell r="P7694">
            <v>4606.3500000000004</v>
          </cell>
          <cell r="Q7694"/>
          <cell r="R7694"/>
          <cell r="S7694"/>
          <cell r="T7694"/>
          <cell r="U7694"/>
          <cell r="V7694"/>
          <cell r="W7694"/>
          <cell r="X7694"/>
          <cell r="Y7694">
            <v>50.151000000000003</v>
          </cell>
          <cell r="Z7694">
            <v>298.51888888888885</v>
          </cell>
        </row>
        <row r="7695">
          <cell r="A7695" t="str">
            <v>O0011</v>
          </cell>
          <cell r="B7695"/>
          <cell r="C7695"/>
          <cell r="D7695"/>
          <cell r="E7695"/>
          <cell r="F7695"/>
          <cell r="G7695"/>
          <cell r="H7695"/>
          <cell r="I7695"/>
          <cell r="J7695" t="str">
            <v>Messung HW Kälte NT</v>
          </cell>
          <cell r="K7695" t="str">
            <v>13.12.2016</v>
          </cell>
          <cell r="L7695" t="str">
            <v>R3 01297</v>
          </cell>
          <cell r="M7695"/>
          <cell r="N7695" t="str">
            <v>Ablesung</v>
          </cell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/>
          <cell r="Z7695"/>
        </row>
        <row r="7696">
          <cell r="A7696" t="str">
            <v>O0011</v>
          </cell>
          <cell r="B7696"/>
          <cell r="C7696"/>
          <cell r="D7696"/>
          <cell r="E7696"/>
          <cell r="F7696"/>
          <cell r="G7696"/>
          <cell r="H7696"/>
          <cell r="I7696"/>
          <cell r="J7696" t="str">
            <v>Messung HW Kälte ST</v>
          </cell>
          <cell r="K7696" t="str">
            <v>13.12.2016</v>
          </cell>
          <cell r="L7696" t="str">
            <v>R3 001297</v>
          </cell>
          <cell r="M7696"/>
          <cell r="N7696" t="str">
            <v>Ablesung</v>
          </cell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/>
          <cell r="Z7696"/>
        </row>
        <row r="7697">
          <cell r="A7697" t="str">
            <v>O0013</v>
          </cell>
          <cell r="B7697" t="str">
            <v xml:space="preserve">Dufaux-Strasse 52 </v>
          </cell>
          <cell r="C7697">
            <v>42478</v>
          </cell>
          <cell r="D7697">
            <v>9866601248</v>
          </cell>
          <cell r="E7697" t="str">
            <v>Verrechnet</v>
          </cell>
          <cell r="F7697">
            <v>0.08</v>
          </cell>
          <cell r="G7697">
            <v>0.98</v>
          </cell>
          <cell r="H7697"/>
          <cell r="I7697"/>
          <cell r="J7697" t="str">
            <v>Messung HW Wärme NT</v>
          </cell>
          <cell r="K7697" t="str">
            <v>15.03.2016</v>
          </cell>
          <cell r="L7697" t="str">
            <v>W1 20220</v>
          </cell>
          <cell r="M7697"/>
          <cell r="N7697" t="str">
            <v>Ablesung</v>
          </cell>
          <cell r="O7697">
            <v>77.081999999999994</v>
          </cell>
          <cell r="P7697">
            <v>1135.79</v>
          </cell>
          <cell r="Q7697"/>
          <cell r="R7697"/>
          <cell r="S7697"/>
          <cell r="T7697"/>
          <cell r="U7697"/>
          <cell r="V7697"/>
          <cell r="W7697"/>
          <cell r="X7697"/>
          <cell r="Y7697">
            <v>58.354999999999997</v>
          </cell>
          <cell r="Z7697">
            <v>963.52499999999998</v>
          </cell>
        </row>
        <row r="7698">
          <cell r="A7698" t="str">
            <v>O0013</v>
          </cell>
          <cell r="B7698" t="str">
            <v xml:space="preserve">Dufaux-Strasse 52 </v>
          </cell>
          <cell r="C7698">
            <v>42566</v>
          </cell>
          <cell r="D7698">
            <v>9866603626</v>
          </cell>
          <cell r="E7698" t="str">
            <v>Verrechnet</v>
          </cell>
          <cell r="F7698">
            <v>0.08</v>
          </cell>
          <cell r="G7698">
            <v>0.98</v>
          </cell>
          <cell r="H7698"/>
          <cell r="I7698"/>
          <cell r="J7698" t="str">
            <v>Messung HW Wärme NT</v>
          </cell>
          <cell r="K7698" t="str">
            <v>20.06.2016</v>
          </cell>
          <cell r="L7698" t="str">
            <v>W1 20220</v>
          </cell>
          <cell r="M7698"/>
          <cell r="N7698" t="str">
            <v>Ablesung</v>
          </cell>
          <cell r="O7698">
            <v>39.332000000000001</v>
          </cell>
          <cell r="P7698">
            <v>735.14</v>
          </cell>
          <cell r="Q7698"/>
          <cell r="R7698"/>
          <cell r="S7698"/>
          <cell r="T7698"/>
          <cell r="U7698"/>
          <cell r="V7698"/>
          <cell r="W7698"/>
          <cell r="X7698"/>
          <cell r="Y7698">
            <v>46.003999999999998</v>
          </cell>
          <cell r="Z7698">
            <v>491.65</v>
          </cell>
        </row>
        <row r="7699">
          <cell r="A7699" t="str">
            <v>O0013</v>
          </cell>
          <cell r="B7699" t="str">
            <v xml:space="preserve">Dufaux-Strasse 52 </v>
          </cell>
          <cell r="C7699">
            <v>42655</v>
          </cell>
          <cell r="D7699">
            <v>9866605488</v>
          </cell>
          <cell r="E7699" t="str">
            <v>Verrechnet</v>
          </cell>
          <cell r="F7699">
            <v>0.08</v>
          </cell>
          <cell r="G7699">
            <v>0.98</v>
          </cell>
          <cell r="H7699"/>
          <cell r="I7699"/>
          <cell r="J7699" t="str">
            <v>Messung HW Wärme NT</v>
          </cell>
          <cell r="K7699" t="str">
            <v>16.09.2016</v>
          </cell>
          <cell r="L7699" t="str">
            <v>W1 20220</v>
          </cell>
          <cell r="M7699"/>
          <cell r="N7699" t="str">
            <v>Ablesung</v>
          </cell>
          <cell r="O7699">
            <v>16.032</v>
          </cell>
          <cell r="P7699">
            <v>410.51</v>
          </cell>
          <cell r="Q7699"/>
          <cell r="R7699"/>
          <cell r="S7699"/>
          <cell r="T7699"/>
          <cell r="U7699"/>
          <cell r="V7699"/>
          <cell r="W7699"/>
          <cell r="X7699"/>
          <cell r="Y7699">
            <v>33.58</v>
          </cell>
          <cell r="Z7699">
            <v>200.4</v>
          </cell>
        </row>
        <row r="7700">
          <cell r="A7700" t="str">
            <v>O0013</v>
          </cell>
          <cell r="B7700" t="str">
            <v xml:space="preserve">Dufaux-Strasse 52 </v>
          </cell>
          <cell r="C7700">
            <v>42752</v>
          </cell>
          <cell r="D7700">
            <v>9866607545</v>
          </cell>
          <cell r="E7700" t="str">
            <v>Verrechnet</v>
          </cell>
          <cell r="F7700">
            <v>0.08</v>
          </cell>
          <cell r="G7700">
            <v>0.98</v>
          </cell>
          <cell r="H7700"/>
          <cell r="I7700"/>
          <cell r="J7700" t="str">
            <v>Messung HW Wärme NT</v>
          </cell>
          <cell r="K7700" t="str">
            <v>13.12.2016</v>
          </cell>
          <cell r="L7700" t="str">
            <v>W1 20220</v>
          </cell>
          <cell r="M7700"/>
          <cell r="N7700" t="str">
            <v>Ablesung</v>
          </cell>
          <cell r="O7700">
            <v>53.972999999999999</v>
          </cell>
          <cell r="P7700">
            <v>892.9</v>
          </cell>
          <cell r="Q7700"/>
          <cell r="R7700"/>
          <cell r="S7700"/>
          <cell r="T7700"/>
          <cell r="U7700"/>
          <cell r="V7700"/>
          <cell r="W7700"/>
          <cell r="X7700"/>
          <cell r="Y7700">
            <v>51.975000000000001</v>
          </cell>
          <cell r="Z7700">
            <v>674.66250000000002</v>
          </cell>
        </row>
        <row r="7701">
          <cell r="A7701" t="str">
            <v>O0014</v>
          </cell>
          <cell r="B7701" t="str">
            <v xml:space="preserve">Dufaux-Strasse 60 </v>
          </cell>
          <cell r="C7701">
            <v>42478</v>
          </cell>
          <cell r="D7701">
            <v>9866600217</v>
          </cell>
          <cell r="E7701" t="str">
            <v>Verrechnet</v>
          </cell>
          <cell r="F7701">
            <v>0.12</v>
          </cell>
          <cell r="G7701">
            <v>1.48</v>
          </cell>
          <cell r="H7701"/>
          <cell r="I7701"/>
          <cell r="J7701" t="str">
            <v>Messung HW Wärme NT</v>
          </cell>
          <cell r="K7701" t="str">
            <v>15.03.2016</v>
          </cell>
          <cell r="L7701" t="str">
            <v>W1 020217</v>
          </cell>
          <cell r="M7701"/>
          <cell r="N7701" t="str">
            <v>Ablesung</v>
          </cell>
          <cell r="O7701">
            <v>133.69399999999999</v>
          </cell>
          <cell r="P7701">
            <v>1890.82</v>
          </cell>
          <cell r="Q7701"/>
          <cell r="R7701"/>
          <cell r="S7701"/>
          <cell r="T7701"/>
          <cell r="U7701"/>
          <cell r="V7701"/>
          <cell r="W7701"/>
          <cell r="X7701"/>
          <cell r="Y7701">
            <v>60.796999999999997</v>
          </cell>
          <cell r="Z7701">
            <v>1114.1166666666668</v>
          </cell>
        </row>
        <row r="7702">
          <cell r="A7702" t="str">
            <v>O0014</v>
          </cell>
          <cell r="B7702" t="str">
            <v xml:space="preserve">Dufaux-Strasse 60 </v>
          </cell>
          <cell r="C7702">
            <v>42566</v>
          </cell>
          <cell r="D7702">
            <v>9866602458</v>
          </cell>
          <cell r="E7702" t="str">
            <v>Verrechnet</v>
          </cell>
          <cell r="F7702">
            <v>0.12</v>
          </cell>
          <cell r="G7702">
            <v>1.48</v>
          </cell>
          <cell r="H7702"/>
          <cell r="I7702"/>
          <cell r="J7702" t="str">
            <v>Messung HW Wärme NT</v>
          </cell>
          <cell r="K7702" t="str">
            <v>20.06.2016</v>
          </cell>
          <cell r="L7702" t="str">
            <v>W1 020217</v>
          </cell>
          <cell r="M7702"/>
          <cell r="N7702" t="str">
            <v>Ablesung</v>
          </cell>
          <cell r="O7702">
            <v>73.206000000000003</v>
          </cell>
          <cell r="P7702">
            <v>1260.74</v>
          </cell>
          <cell r="Q7702"/>
          <cell r="R7702"/>
          <cell r="S7702"/>
          <cell r="T7702"/>
          <cell r="U7702"/>
          <cell r="V7702"/>
          <cell r="W7702"/>
          <cell r="X7702"/>
          <cell r="Y7702">
            <v>49.927999999999997</v>
          </cell>
          <cell r="Z7702">
            <v>610.04999999999995</v>
          </cell>
        </row>
        <row r="7703">
          <cell r="A7703" t="str">
            <v>O0014</v>
          </cell>
          <cell r="B7703" t="str">
            <v xml:space="preserve">Dufaux-Strasse 60 </v>
          </cell>
          <cell r="C7703">
            <v>42655</v>
          </cell>
          <cell r="D7703">
            <v>9866604208</v>
          </cell>
          <cell r="E7703" t="str">
            <v>Verrechnet</v>
          </cell>
          <cell r="F7703">
            <v>0.12</v>
          </cell>
          <cell r="G7703">
            <v>1.48</v>
          </cell>
          <cell r="H7703"/>
          <cell r="I7703"/>
          <cell r="J7703" t="str">
            <v>Messung HW Wärme NT</v>
          </cell>
          <cell r="K7703" t="str">
            <v>16.09.2016</v>
          </cell>
          <cell r="L7703" t="str">
            <v>W1 020217</v>
          </cell>
          <cell r="M7703"/>
          <cell r="N7703" t="str">
            <v>Ablesung</v>
          </cell>
          <cell r="O7703">
            <v>29.696999999999999</v>
          </cell>
          <cell r="P7703">
            <v>667.81</v>
          </cell>
          <cell r="Q7703"/>
          <cell r="R7703"/>
          <cell r="S7703"/>
          <cell r="T7703"/>
          <cell r="U7703"/>
          <cell r="V7703"/>
          <cell r="W7703"/>
          <cell r="X7703"/>
          <cell r="Y7703">
            <v>38.237000000000002</v>
          </cell>
          <cell r="Z7703">
            <v>247.47499999999999</v>
          </cell>
        </row>
        <row r="7704">
          <cell r="A7704" t="str">
            <v>O0014</v>
          </cell>
          <cell r="B7704" t="str">
            <v xml:space="preserve">Dufaux-Strasse 60 </v>
          </cell>
          <cell r="C7704">
            <v>42752</v>
          </cell>
          <cell r="D7704">
            <v>9866606257</v>
          </cell>
          <cell r="E7704" t="str">
            <v>Verrechnet</v>
          </cell>
          <cell r="F7704">
            <v>0.12</v>
          </cell>
          <cell r="G7704">
            <v>1.48</v>
          </cell>
          <cell r="H7704"/>
          <cell r="I7704"/>
          <cell r="J7704" t="str">
            <v>Messung HW Wärme NT</v>
          </cell>
          <cell r="K7704" t="str">
            <v>13.12.2016</v>
          </cell>
          <cell r="L7704" t="str">
            <v>W1 020217</v>
          </cell>
          <cell r="M7704"/>
          <cell r="N7704" t="str">
            <v>Ablesung</v>
          </cell>
          <cell r="O7704">
            <v>89.132000000000005</v>
          </cell>
          <cell r="P7704">
            <v>1400.84</v>
          </cell>
          <cell r="Q7704"/>
          <cell r="R7704"/>
          <cell r="S7704"/>
          <cell r="T7704"/>
          <cell r="U7704"/>
          <cell r="V7704"/>
          <cell r="W7704"/>
          <cell r="X7704"/>
          <cell r="Y7704">
            <v>54.71</v>
          </cell>
          <cell r="Z7704">
            <v>742.76666666666677</v>
          </cell>
        </row>
        <row r="7705">
          <cell r="A7705" t="str">
            <v>O0015</v>
          </cell>
          <cell r="B7705" t="str">
            <v xml:space="preserve">Dufaux-Strasse 60 </v>
          </cell>
          <cell r="C7705">
            <v>42478</v>
          </cell>
          <cell r="D7705">
            <v>9866600527</v>
          </cell>
          <cell r="E7705" t="str">
            <v>Verrechnet</v>
          </cell>
          <cell r="F7705">
            <v>0.12</v>
          </cell>
          <cell r="G7705">
            <v>1.48</v>
          </cell>
          <cell r="H7705"/>
          <cell r="I7705"/>
          <cell r="J7705" t="str">
            <v>Messung HW Wärme NT</v>
          </cell>
          <cell r="K7705" t="str">
            <v>15.03.2016</v>
          </cell>
          <cell r="L7705" t="str">
            <v>W1 020193</v>
          </cell>
          <cell r="M7705"/>
          <cell r="N7705" t="str">
            <v>Ablesung</v>
          </cell>
          <cell r="O7705">
            <v>122.11199999999999</v>
          </cell>
          <cell r="P7705">
            <v>1913.85</v>
          </cell>
          <cell r="Q7705"/>
          <cell r="R7705"/>
          <cell r="S7705"/>
          <cell r="T7705"/>
          <cell r="U7705"/>
          <cell r="V7705"/>
          <cell r="W7705"/>
          <cell r="X7705"/>
          <cell r="Y7705">
            <v>54.862000000000002</v>
          </cell>
          <cell r="Z7705">
            <v>1017.6</v>
          </cell>
        </row>
        <row r="7706">
          <cell r="A7706" t="str">
            <v>O0015</v>
          </cell>
          <cell r="B7706" t="str">
            <v xml:space="preserve">Dufaux-Strasse 60 </v>
          </cell>
          <cell r="C7706">
            <v>42566</v>
          </cell>
          <cell r="D7706">
            <v>9866602708</v>
          </cell>
          <cell r="E7706" t="str">
            <v>Verrechnet</v>
          </cell>
          <cell r="F7706">
            <v>0.12</v>
          </cell>
          <cell r="G7706">
            <v>1.48</v>
          </cell>
          <cell r="H7706"/>
          <cell r="I7706"/>
          <cell r="J7706" t="str">
            <v>Messung HW Wärme NT</v>
          </cell>
          <cell r="K7706" t="str">
            <v>20.06.2016</v>
          </cell>
          <cell r="L7706" t="str">
            <v>W1 020193</v>
          </cell>
          <cell r="M7706"/>
          <cell r="N7706" t="str">
            <v>Ablesung</v>
          </cell>
          <cell r="O7706">
            <v>74.775999999999996</v>
          </cell>
          <cell r="P7706">
            <v>1352.83</v>
          </cell>
          <cell r="Q7706"/>
          <cell r="R7706"/>
          <cell r="S7706"/>
          <cell r="T7706"/>
          <cell r="U7706"/>
          <cell r="V7706"/>
          <cell r="W7706"/>
          <cell r="X7706"/>
          <cell r="Y7706">
            <v>47.527000000000001</v>
          </cell>
          <cell r="Z7706">
            <v>623.13333333333333</v>
          </cell>
        </row>
        <row r="7707">
          <cell r="A7707" t="str">
            <v>O0015</v>
          </cell>
          <cell r="B7707" t="str">
            <v xml:space="preserve">Dufaux-Strasse 60 </v>
          </cell>
          <cell r="C7707">
            <v>42655</v>
          </cell>
          <cell r="D7707">
            <v>9866604585</v>
          </cell>
          <cell r="E7707" t="str">
            <v>Verrechnet</v>
          </cell>
          <cell r="F7707">
            <v>0.12</v>
          </cell>
          <cell r="G7707">
            <v>1.48</v>
          </cell>
          <cell r="H7707"/>
          <cell r="I7707"/>
          <cell r="J7707" t="str">
            <v>Messung HW Wärme NT</v>
          </cell>
          <cell r="K7707" t="str">
            <v>16.09.2016</v>
          </cell>
          <cell r="L7707" t="str">
            <v>W1 020193</v>
          </cell>
          <cell r="M7707"/>
          <cell r="N7707" t="str">
            <v>Ablesung</v>
          </cell>
          <cell r="O7707">
            <v>29.146000000000001</v>
          </cell>
          <cell r="P7707">
            <v>653.63</v>
          </cell>
          <cell r="Q7707"/>
          <cell r="R7707"/>
          <cell r="S7707"/>
          <cell r="T7707"/>
          <cell r="U7707"/>
          <cell r="V7707"/>
          <cell r="W7707"/>
          <cell r="X7707"/>
          <cell r="Y7707">
            <v>38.341000000000001</v>
          </cell>
          <cell r="Z7707">
            <v>242.88333333333333</v>
          </cell>
        </row>
        <row r="7708">
          <cell r="A7708" t="str">
            <v>O0015</v>
          </cell>
          <cell r="B7708" t="str">
            <v xml:space="preserve">Dufaux-Strasse 60 </v>
          </cell>
          <cell r="C7708">
            <v>42752</v>
          </cell>
          <cell r="D7708">
            <v>9866606555</v>
          </cell>
          <cell r="E7708" t="str">
            <v>Verrechnet</v>
          </cell>
          <cell r="F7708">
            <v>0.12</v>
          </cell>
          <cell r="G7708">
            <v>1.48</v>
          </cell>
          <cell r="H7708"/>
          <cell r="I7708"/>
          <cell r="J7708" t="str">
            <v>Messung HW Wärme NT</v>
          </cell>
          <cell r="K7708" t="str">
            <v>13.12.2016</v>
          </cell>
          <cell r="L7708" t="str">
            <v>W1 020193</v>
          </cell>
          <cell r="M7708"/>
          <cell r="N7708" t="str">
            <v>Ablesung</v>
          </cell>
          <cell r="O7708">
            <v>95.988</v>
          </cell>
          <cell r="P7708">
            <v>1649.48</v>
          </cell>
          <cell r="Q7708"/>
          <cell r="R7708"/>
          <cell r="S7708"/>
          <cell r="T7708"/>
          <cell r="U7708"/>
          <cell r="V7708"/>
          <cell r="W7708"/>
          <cell r="X7708"/>
          <cell r="Y7708">
            <v>50.036999999999999</v>
          </cell>
          <cell r="Z7708">
            <v>799.9</v>
          </cell>
        </row>
        <row r="7709">
          <cell r="A7709" t="str">
            <v>O0016</v>
          </cell>
          <cell r="B7709" t="str">
            <v xml:space="preserve">Boulevard Lilienthal 61 </v>
          </cell>
          <cell r="C7709">
            <v>42478</v>
          </cell>
          <cell r="D7709">
            <v>9866600459</v>
          </cell>
          <cell r="E7709" t="str">
            <v>Verrechnet</v>
          </cell>
          <cell r="F7709">
            <v>0.26</v>
          </cell>
          <cell r="G7709">
            <v>3.44</v>
          </cell>
          <cell r="H7709"/>
          <cell r="I7709"/>
          <cell r="J7709" t="str">
            <v>Messung HW Wärme NT</v>
          </cell>
          <cell r="K7709" t="str">
            <v>15.03.2016</v>
          </cell>
          <cell r="L7709" t="str">
            <v>W1 025034</v>
          </cell>
          <cell r="M7709"/>
          <cell r="N7709" t="str">
            <v>Ablesung</v>
          </cell>
          <cell r="O7709">
            <v>225.56100000000001</v>
          </cell>
          <cell r="P7709">
            <v>3299.82</v>
          </cell>
          <cell r="Q7709"/>
          <cell r="R7709"/>
          <cell r="S7709"/>
          <cell r="T7709"/>
          <cell r="U7709"/>
          <cell r="V7709"/>
          <cell r="W7709"/>
          <cell r="X7709"/>
          <cell r="Y7709">
            <v>58.774999999999999</v>
          </cell>
          <cell r="Z7709">
            <v>867.54230769230765</v>
          </cell>
        </row>
        <row r="7710">
          <cell r="A7710" t="str">
            <v>O0016</v>
          </cell>
          <cell r="B7710" t="str">
            <v xml:space="preserve">Boulevard Lilienthal 61 </v>
          </cell>
          <cell r="C7710">
            <v>42566</v>
          </cell>
          <cell r="D7710">
            <v>9866602459</v>
          </cell>
          <cell r="E7710" t="str">
            <v>Verrechnet</v>
          </cell>
          <cell r="F7710">
            <v>0.26</v>
          </cell>
          <cell r="G7710">
            <v>3.44</v>
          </cell>
          <cell r="H7710"/>
          <cell r="I7710"/>
          <cell r="J7710" t="str">
            <v>Messung HW Wärme NT</v>
          </cell>
          <cell r="K7710" t="str">
            <v>20.06.2016</v>
          </cell>
          <cell r="L7710" t="str">
            <v>W1 025034</v>
          </cell>
          <cell r="M7710"/>
          <cell r="N7710" t="str">
            <v>Ablesung</v>
          </cell>
          <cell r="O7710">
            <v>117.375</v>
          </cell>
          <cell r="P7710">
            <v>2016.96</v>
          </cell>
          <cell r="Q7710"/>
          <cell r="R7710"/>
          <cell r="S7710"/>
          <cell r="T7710"/>
          <cell r="U7710"/>
          <cell r="V7710"/>
          <cell r="W7710"/>
          <cell r="X7710"/>
          <cell r="Y7710">
            <v>50.037999999999997</v>
          </cell>
          <cell r="Z7710">
            <v>451.44230769230768</v>
          </cell>
        </row>
        <row r="7711">
          <cell r="A7711" t="str">
            <v>O0016</v>
          </cell>
          <cell r="B7711" t="str">
            <v xml:space="preserve">Boulevard Lilienthal 61 </v>
          </cell>
          <cell r="C7711">
            <v>42655</v>
          </cell>
          <cell r="D7711">
            <v>9866604209</v>
          </cell>
          <cell r="E7711" t="str">
            <v>Verrechnet</v>
          </cell>
          <cell r="F7711">
            <v>0.26</v>
          </cell>
          <cell r="G7711">
            <v>3.44</v>
          </cell>
          <cell r="H7711"/>
          <cell r="I7711"/>
          <cell r="J7711" t="str">
            <v>Messung HW Wärme NT</v>
          </cell>
          <cell r="K7711" t="str">
            <v>16.09.2016</v>
          </cell>
          <cell r="L7711" t="str">
            <v>W1 025034</v>
          </cell>
          <cell r="M7711"/>
          <cell r="N7711" t="str">
            <v>Ablesung</v>
          </cell>
          <cell r="O7711">
            <v>37.54</v>
          </cell>
          <cell r="P7711">
            <v>847.46</v>
          </cell>
          <cell r="Q7711"/>
          <cell r="R7711"/>
          <cell r="S7711"/>
          <cell r="T7711"/>
          <cell r="U7711"/>
          <cell r="V7711"/>
          <cell r="W7711"/>
          <cell r="X7711"/>
          <cell r="Y7711">
            <v>38.088999999999999</v>
          </cell>
          <cell r="Z7711">
            <v>144.38461538461539</v>
          </cell>
        </row>
        <row r="7712">
          <cell r="A7712" t="str">
            <v>O0016</v>
          </cell>
          <cell r="B7712" t="str">
            <v xml:space="preserve">Boulevard Lilienthal 61 </v>
          </cell>
          <cell r="C7712">
            <v>42752</v>
          </cell>
          <cell r="D7712">
            <v>9866606258</v>
          </cell>
          <cell r="E7712" t="str">
            <v>Verrechnet</v>
          </cell>
          <cell r="F7712">
            <v>0.26</v>
          </cell>
          <cell r="G7712">
            <v>3.44</v>
          </cell>
          <cell r="H7712"/>
          <cell r="I7712"/>
          <cell r="J7712" t="str">
            <v>Messung HW Wärme NT</v>
          </cell>
          <cell r="K7712" t="str">
            <v>13.12.2016</v>
          </cell>
          <cell r="L7712" t="str">
            <v>W1 025034</v>
          </cell>
          <cell r="M7712"/>
          <cell r="N7712" t="str">
            <v>Ablesung</v>
          </cell>
          <cell r="O7712">
            <v>156.86600000000001</v>
          </cell>
          <cell r="P7712">
            <v>2498.25</v>
          </cell>
          <cell r="Q7712"/>
          <cell r="R7712"/>
          <cell r="S7712"/>
          <cell r="T7712"/>
          <cell r="U7712"/>
          <cell r="V7712"/>
          <cell r="W7712"/>
          <cell r="X7712"/>
          <cell r="Y7712">
            <v>53.99</v>
          </cell>
          <cell r="Z7712">
            <v>603.33076923076919</v>
          </cell>
        </row>
        <row r="7713">
          <cell r="A7713" t="str">
            <v>O0017</v>
          </cell>
          <cell r="B7713" t="str">
            <v xml:space="preserve">Boulevard Lilienthal 61 </v>
          </cell>
          <cell r="C7713">
            <v>42478</v>
          </cell>
          <cell r="D7713">
            <v>9866601249</v>
          </cell>
          <cell r="E7713" t="str">
            <v>Verrechnet</v>
          </cell>
          <cell r="F7713">
            <v>0.14000000000000001</v>
          </cell>
          <cell r="G7713">
            <v>1.86</v>
          </cell>
          <cell r="H7713"/>
          <cell r="I7713"/>
          <cell r="J7713" t="str">
            <v>Messung HW Wärme NT</v>
          </cell>
          <cell r="K7713" t="str">
            <v>15.03.2016</v>
          </cell>
          <cell r="L7713" t="str">
            <v>W1 20247</v>
          </cell>
          <cell r="M7713"/>
          <cell r="N7713" t="str">
            <v>Ablesung</v>
          </cell>
          <cell r="O7713">
            <v>109.37</v>
          </cell>
          <cell r="P7713">
            <v>1607.17</v>
          </cell>
          <cell r="Q7713"/>
          <cell r="R7713"/>
          <cell r="S7713"/>
          <cell r="T7713"/>
          <cell r="U7713"/>
          <cell r="V7713"/>
          <cell r="W7713"/>
          <cell r="X7713"/>
          <cell r="Y7713">
            <v>58.514000000000003</v>
          </cell>
          <cell r="Z7713">
            <v>781.21428571428578</v>
          </cell>
        </row>
        <row r="7714">
          <cell r="A7714" t="str">
            <v>O0017</v>
          </cell>
          <cell r="B7714" t="str">
            <v xml:space="preserve">Boulevard Lilienthal 61 </v>
          </cell>
          <cell r="C7714">
            <v>42566</v>
          </cell>
          <cell r="D7714">
            <v>9866603608</v>
          </cell>
          <cell r="E7714" t="str">
            <v>Verrechnet</v>
          </cell>
          <cell r="F7714">
            <v>0.14000000000000001</v>
          </cell>
          <cell r="G7714">
            <v>1.86</v>
          </cell>
          <cell r="H7714"/>
          <cell r="I7714"/>
          <cell r="J7714" t="str">
            <v>Messung HW Wärme NT</v>
          </cell>
          <cell r="K7714" t="str">
            <v>20.06.2016</v>
          </cell>
          <cell r="L7714" t="str">
            <v>W1 20247</v>
          </cell>
          <cell r="M7714"/>
          <cell r="N7714" t="str">
            <v>Ablesung</v>
          </cell>
          <cell r="O7714">
            <v>61.152999999999999</v>
          </cell>
          <cell r="P7714">
            <v>1077.5899999999999</v>
          </cell>
          <cell r="Q7714"/>
          <cell r="R7714"/>
          <cell r="S7714"/>
          <cell r="T7714"/>
          <cell r="U7714"/>
          <cell r="V7714"/>
          <cell r="W7714"/>
          <cell r="X7714"/>
          <cell r="Y7714">
            <v>48.795999999999999</v>
          </cell>
          <cell r="Z7714">
            <v>436.80714285714288</v>
          </cell>
        </row>
        <row r="7715">
          <cell r="A7715" t="str">
            <v>O0017</v>
          </cell>
          <cell r="B7715" t="str">
            <v xml:space="preserve">Boulevard Lilienthal 61 </v>
          </cell>
          <cell r="C7715">
            <v>42655</v>
          </cell>
          <cell r="D7715">
            <v>9866604800</v>
          </cell>
          <cell r="E7715" t="str">
            <v>Verrechnet</v>
          </cell>
          <cell r="F7715">
            <v>0.14000000000000001</v>
          </cell>
          <cell r="G7715">
            <v>1.86</v>
          </cell>
          <cell r="H7715"/>
          <cell r="I7715"/>
          <cell r="J7715" t="str">
            <v>Messung HW Wärme NT</v>
          </cell>
          <cell r="K7715" t="str">
            <v>16.09.2016</v>
          </cell>
          <cell r="L7715" t="str">
            <v>W1 20247</v>
          </cell>
          <cell r="M7715"/>
          <cell r="N7715" t="str">
            <v>Ablesung</v>
          </cell>
          <cell r="O7715">
            <v>19.544</v>
          </cell>
          <cell r="P7715">
            <v>443.88</v>
          </cell>
          <cell r="Q7715"/>
          <cell r="R7715"/>
          <cell r="S7715"/>
          <cell r="T7715"/>
          <cell r="U7715"/>
          <cell r="V7715"/>
          <cell r="W7715"/>
          <cell r="X7715"/>
          <cell r="Y7715">
            <v>37.859000000000002</v>
          </cell>
          <cell r="Z7715">
            <v>139.6</v>
          </cell>
        </row>
        <row r="7716">
          <cell r="A7716" t="str">
            <v>O0017</v>
          </cell>
          <cell r="B7716" t="str">
            <v xml:space="preserve">Boulevard Lilienthal 61 </v>
          </cell>
          <cell r="C7716">
            <v>42752</v>
          </cell>
          <cell r="D7716">
            <v>9866606931</v>
          </cell>
          <cell r="E7716" t="str">
            <v>Verrechnet</v>
          </cell>
          <cell r="F7716">
            <v>0.14000000000000001</v>
          </cell>
          <cell r="G7716">
            <v>1.86</v>
          </cell>
          <cell r="H7716"/>
          <cell r="I7716"/>
          <cell r="J7716" t="str">
            <v>Messung HW Wärme NT</v>
          </cell>
          <cell r="K7716" t="str">
            <v>13.12.2016</v>
          </cell>
          <cell r="L7716" t="str">
            <v>W1 20247</v>
          </cell>
          <cell r="M7716"/>
          <cell r="N7716" t="str">
            <v>Ablesung</v>
          </cell>
          <cell r="O7716">
            <v>73.027000000000001</v>
          </cell>
          <cell r="P7716">
            <v>1176.6400000000001</v>
          </cell>
          <cell r="Q7716"/>
          <cell r="R7716"/>
          <cell r="S7716"/>
          <cell r="T7716"/>
          <cell r="U7716"/>
          <cell r="V7716"/>
          <cell r="W7716"/>
          <cell r="X7716"/>
          <cell r="Y7716">
            <v>53.365000000000002</v>
          </cell>
          <cell r="Z7716">
            <v>521.62142857142851</v>
          </cell>
        </row>
        <row r="7717">
          <cell r="A7717" t="str">
            <v>O0018</v>
          </cell>
          <cell r="B7717" t="str">
            <v xml:space="preserve">Dufaux-Strasse 1 </v>
          </cell>
          <cell r="C7717">
            <v>42474</v>
          </cell>
          <cell r="D7717">
            <v>9866602011</v>
          </cell>
          <cell r="E7717" t="str">
            <v>Verrechnet</v>
          </cell>
          <cell r="F7717">
            <v>1.77</v>
          </cell>
          <cell r="G7717">
            <v>16.38</v>
          </cell>
          <cell r="H7717"/>
          <cell r="I7717"/>
          <cell r="J7717" t="str">
            <v>Messung HW Wärme NT</v>
          </cell>
          <cell r="K7717" t="str">
            <v>15.03.2016</v>
          </cell>
          <cell r="L7717" t="str">
            <v>R3 1316</v>
          </cell>
          <cell r="M7717"/>
          <cell r="N7717" t="str">
            <v>Ablesung</v>
          </cell>
          <cell r="O7717">
            <v>549.73299999999995</v>
          </cell>
          <cell r="P7717">
            <v>12461.39</v>
          </cell>
          <cell r="Q7717"/>
          <cell r="R7717"/>
          <cell r="S7717"/>
          <cell r="T7717"/>
          <cell r="U7717"/>
          <cell r="V7717"/>
          <cell r="W7717"/>
          <cell r="X7717"/>
          <cell r="Y7717">
            <v>37.932000000000002</v>
          </cell>
          <cell r="Z7717">
            <v>310.58361581920906</v>
          </cell>
        </row>
        <row r="7718">
          <cell r="A7718" t="str">
            <v>O0018</v>
          </cell>
          <cell r="B7718"/>
          <cell r="C7718"/>
          <cell r="D7718"/>
          <cell r="E7718"/>
          <cell r="F7718"/>
          <cell r="G7718"/>
          <cell r="H7718"/>
          <cell r="I7718"/>
          <cell r="J7718" t="str">
            <v>Messung HW Kälte ST</v>
          </cell>
          <cell r="K7718" t="str">
            <v>15.03.2016</v>
          </cell>
          <cell r="L7718" t="str">
            <v>R3 01317</v>
          </cell>
          <cell r="M7718"/>
          <cell r="N7718" t="str">
            <v>Ablesung</v>
          </cell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>
            <v>29.047999999999998</v>
          </cell>
          <cell r="Z7718"/>
        </row>
        <row r="7719">
          <cell r="A7719" t="str">
            <v>O0018</v>
          </cell>
          <cell r="B7719" t="str">
            <v xml:space="preserve">Dufaux-Strasse 1 </v>
          </cell>
          <cell r="C7719">
            <v>42564</v>
          </cell>
          <cell r="D7719">
            <v>9866602199</v>
          </cell>
          <cell r="E7719" t="str">
            <v>Verrechnet</v>
          </cell>
          <cell r="F7719">
            <v>1.77</v>
          </cell>
          <cell r="G7719">
            <v>16.38</v>
          </cell>
          <cell r="H7719"/>
          <cell r="I7719"/>
          <cell r="J7719" t="str">
            <v>Messung HW Wärme NT</v>
          </cell>
          <cell r="K7719" t="str">
            <v>20.06.2016</v>
          </cell>
          <cell r="L7719" t="str">
            <v>R3 1316</v>
          </cell>
          <cell r="M7719"/>
          <cell r="N7719" t="str">
            <v>Ablesung</v>
          </cell>
          <cell r="O7719">
            <v>232.97499999999999</v>
          </cell>
          <cell r="P7719">
            <v>7385</v>
          </cell>
          <cell r="Q7719"/>
          <cell r="R7719"/>
          <cell r="S7719"/>
          <cell r="T7719"/>
          <cell r="U7719"/>
          <cell r="V7719"/>
          <cell r="W7719"/>
          <cell r="X7719"/>
          <cell r="Y7719">
            <v>27.126000000000001</v>
          </cell>
          <cell r="Z7719">
            <v>131.62429378531073</v>
          </cell>
        </row>
        <row r="7720">
          <cell r="A7720" t="str">
            <v>O0018</v>
          </cell>
          <cell r="B7720"/>
          <cell r="C7720"/>
          <cell r="D7720"/>
          <cell r="E7720"/>
          <cell r="F7720"/>
          <cell r="G7720"/>
          <cell r="H7720"/>
          <cell r="I7720"/>
          <cell r="J7720" t="str">
            <v>Messung HW Kälte ST</v>
          </cell>
          <cell r="K7720" t="str">
            <v>20.06.2016</v>
          </cell>
          <cell r="L7720" t="str">
            <v>R3 01317</v>
          </cell>
          <cell r="M7720"/>
          <cell r="N7720" t="str">
            <v>Ablesung</v>
          </cell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>
            <v>20.789000000000001</v>
          </cell>
          <cell r="Z7720"/>
        </row>
        <row r="7721">
          <cell r="A7721" t="str">
            <v>O0018</v>
          </cell>
          <cell r="B7721" t="str">
            <v xml:space="preserve">Dufaux-Strasse 1 </v>
          </cell>
          <cell r="C7721">
            <v>42654</v>
          </cell>
          <cell r="D7721">
            <v>9866604183</v>
          </cell>
          <cell r="E7721" t="str">
            <v>Verrechnet</v>
          </cell>
          <cell r="F7721">
            <v>1.77</v>
          </cell>
          <cell r="G7721">
            <v>16.38</v>
          </cell>
          <cell r="H7721"/>
          <cell r="I7721"/>
          <cell r="J7721" t="str">
            <v>Messung HW Wärme NT</v>
          </cell>
          <cell r="K7721" t="str">
            <v>16.09.2016</v>
          </cell>
          <cell r="L7721" t="str">
            <v>R3 1316</v>
          </cell>
          <cell r="M7721"/>
          <cell r="N7721" t="str">
            <v>Ablesung</v>
          </cell>
          <cell r="O7721">
            <v>190.22200000000001</v>
          </cell>
          <cell r="P7721">
            <v>10098.73</v>
          </cell>
          <cell r="Q7721"/>
          <cell r="R7721"/>
          <cell r="S7721"/>
          <cell r="T7721"/>
          <cell r="U7721"/>
          <cell r="V7721"/>
          <cell r="W7721"/>
          <cell r="X7721"/>
          <cell r="Y7721">
            <v>16.196000000000002</v>
          </cell>
          <cell r="Z7721">
            <v>107.47005649717514</v>
          </cell>
        </row>
        <row r="7722">
          <cell r="A7722" t="str">
            <v>O0018</v>
          </cell>
          <cell r="B7722"/>
          <cell r="C7722"/>
          <cell r="D7722"/>
          <cell r="E7722"/>
          <cell r="F7722"/>
          <cell r="G7722"/>
          <cell r="H7722"/>
          <cell r="I7722"/>
          <cell r="J7722" t="str">
            <v>Messung HW Kälte ST</v>
          </cell>
          <cell r="K7722" t="str">
            <v>16.09.2016</v>
          </cell>
          <cell r="L7722" t="str">
            <v>R3 01317</v>
          </cell>
          <cell r="M7722"/>
          <cell r="N7722" t="str">
            <v>Ablesung</v>
          </cell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>
            <v>12.262</v>
          </cell>
          <cell r="Z7722"/>
        </row>
        <row r="7723">
          <cell r="A7723" t="str">
            <v>O0018</v>
          </cell>
          <cell r="B7723" t="str">
            <v xml:space="preserve">Dufaux-Strasse 1 </v>
          </cell>
          <cell r="C7723">
            <v>42752</v>
          </cell>
          <cell r="D7723">
            <v>9866607026</v>
          </cell>
          <cell r="E7723" t="str">
            <v>Verrechnet</v>
          </cell>
          <cell r="F7723">
            <v>1.77</v>
          </cell>
          <cell r="G7723">
            <v>16.38</v>
          </cell>
          <cell r="H7723"/>
          <cell r="I7723"/>
          <cell r="J7723" t="str">
            <v>Messung HW Wärme NT</v>
          </cell>
          <cell r="K7723" t="str">
            <v>13.12.2016</v>
          </cell>
          <cell r="L7723" t="str">
            <v>R3 1316</v>
          </cell>
          <cell r="M7723"/>
          <cell r="N7723" t="str">
            <v>Ablesung</v>
          </cell>
          <cell r="O7723">
            <v>325.899</v>
          </cell>
          <cell r="P7723">
            <v>10042.17</v>
          </cell>
          <cell r="Q7723"/>
          <cell r="R7723"/>
          <cell r="S7723"/>
          <cell r="T7723"/>
          <cell r="U7723"/>
          <cell r="V7723"/>
          <cell r="W7723"/>
          <cell r="X7723"/>
          <cell r="Y7723">
            <v>27.905000000000001</v>
          </cell>
          <cell r="Z7723">
            <v>184.12372881355932</v>
          </cell>
        </row>
        <row r="7724">
          <cell r="A7724" t="str">
            <v>O0018</v>
          </cell>
          <cell r="B7724"/>
          <cell r="C7724"/>
          <cell r="D7724"/>
          <cell r="E7724"/>
          <cell r="F7724"/>
          <cell r="G7724"/>
          <cell r="H7724"/>
          <cell r="I7724"/>
          <cell r="J7724" t="str">
            <v>Messung HW Kälte ST</v>
          </cell>
          <cell r="K7724" t="str">
            <v>13.12.2016</v>
          </cell>
          <cell r="L7724" t="str">
            <v>R3 01317</v>
          </cell>
          <cell r="M7724"/>
          <cell r="N7724" t="str">
            <v>Ablesung</v>
          </cell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>
            <v>19.007999999999999</v>
          </cell>
          <cell r="Z7724"/>
        </row>
        <row r="7725">
          <cell r="A7725" t="str">
            <v>O0019</v>
          </cell>
          <cell r="B7725" t="str">
            <v xml:space="preserve">Farman-Strasse 6 </v>
          </cell>
          <cell r="C7725">
            <v>42478</v>
          </cell>
          <cell r="D7725">
            <v>9866601554</v>
          </cell>
          <cell r="E7725" t="str">
            <v>Verrechnet</v>
          </cell>
          <cell r="F7725">
            <v>0.42</v>
          </cell>
          <cell r="G7725">
            <v>5.16</v>
          </cell>
          <cell r="H7725"/>
          <cell r="I7725"/>
          <cell r="J7725" t="str">
            <v>Messung HW Wärme NT</v>
          </cell>
          <cell r="K7725" t="str">
            <v>16.03.2016</v>
          </cell>
          <cell r="L7725" t="str">
            <v>W1 025054</v>
          </cell>
          <cell r="M7725"/>
          <cell r="N7725" t="str">
            <v>Ablesung</v>
          </cell>
          <cell r="O7725">
            <v>377.238</v>
          </cell>
          <cell r="P7725">
            <v>6660.85</v>
          </cell>
          <cell r="Q7725"/>
          <cell r="R7725"/>
          <cell r="S7725"/>
          <cell r="T7725"/>
          <cell r="U7725"/>
          <cell r="V7725"/>
          <cell r="W7725"/>
          <cell r="X7725"/>
          <cell r="Y7725">
            <v>48.697000000000003</v>
          </cell>
          <cell r="Z7725">
            <v>898.1857142857142</v>
          </cell>
        </row>
        <row r="7726">
          <cell r="A7726" t="str">
            <v>O0019</v>
          </cell>
          <cell r="B7726" t="str">
            <v xml:space="preserve">Farman-Strasse 6 </v>
          </cell>
          <cell r="C7726">
            <v>42566</v>
          </cell>
          <cell r="D7726">
            <v>9866603627</v>
          </cell>
          <cell r="E7726" t="str">
            <v>Verrechnet</v>
          </cell>
          <cell r="F7726">
            <v>0.42</v>
          </cell>
          <cell r="G7726">
            <v>5.16</v>
          </cell>
          <cell r="H7726"/>
          <cell r="I7726"/>
          <cell r="J7726" t="str">
            <v>Messung HW Wärme NT</v>
          </cell>
          <cell r="K7726" t="str">
            <v>20.06.2016</v>
          </cell>
          <cell r="L7726" t="str">
            <v>W1 025054</v>
          </cell>
          <cell r="M7726"/>
          <cell r="N7726" t="str">
            <v>Ablesung</v>
          </cell>
          <cell r="O7726">
            <v>245.74299999999999</v>
          </cell>
          <cell r="P7726">
            <v>5162.3500000000004</v>
          </cell>
          <cell r="Q7726"/>
          <cell r="R7726"/>
          <cell r="S7726"/>
          <cell r="T7726"/>
          <cell r="U7726"/>
          <cell r="V7726"/>
          <cell r="W7726"/>
          <cell r="X7726"/>
          <cell r="Y7726">
            <v>40.930999999999997</v>
          </cell>
          <cell r="Z7726">
            <v>585.10238095238094</v>
          </cell>
        </row>
        <row r="7727">
          <cell r="A7727" t="str">
            <v>O0019</v>
          </cell>
          <cell r="B7727" t="str">
            <v xml:space="preserve">Farman-Strasse 6 </v>
          </cell>
          <cell r="C7727">
            <v>42655</v>
          </cell>
          <cell r="D7727">
            <v>9866605293</v>
          </cell>
          <cell r="E7727" t="str">
            <v>Verrechnet</v>
          </cell>
          <cell r="F7727">
            <v>0.42</v>
          </cell>
          <cell r="G7727">
            <v>5.16</v>
          </cell>
          <cell r="H7727"/>
          <cell r="I7727"/>
          <cell r="J7727" t="str">
            <v>Messung HW Wärme NT</v>
          </cell>
          <cell r="K7727" t="str">
            <v>16.09.2016</v>
          </cell>
          <cell r="L7727" t="str">
            <v>W1 025054</v>
          </cell>
          <cell r="M7727"/>
          <cell r="N7727" t="str">
            <v>Ablesung</v>
          </cell>
          <cell r="O7727">
            <v>105.90600000000001</v>
          </cell>
          <cell r="P7727">
            <v>2602.15</v>
          </cell>
          <cell r="Q7727"/>
          <cell r="R7727"/>
          <cell r="S7727"/>
          <cell r="T7727"/>
          <cell r="U7727"/>
          <cell r="V7727"/>
          <cell r="W7727"/>
          <cell r="X7727"/>
          <cell r="Y7727">
            <v>34.994999999999997</v>
          </cell>
          <cell r="Z7727">
            <v>252.15714285714284</v>
          </cell>
        </row>
        <row r="7728">
          <cell r="A7728" t="str">
            <v>O0019</v>
          </cell>
          <cell r="B7728" t="str">
            <v xml:space="preserve">Farman-Strasse 6 </v>
          </cell>
          <cell r="C7728">
            <v>42752</v>
          </cell>
          <cell r="D7728">
            <v>9866607379</v>
          </cell>
          <cell r="E7728" t="str">
            <v>Verrechnet</v>
          </cell>
          <cell r="F7728">
            <v>0.42</v>
          </cell>
          <cell r="G7728">
            <v>5.16</v>
          </cell>
          <cell r="H7728"/>
          <cell r="I7728"/>
          <cell r="J7728" t="str">
            <v>Messung HW Wärme NT</v>
          </cell>
          <cell r="K7728" t="str">
            <v>13.12.2016</v>
          </cell>
          <cell r="L7728" t="str">
            <v>W1 025054</v>
          </cell>
          <cell r="M7728"/>
          <cell r="N7728" t="str">
            <v>Ablesung</v>
          </cell>
          <cell r="O7728">
            <v>308.05200000000002</v>
          </cell>
          <cell r="P7728">
            <v>5886.12</v>
          </cell>
          <cell r="Q7728"/>
          <cell r="R7728"/>
          <cell r="S7728"/>
          <cell r="T7728"/>
          <cell r="U7728"/>
          <cell r="V7728"/>
          <cell r="W7728"/>
          <cell r="X7728"/>
          <cell r="Y7728">
            <v>45</v>
          </cell>
          <cell r="Z7728">
            <v>733.45714285714291</v>
          </cell>
        </row>
        <row r="7729">
          <cell r="A7729" t="str">
            <v>O0020</v>
          </cell>
          <cell r="B7729" t="str">
            <v xml:space="preserve">Dufaux-Strasse 41 </v>
          </cell>
          <cell r="C7729">
            <v>42478</v>
          </cell>
          <cell r="D7729">
            <v>9866600460</v>
          </cell>
          <cell r="E7729" t="str">
            <v>Verrechnet</v>
          </cell>
          <cell r="F7729">
            <v>0.29499999999999998</v>
          </cell>
          <cell r="G7729">
            <v>3.13</v>
          </cell>
          <cell r="H7729"/>
          <cell r="I7729"/>
          <cell r="J7729" t="str">
            <v>Messung HW Wärme NT</v>
          </cell>
          <cell r="K7729" t="str">
            <v>15.03.2016</v>
          </cell>
          <cell r="L7729" t="str">
            <v>W1 025052</v>
          </cell>
          <cell r="M7729"/>
          <cell r="N7729" t="str">
            <v>Ablesung</v>
          </cell>
          <cell r="O7729">
            <v>259.46600000000001</v>
          </cell>
          <cell r="P7729">
            <v>3841.4</v>
          </cell>
          <cell r="Q7729"/>
          <cell r="R7729"/>
          <cell r="S7729"/>
          <cell r="T7729"/>
          <cell r="U7729"/>
          <cell r="V7729"/>
          <cell r="W7729"/>
          <cell r="X7729"/>
          <cell r="Y7729">
            <v>58.078000000000003</v>
          </cell>
          <cell r="Z7729">
            <v>879.54576271186431</v>
          </cell>
        </row>
        <row r="7730">
          <cell r="A7730" t="str">
            <v>O0020</v>
          </cell>
          <cell r="B7730" t="str">
            <v xml:space="preserve">Dufaux-Strasse 41 </v>
          </cell>
          <cell r="C7730">
            <v>42566</v>
          </cell>
          <cell r="D7730">
            <v>9866602460</v>
          </cell>
          <cell r="E7730" t="str">
            <v>Gemahnt</v>
          </cell>
          <cell r="F7730">
            <v>0.29499999999999998</v>
          </cell>
          <cell r="G7730">
            <v>3.13</v>
          </cell>
          <cell r="H7730"/>
          <cell r="I7730"/>
          <cell r="J7730" t="str">
            <v>Messung HW Wärme NT</v>
          </cell>
          <cell r="K7730" t="str">
            <v>20.06.2016</v>
          </cell>
          <cell r="L7730" t="str">
            <v>W1 025052</v>
          </cell>
          <cell r="M7730"/>
          <cell r="N7730" t="str">
            <v>Ablesung</v>
          </cell>
          <cell r="O7730">
            <v>151.43199999999999</v>
          </cell>
          <cell r="P7730">
            <v>2703.32</v>
          </cell>
          <cell r="Q7730"/>
          <cell r="R7730"/>
          <cell r="S7730"/>
          <cell r="T7730"/>
          <cell r="U7730"/>
          <cell r="V7730"/>
          <cell r="W7730"/>
          <cell r="X7730"/>
          <cell r="Y7730">
            <v>48.165999999999997</v>
          </cell>
          <cell r="Z7730">
            <v>513.32881355932204</v>
          </cell>
        </row>
        <row r="7731">
          <cell r="A7731" t="str">
            <v>O0020</v>
          </cell>
          <cell r="B7731" t="str">
            <v xml:space="preserve">Dufaux-Strasse 41 </v>
          </cell>
          <cell r="C7731">
            <v>42655</v>
          </cell>
          <cell r="D7731">
            <v>9866604210</v>
          </cell>
          <cell r="E7731" t="str">
            <v>Verrechnet</v>
          </cell>
          <cell r="F7731">
            <v>0.29499999999999998</v>
          </cell>
          <cell r="G7731">
            <v>3.13</v>
          </cell>
          <cell r="H7731"/>
          <cell r="I7731"/>
          <cell r="J7731" t="str">
            <v>Messung HW Wärme NT</v>
          </cell>
          <cell r="K7731" t="str">
            <v>16.09.2016</v>
          </cell>
          <cell r="L7731" t="str">
            <v>W1 025052</v>
          </cell>
          <cell r="M7731"/>
          <cell r="N7731" t="str">
            <v>Ablesung</v>
          </cell>
          <cell r="O7731">
            <v>60.935000000000002</v>
          </cell>
          <cell r="P7731">
            <v>1359.56</v>
          </cell>
          <cell r="Q7731"/>
          <cell r="R7731"/>
          <cell r="S7731"/>
          <cell r="T7731"/>
          <cell r="U7731"/>
          <cell r="V7731"/>
          <cell r="W7731"/>
          <cell r="X7731"/>
          <cell r="Y7731">
            <v>38.537999999999997</v>
          </cell>
          <cell r="Z7731">
            <v>206.55932203389833</v>
          </cell>
        </row>
        <row r="7732">
          <cell r="A7732" t="str">
            <v>O0020</v>
          </cell>
          <cell r="B7732" t="str">
            <v xml:space="preserve">Dufaux-Strasse 41 </v>
          </cell>
          <cell r="C7732">
            <v>42752</v>
          </cell>
          <cell r="D7732">
            <v>9866606259</v>
          </cell>
          <cell r="E7732" t="str">
            <v>Verrechnet</v>
          </cell>
          <cell r="F7732">
            <v>0.29499999999999998</v>
          </cell>
          <cell r="G7732">
            <v>3.13</v>
          </cell>
          <cell r="H7732"/>
          <cell r="I7732"/>
          <cell r="J7732" t="str">
            <v>Messung HW Wärme NT</v>
          </cell>
          <cell r="K7732" t="str">
            <v>13.12.2016</v>
          </cell>
          <cell r="L7732" t="str">
            <v>W1 025052</v>
          </cell>
          <cell r="M7732"/>
          <cell r="N7732" t="str">
            <v>Ablesung</v>
          </cell>
          <cell r="O7732">
            <v>193.982</v>
          </cell>
          <cell r="P7732">
            <v>3144.5</v>
          </cell>
          <cell r="Q7732"/>
          <cell r="R7732"/>
          <cell r="S7732"/>
          <cell r="T7732"/>
          <cell r="U7732"/>
          <cell r="V7732"/>
          <cell r="W7732"/>
          <cell r="X7732"/>
          <cell r="Y7732">
            <v>53.042999999999999</v>
          </cell>
          <cell r="Z7732">
            <v>657.56610169491523</v>
          </cell>
        </row>
        <row r="7733">
          <cell r="A7733" t="str">
            <v>O0021</v>
          </cell>
          <cell r="B7733" t="str">
            <v xml:space="preserve">Wright-Strasse 39 </v>
          </cell>
          <cell r="C7733">
            <v>42478</v>
          </cell>
          <cell r="D7733">
            <v>9866601758</v>
          </cell>
          <cell r="E7733" t="str">
            <v>Verrechnet</v>
          </cell>
          <cell r="F7733">
            <v>0.15</v>
          </cell>
          <cell r="G7733">
            <v>1.77</v>
          </cell>
          <cell r="H7733"/>
          <cell r="I7733"/>
          <cell r="J7733" t="str">
            <v>Messung HW Wärme NT</v>
          </cell>
          <cell r="K7733" t="str">
            <v>15.03.2016</v>
          </cell>
          <cell r="L7733" t="str">
            <v>W1 020342</v>
          </cell>
          <cell r="M7733"/>
          <cell r="N7733" t="str">
            <v>Ablesung</v>
          </cell>
          <cell r="O7733">
            <v>162.01599999999999</v>
          </cell>
          <cell r="P7733">
            <v>2791.72</v>
          </cell>
          <cell r="Q7733"/>
          <cell r="R7733"/>
          <cell r="S7733"/>
          <cell r="T7733"/>
          <cell r="U7733"/>
          <cell r="V7733"/>
          <cell r="W7733"/>
          <cell r="X7733"/>
          <cell r="Y7733">
            <v>49.901000000000003</v>
          </cell>
          <cell r="Z7733">
            <v>1080.1066666666668</v>
          </cell>
        </row>
        <row r="7734">
          <cell r="A7734" t="str">
            <v>O0021</v>
          </cell>
          <cell r="B7734" t="str">
            <v xml:space="preserve">Wright-Strasse 39 </v>
          </cell>
          <cell r="C7734">
            <v>42566</v>
          </cell>
          <cell r="D7734">
            <v>9866602467</v>
          </cell>
          <cell r="E7734" t="str">
            <v>Verrechnet</v>
          </cell>
          <cell r="F7734">
            <v>0.15</v>
          </cell>
          <cell r="G7734">
            <v>1.77</v>
          </cell>
          <cell r="H7734"/>
          <cell r="I7734"/>
          <cell r="J7734" t="str">
            <v>Messung HW Wärme NT</v>
          </cell>
          <cell r="K7734" t="str">
            <v>20.06.2016</v>
          </cell>
          <cell r="L7734" t="str">
            <v>W1 020342</v>
          </cell>
          <cell r="M7734"/>
          <cell r="N7734" t="str">
            <v>Ablesung</v>
          </cell>
          <cell r="O7734">
            <v>105.691</v>
          </cell>
          <cell r="P7734">
            <v>2076</v>
          </cell>
          <cell r="Q7734"/>
          <cell r="R7734"/>
          <cell r="S7734"/>
          <cell r="T7734"/>
          <cell r="U7734"/>
          <cell r="V7734"/>
          <cell r="W7734"/>
          <cell r="X7734"/>
          <cell r="Y7734">
            <v>43.774999999999999</v>
          </cell>
          <cell r="Z7734">
            <v>704.60666666666668</v>
          </cell>
        </row>
        <row r="7735">
          <cell r="A7735" t="str">
            <v>O0021</v>
          </cell>
          <cell r="B7735" t="str">
            <v xml:space="preserve">Wright-Strasse 39 </v>
          </cell>
          <cell r="C7735">
            <v>42655</v>
          </cell>
          <cell r="D7735">
            <v>9866604211</v>
          </cell>
          <cell r="E7735" t="str">
            <v>Verrechnet</v>
          </cell>
          <cell r="F7735">
            <v>0.15</v>
          </cell>
          <cell r="G7735">
            <v>1.77</v>
          </cell>
          <cell r="H7735"/>
          <cell r="I7735"/>
          <cell r="J7735" t="str">
            <v>Messung HW Wärme NT</v>
          </cell>
          <cell r="K7735" t="str">
            <v>16.09.2016</v>
          </cell>
          <cell r="L7735" t="str">
            <v>W1 020342</v>
          </cell>
          <cell r="M7735"/>
          <cell r="N7735" t="str">
            <v>Ablesung</v>
          </cell>
          <cell r="O7735">
            <v>35.865000000000002</v>
          </cell>
          <cell r="P7735">
            <v>838.35</v>
          </cell>
          <cell r="Q7735"/>
          <cell r="R7735"/>
          <cell r="S7735"/>
          <cell r="T7735"/>
          <cell r="U7735"/>
          <cell r="V7735"/>
          <cell r="W7735"/>
          <cell r="X7735"/>
          <cell r="Y7735">
            <v>36.784999999999997</v>
          </cell>
          <cell r="Z7735">
            <v>239.1</v>
          </cell>
        </row>
        <row r="7736">
          <cell r="A7736" t="str">
            <v>O0021</v>
          </cell>
          <cell r="B7736" t="str">
            <v xml:space="preserve">Wright-Strasse 39 </v>
          </cell>
          <cell r="C7736">
            <v>42752</v>
          </cell>
          <cell r="D7736">
            <v>9866606260</v>
          </cell>
          <cell r="E7736" t="str">
            <v>Verrechnet</v>
          </cell>
          <cell r="F7736">
            <v>0.15</v>
          </cell>
          <cell r="G7736">
            <v>1.77</v>
          </cell>
          <cell r="H7736"/>
          <cell r="I7736"/>
          <cell r="J7736" t="str">
            <v>Messung HW Wärme NT</v>
          </cell>
          <cell r="K7736" t="str">
            <v>13.12.2016</v>
          </cell>
          <cell r="L7736" t="str">
            <v>W1 020342</v>
          </cell>
          <cell r="M7736"/>
          <cell r="N7736" t="str">
            <v>Ablesung</v>
          </cell>
          <cell r="O7736">
            <v>115.262</v>
          </cell>
          <cell r="P7736">
            <v>1997.25</v>
          </cell>
          <cell r="Q7736"/>
          <cell r="R7736"/>
          <cell r="S7736"/>
          <cell r="T7736"/>
          <cell r="U7736"/>
          <cell r="V7736"/>
          <cell r="W7736"/>
          <cell r="X7736"/>
          <cell r="Y7736">
            <v>49.622</v>
          </cell>
          <cell r="Z7736">
            <v>768.4133333333333</v>
          </cell>
        </row>
        <row r="7737">
          <cell r="A7737" t="str">
            <v>O0022</v>
          </cell>
          <cell r="B7737" t="str">
            <v xml:space="preserve">Boulevard Lilienthal 6 </v>
          </cell>
          <cell r="C7737">
            <v>42478</v>
          </cell>
          <cell r="D7737">
            <v>9866600821</v>
          </cell>
          <cell r="E7737" t="str">
            <v>Verrechnet</v>
          </cell>
          <cell r="F7737">
            <v>0.67</v>
          </cell>
          <cell r="G7737">
            <v>9.15</v>
          </cell>
          <cell r="H7737"/>
          <cell r="I7737"/>
          <cell r="J7737" t="str">
            <v>Messung HW Wärme NT</v>
          </cell>
          <cell r="K7737" t="str">
            <v>22.03.2016</v>
          </cell>
          <cell r="L7737" t="str">
            <v>W1 040030</v>
          </cell>
          <cell r="M7737"/>
          <cell r="N7737" t="str">
            <v>Ablesung</v>
          </cell>
          <cell r="O7737">
            <v>254.83099999999999</v>
          </cell>
          <cell r="P7737">
            <v>4873.28</v>
          </cell>
          <cell r="Q7737"/>
          <cell r="R7737"/>
          <cell r="S7737"/>
          <cell r="T7737"/>
          <cell r="U7737"/>
          <cell r="V7737"/>
          <cell r="W7737"/>
          <cell r="X7737"/>
          <cell r="Y7737">
            <v>44.963000000000001</v>
          </cell>
          <cell r="Z7737">
            <v>380.34477611940298</v>
          </cell>
        </row>
        <row r="7738">
          <cell r="A7738" t="str">
            <v>O0022</v>
          </cell>
          <cell r="B7738" t="str">
            <v xml:space="preserve">Boulevard Lilienthal 6 </v>
          </cell>
          <cell r="C7738">
            <v>42566</v>
          </cell>
          <cell r="D7738">
            <v>9866603053</v>
          </cell>
          <cell r="E7738" t="str">
            <v>Verrechnet</v>
          </cell>
          <cell r="F7738">
            <v>0.67</v>
          </cell>
          <cell r="G7738">
            <v>9.15</v>
          </cell>
          <cell r="H7738"/>
          <cell r="I7738"/>
          <cell r="J7738" t="str">
            <v>Messung HW Wärme NT</v>
          </cell>
          <cell r="K7738" t="str">
            <v>21.06.2016</v>
          </cell>
          <cell r="L7738" t="str">
            <v>W1 040030</v>
          </cell>
          <cell r="M7738"/>
          <cell r="N7738" t="str">
            <v>Ablesung</v>
          </cell>
          <cell r="O7738">
            <v>90.528999999999996</v>
          </cell>
          <cell r="P7738">
            <v>2640.05</v>
          </cell>
          <cell r="Q7738"/>
          <cell r="R7738"/>
          <cell r="S7738"/>
          <cell r="T7738"/>
          <cell r="U7738"/>
          <cell r="V7738"/>
          <cell r="W7738"/>
          <cell r="X7738"/>
          <cell r="Y7738">
            <v>29.484999999999999</v>
          </cell>
          <cell r="Z7738">
            <v>135.1179104477612</v>
          </cell>
        </row>
        <row r="7739">
          <cell r="A7739" t="str">
            <v>O0022</v>
          </cell>
          <cell r="B7739" t="str">
            <v xml:space="preserve">Boulevard Lilienthal 6 </v>
          </cell>
          <cell r="C7739">
            <v>42655</v>
          </cell>
          <cell r="D7739">
            <v>9866604801</v>
          </cell>
          <cell r="E7739" t="str">
            <v>Verrechnet</v>
          </cell>
          <cell r="F7739">
            <v>0.67</v>
          </cell>
          <cell r="G7739">
            <v>9.15</v>
          </cell>
          <cell r="H7739"/>
          <cell r="I7739"/>
          <cell r="J7739" t="str">
            <v>Messung HW Wärme NT</v>
          </cell>
          <cell r="K7739" t="str">
            <v>16.09.2016</v>
          </cell>
          <cell r="L7739" t="str">
            <v>W1 040030</v>
          </cell>
          <cell r="M7739"/>
          <cell r="N7739" t="str">
            <v>Ablesung</v>
          </cell>
          <cell r="O7739">
            <v>22.16</v>
          </cell>
          <cell r="P7739">
            <v>1052.72</v>
          </cell>
          <cell r="Q7739"/>
          <cell r="R7739"/>
          <cell r="S7739"/>
          <cell r="T7739"/>
          <cell r="U7739"/>
          <cell r="V7739"/>
          <cell r="W7739"/>
          <cell r="X7739"/>
          <cell r="Y7739">
            <v>18.100000000000001</v>
          </cell>
          <cell r="Z7739">
            <v>33.07462686567164</v>
          </cell>
        </row>
        <row r="7740">
          <cell r="A7740" t="str">
            <v>O0022</v>
          </cell>
          <cell r="B7740" t="str">
            <v xml:space="preserve">Boulevard Lilienthal 6 </v>
          </cell>
          <cell r="C7740">
            <v>42752</v>
          </cell>
          <cell r="D7740">
            <v>9866606556</v>
          </cell>
          <cell r="E7740" t="str">
            <v>Verrechnet</v>
          </cell>
          <cell r="F7740">
            <v>0.67</v>
          </cell>
          <cell r="G7740">
            <v>9.15</v>
          </cell>
          <cell r="H7740"/>
          <cell r="I7740"/>
          <cell r="J7740" t="str">
            <v>Messung HW Wärme NT</v>
          </cell>
          <cell r="K7740" t="str">
            <v>15.12.2016</v>
          </cell>
          <cell r="L7740" t="str">
            <v>W1 040030</v>
          </cell>
          <cell r="M7740"/>
          <cell r="N7740" t="str">
            <v>Ablesung</v>
          </cell>
          <cell r="O7740">
            <v>151.227</v>
          </cell>
          <cell r="P7740">
            <v>3489.7</v>
          </cell>
          <cell r="Q7740"/>
          <cell r="R7740"/>
          <cell r="S7740"/>
          <cell r="T7740"/>
          <cell r="U7740"/>
          <cell r="V7740"/>
          <cell r="W7740"/>
          <cell r="X7740"/>
          <cell r="Y7740">
            <v>37.262</v>
          </cell>
          <cell r="Z7740">
            <v>225.71194029850744</v>
          </cell>
        </row>
        <row r="7741">
          <cell r="A7741" t="str">
            <v>O0023</v>
          </cell>
          <cell r="B7741" t="str">
            <v xml:space="preserve">Boulevard Lilienthal 41 </v>
          </cell>
          <cell r="C7741">
            <v>42478</v>
          </cell>
          <cell r="D7741">
            <v>9866601759</v>
          </cell>
          <cell r="E7741" t="str">
            <v>Verrechnet</v>
          </cell>
          <cell r="F7741">
            <v>0.23</v>
          </cell>
          <cell r="G7741">
            <v>2.7</v>
          </cell>
          <cell r="H7741"/>
          <cell r="I7741"/>
          <cell r="J7741" t="str">
            <v>Messung HW Wärme NT</v>
          </cell>
          <cell r="K7741" t="str">
            <v>15.03.2016</v>
          </cell>
          <cell r="L7741" t="str">
            <v>W1 025062</v>
          </cell>
          <cell r="M7741"/>
          <cell r="N7741" t="str">
            <v>Ablesung</v>
          </cell>
          <cell r="O7741">
            <v>166.94399999999999</v>
          </cell>
          <cell r="P7741">
            <v>2957.36</v>
          </cell>
          <cell r="Q7741"/>
          <cell r="R7741"/>
          <cell r="S7741"/>
          <cell r="T7741"/>
          <cell r="U7741"/>
          <cell r="V7741"/>
          <cell r="W7741"/>
          <cell r="X7741"/>
          <cell r="Y7741">
            <v>48.539000000000001</v>
          </cell>
          <cell r="Z7741">
            <v>725.84347826086957</v>
          </cell>
        </row>
        <row r="7742">
          <cell r="A7742" t="str">
            <v>O0023</v>
          </cell>
          <cell r="B7742" t="str">
            <v xml:space="preserve">Boulevard Lilienthal 41 </v>
          </cell>
          <cell r="C7742">
            <v>42566</v>
          </cell>
          <cell r="D7742">
            <v>9866603935</v>
          </cell>
          <cell r="E7742" t="str">
            <v>Gemahnt</v>
          </cell>
          <cell r="F7742">
            <v>0.23</v>
          </cell>
          <cell r="G7742">
            <v>2.7</v>
          </cell>
          <cell r="H7742"/>
          <cell r="I7742"/>
          <cell r="J7742" t="str">
            <v>Messung HW Wärme NT</v>
          </cell>
          <cell r="K7742" t="str">
            <v>20.06.2016</v>
          </cell>
          <cell r="L7742" t="str">
            <v>W1 025062</v>
          </cell>
          <cell r="M7742"/>
          <cell r="N7742" t="str">
            <v>Ablesung</v>
          </cell>
          <cell r="O7742">
            <v>80.941000000000003</v>
          </cell>
          <cell r="P7742">
            <v>1764.51</v>
          </cell>
          <cell r="Q7742"/>
          <cell r="R7742"/>
          <cell r="S7742"/>
          <cell r="T7742"/>
          <cell r="U7742"/>
          <cell r="V7742"/>
          <cell r="W7742"/>
          <cell r="X7742"/>
          <cell r="Y7742">
            <v>39.442999999999998</v>
          </cell>
          <cell r="Z7742">
            <v>351.91739130434786</v>
          </cell>
        </row>
        <row r="7743">
          <cell r="A7743" t="str">
            <v>O0023</v>
          </cell>
          <cell r="B7743" t="str">
            <v xml:space="preserve">Boulevard Lilienthal 41 </v>
          </cell>
          <cell r="C7743">
            <v>42655</v>
          </cell>
          <cell r="D7743">
            <v>9866605489</v>
          </cell>
          <cell r="E7743" t="str">
            <v>Verrechnet</v>
          </cell>
          <cell r="F7743">
            <v>0.23</v>
          </cell>
          <cell r="G7743">
            <v>2.7</v>
          </cell>
          <cell r="H7743"/>
          <cell r="I7743"/>
          <cell r="J7743" t="str">
            <v>Messung HW Wärme NT</v>
          </cell>
          <cell r="K7743" t="str">
            <v>16.09.2016</v>
          </cell>
          <cell r="L7743" t="str">
            <v>W1 025062</v>
          </cell>
          <cell r="M7743"/>
          <cell r="N7743" t="str">
            <v>Ablesung</v>
          </cell>
          <cell r="O7743">
            <v>26.097999999999999</v>
          </cell>
          <cell r="P7743">
            <v>838.86</v>
          </cell>
          <cell r="Q7743"/>
          <cell r="R7743"/>
          <cell r="S7743"/>
          <cell r="T7743"/>
          <cell r="U7743"/>
          <cell r="V7743"/>
          <cell r="W7743"/>
          <cell r="X7743"/>
          <cell r="Y7743">
            <v>26.751000000000001</v>
          </cell>
          <cell r="Z7743">
            <v>113.46956521739131</v>
          </cell>
        </row>
        <row r="7744">
          <cell r="A7744" t="str">
            <v>O0023</v>
          </cell>
          <cell r="B7744" t="str">
            <v xml:space="preserve">Boulevard Lilienthal 41 </v>
          </cell>
          <cell r="C7744">
            <v>42752</v>
          </cell>
          <cell r="D7744">
            <v>9866607705</v>
          </cell>
          <cell r="E7744" t="str">
            <v>Verrechnet</v>
          </cell>
          <cell r="F7744">
            <v>0.23</v>
          </cell>
          <cell r="G7744">
            <v>2.7</v>
          </cell>
          <cell r="H7744"/>
          <cell r="I7744"/>
          <cell r="J7744" t="str">
            <v>Messung HW Wärme NT</v>
          </cell>
          <cell r="K7744" t="str">
            <v>13.12.2016</v>
          </cell>
          <cell r="L7744" t="str">
            <v>W1 025062</v>
          </cell>
          <cell r="M7744"/>
          <cell r="N7744" t="str">
            <v>Ablesung</v>
          </cell>
          <cell r="O7744">
            <v>108.414</v>
          </cell>
          <cell r="P7744">
            <v>2214.12</v>
          </cell>
          <cell r="Q7744"/>
          <cell r="R7744"/>
          <cell r="S7744"/>
          <cell r="T7744"/>
          <cell r="U7744"/>
          <cell r="V7744"/>
          <cell r="W7744"/>
          <cell r="X7744"/>
          <cell r="Y7744">
            <v>42.101999999999997</v>
          </cell>
          <cell r="Z7744">
            <v>471.36521739130433</v>
          </cell>
        </row>
        <row r="7745">
          <cell r="A7745" t="str">
            <v>O0024</v>
          </cell>
          <cell r="B7745" t="str">
            <v xml:space="preserve">Thurgauerstrasse 134 </v>
          </cell>
          <cell r="C7745">
            <v>42478</v>
          </cell>
          <cell r="D7745">
            <v>9866601605</v>
          </cell>
          <cell r="E7745" t="str">
            <v>Verrechnet</v>
          </cell>
          <cell r="F7745">
            <v>1.1000000000000001</v>
          </cell>
          <cell r="G7745">
            <v>15.016</v>
          </cell>
          <cell r="H7745"/>
          <cell r="I7745"/>
          <cell r="J7745" t="str">
            <v>Messung HW Wärme NT</v>
          </cell>
          <cell r="K7745" t="str">
            <v>31.03.2016</v>
          </cell>
          <cell r="L7745" t="str">
            <v>W1 050022</v>
          </cell>
          <cell r="M7745"/>
          <cell r="N7745" t="str">
            <v>Ablesung</v>
          </cell>
          <cell r="O7745">
            <v>814.23900000000003</v>
          </cell>
          <cell r="P7745">
            <v>13366.75</v>
          </cell>
          <cell r="Q7745"/>
          <cell r="R7745"/>
          <cell r="S7745"/>
          <cell r="T7745"/>
          <cell r="U7745"/>
          <cell r="V7745"/>
          <cell r="W7745"/>
          <cell r="X7745"/>
          <cell r="Y7745">
            <v>52.378</v>
          </cell>
          <cell r="Z7745">
            <v>740.21727272727264</v>
          </cell>
        </row>
        <row r="7746">
          <cell r="A7746" t="str">
            <v>O0024</v>
          </cell>
          <cell r="B7746" t="str">
            <v xml:space="preserve">Thurgauerstrasse 134 </v>
          </cell>
          <cell r="C7746">
            <v>42566</v>
          </cell>
          <cell r="D7746">
            <v>9866603919</v>
          </cell>
          <cell r="E7746" t="str">
            <v>Gemahnt</v>
          </cell>
          <cell r="F7746">
            <v>1.1000000000000001</v>
          </cell>
          <cell r="G7746">
            <v>15.016</v>
          </cell>
          <cell r="H7746"/>
          <cell r="I7746"/>
          <cell r="J7746" t="str">
            <v>Messung HW Wärme NT</v>
          </cell>
          <cell r="K7746" t="str">
            <v>20.06.2016</v>
          </cell>
          <cell r="L7746" t="str">
            <v>W1 050022</v>
          </cell>
          <cell r="M7746"/>
          <cell r="N7746" t="str">
            <v>Ablesung</v>
          </cell>
          <cell r="O7746">
            <v>244.06800000000001</v>
          </cell>
          <cell r="P7746">
            <v>4982.75</v>
          </cell>
          <cell r="Q7746"/>
          <cell r="R7746"/>
          <cell r="S7746"/>
          <cell r="T7746"/>
          <cell r="U7746"/>
          <cell r="V7746"/>
          <cell r="W7746"/>
          <cell r="X7746"/>
          <cell r="Y7746">
            <v>42.116999999999997</v>
          </cell>
          <cell r="Z7746">
            <v>221.88</v>
          </cell>
        </row>
        <row r="7747">
          <cell r="A7747" t="str">
            <v>O0024</v>
          </cell>
          <cell r="B7747" t="str">
            <v xml:space="preserve">Thurgauerstrasse 134 </v>
          </cell>
          <cell r="C7747">
            <v>42655</v>
          </cell>
          <cell r="D7747">
            <v>9866605832</v>
          </cell>
          <cell r="E7747" t="str">
            <v>Verrechnet</v>
          </cell>
          <cell r="F7747">
            <v>1.1000000000000001</v>
          </cell>
          <cell r="G7747">
            <v>15.016</v>
          </cell>
          <cell r="H7747"/>
          <cell r="I7747"/>
          <cell r="J7747" t="str">
            <v>Messung HW Wärme NT</v>
          </cell>
          <cell r="K7747" t="str">
            <v>16.09.2016</v>
          </cell>
          <cell r="L7747" t="str">
            <v>W1 050022</v>
          </cell>
          <cell r="M7747"/>
          <cell r="N7747" t="str">
            <v>Ablesung</v>
          </cell>
          <cell r="O7747">
            <v>112.869</v>
          </cell>
          <cell r="P7747">
            <v>3195.38</v>
          </cell>
          <cell r="Q7747"/>
          <cell r="R7747"/>
          <cell r="S7747"/>
          <cell r="T7747"/>
          <cell r="U7747"/>
          <cell r="V7747"/>
          <cell r="W7747"/>
          <cell r="X7747"/>
          <cell r="Y7747">
            <v>30.372</v>
          </cell>
          <cell r="Z7747">
            <v>102.60818181818181</v>
          </cell>
        </row>
        <row r="7748">
          <cell r="A7748" t="str">
            <v>O0024</v>
          </cell>
          <cell r="B7748" t="str">
            <v xml:space="preserve">Thurgauerstrasse 134 </v>
          </cell>
          <cell r="C7748">
            <v>42752</v>
          </cell>
          <cell r="D7748">
            <v>9866607913</v>
          </cell>
          <cell r="E7748" t="str">
            <v>Verrechnet</v>
          </cell>
          <cell r="F7748">
            <v>1.1000000000000001</v>
          </cell>
          <cell r="G7748">
            <v>15.016</v>
          </cell>
          <cell r="H7748"/>
          <cell r="I7748"/>
          <cell r="J7748" t="str">
            <v>Messung HW Wärme NT</v>
          </cell>
          <cell r="K7748" t="str">
            <v>13.12.2016</v>
          </cell>
          <cell r="L7748" t="str">
            <v>W1 050022</v>
          </cell>
          <cell r="M7748"/>
          <cell r="N7748" t="str">
            <v>Ablesung</v>
          </cell>
          <cell r="O7748">
            <v>450.98</v>
          </cell>
          <cell r="P7748">
            <v>8015.33</v>
          </cell>
          <cell r="Q7748"/>
          <cell r="R7748"/>
          <cell r="S7748"/>
          <cell r="T7748"/>
          <cell r="U7748"/>
          <cell r="V7748"/>
          <cell r="W7748"/>
          <cell r="X7748"/>
          <cell r="Y7748">
            <v>48.378999999999998</v>
          </cell>
          <cell r="Z7748">
            <v>409.98181818181814</v>
          </cell>
        </row>
        <row r="7749">
          <cell r="A7749" t="str">
            <v>O0025</v>
          </cell>
          <cell r="B7749" t="str">
            <v xml:space="preserve">Vega-Strasse 3 </v>
          </cell>
          <cell r="C7749">
            <v>42478</v>
          </cell>
          <cell r="D7749">
            <v>9866600528</v>
          </cell>
          <cell r="E7749" t="str">
            <v>Verrechnet</v>
          </cell>
          <cell r="F7749">
            <v>0.4</v>
          </cell>
          <cell r="G7749">
            <v>5.46</v>
          </cell>
          <cell r="H7749"/>
          <cell r="I7749"/>
          <cell r="J7749" t="str">
            <v>Messung HW Wärme NT</v>
          </cell>
          <cell r="K7749" t="str">
            <v>17.03.2016</v>
          </cell>
          <cell r="L7749" t="str">
            <v>W1 025056</v>
          </cell>
          <cell r="M7749"/>
          <cell r="N7749" t="str">
            <v>Ablesung</v>
          </cell>
          <cell r="O7749">
            <v>121.172</v>
          </cell>
          <cell r="P7749">
            <v>1999.63</v>
          </cell>
          <cell r="Q7749"/>
          <cell r="R7749"/>
          <cell r="S7749"/>
          <cell r="T7749"/>
          <cell r="U7749"/>
          <cell r="V7749"/>
          <cell r="W7749"/>
          <cell r="X7749"/>
          <cell r="Y7749">
            <v>52.103999999999999</v>
          </cell>
          <cell r="Z7749">
            <v>302.93</v>
          </cell>
        </row>
        <row r="7750">
          <cell r="A7750" t="str">
            <v>O0025</v>
          </cell>
          <cell r="B7750" t="str">
            <v xml:space="preserve">Vega-Strasse 3 </v>
          </cell>
          <cell r="C7750">
            <v>42566</v>
          </cell>
          <cell r="D7750">
            <v>9866603920</v>
          </cell>
          <cell r="E7750" t="str">
            <v>Verrechnet</v>
          </cell>
          <cell r="F7750">
            <v>0.4</v>
          </cell>
          <cell r="G7750">
            <v>5.46</v>
          </cell>
          <cell r="H7750"/>
          <cell r="I7750"/>
          <cell r="J7750" t="str">
            <v>Messung HW Wärme NT</v>
          </cell>
          <cell r="K7750" t="str">
            <v>20.06.2016</v>
          </cell>
          <cell r="L7750" t="str">
            <v>W1 025056</v>
          </cell>
          <cell r="M7750"/>
          <cell r="N7750" t="str">
            <v>Ablesung</v>
          </cell>
          <cell r="O7750">
            <v>46.018000000000001</v>
          </cell>
          <cell r="P7750">
            <v>951.93</v>
          </cell>
          <cell r="Q7750"/>
          <cell r="R7750"/>
          <cell r="S7750"/>
          <cell r="T7750"/>
          <cell r="U7750"/>
          <cell r="V7750"/>
          <cell r="W7750"/>
          <cell r="X7750"/>
          <cell r="Y7750">
            <v>41.566000000000003</v>
          </cell>
          <cell r="Z7750">
            <v>115.045</v>
          </cell>
        </row>
        <row r="7751">
          <cell r="A7751" t="str">
            <v>O0025</v>
          </cell>
          <cell r="B7751" t="str">
            <v xml:space="preserve">Vega-Strasse 3 </v>
          </cell>
          <cell r="C7751">
            <v>42655</v>
          </cell>
          <cell r="D7751">
            <v>9866605833</v>
          </cell>
          <cell r="E7751" t="str">
            <v>Verrechnet</v>
          </cell>
          <cell r="F7751">
            <v>0.4</v>
          </cell>
          <cell r="G7751">
            <v>5.46</v>
          </cell>
          <cell r="H7751"/>
          <cell r="I7751"/>
          <cell r="J7751" t="str">
            <v>Messung HW Wärme NT</v>
          </cell>
          <cell r="K7751" t="str">
            <v>15.09.2016</v>
          </cell>
          <cell r="L7751" t="str">
            <v>W1 025056</v>
          </cell>
          <cell r="M7751"/>
          <cell r="N7751" t="str">
            <v>Ablesung</v>
          </cell>
          <cell r="O7751">
            <v>12.78</v>
          </cell>
          <cell r="P7751">
            <v>463.69</v>
          </cell>
          <cell r="Q7751"/>
          <cell r="R7751"/>
          <cell r="S7751"/>
          <cell r="T7751"/>
          <cell r="U7751"/>
          <cell r="V7751"/>
          <cell r="W7751"/>
          <cell r="X7751"/>
          <cell r="Y7751">
            <v>23.699000000000002</v>
          </cell>
          <cell r="Z7751">
            <v>31.95</v>
          </cell>
        </row>
        <row r="7752">
          <cell r="A7752" t="str">
            <v>O0025</v>
          </cell>
          <cell r="B7752" t="str">
            <v xml:space="preserve">Vega-Strasse 3 </v>
          </cell>
          <cell r="C7752">
            <v>42752</v>
          </cell>
          <cell r="D7752">
            <v>9866608074</v>
          </cell>
          <cell r="E7752" t="str">
            <v>Verrechnet</v>
          </cell>
          <cell r="F7752">
            <v>0.4</v>
          </cell>
          <cell r="G7752">
            <v>5.46</v>
          </cell>
          <cell r="H7752"/>
          <cell r="I7752"/>
          <cell r="J7752" t="str">
            <v>Messung HW Wärme NT</v>
          </cell>
          <cell r="K7752" t="str">
            <v>13.12.2016</v>
          </cell>
          <cell r="L7752" t="str">
            <v>W1 025056</v>
          </cell>
          <cell r="M7752"/>
          <cell r="N7752" t="str">
            <v>Ablesung</v>
          </cell>
          <cell r="O7752">
            <v>84.397000000000006</v>
          </cell>
          <cell r="P7752">
            <v>1425.87</v>
          </cell>
          <cell r="Q7752"/>
          <cell r="R7752"/>
          <cell r="S7752"/>
          <cell r="T7752"/>
          <cell r="U7752"/>
          <cell r="V7752"/>
          <cell r="W7752"/>
          <cell r="X7752"/>
          <cell r="Y7752">
            <v>50.893999999999998</v>
          </cell>
          <cell r="Z7752">
            <v>210.99250000000001</v>
          </cell>
        </row>
        <row r="7753">
          <cell r="A7753" t="str">
            <v>O0026</v>
          </cell>
          <cell r="B7753" t="str">
            <v xml:space="preserve">Dufaux-Strasse 81 </v>
          </cell>
          <cell r="C7753">
            <v>42478</v>
          </cell>
          <cell r="D7753">
            <v>9866600461</v>
          </cell>
          <cell r="E7753" t="str">
            <v>Verrechnet</v>
          </cell>
          <cell r="F7753">
            <v>0.3</v>
          </cell>
          <cell r="G7753">
            <v>3.754</v>
          </cell>
          <cell r="H7753"/>
          <cell r="I7753"/>
          <cell r="J7753" t="str">
            <v>Messung HW Wärme NT</v>
          </cell>
          <cell r="K7753" t="str">
            <v>15.03.2016</v>
          </cell>
          <cell r="L7753" t="str">
            <v>W1 025092</v>
          </cell>
          <cell r="M7753"/>
          <cell r="N7753" t="str">
            <v>Ablesung</v>
          </cell>
          <cell r="O7753">
            <v>256.447</v>
          </cell>
          <cell r="P7753">
            <v>3617.38</v>
          </cell>
          <cell r="Q7753"/>
          <cell r="R7753"/>
          <cell r="S7753"/>
          <cell r="T7753"/>
          <cell r="U7753"/>
          <cell r="V7753"/>
          <cell r="W7753"/>
          <cell r="X7753"/>
          <cell r="Y7753">
            <v>60.957000000000001</v>
          </cell>
          <cell r="Z7753">
            <v>854.82333333333327</v>
          </cell>
        </row>
        <row r="7754">
          <cell r="A7754" t="str">
            <v>O0026</v>
          </cell>
          <cell r="B7754" t="str">
            <v xml:space="preserve">Dufaux-Strasse 81 </v>
          </cell>
          <cell r="C7754">
            <v>42566</v>
          </cell>
          <cell r="D7754">
            <v>9866603936</v>
          </cell>
          <cell r="E7754" t="str">
            <v>Verrechnet</v>
          </cell>
          <cell r="F7754">
            <v>0.3</v>
          </cell>
          <cell r="G7754">
            <v>3.754</v>
          </cell>
          <cell r="H7754"/>
          <cell r="I7754"/>
          <cell r="J7754" t="str">
            <v>Messung HW Wärme NT</v>
          </cell>
          <cell r="K7754" t="str">
            <v>20.06.2016</v>
          </cell>
          <cell r="L7754" t="str">
            <v>W1 025092</v>
          </cell>
          <cell r="M7754"/>
          <cell r="N7754" t="str">
            <v>Ablesung</v>
          </cell>
          <cell r="O7754">
            <v>146.852</v>
          </cell>
          <cell r="P7754">
            <v>2297.83</v>
          </cell>
          <cell r="Q7754"/>
          <cell r="R7754"/>
          <cell r="S7754"/>
          <cell r="T7754"/>
          <cell r="U7754"/>
          <cell r="V7754"/>
          <cell r="W7754"/>
          <cell r="X7754"/>
          <cell r="Y7754">
            <v>54.951999999999998</v>
          </cell>
          <cell r="Z7754">
            <v>489.50666666666666</v>
          </cell>
        </row>
        <row r="7755">
          <cell r="A7755" t="str">
            <v>O0026</v>
          </cell>
          <cell r="B7755" t="str">
            <v xml:space="preserve">Dufaux-Strasse 81 </v>
          </cell>
          <cell r="C7755">
            <v>42655</v>
          </cell>
          <cell r="D7755">
            <v>9866605780</v>
          </cell>
          <cell r="E7755" t="str">
            <v>Verrechnet</v>
          </cell>
          <cell r="F7755">
            <v>0.3</v>
          </cell>
          <cell r="G7755">
            <v>3.754</v>
          </cell>
          <cell r="H7755"/>
          <cell r="I7755"/>
          <cell r="J7755" t="str">
            <v>Messung HW Wärme NT</v>
          </cell>
          <cell r="K7755" t="str">
            <v>16.09.2016</v>
          </cell>
          <cell r="L7755" t="str">
            <v>W1 025092</v>
          </cell>
          <cell r="M7755"/>
          <cell r="N7755" t="str">
            <v>Ablesung</v>
          </cell>
          <cell r="O7755">
            <v>50.345999999999997</v>
          </cell>
          <cell r="P7755">
            <v>967.6</v>
          </cell>
          <cell r="Q7755"/>
          <cell r="R7755"/>
          <cell r="S7755"/>
          <cell r="T7755"/>
          <cell r="U7755"/>
          <cell r="V7755"/>
          <cell r="W7755"/>
          <cell r="X7755"/>
          <cell r="Y7755">
            <v>44.738999999999997</v>
          </cell>
          <cell r="Z7755">
            <v>167.82</v>
          </cell>
        </row>
        <row r="7756">
          <cell r="A7756" t="str">
            <v>O0026</v>
          </cell>
          <cell r="B7756" t="str">
            <v xml:space="preserve">Dufaux-Strasse 81 </v>
          </cell>
          <cell r="C7756">
            <v>42752</v>
          </cell>
          <cell r="D7756">
            <v>9866607706</v>
          </cell>
          <cell r="E7756" t="str">
            <v>Verrechnet</v>
          </cell>
          <cell r="F7756">
            <v>0.3</v>
          </cell>
          <cell r="G7756">
            <v>3.754</v>
          </cell>
          <cell r="H7756"/>
          <cell r="I7756"/>
          <cell r="J7756" t="str">
            <v>Messung HW Wärme NT</v>
          </cell>
          <cell r="K7756" t="str">
            <v>13.12.2016</v>
          </cell>
          <cell r="L7756" t="str">
            <v>W1 025092</v>
          </cell>
          <cell r="M7756"/>
          <cell r="N7756" t="str">
            <v>Ablesung</v>
          </cell>
          <cell r="O7756">
            <v>182.62100000000001</v>
          </cell>
          <cell r="P7756">
            <v>2714.92</v>
          </cell>
          <cell r="Q7756"/>
          <cell r="R7756"/>
          <cell r="S7756"/>
          <cell r="T7756"/>
          <cell r="U7756"/>
          <cell r="V7756"/>
          <cell r="W7756"/>
          <cell r="X7756"/>
          <cell r="Y7756">
            <v>57.838000000000001</v>
          </cell>
          <cell r="Z7756">
            <v>608.73666666666668</v>
          </cell>
        </row>
        <row r="7757">
          <cell r="A7757" t="str">
            <v>O0027</v>
          </cell>
          <cell r="B7757" t="str">
            <v xml:space="preserve">Dufaux-Strasse 63 </v>
          </cell>
          <cell r="C7757">
            <v>42478</v>
          </cell>
          <cell r="D7757">
            <v>9866601964</v>
          </cell>
          <cell r="E7757" t="str">
            <v>Verrechnet</v>
          </cell>
          <cell r="F7757">
            <v>0.42</v>
          </cell>
          <cell r="G7757">
            <v>5.923</v>
          </cell>
          <cell r="H7757"/>
          <cell r="I7757"/>
          <cell r="J7757" t="str">
            <v>Messung HW Wärme NT</v>
          </cell>
          <cell r="K7757" t="str">
            <v>15.03.2016</v>
          </cell>
          <cell r="L7757" t="str">
            <v>W1 025094</v>
          </cell>
          <cell r="M7757"/>
          <cell r="N7757" t="str">
            <v>Ablesung</v>
          </cell>
          <cell r="O7757">
            <v>263.91000000000003</v>
          </cell>
          <cell r="P7757">
            <v>3109.7</v>
          </cell>
          <cell r="Q7757"/>
          <cell r="R7757"/>
          <cell r="S7757"/>
          <cell r="T7757"/>
          <cell r="U7757"/>
          <cell r="V7757"/>
          <cell r="W7757"/>
          <cell r="X7757"/>
          <cell r="Y7757">
            <v>72.971999999999994</v>
          </cell>
          <cell r="Z7757">
            <v>628.35714285714289</v>
          </cell>
        </row>
        <row r="7758">
          <cell r="A7758" t="str">
            <v>O0027</v>
          </cell>
          <cell r="B7758" t="str">
            <v xml:space="preserve">Dufaux-Strasse 63 </v>
          </cell>
          <cell r="C7758">
            <v>42620</v>
          </cell>
          <cell r="D7758">
            <v>9866604147</v>
          </cell>
          <cell r="E7758" t="str">
            <v>Verrechnet</v>
          </cell>
          <cell r="F7758">
            <v>0.42</v>
          </cell>
          <cell r="G7758">
            <v>5.923</v>
          </cell>
          <cell r="H7758"/>
          <cell r="I7758"/>
          <cell r="J7758" t="str">
            <v>Messung HW Wärme NT</v>
          </cell>
          <cell r="K7758" t="str">
            <v>20.06.2016</v>
          </cell>
          <cell r="L7758" t="str">
            <v>W1 025094</v>
          </cell>
          <cell r="M7758"/>
          <cell r="N7758" t="str">
            <v>Ablesung</v>
          </cell>
          <cell r="O7758">
            <v>178.73500000000001</v>
          </cell>
          <cell r="P7758">
            <v>3239.42</v>
          </cell>
          <cell r="Q7758"/>
          <cell r="R7758"/>
          <cell r="S7758"/>
          <cell r="T7758"/>
          <cell r="U7758"/>
          <cell r="V7758"/>
          <cell r="W7758"/>
          <cell r="X7758"/>
          <cell r="Y7758">
            <v>47.442</v>
          </cell>
          <cell r="Z7758">
            <v>425.55952380952385</v>
          </cell>
        </row>
        <row r="7759">
          <cell r="A7759" t="str">
            <v>O0027</v>
          </cell>
          <cell r="B7759" t="str">
            <v xml:space="preserve">Dufaux-Strasse 63 </v>
          </cell>
          <cell r="C7759">
            <v>42655</v>
          </cell>
          <cell r="D7759">
            <v>9866604748</v>
          </cell>
          <cell r="E7759" t="str">
            <v>Verrechnet</v>
          </cell>
          <cell r="F7759">
            <v>0.42</v>
          </cell>
          <cell r="G7759">
            <v>5.923</v>
          </cell>
          <cell r="H7759"/>
          <cell r="I7759"/>
          <cell r="J7759" t="str">
            <v>Messung HW Wärme NT</v>
          </cell>
          <cell r="K7759" t="str">
            <v>16.09.2016</v>
          </cell>
          <cell r="L7759" t="str">
            <v>W1 025094</v>
          </cell>
          <cell r="M7759"/>
          <cell r="N7759" t="str">
            <v>Ablesung</v>
          </cell>
          <cell r="O7759">
            <v>75.724999999999994</v>
          </cell>
          <cell r="P7759">
            <v>2362.17</v>
          </cell>
          <cell r="Q7759"/>
          <cell r="R7759"/>
          <cell r="S7759"/>
          <cell r="T7759"/>
          <cell r="U7759"/>
          <cell r="V7759"/>
          <cell r="W7759"/>
          <cell r="X7759"/>
          <cell r="Y7759">
            <v>27.564</v>
          </cell>
          <cell r="Z7759">
            <v>180.29761904761904</v>
          </cell>
        </row>
        <row r="7760">
          <cell r="A7760" t="str">
            <v>O0027</v>
          </cell>
          <cell r="B7760" t="str">
            <v xml:space="preserve">Dufaux-Strasse 63 </v>
          </cell>
          <cell r="C7760">
            <v>42752</v>
          </cell>
          <cell r="D7760">
            <v>9866606860</v>
          </cell>
          <cell r="E7760" t="str">
            <v>Verrechnet</v>
          </cell>
          <cell r="F7760">
            <v>0.42</v>
          </cell>
          <cell r="G7760">
            <v>5.923</v>
          </cell>
          <cell r="H7760"/>
          <cell r="I7760"/>
          <cell r="J7760" t="str">
            <v>Messung HW Wärme NT</v>
          </cell>
          <cell r="K7760" t="str">
            <v>13.12.2016</v>
          </cell>
          <cell r="L7760" t="str">
            <v>W1 025094</v>
          </cell>
          <cell r="M7760"/>
          <cell r="N7760" t="str">
            <v>Ablesung</v>
          </cell>
          <cell r="O7760">
            <v>299.928</v>
          </cell>
          <cell r="P7760">
            <v>7199.56</v>
          </cell>
          <cell r="Q7760"/>
          <cell r="R7760"/>
          <cell r="S7760"/>
          <cell r="T7760"/>
          <cell r="U7760"/>
          <cell r="V7760"/>
          <cell r="W7760"/>
          <cell r="X7760"/>
          <cell r="Y7760">
            <v>35.82</v>
          </cell>
          <cell r="Z7760">
            <v>714.11428571428564</v>
          </cell>
        </row>
        <row r="7761">
          <cell r="A7761" t="str">
            <v>O0028</v>
          </cell>
          <cell r="B7761" t="str">
            <v xml:space="preserve">Dufaux-Strasse 14 </v>
          </cell>
          <cell r="C7761">
            <v>42478</v>
          </cell>
          <cell r="D7761">
            <v>9866600926</v>
          </cell>
          <cell r="E7761" t="str">
            <v>Verrechnet</v>
          </cell>
          <cell r="F7761">
            <v>0.45</v>
          </cell>
          <cell r="G7761">
            <v>6.1</v>
          </cell>
          <cell r="H7761"/>
          <cell r="I7761"/>
          <cell r="J7761" t="str">
            <v>Messung HW Wärme NT</v>
          </cell>
          <cell r="K7761" t="str">
            <v>15.03.2016</v>
          </cell>
          <cell r="L7761" t="str">
            <v>W1 040031</v>
          </cell>
          <cell r="M7761"/>
          <cell r="N7761" t="str">
            <v>Ablesung</v>
          </cell>
          <cell r="O7761">
            <v>393.20400000000001</v>
          </cell>
          <cell r="P7761">
            <v>6869.08</v>
          </cell>
          <cell r="Q7761"/>
          <cell r="R7761"/>
          <cell r="S7761"/>
          <cell r="T7761"/>
          <cell r="U7761"/>
          <cell r="V7761"/>
          <cell r="W7761"/>
          <cell r="X7761"/>
          <cell r="Y7761">
            <v>49.22</v>
          </cell>
          <cell r="Z7761">
            <v>873.78666666666675</v>
          </cell>
        </row>
        <row r="7762">
          <cell r="A7762" t="str">
            <v>O0028</v>
          </cell>
          <cell r="B7762" t="str">
            <v xml:space="preserve">Dufaux-Strasse 14 </v>
          </cell>
          <cell r="C7762">
            <v>42566</v>
          </cell>
          <cell r="D7762">
            <v>9866603306</v>
          </cell>
          <cell r="E7762" t="str">
            <v>Verrechnet</v>
          </cell>
          <cell r="F7762">
            <v>0.45</v>
          </cell>
          <cell r="G7762">
            <v>6.1</v>
          </cell>
          <cell r="H7762"/>
          <cell r="I7762"/>
          <cell r="J7762" t="str">
            <v>Messung HW Wärme NT</v>
          </cell>
          <cell r="K7762" t="str">
            <v>20.06.2016</v>
          </cell>
          <cell r="L7762" t="str">
            <v>W1 040031</v>
          </cell>
          <cell r="M7762"/>
          <cell r="N7762" t="str">
            <v>Ablesung</v>
          </cell>
          <cell r="O7762">
            <v>206.74</v>
          </cell>
          <cell r="P7762">
            <v>4238.1400000000003</v>
          </cell>
          <cell r="Q7762"/>
          <cell r="R7762"/>
          <cell r="S7762"/>
          <cell r="T7762"/>
          <cell r="U7762"/>
          <cell r="V7762"/>
          <cell r="W7762"/>
          <cell r="X7762"/>
          <cell r="Y7762">
            <v>41.944000000000003</v>
          </cell>
          <cell r="Z7762">
            <v>459.42222222222222</v>
          </cell>
        </row>
        <row r="7763">
          <cell r="A7763" t="str">
            <v>O0028</v>
          </cell>
          <cell r="B7763" t="str">
            <v xml:space="preserve">Dufaux-Strasse 14 </v>
          </cell>
          <cell r="C7763">
            <v>42655</v>
          </cell>
          <cell r="D7763">
            <v>9866605264</v>
          </cell>
          <cell r="E7763" t="str">
            <v>Verrechnet</v>
          </cell>
          <cell r="F7763">
            <v>0.45</v>
          </cell>
          <cell r="G7763">
            <v>6.1</v>
          </cell>
          <cell r="H7763"/>
          <cell r="I7763"/>
          <cell r="J7763" t="str">
            <v>Messung HW Wärme NT</v>
          </cell>
          <cell r="K7763" t="str">
            <v>16.09.2016</v>
          </cell>
          <cell r="L7763" t="str">
            <v>W1 040031</v>
          </cell>
          <cell r="M7763"/>
          <cell r="N7763" t="str">
            <v>Ablesung</v>
          </cell>
          <cell r="O7763">
            <v>71.507999999999996</v>
          </cell>
          <cell r="P7763">
            <v>1788.44</v>
          </cell>
          <cell r="Q7763"/>
          <cell r="R7763"/>
          <cell r="S7763"/>
          <cell r="T7763"/>
          <cell r="U7763"/>
          <cell r="V7763"/>
          <cell r="W7763"/>
          <cell r="X7763"/>
          <cell r="Y7763">
            <v>34.380000000000003</v>
          </cell>
          <cell r="Z7763">
            <v>158.90666666666667</v>
          </cell>
        </row>
        <row r="7764">
          <cell r="A7764" t="str">
            <v>O0028</v>
          </cell>
          <cell r="B7764" t="str">
            <v xml:space="preserve">Dufaux-Strasse 14 </v>
          </cell>
          <cell r="C7764">
            <v>42752</v>
          </cell>
          <cell r="D7764">
            <v>9866607180</v>
          </cell>
          <cell r="E7764" t="str">
            <v>Verrechnet</v>
          </cell>
          <cell r="F7764">
            <v>0.45</v>
          </cell>
          <cell r="G7764">
            <v>6.1</v>
          </cell>
          <cell r="H7764"/>
          <cell r="I7764"/>
          <cell r="J7764" t="str">
            <v>Messung HW Wärme NT</v>
          </cell>
          <cell r="K7764" t="str">
            <v>13.12.2016</v>
          </cell>
          <cell r="L7764" t="str">
            <v>W1 040031</v>
          </cell>
          <cell r="M7764"/>
          <cell r="N7764" t="str">
            <v>Ablesung</v>
          </cell>
          <cell r="O7764">
            <v>271.52300000000002</v>
          </cell>
          <cell r="P7764">
            <v>5184.16</v>
          </cell>
          <cell r="Q7764"/>
          <cell r="R7764"/>
          <cell r="S7764"/>
          <cell r="T7764"/>
          <cell r="U7764"/>
          <cell r="V7764"/>
          <cell r="W7764"/>
          <cell r="X7764"/>
          <cell r="Y7764">
            <v>45.034999999999997</v>
          </cell>
          <cell r="Z7764">
            <v>603.38444444444451</v>
          </cell>
        </row>
        <row r="7765">
          <cell r="A7765" t="str">
            <v>O0029</v>
          </cell>
          <cell r="B7765" t="str">
            <v xml:space="preserve">Boulevard Lilienthal 3 </v>
          </cell>
          <cell r="C7765">
            <v>42478</v>
          </cell>
          <cell r="D7765">
            <v>9866601555</v>
          </cell>
          <cell r="E7765" t="str">
            <v>Verrechnet</v>
          </cell>
          <cell r="F7765">
            <v>0.28000000000000003</v>
          </cell>
          <cell r="G7765">
            <v>3.504</v>
          </cell>
          <cell r="H7765"/>
          <cell r="I7765"/>
          <cell r="J7765" t="str">
            <v>Messung HW Wärme NT</v>
          </cell>
          <cell r="K7765" t="str">
            <v>16.03.2016</v>
          </cell>
          <cell r="L7765" t="str">
            <v>W1 025095</v>
          </cell>
          <cell r="M7765"/>
          <cell r="N7765" t="str">
            <v>Ablesung</v>
          </cell>
          <cell r="O7765">
            <v>353.798</v>
          </cell>
          <cell r="P7765">
            <v>5083.8500000000004</v>
          </cell>
          <cell r="Q7765"/>
          <cell r="R7765"/>
          <cell r="S7765"/>
          <cell r="T7765"/>
          <cell r="U7765"/>
          <cell r="V7765"/>
          <cell r="W7765"/>
          <cell r="X7765"/>
          <cell r="Y7765">
            <v>59.838999999999999</v>
          </cell>
          <cell r="Z7765">
            <v>1263.5642857142857</v>
          </cell>
        </row>
        <row r="7766">
          <cell r="A7766" t="str">
            <v>O0029</v>
          </cell>
          <cell r="B7766" t="str">
            <v xml:space="preserve">Boulevard Lilienthal 3 </v>
          </cell>
          <cell r="C7766">
            <v>42566</v>
          </cell>
          <cell r="D7766">
            <v>9866603628</v>
          </cell>
          <cell r="E7766" t="str">
            <v>Verrechnet</v>
          </cell>
          <cell r="F7766">
            <v>0.28000000000000003</v>
          </cell>
          <cell r="G7766">
            <v>3.504</v>
          </cell>
          <cell r="H7766"/>
          <cell r="I7766"/>
          <cell r="J7766" t="str">
            <v>Messung HW Wärme NT</v>
          </cell>
          <cell r="K7766" t="str">
            <v>21.06.2016</v>
          </cell>
          <cell r="L7766" t="str">
            <v>W1 025095</v>
          </cell>
          <cell r="M7766"/>
          <cell r="N7766" t="str">
            <v>Ablesung</v>
          </cell>
          <cell r="O7766">
            <v>153.75399999999999</v>
          </cell>
          <cell r="P7766">
            <v>2601.56</v>
          </cell>
          <cell r="Q7766"/>
          <cell r="R7766"/>
          <cell r="S7766"/>
          <cell r="T7766"/>
          <cell r="U7766"/>
          <cell r="V7766"/>
          <cell r="W7766"/>
          <cell r="X7766"/>
          <cell r="Y7766">
            <v>50.817</v>
          </cell>
          <cell r="Z7766">
            <v>549.12142857142851</v>
          </cell>
        </row>
        <row r="7767">
          <cell r="A7767" t="str">
            <v>O0029</v>
          </cell>
          <cell r="B7767" t="str">
            <v xml:space="preserve">Boulevard Lilienthal 3 </v>
          </cell>
          <cell r="C7767">
            <v>42677</v>
          </cell>
          <cell r="D7767">
            <v>9866606088</v>
          </cell>
          <cell r="E7767" t="str">
            <v>Verrechnet</v>
          </cell>
          <cell r="F7767">
            <v>0.28000000000000003</v>
          </cell>
          <cell r="G7767">
            <v>3.504</v>
          </cell>
          <cell r="H7767"/>
          <cell r="I7767"/>
          <cell r="J7767" t="str">
            <v>Messung HW Wärme NT</v>
          </cell>
          <cell r="K7767" t="str">
            <v>16.09.2016</v>
          </cell>
          <cell r="L7767" t="str">
            <v>W1 025095</v>
          </cell>
          <cell r="M7767"/>
          <cell r="N7767" t="str">
            <v>Ablesung</v>
          </cell>
          <cell r="O7767">
            <v>49.930999999999997</v>
          </cell>
          <cell r="P7767">
            <v>1221.4100000000001</v>
          </cell>
          <cell r="Q7767"/>
          <cell r="R7767"/>
          <cell r="S7767"/>
          <cell r="T7767"/>
          <cell r="U7767"/>
          <cell r="V7767"/>
          <cell r="W7767"/>
          <cell r="X7767"/>
          <cell r="Y7767">
            <v>35.15</v>
          </cell>
          <cell r="Z7767">
            <v>178.32499999999999</v>
          </cell>
        </row>
        <row r="7768">
          <cell r="A7768" t="str">
            <v>O0029</v>
          </cell>
          <cell r="B7768" t="str">
            <v xml:space="preserve">Boulevard Lilienthal 3 </v>
          </cell>
          <cell r="C7768">
            <v>42752</v>
          </cell>
          <cell r="D7768">
            <v>9866606861</v>
          </cell>
          <cell r="E7768" t="str">
            <v>Verrechnet</v>
          </cell>
          <cell r="F7768">
            <v>0.28000000000000003</v>
          </cell>
          <cell r="G7768">
            <v>3.504</v>
          </cell>
          <cell r="H7768"/>
          <cell r="I7768"/>
          <cell r="J7768" t="str">
            <v>Messung HW Wärme NT</v>
          </cell>
          <cell r="K7768" t="str">
            <v>14.12.2016</v>
          </cell>
          <cell r="L7768" t="str">
            <v>W1 025095</v>
          </cell>
          <cell r="M7768"/>
          <cell r="N7768" t="str">
            <v>Ablesung</v>
          </cell>
          <cell r="O7768">
            <v>195.54900000000001</v>
          </cell>
          <cell r="P7768">
            <v>3600.79</v>
          </cell>
          <cell r="Q7768"/>
          <cell r="R7768"/>
          <cell r="S7768"/>
          <cell r="T7768"/>
          <cell r="U7768"/>
          <cell r="V7768"/>
          <cell r="W7768"/>
          <cell r="X7768"/>
          <cell r="Y7768">
            <v>46.695999999999998</v>
          </cell>
          <cell r="Z7768">
            <v>698.38928571428573</v>
          </cell>
        </row>
        <row r="7769">
          <cell r="A7769" t="str">
            <v>O0030</v>
          </cell>
          <cell r="B7769" t="str">
            <v xml:space="preserve">Boulevard Lilienthal 5 </v>
          </cell>
          <cell r="C7769">
            <v>42655</v>
          </cell>
          <cell r="D7769">
            <v>9866604556</v>
          </cell>
          <cell r="E7769" t="str">
            <v>Verrechnet</v>
          </cell>
          <cell r="F7769">
            <v>0.25</v>
          </cell>
          <cell r="G7769">
            <v>3.5259999999999998</v>
          </cell>
          <cell r="H7769"/>
          <cell r="I7769"/>
          <cell r="J7769" t="str">
            <v>Messung HW Wärme NT</v>
          </cell>
          <cell r="K7769" t="str">
            <v>31.08.2016</v>
          </cell>
          <cell r="L7769" t="str">
            <v>W1 025110</v>
          </cell>
          <cell r="M7769"/>
          <cell r="N7769" t="str">
            <v>Einbau</v>
          </cell>
          <cell r="O7769">
            <v>0</v>
          </cell>
          <cell r="P7769">
            <v>0</v>
          </cell>
          <cell r="Q7769"/>
          <cell r="R7769"/>
          <cell r="S7769"/>
          <cell r="T7769"/>
          <cell r="U7769"/>
          <cell r="V7769"/>
          <cell r="W7769"/>
          <cell r="X7769"/>
          <cell r="Y7769"/>
          <cell r="Z7769">
            <v>0</v>
          </cell>
        </row>
        <row r="7770">
          <cell r="A7770" t="str">
            <v>O0030</v>
          </cell>
          <cell r="B7770"/>
          <cell r="C7770"/>
          <cell r="D7770"/>
          <cell r="E7770"/>
          <cell r="F7770"/>
          <cell r="G7770"/>
          <cell r="H7770"/>
          <cell r="I7770"/>
          <cell r="J7770" t="str">
            <v>Messung HW Wärme NT</v>
          </cell>
          <cell r="K7770" t="str">
            <v>01.09.2016</v>
          </cell>
          <cell r="L7770" t="str">
            <v>W1 025110</v>
          </cell>
          <cell r="M7770"/>
          <cell r="N7770" t="str">
            <v>Korrektur</v>
          </cell>
          <cell r="O7770">
            <v>0.09</v>
          </cell>
          <cell r="P7770">
            <v>0</v>
          </cell>
          <cell r="Q7770"/>
          <cell r="R7770"/>
          <cell r="S7770"/>
          <cell r="T7770"/>
          <cell r="U7770"/>
          <cell r="V7770"/>
          <cell r="W7770"/>
          <cell r="X7770"/>
          <cell r="Y7770">
            <v>0</v>
          </cell>
          <cell r="Z7770">
            <v>0.36</v>
          </cell>
        </row>
        <row r="7771">
          <cell r="A7771" t="str">
            <v>O0030</v>
          </cell>
          <cell r="B7771"/>
          <cell r="C7771"/>
          <cell r="D7771"/>
          <cell r="E7771"/>
          <cell r="F7771"/>
          <cell r="G7771"/>
          <cell r="H7771"/>
          <cell r="I7771"/>
          <cell r="J7771" t="str">
            <v>Messung HW Wärme NT</v>
          </cell>
          <cell r="K7771" t="str">
            <v>16.09.2016</v>
          </cell>
          <cell r="L7771" t="str">
            <v>W1 025110</v>
          </cell>
          <cell r="M7771"/>
          <cell r="N7771" t="str">
            <v>Ablesung</v>
          </cell>
          <cell r="O7771">
            <v>1.581</v>
          </cell>
          <cell r="P7771">
            <v>39.04</v>
          </cell>
          <cell r="Q7771"/>
          <cell r="R7771"/>
          <cell r="S7771"/>
          <cell r="T7771"/>
          <cell r="U7771"/>
          <cell r="V7771"/>
          <cell r="W7771"/>
          <cell r="X7771"/>
          <cell r="Y7771">
            <v>34.820999999999998</v>
          </cell>
          <cell r="Z7771">
            <v>6.3239999999999998</v>
          </cell>
        </row>
        <row r="7772">
          <cell r="A7772" t="str">
            <v>O0030</v>
          </cell>
          <cell r="B7772" t="str">
            <v xml:space="preserve">Boulevard Lilienthal 5 </v>
          </cell>
          <cell r="C7772">
            <v>42752</v>
          </cell>
          <cell r="D7772">
            <v>9866608075</v>
          </cell>
          <cell r="E7772" t="str">
            <v>Verrechnet</v>
          </cell>
          <cell r="F7772">
            <v>0.25</v>
          </cell>
          <cell r="G7772">
            <v>3.5259999999999998</v>
          </cell>
          <cell r="H7772"/>
          <cell r="I7772"/>
          <cell r="J7772" t="str">
            <v>Messung HW Wärme NT</v>
          </cell>
          <cell r="K7772" t="str">
            <v>14.12.2016</v>
          </cell>
          <cell r="L7772" t="str">
            <v>W1 025110</v>
          </cell>
          <cell r="M7772"/>
          <cell r="N7772" t="str">
            <v>Ablesung</v>
          </cell>
          <cell r="O7772">
            <v>164.18199999999999</v>
          </cell>
          <cell r="P7772">
            <v>3061.7</v>
          </cell>
          <cell r="Q7772"/>
          <cell r="R7772"/>
          <cell r="S7772"/>
          <cell r="T7772"/>
          <cell r="U7772"/>
          <cell r="V7772"/>
          <cell r="W7772"/>
          <cell r="X7772"/>
          <cell r="Y7772">
            <v>46.109000000000002</v>
          </cell>
          <cell r="Z7772">
            <v>656.72799999999995</v>
          </cell>
        </row>
        <row r="7773">
          <cell r="A7773" t="str">
            <v>W0001</v>
          </cell>
          <cell r="B7773" t="str">
            <v xml:space="preserve">Grabenstrasse 11 </v>
          </cell>
          <cell r="C7773">
            <v>42478</v>
          </cell>
          <cell r="D7773">
            <v>9866601177</v>
          </cell>
          <cell r="E7773" t="str">
            <v>Verrechnet</v>
          </cell>
          <cell r="F7773">
            <v>0.14399999999999999</v>
          </cell>
          <cell r="G7773">
            <v>2.37</v>
          </cell>
          <cell r="H7773"/>
          <cell r="I7773"/>
          <cell r="J7773" t="str">
            <v>Messung HW Wärme NT</v>
          </cell>
          <cell r="K7773" t="str">
            <v>15.02.2016</v>
          </cell>
          <cell r="L7773" t="str">
            <v>W1 025090</v>
          </cell>
          <cell r="M7773"/>
          <cell r="N7773" t="str">
            <v>Ausbau</v>
          </cell>
          <cell r="O7773">
            <v>60.802999999999997</v>
          </cell>
          <cell r="P7773">
            <v>1633.2</v>
          </cell>
          <cell r="Q7773"/>
          <cell r="R7773">
            <v>1632.7</v>
          </cell>
          <cell r="S7773"/>
          <cell r="T7773"/>
          <cell r="U7773"/>
          <cell r="V7773"/>
          <cell r="W7773"/>
          <cell r="X7773"/>
          <cell r="Y7773">
            <v>32.011000000000003</v>
          </cell>
          <cell r="Z7773">
            <v>422.24305555555554</v>
          </cell>
        </row>
        <row r="7774">
          <cell r="A7774" t="str">
            <v>W0001</v>
          </cell>
          <cell r="B7774"/>
          <cell r="C7774"/>
          <cell r="D7774"/>
          <cell r="E7774"/>
          <cell r="F7774"/>
          <cell r="G7774"/>
          <cell r="H7774"/>
          <cell r="I7774"/>
          <cell r="J7774" t="str">
            <v>Messung HW Wärme NT</v>
          </cell>
          <cell r="K7774" t="str">
            <v>15.02.2016</v>
          </cell>
          <cell r="L7774" t="str">
            <v>W1 025090</v>
          </cell>
          <cell r="M7774"/>
          <cell r="N7774" t="str">
            <v>Einbau</v>
          </cell>
          <cell r="O7774">
            <v>0</v>
          </cell>
          <cell r="P7774">
            <v>0</v>
          </cell>
          <cell r="Q7774"/>
          <cell r="R7774"/>
          <cell r="S7774"/>
          <cell r="T7774"/>
          <cell r="U7774"/>
          <cell r="V7774"/>
          <cell r="W7774"/>
          <cell r="X7774"/>
          <cell r="Y7774">
            <v>0</v>
          </cell>
          <cell r="Z7774">
            <v>0</v>
          </cell>
        </row>
        <row r="7775">
          <cell r="A7775" t="str">
            <v>W0001</v>
          </cell>
          <cell r="B7775"/>
          <cell r="C7775"/>
          <cell r="D7775"/>
          <cell r="E7775"/>
          <cell r="F7775"/>
          <cell r="G7775"/>
          <cell r="H7775"/>
          <cell r="I7775"/>
          <cell r="J7775" t="str">
            <v>Messung HW Wärme NT</v>
          </cell>
          <cell r="K7775" t="str">
            <v>06.04.2016</v>
          </cell>
          <cell r="L7775" t="str">
            <v>W1 025090</v>
          </cell>
          <cell r="M7775"/>
          <cell r="N7775" t="str">
            <v>Ablesung</v>
          </cell>
          <cell r="O7775">
            <v>29.957999999999998</v>
          </cell>
          <cell r="P7775">
            <v>775.46</v>
          </cell>
          <cell r="Q7775"/>
          <cell r="R7775"/>
          <cell r="S7775"/>
          <cell r="T7775"/>
          <cell r="U7775"/>
          <cell r="V7775"/>
          <cell r="W7775"/>
          <cell r="X7775"/>
          <cell r="Y7775">
            <v>33.218000000000004</v>
          </cell>
          <cell r="Z7775">
            <v>208.04166666666663</v>
          </cell>
        </row>
        <row r="7776">
          <cell r="A7776" t="str">
            <v>W0001</v>
          </cell>
          <cell r="B7776" t="str">
            <v xml:space="preserve">Grabenstrasse 11 </v>
          </cell>
          <cell r="C7776">
            <v>42566</v>
          </cell>
          <cell r="D7776">
            <v>9866603118</v>
          </cell>
          <cell r="E7776" t="str">
            <v>Verrechnet</v>
          </cell>
          <cell r="F7776">
            <v>0.14399999999999999</v>
          </cell>
          <cell r="G7776">
            <v>2.37</v>
          </cell>
          <cell r="H7776"/>
          <cell r="I7776"/>
          <cell r="J7776" t="str">
            <v>Messung HW Wärme NT</v>
          </cell>
          <cell r="K7776" t="str">
            <v>21.06.2016</v>
          </cell>
          <cell r="L7776" t="str">
            <v>W1 025090</v>
          </cell>
          <cell r="M7776"/>
          <cell r="N7776" t="str">
            <v>Ablesung</v>
          </cell>
          <cell r="O7776">
            <v>54.115000000000002</v>
          </cell>
          <cell r="P7776">
            <v>1709.93</v>
          </cell>
          <cell r="Q7776"/>
          <cell r="R7776"/>
          <cell r="S7776"/>
          <cell r="T7776"/>
          <cell r="U7776"/>
          <cell r="V7776"/>
          <cell r="W7776"/>
          <cell r="X7776"/>
          <cell r="Y7776">
            <v>27.212</v>
          </cell>
          <cell r="Z7776">
            <v>375.79861111111114</v>
          </cell>
        </row>
        <row r="7777">
          <cell r="A7777" t="str">
            <v>W0001</v>
          </cell>
          <cell r="B7777" t="str">
            <v xml:space="preserve">Grabenstrasse 11 </v>
          </cell>
          <cell r="C7777">
            <v>42655</v>
          </cell>
          <cell r="D7777">
            <v>9866604793</v>
          </cell>
          <cell r="E7777" t="str">
            <v>Verrechnet</v>
          </cell>
          <cell r="F7777">
            <v>0.14399999999999999</v>
          </cell>
          <cell r="G7777">
            <v>2.37</v>
          </cell>
          <cell r="H7777"/>
          <cell r="I7777"/>
          <cell r="J7777" t="str">
            <v>Messung HW Wärme NT</v>
          </cell>
          <cell r="K7777" t="str">
            <v>16.09.2016</v>
          </cell>
          <cell r="L7777" t="str">
            <v>W1 025090</v>
          </cell>
          <cell r="M7777"/>
          <cell r="N7777" t="str">
            <v>Ablesung</v>
          </cell>
          <cell r="O7777">
            <v>17.045000000000002</v>
          </cell>
          <cell r="P7777">
            <v>892.76</v>
          </cell>
          <cell r="Q7777"/>
          <cell r="R7777"/>
          <cell r="S7777"/>
          <cell r="T7777"/>
          <cell r="U7777"/>
          <cell r="V7777"/>
          <cell r="W7777"/>
          <cell r="X7777"/>
          <cell r="Y7777">
            <v>16.417000000000002</v>
          </cell>
          <cell r="Z7777">
            <v>118.36805555555556</v>
          </cell>
        </row>
        <row r="7778">
          <cell r="A7778" t="str">
            <v>W0001</v>
          </cell>
          <cell r="B7778" t="str">
            <v xml:space="preserve">Grabenstrasse 11 </v>
          </cell>
          <cell r="C7778">
            <v>42752</v>
          </cell>
          <cell r="D7778">
            <v>9866607362</v>
          </cell>
          <cell r="E7778" t="str">
            <v>Verrechnet</v>
          </cell>
          <cell r="F7778">
            <v>0.14399999999999999</v>
          </cell>
          <cell r="G7778">
            <v>2.37</v>
          </cell>
          <cell r="H7778"/>
          <cell r="I7778"/>
          <cell r="J7778" t="str">
            <v>Messung HW Wärme NT</v>
          </cell>
          <cell r="K7778" t="str">
            <v>14.12.2016</v>
          </cell>
          <cell r="L7778" t="str">
            <v>W1 025090</v>
          </cell>
          <cell r="M7778"/>
          <cell r="N7778" t="str">
            <v>Ablesung</v>
          </cell>
          <cell r="O7778">
            <v>67.620999999999995</v>
          </cell>
          <cell r="P7778">
            <v>1976.38</v>
          </cell>
          <cell r="Q7778"/>
          <cell r="R7778"/>
          <cell r="S7778"/>
          <cell r="T7778"/>
          <cell r="U7778"/>
          <cell r="V7778"/>
          <cell r="W7778"/>
          <cell r="X7778"/>
          <cell r="Y7778">
            <v>29.419</v>
          </cell>
          <cell r="Z7778">
            <v>469.59027777777777</v>
          </cell>
        </row>
        <row r="7779">
          <cell r="A7779" t="str">
            <v>W0002</v>
          </cell>
          <cell r="B7779" t="str">
            <v xml:space="preserve">Melchrütistrasse 19 </v>
          </cell>
          <cell r="C7779">
            <v>42478</v>
          </cell>
          <cell r="D7779">
            <v>9866600522</v>
          </cell>
          <cell r="E7779" t="str">
            <v>Verrechnet</v>
          </cell>
          <cell r="F7779">
            <v>6.5000000000000002E-2</v>
          </cell>
          <cell r="G7779">
            <v>1.1499999999999999</v>
          </cell>
          <cell r="H7779"/>
          <cell r="I7779"/>
          <cell r="J7779" t="str">
            <v>Messung HW Wärme NT</v>
          </cell>
          <cell r="K7779" t="str">
            <v>16.03.2016</v>
          </cell>
          <cell r="L7779" t="str">
            <v>W1 020467</v>
          </cell>
          <cell r="M7779"/>
          <cell r="N7779" t="str">
            <v>Ablesung</v>
          </cell>
          <cell r="O7779">
            <v>74.09</v>
          </cell>
          <cell r="P7779">
            <v>1415.17</v>
          </cell>
          <cell r="Q7779"/>
          <cell r="R7779"/>
          <cell r="S7779"/>
          <cell r="T7779"/>
          <cell r="U7779"/>
          <cell r="V7779"/>
          <cell r="W7779"/>
          <cell r="X7779"/>
          <cell r="Y7779">
            <v>45.015999999999998</v>
          </cell>
          <cell r="Z7779">
            <v>1139.8461538461538</v>
          </cell>
        </row>
        <row r="7780">
          <cell r="A7780" t="str">
            <v>W0002</v>
          </cell>
          <cell r="B7780" t="str">
            <v xml:space="preserve">Melchrütistrasse 19 </v>
          </cell>
          <cell r="C7780">
            <v>42566</v>
          </cell>
          <cell r="D7780">
            <v>9866603040</v>
          </cell>
          <cell r="E7780" t="str">
            <v>Verrechnet</v>
          </cell>
          <cell r="F7780">
            <v>6.5000000000000002E-2</v>
          </cell>
          <cell r="G7780">
            <v>1.1499999999999999</v>
          </cell>
          <cell r="H7780"/>
          <cell r="I7780"/>
          <cell r="J7780" t="str">
            <v>Messung HW Wärme NT</v>
          </cell>
          <cell r="K7780" t="str">
            <v>21.06.2016</v>
          </cell>
          <cell r="L7780" t="str">
            <v>W1 020467</v>
          </cell>
          <cell r="M7780"/>
          <cell r="N7780" t="str">
            <v>Ablesung</v>
          </cell>
          <cell r="O7780">
            <v>51.976999999999997</v>
          </cell>
          <cell r="P7780">
            <v>1233.79</v>
          </cell>
          <cell r="Q7780"/>
          <cell r="R7780"/>
          <cell r="S7780"/>
          <cell r="T7780"/>
          <cell r="U7780"/>
          <cell r="V7780"/>
          <cell r="W7780"/>
          <cell r="X7780"/>
          <cell r="Y7780">
            <v>36.222999999999999</v>
          </cell>
          <cell r="Z7780">
            <v>799.64615384615388</v>
          </cell>
        </row>
        <row r="7781">
          <cell r="A7781" t="str">
            <v>W0002</v>
          </cell>
          <cell r="B7781" t="str">
            <v xml:space="preserve">Melchrütistrasse 19 </v>
          </cell>
          <cell r="C7781">
            <v>42655</v>
          </cell>
          <cell r="D7781">
            <v>9866604794</v>
          </cell>
          <cell r="E7781" t="str">
            <v>Verrechnet</v>
          </cell>
          <cell r="F7781">
            <v>6.5000000000000002E-2</v>
          </cell>
          <cell r="G7781">
            <v>1.1499999999999999</v>
          </cell>
          <cell r="H7781"/>
          <cell r="I7781"/>
          <cell r="J7781" t="str">
            <v>Messung HW Wärme NT</v>
          </cell>
          <cell r="K7781" t="str">
            <v>19.09.2016</v>
          </cell>
          <cell r="L7781" t="str">
            <v>W1 020467</v>
          </cell>
          <cell r="M7781"/>
          <cell r="N7781" t="str">
            <v>Ablesung</v>
          </cell>
          <cell r="O7781">
            <v>30.98</v>
          </cell>
          <cell r="P7781">
            <v>1083.23</v>
          </cell>
          <cell r="Q7781"/>
          <cell r="R7781"/>
          <cell r="S7781"/>
          <cell r="T7781"/>
          <cell r="U7781"/>
          <cell r="V7781"/>
          <cell r="W7781"/>
          <cell r="X7781"/>
          <cell r="Y7781">
            <v>24.591000000000001</v>
          </cell>
          <cell r="Z7781">
            <v>476.61538461538464</v>
          </cell>
        </row>
        <row r="7782">
          <cell r="A7782" t="str">
            <v>W0002</v>
          </cell>
          <cell r="B7782" t="str">
            <v xml:space="preserve">Melchrütistrasse 19 </v>
          </cell>
          <cell r="C7782">
            <v>42752</v>
          </cell>
          <cell r="D7782">
            <v>9866606515</v>
          </cell>
          <cell r="E7782" t="str">
            <v>Verrechnet</v>
          </cell>
          <cell r="F7782">
            <v>6.5000000000000002E-2</v>
          </cell>
          <cell r="G7782">
            <v>1.1499999999999999</v>
          </cell>
          <cell r="H7782"/>
          <cell r="I7782"/>
          <cell r="J7782" t="str">
            <v>Messung HW Wärme NT</v>
          </cell>
          <cell r="K7782" t="str">
            <v>14.12.2016</v>
          </cell>
          <cell r="L7782" t="str">
            <v>W1 020467</v>
          </cell>
          <cell r="M7782"/>
          <cell r="N7782" t="str">
            <v>Ablesung</v>
          </cell>
          <cell r="O7782">
            <v>63.186</v>
          </cell>
          <cell r="P7782">
            <v>1513.38</v>
          </cell>
          <cell r="Q7782"/>
          <cell r="R7782"/>
          <cell r="S7782"/>
          <cell r="T7782"/>
          <cell r="U7782"/>
          <cell r="V7782"/>
          <cell r="W7782"/>
          <cell r="X7782"/>
          <cell r="Y7782">
            <v>35.9</v>
          </cell>
          <cell r="Z7782">
            <v>972.09230769230771</v>
          </cell>
        </row>
        <row r="7783">
          <cell r="A7783" t="str">
            <v>W0003</v>
          </cell>
          <cell r="B7783" t="str">
            <v xml:space="preserve">Alte Winterthurerstrasse 14 </v>
          </cell>
          <cell r="C7783">
            <v>42478</v>
          </cell>
          <cell r="D7783">
            <v>9866600913</v>
          </cell>
          <cell r="E7783" t="str">
            <v>Verrechnet</v>
          </cell>
          <cell r="F7783">
            <v>0.6</v>
          </cell>
          <cell r="G7783">
            <v>9.8699999999999992</v>
          </cell>
          <cell r="H7783"/>
          <cell r="I7783"/>
          <cell r="J7783" t="str">
            <v>Messung HW Wärme NT</v>
          </cell>
          <cell r="K7783" t="str">
            <v>16.03.2016</v>
          </cell>
          <cell r="L7783" t="str">
            <v>R3 1237</v>
          </cell>
          <cell r="M7783" t="str">
            <v>U3 050006</v>
          </cell>
          <cell r="N7783" t="str">
            <v>Ablesung</v>
          </cell>
          <cell r="O7783">
            <v>520.18100000000004</v>
          </cell>
          <cell r="P7783">
            <v>9681.2199999999993</v>
          </cell>
          <cell r="Q7783"/>
          <cell r="R7783">
            <v>9681</v>
          </cell>
          <cell r="S7783"/>
          <cell r="T7783"/>
          <cell r="U7783"/>
          <cell r="V7783"/>
          <cell r="W7783"/>
          <cell r="X7783"/>
          <cell r="Y7783">
            <v>46.2</v>
          </cell>
          <cell r="Z7783">
            <v>866.96833333333325</v>
          </cell>
        </row>
        <row r="7784">
          <cell r="A7784" t="str">
            <v>W0003</v>
          </cell>
          <cell r="B7784" t="str">
            <v xml:space="preserve">Alte Winterthurerstrasse 14 </v>
          </cell>
          <cell r="C7784">
            <v>42566</v>
          </cell>
          <cell r="D7784">
            <v>9866603307</v>
          </cell>
          <cell r="E7784" t="str">
            <v>Verrechnet</v>
          </cell>
          <cell r="F7784">
            <v>0.6</v>
          </cell>
          <cell r="G7784">
            <v>9.8699999999999992</v>
          </cell>
          <cell r="H7784"/>
          <cell r="I7784"/>
          <cell r="J7784" t="str">
            <v>Messung HW Wärme NT</v>
          </cell>
          <cell r="K7784" t="str">
            <v>24.06.2016</v>
          </cell>
          <cell r="L7784" t="str">
            <v>R3 1237</v>
          </cell>
          <cell r="M7784" t="str">
            <v>U3 050006</v>
          </cell>
          <cell r="N7784" t="str">
            <v>Ablesung</v>
          </cell>
          <cell r="O7784">
            <v>236.81200000000001</v>
          </cell>
          <cell r="P7784">
            <v>5240.66</v>
          </cell>
          <cell r="Q7784"/>
          <cell r="R7784">
            <v>5240</v>
          </cell>
          <cell r="S7784"/>
          <cell r="T7784"/>
          <cell r="U7784"/>
          <cell r="V7784"/>
          <cell r="W7784"/>
          <cell r="X7784"/>
          <cell r="Y7784">
            <v>38.853999999999999</v>
          </cell>
          <cell r="Z7784">
            <v>394.68666666666667</v>
          </cell>
        </row>
        <row r="7785">
          <cell r="A7785" t="str">
            <v>W0003</v>
          </cell>
          <cell r="B7785" t="str">
            <v xml:space="preserve">Alte Winterthurerstrasse 14 </v>
          </cell>
          <cell r="C7785">
            <v>42655</v>
          </cell>
          <cell r="D7785">
            <v>9866605265</v>
          </cell>
          <cell r="E7785" t="str">
            <v>Verrechnet</v>
          </cell>
          <cell r="F7785">
            <v>0.6</v>
          </cell>
          <cell r="G7785">
            <v>9.8699999999999992</v>
          </cell>
          <cell r="H7785"/>
          <cell r="I7785"/>
          <cell r="J7785" t="str">
            <v>Messung HW Wärme NT</v>
          </cell>
          <cell r="K7785" t="str">
            <v>03.10.2016</v>
          </cell>
          <cell r="L7785" t="str">
            <v>R3 1237</v>
          </cell>
          <cell r="M7785" t="str">
            <v>U3 050006</v>
          </cell>
          <cell r="N7785" t="str">
            <v>Ablesung</v>
          </cell>
          <cell r="O7785">
            <v>57.621000000000002</v>
          </cell>
          <cell r="P7785">
            <v>1738.09</v>
          </cell>
          <cell r="Q7785"/>
          <cell r="R7785">
            <v>1738</v>
          </cell>
          <cell r="S7785"/>
          <cell r="T7785"/>
          <cell r="U7785"/>
          <cell r="V7785"/>
          <cell r="W7785"/>
          <cell r="X7785"/>
          <cell r="Y7785">
            <v>28.506</v>
          </cell>
          <cell r="Z7785">
            <v>96.034999999999997</v>
          </cell>
        </row>
        <row r="7786">
          <cell r="A7786" t="str">
            <v>W0003</v>
          </cell>
          <cell r="B7786" t="str">
            <v xml:space="preserve">Alte Winterthurerstrasse 14 </v>
          </cell>
          <cell r="C7786">
            <v>42752</v>
          </cell>
          <cell r="D7786">
            <v>9866607160</v>
          </cell>
          <cell r="E7786" t="str">
            <v>Verrechnet</v>
          </cell>
          <cell r="F7786">
            <v>0.6</v>
          </cell>
          <cell r="G7786">
            <v>9.8699999999999992</v>
          </cell>
          <cell r="H7786"/>
          <cell r="I7786"/>
          <cell r="J7786" t="str">
            <v>Messung HW Wärme NT</v>
          </cell>
          <cell r="K7786" t="str">
            <v>23.12.2016</v>
          </cell>
          <cell r="L7786" t="str">
            <v>R3 1237</v>
          </cell>
          <cell r="M7786" t="str">
            <v>U3 050006</v>
          </cell>
          <cell r="N7786" t="str">
            <v>Ablesung</v>
          </cell>
          <cell r="O7786">
            <v>373.65699999999998</v>
          </cell>
          <cell r="P7786">
            <v>7565.46</v>
          </cell>
          <cell r="Q7786"/>
          <cell r="R7786">
            <v>7566</v>
          </cell>
          <cell r="S7786"/>
          <cell r="T7786"/>
          <cell r="U7786"/>
          <cell r="V7786"/>
          <cell r="W7786"/>
          <cell r="X7786"/>
          <cell r="Y7786">
            <v>42.468000000000004</v>
          </cell>
          <cell r="Z7786">
            <v>622.76166666666666</v>
          </cell>
        </row>
        <row r="7787">
          <cell r="A7787" t="str">
            <v>W0004</v>
          </cell>
          <cell r="B7787" t="str">
            <v xml:space="preserve">Melchrütistrasse 11 </v>
          </cell>
          <cell r="C7787">
            <v>42478</v>
          </cell>
          <cell r="D7787">
            <v>9866600914</v>
          </cell>
          <cell r="E7787" t="str">
            <v>Verrechnet</v>
          </cell>
          <cell r="F7787">
            <v>4.8000000000000001E-2</v>
          </cell>
          <cell r="G7787">
            <v>0.82</v>
          </cell>
          <cell r="H7787"/>
          <cell r="I7787"/>
          <cell r="J7787" t="str">
            <v>Messung HW Wärme NT</v>
          </cell>
          <cell r="K7787" t="str">
            <v>16.03.2016</v>
          </cell>
          <cell r="L7787" t="str">
            <v>R3 1119</v>
          </cell>
          <cell r="M7787" t="str">
            <v>U3 20052</v>
          </cell>
          <cell r="N7787" t="str">
            <v>Ablesung</v>
          </cell>
          <cell r="O7787">
            <v>47.052999999999997</v>
          </cell>
          <cell r="P7787">
            <v>1174.7</v>
          </cell>
          <cell r="Q7787"/>
          <cell r="R7787">
            <v>1174.7</v>
          </cell>
          <cell r="S7787"/>
          <cell r="T7787"/>
          <cell r="U7787"/>
          <cell r="V7787"/>
          <cell r="W7787"/>
          <cell r="X7787"/>
          <cell r="Y7787">
            <v>34.441000000000003</v>
          </cell>
          <cell r="Z7787">
            <v>980.27083333333326</v>
          </cell>
        </row>
        <row r="7788">
          <cell r="A7788" t="str">
            <v>W0004</v>
          </cell>
          <cell r="B7788" t="str">
            <v xml:space="preserve">Melchrütistrasse 11 </v>
          </cell>
          <cell r="C7788">
            <v>42566</v>
          </cell>
          <cell r="D7788">
            <v>9866603041</v>
          </cell>
          <cell r="E7788" t="str">
            <v>Verrechnet</v>
          </cell>
          <cell r="F7788">
            <v>4.8000000000000001E-2</v>
          </cell>
          <cell r="G7788">
            <v>0.82</v>
          </cell>
          <cell r="H7788"/>
          <cell r="I7788"/>
          <cell r="J7788" t="str">
            <v>Messung HW Wärme NT</v>
          </cell>
          <cell r="K7788" t="str">
            <v>21.06.2016</v>
          </cell>
          <cell r="L7788" t="str">
            <v>R3 1119</v>
          </cell>
          <cell r="M7788" t="str">
            <v>U3 20052</v>
          </cell>
          <cell r="N7788" t="str">
            <v>Ablesung</v>
          </cell>
          <cell r="O7788">
            <v>36.036000000000001</v>
          </cell>
          <cell r="P7788">
            <v>1059.3800000000001</v>
          </cell>
          <cell r="Q7788"/>
          <cell r="R7788">
            <v>1064.3</v>
          </cell>
          <cell r="S7788"/>
          <cell r="T7788"/>
          <cell r="U7788"/>
          <cell r="V7788"/>
          <cell r="W7788"/>
          <cell r="X7788"/>
          <cell r="Y7788">
            <v>29.248999999999999</v>
          </cell>
          <cell r="Z7788">
            <v>750.75</v>
          </cell>
        </row>
        <row r="7789">
          <cell r="A7789" t="str">
            <v>W0004</v>
          </cell>
          <cell r="B7789" t="str">
            <v xml:space="preserve">Melchrütistrasse 11 </v>
          </cell>
          <cell r="C7789">
            <v>42655</v>
          </cell>
          <cell r="D7789">
            <v>9866605044</v>
          </cell>
          <cell r="E7789" t="str">
            <v>Verrechnet</v>
          </cell>
          <cell r="F7789">
            <v>4.8000000000000001E-2</v>
          </cell>
          <cell r="G7789">
            <v>0.82</v>
          </cell>
          <cell r="H7789"/>
          <cell r="I7789"/>
          <cell r="J7789" t="str">
            <v>Messung HW Wärme NT</v>
          </cell>
          <cell r="K7789" t="str">
            <v>19.09.2016</v>
          </cell>
          <cell r="L7789" t="str">
            <v>R3 1119</v>
          </cell>
          <cell r="M7789" t="str">
            <v>U3 20052</v>
          </cell>
          <cell r="N7789" t="str">
            <v>Ablesung</v>
          </cell>
          <cell r="O7789">
            <v>17.027999999999999</v>
          </cell>
          <cell r="P7789">
            <v>607.49</v>
          </cell>
          <cell r="Q7789"/>
          <cell r="R7789">
            <v>657.8</v>
          </cell>
          <cell r="S7789"/>
          <cell r="T7789"/>
          <cell r="U7789"/>
          <cell r="V7789"/>
          <cell r="W7789"/>
          <cell r="X7789"/>
          <cell r="Y7789">
            <v>24.102</v>
          </cell>
          <cell r="Z7789">
            <v>354.75</v>
          </cell>
        </row>
        <row r="7790">
          <cell r="A7790" t="str">
            <v>W0004</v>
          </cell>
          <cell r="B7790" t="str">
            <v xml:space="preserve">Melchrütistrasse 11 </v>
          </cell>
          <cell r="C7790">
            <v>42752</v>
          </cell>
          <cell r="D7790">
            <v>9866606999</v>
          </cell>
          <cell r="E7790" t="str">
            <v>Verrechnet</v>
          </cell>
          <cell r="F7790">
            <v>4.8000000000000001E-2</v>
          </cell>
          <cell r="G7790">
            <v>0.82</v>
          </cell>
          <cell r="H7790"/>
          <cell r="I7790"/>
          <cell r="J7790" t="str">
            <v>Messung HW Wärme NT</v>
          </cell>
          <cell r="K7790" t="str">
            <v>14.12.2016</v>
          </cell>
          <cell r="L7790" t="str">
            <v>R3 1119</v>
          </cell>
          <cell r="M7790" t="str">
            <v>U3 20052</v>
          </cell>
          <cell r="N7790" t="str">
            <v>Ablesung</v>
          </cell>
          <cell r="O7790">
            <v>37.180999999999997</v>
          </cell>
          <cell r="P7790">
            <v>963.85</v>
          </cell>
          <cell r="Q7790"/>
          <cell r="R7790">
            <v>963.8</v>
          </cell>
          <cell r="S7790"/>
          <cell r="T7790"/>
          <cell r="U7790"/>
          <cell r="V7790"/>
          <cell r="W7790"/>
          <cell r="X7790"/>
          <cell r="Y7790">
            <v>33.168999999999997</v>
          </cell>
          <cell r="Z7790">
            <v>774.60416666666674</v>
          </cell>
        </row>
        <row r="7791">
          <cell r="A7791" t="str">
            <v>W0005</v>
          </cell>
          <cell r="B7791" t="str">
            <v xml:space="preserve">Melchrütistrasse 17 </v>
          </cell>
          <cell r="C7791">
            <v>42478</v>
          </cell>
          <cell r="D7791">
            <v>9866600915</v>
          </cell>
          <cell r="E7791" t="str">
            <v>Verrechnet</v>
          </cell>
          <cell r="F7791">
            <v>3.5000000000000003E-2</v>
          </cell>
          <cell r="G7791">
            <v>0.57999999999999996</v>
          </cell>
          <cell r="H7791"/>
          <cell r="I7791"/>
          <cell r="J7791" t="str">
            <v>Messung HW Wärme NT</v>
          </cell>
          <cell r="K7791" t="str">
            <v>16.03.2016</v>
          </cell>
          <cell r="L7791" t="str">
            <v>R3 1118</v>
          </cell>
          <cell r="M7791" t="str">
            <v>U3 020113</v>
          </cell>
          <cell r="N7791" t="str">
            <v>Ablesung</v>
          </cell>
          <cell r="O7791">
            <v>37.215000000000003</v>
          </cell>
          <cell r="P7791">
            <v>547.72</v>
          </cell>
          <cell r="Q7791"/>
          <cell r="R7791">
            <v>547.70000000000005</v>
          </cell>
          <cell r="S7791"/>
          <cell r="T7791"/>
          <cell r="U7791"/>
          <cell r="V7791"/>
          <cell r="W7791"/>
          <cell r="X7791"/>
          <cell r="Y7791">
            <v>58.421999999999997</v>
          </cell>
          <cell r="Z7791">
            <v>1063.2857142857142</v>
          </cell>
        </row>
        <row r="7792">
          <cell r="A7792" t="str">
            <v>W0005</v>
          </cell>
          <cell r="B7792" t="str">
            <v xml:space="preserve">Melchrütistrasse 17 </v>
          </cell>
          <cell r="C7792">
            <v>42566</v>
          </cell>
          <cell r="D7792">
            <v>9866603119</v>
          </cell>
          <cell r="E7792" t="str">
            <v>Verrechnet</v>
          </cell>
          <cell r="F7792">
            <v>3.5000000000000003E-2</v>
          </cell>
          <cell r="G7792">
            <v>0.57999999999999996</v>
          </cell>
          <cell r="H7792"/>
          <cell r="I7792"/>
          <cell r="J7792" t="str">
            <v>Messung HW Wärme NT</v>
          </cell>
          <cell r="K7792" t="str">
            <v>21.06.2016</v>
          </cell>
          <cell r="L7792" t="str">
            <v>R3 1118</v>
          </cell>
          <cell r="M7792" t="str">
            <v>U3 020113</v>
          </cell>
          <cell r="N7792" t="str">
            <v>Ablesung</v>
          </cell>
          <cell r="O7792">
            <v>27.405000000000001</v>
          </cell>
          <cell r="P7792">
            <v>466.21</v>
          </cell>
          <cell r="Q7792"/>
          <cell r="R7792">
            <v>466.2</v>
          </cell>
          <cell r="S7792"/>
          <cell r="T7792"/>
          <cell r="U7792"/>
          <cell r="V7792"/>
          <cell r="W7792"/>
          <cell r="X7792"/>
          <cell r="Y7792">
            <v>50.543999999999997</v>
          </cell>
          <cell r="Z7792">
            <v>783</v>
          </cell>
        </row>
        <row r="7793">
          <cell r="A7793" t="str">
            <v>W0005</v>
          </cell>
          <cell r="B7793" t="str">
            <v xml:space="preserve">Melchrütistrasse 17 </v>
          </cell>
          <cell r="C7793">
            <v>42655</v>
          </cell>
          <cell r="D7793">
            <v>9866605045</v>
          </cell>
          <cell r="E7793" t="str">
            <v>Verrechnet</v>
          </cell>
          <cell r="F7793">
            <v>3.5000000000000003E-2</v>
          </cell>
          <cell r="G7793">
            <v>0.57999999999999996</v>
          </cell>
          <cell r="H7793"/>
          <cell r="I7793"/>
          <cell r="J7793" t="str">
            <v>Messung HW Wärme NT</v>
          </cell>
          <cell r="K7793" t="str">
            <v>19.09.2016</v>
          </cell>
          <cell r="L7793" t="str">
            <v>R3 1118</v>
          </cell>
          <cell r="M7793" t="str">
            <v>U3 020113</v>
          </cell>
          <cell r="N7793" t="str">
            <v>Ablesung</v>
          </cell>
          <cell r="O7793">
            <v>9.9600000000000009</v>
          </cell>
          <cell r="P7793">
            <v>202.13</v>
          </cell>
          <cell r="Q7793"/>
          <cell r="R7793">
            <v>220.9</v>
          </cell>
          <cell r="S7793"/>
          <cell r="T7793"/>
          <cell r="U7793"/>
          <cell r="V7793"/>
          <cell r="W7793"/>
          <cell r="X7793"/>
          <cell r="Y7793">
            <v>42.369</v>
          </cell>
          <cell r="Z7793">
            <v>284.57142857142856</v>
          </cell>
        </row>
        <row r="7794">
          <cell r="A7794" t="str">
            <v>W0005</v>
          </cell>
          <cell r="B7794" t="str">
            <v xml:space="preserve">Melchrütistrasse 17 </v>
          </cell>
          <cell r="C7794">
            <v>42752</v>
          </cell>
          <cell r="D7794">
            <v>9866607000</v>
          </cell>
          <cell r="E7794" t="str">
            <v>Verrechnet</v>
          </cell>
          <cell r="F7794">
            <v>3.5000000000000003E-2</v>
          </cell>
          <cell r="G7794">
            <v>0.57999999999999996</v>
          </cell>
          <cell r="H7794"/>
          <cell r="I7794"/>
          <cell r="J7794" t="str">
            <v>Messung HW Wärme NT</v>
          </cell>
          <cell r="K7794" t="str">
            <v>14.12.2016</v>
          </cell>
          <cell r="L7794" t="str">
            <v>R3 1118</v>
          </cell>
          <cell r="M7794" t="str">
            <v>U3 020113</v>
          </cell>
          <cell r="N7794" t="str">
            <v>Ablesung</v>
          </cell>
          <cell r="O7794">
            <v>31.507999999999999</v>
          </cell>
          <cell r="P7794">
            <v>502.39</v>
          </cell>
          <cell r="Q7794"/>
          <cell r="R7794">
            <v>502.4</v>
          </cell>
          <cell r="S7794"/>
          <cell r="T7794"/>
          <cell r="U7794"/>
          <cell r="V7794"/>
          <cell r="W7794"/>
          <cell r="X7794"/>
          <cell r="Y7794">
            <v>53.926000000000002</v>
          </cell>
          <cell r="Z7794">
            <v>900.2285714285714</v>
          </cell>
        </row>
        <row r="7795">
          <cell r="A7795" t="str">
            <v>W0007</v>
          </cell>
          <cell r="B7795" t="str">
            <v xml:space="preserve">Grabenstrasse 1 </v>
          </cell>
          <cell r="C7795">
            <v>42478</v>
          </cell>
          <cell r="D7795">
            <v>9866600916</v>
          </cell>
          <cell r="E7795" t="str">
            <v>Verrechnet</v>
          </cell>
          <cell r="F7795">
            <v>6.5000000000000002E-2</v>
          </cell>
          <cell r="G7795">
            <v>1.07</v>
          </cell>
          <cell r="H7795"/>
          <cell r="I7795"/>
          <cell r="J7795" t="str">
            <v>Messung HW Wärme NT</v>
          </cell>
          <cell r="K7795" t="str">
            <v>16.03.2016</v>
          </cell>
          <cell r="L7795" t="str">
            <v>W1 025100</v>
          </cell>
          <cell r="M7795"/>
          <cell r="N7795" t="str">
            <v>Ausbau</v>
          </cell>
          <cell r="O7795">
            <v>68.563999999999993</v>
          </cell>
          <cell r="P7795">
            <v>1909.8</v>
          </cell>
          <cell r="Q7795"/>
          <cell r="R7795">
            <v>1909.8</v>
          </cell>
          <cell r="S7795"/>
          <cell r="T7795"/>
          <cell r="U7795"/>
          <cell r="V7795"/>
          <cell r="W7795"/>
          <cell r="X7795"/>
          <cell r="Y7795">
            <v>30.869</v>
          </cell>
          <cell r="Z7795">
            <v>1054.8307692307692</v>
          </cell>
        </row>
        <row r="7796">
          <cell r="A7796" t="str">
            <v>W0007</v>
          </cell>
          <cell r="B7796"/>
          <cell r="C7796"/>
          <cell r="D7796"/>
          <cell r="E7796"/>
          <cell r="F7796"/>
          <cell r="G7796"/>
          <cell r="H7796"/>
          <cell r="I7796"/>
          <cell r="J7796" t="str">
            <v>Messung HW Wärme NT</v>
          </cell>
          <cell r="K7796" t="str">
            <v>16.03.2016</v>
          </cell>
          <cell r="L7796" t="str">
            <v>W1 025100</v>
          </cell>
          <cell r="M7796"/>
          <cell r="N7796" t="str">
            <v>Einbau</v>
          </cell>
          <cell r="O7796">
            <v>0</v>
          </cell>
          <cell r="P7796">
            <v>0</v>
          </cell>
          <cell r="Q7796"/>
          <cell r="R7796"/>
          <cell r="S7796"/>
          <cell r="T7796"/>
          <cell r="U7796"/>
          <cell r="V7796"/>
          <cell r="W7796"/>
          <cell r="X7796"/>
          <cell r="Y7796">
            <v>0</v>
          </cell>
          <cell r="Z7796">
            <v>0</v>
          </cell>
        </row>
        <row r="7797">
          <cell r="A7797" t="str">
            <v>W0007</v>
          </cell>
          <cell r="B7797" t="str">
            <v xml:space="preserve">Grabenstrasse 1 </v>
          </cell>
          <cell r="C7797">
            <v>42566</v>
          </cell>
          <cell r="D7797">
            <v>9866603042</v>
          </cell>
          <cell r="E7797" t="str">
            <v>Verrechnet</v>
          </cell>
          <cell r="F7797">
            <v>6.5000000000000002E-2</v>
          </cell>
          <cell r="G7797">
            <v>1.07</v>
          </cell>
          <cell r="H7797"/>
          <cell r="I7797"/>
          <cell r="J7797" t="str">
            <v>Messung HW Wärme NT</v>
          </cell>
          <cell r="K7797" t="str">
            <v>21.06.2016</v>
          </cell>
          <cell r="L7797" t="str">
            <v>W1 025100</v>
          </cell>
          <cell r="M7797"/>
          <cell r="N7797" t="str">
            <v>Ablesung</v>
          </cell>
          <cell r="O7797">
            <v>27.648</v>
          </cell>
          <cell r="P7797">
            <v>825.42</v>
          </cell>
          <cell r="Q7797"/>
          <cell r="R7797"/>
          <cell r="S7797"/>
          <cell r="T7797"/>
          <cell r="U7797"/>
          <cell r="V7797"/>
          <cell r="W7797"/>
          <cell r="X7797"/>
          <cell r="Y7797">
            <v>28.800999999999998</v>
          </cell>
          <cell r="Z7797">
            <v>425.35384615384618</v>
          </cell>
        </row>
        <row r="7798">
          <cell r="A7798" t="str">
            <v>W0007</v>
          </cell>
          <cell r="B7798" t="str">
            <v xml:space="preserve">Grabenstrasse 1 </v>
          </cell>
          <cell r="C7798">
            <v>42655</v>
          </cell>
          <cell r="D7798">
            <v>9866605006</v>
          </cell>
          <cell r="E7798" t="str">
            <v>Verrechnet</v>
          </cell>
          <cell r="F7798">
            <v>6.5000000000000002E-2</v>
          </cell>
          <cell r="G7798">
            <v>1.07</v>
          </cell>
          <cell r="H7798"/>
          <cell r="I7798"/>
          <cell r="J7798" t="str">
            <v>Messung HW Wärme NT</v>
          </cell>
          <cell r="K7798" t="str">
            <v>16.09.2016</v>
          </cell>
          <cell r="L7798" t="str">
            <v>W1 025100</v>
          </cell>
          <cell r="M7798"/>
          <cell r="N7798" t="str">
            <v>Ablesung</v>
          </cell>
          <cell r="O7798">
            <v>0.94899999999999995</v>
          </cell>
          <cell r="P7798">
            <v>29.96</v>
          </cell>
          <cell r="Q7798"/>
          <cell r="R7798"/>
          <cell r="S7798"/>
          <cell r="T7798"/>
          <cell r="U7798"/>
          <cell r="V7798"/>
          <cell r="W7798"/>
          <cell r="X7798"/>
          <cell r="Y7798">
            <v>27.236000000000001</v>
          </cell>
          <cell r="Z7798">
            <v>14.6</v>
          </cell>
        </row>
        <row r="7799">
          <cell r="A7799" t="str">
            <v>W0007</v>
          </cell>
          <cell r="B7799" t="str">
            <v xml:space="preserve">Grabenstrasse 1 </v>
          </cell>
          <cell r="C7799">
            <v>42752</v>
          </cell>
          <cell r="D7799">
            <v>9866606920</v>
          </cell>
          <cell r="E7799" t="str">
            <v>Verrechnet</v>
          </cell>
          <cell r="F7799">
            <v>6.5000000000000002E-2</v>
          </cell>
          <cell r="G7799">
            <v>1.07</v>
          </cell>
          <cell r="H7799"/>
          <cell r="I7799"/>
          <cell r="J7799" t="str">
            <v>Messung HW Wärme NT</v>
          </cell>
          <cell r="K7799" t="str">
            <v>14.12.2016</v>
          </cell>
          <cell r="L7799" t="str">
            <v>W1 025100</v>
          </cell>
          <cell r="M7799"/>
          <cell r="N7799" t="str">
            <v>Ablesung</v>
          </cell>
          <cell r="O7799">
            <v>44.915999999999997</v>
          </cell>
          <cell r="P7799">
            <v>1300.2</v>
          </cell>
          <cell r="Q7799"/>
          <cell r="R7799"/>
          <cell r="S7799"/>
          <cell r="T7799"/>
          <cell r="U7799"/>
          <cell r="V7799"/>
          <cell r="W7799"/>
          <cell r="X7799"/>
          <cell r="Y7799">
            <v>29.704000000000001</v>
          </cell>
          <cell r="Z7799">
            <v>691.01538461538462</v>
          </cell>
        </row>
        <row r="7800">
          <cell r="A7800" t="str">
            <v>W0008</v>
          </cell>
          <cell r="B7800" t="str">
            <v xml:space="preserve">Alte Winterthurerstrasse 1 </v>
          </cell>
          <cell r="C7800">
            <v>42478</v>
          </cell>
          <cell r="D7800">
            <v>9866600523</v>
          </cell>
          <cell r="E7800" t="str">
            <v>Verrechnet</v>
          </cell>
          <cell r="F7800">
            <v>0.2</v>
          </cell>
          <cell r="G7800">
            <v>3.29</v>
          </cell>
          <cell r="H7800"/>
          <cell r="I7800"/>
          <cell r="J7800" t="str">
            <v>Messung HW Wärme NT</v>
          </cell>
          <cell r="K7800" t="str">
            <v>16.03.2016</v>
          </cell>
          <cell r="L7800" t="str">
            <v>R3 1213</v>
          </cell>
          <cell r="M7800" t="str">
            <v>U3 050002</v>
          </cell>
          <cell r="N7800" t="str">
            <v>Ablesung</v>
          </cell>
          <cell r="O7800">
            <v>17.437999999999999</v>
          </cell>
          <cell r="P7800">
            <v>322.41000000000003</v>
          </cell>
          <cell r="Q7800"/>
          <cell r="R7800">
            <v>323</v>
          </cell>
          <cell r="S7800"/>
          <cell r="T7800"/>
          <cell r="U7800"/>
          <cell r="V7800"/>
          <cell r="W7800"/>
          <cell r="X7800"/>
          <cell r="Y7800">
            <v>46.506</v>
          </cell>
          <cell r="Z7800">
            <v>87.19</v>
          </cell>
        </row>
        <row r="7801">
          <cell r="A7801" t="str">
            <v>W0008</v>
          </cell>
          <cell r="B7801" t="str">
            <v xml:space="preserve">Alte Winterthurerstrasse 1 </v>
          </cell>
          <cell r="C7801">
            <v>42566</v>
          </cell>
          <cell r="D7801">
            <v>9866602783</v>
          </cell>
          <cell r="E7801" t="str">
            <v>Verrechnet</v>
          </cell>
          <cell r="F7801">
            <v>0.2</v>
          </cell>
          <cell r="G7801">
            <v>3.29</v>
          </cell>
          <cell r="H7801"/>
          <cell r="I7801"/>
          <cell r="J7801" t="str">
            <v>Messung HW Wärme NT</v>
          </cell>
          <cell r="K7801" t="str">
            <v>21.06.2016</v>
          </cell>
          <cell r="L7801" t="str">
            <v>R3 1213</v>
          </cell>
          <cell r="M7801" t="str">
            <v>U3 050002</v>
          </cell>
          <cell r="N7801" t="str">
            <v>Ablesung</v>
          </cell>
          <cell r="O7801">
            <v>13.59</v>
          </cell>
          <cell r="P7801">
            <v>263.95999999999998</v>
          </cell>
          <cell r="Q7801"/>
          <cell r="R7801">
            <v>264</v>
          </cell>
          <cell r="S7801"/>
          <cell r="T7801"/>
          <cell r="U7801"/>
          <cell r="V7801"/>
          <cell r="W7801"/>
          <cell r="X7801"/>
          <cell r="Y7801">
            <v>44.268999999999998</v>
          </cell>
          <cell r="Z7801">
            <v>67.95</v>
          </cell>
        </row>
        <row r="7802">
          <cell r="A7802" t="str">
            <v>W0008</v>
          </cell>
          <cell r="B7802" t="str">
            <v xml:space="preserve">Alte Winterthurerstrasse 1 </v>
          </cell>
          <cell r="C7802">
            <v>42655</v>
          </cell>
          <cell r="D7802">
            <v>9866604557</v>
          </cell>
          <cell r="E7802" t="str">
            <v>Verrechnet</v>
          </cell>
          <cell r="F7802">
            <v>0.2</v>
          </cell>
          <cell r="G7802">
            <v>3.29</v>
          </cell>
          <cell r="H7802"/>
          <cell r="I7802"/>
          <cell r="J7802" t="str">
            <v>Messung HW Wärme NT</v>
          </cell>
          <cell r="K7802" t="str">
            <v>16.09.2016</v>
          </cell>
          <cell r="L7802" t="str">
            <v>R3 1213</v>
          </cell>
          <cell r="M7802" t="str">
            <v>U3 050002</v>
          </cell>
          <cell r="N7802" t="str">
            <v>Ablesung</v>
          </cell>
          <cell r="O7802">
            <v>0</v>
          </cell>
          <cell r="P7802">
            <v>0</v>
          </cell>
          <cell r="Q7802"/>
          <cell r="R7802">
            <v>0</v>
          </cell>
          <cell r="S7802"/>
          <cell r="T7802"/>
          <cell r="U7802"/>
          <cell r="V7802"/>
          <cell r="W7802"/>
          <cell r="X7802"/>
          <cell r="Y7802"/>
          <cell r="Z7802">
            <v>0</v>
          </cell>
        </row>
        <row r="7803">
          <cell r="A7803" t="str">
            <v>W0008</v>
          </cell>
          <cell r="B7803" t="str">
            <v xml:space="preserve">Alte Winterthurerstrasse 1 </v>
          </cell>
          <cell r="C7803">
            <v>42752</v>
          </cell>
          <cell r="D7803">
            <v>9866606870</v>
          </cell>
          <cell r="E7803" t="str">
            <v>Verrechnet</v>
          </cell>
          <cell r="F7803">
            <v>0.2</v>
          </cell>
          <cell r="G7803">
            <v>3.29</v>
          </cell>
          <cell r="H7803"/>
          <cell r="I7803"/>
          <cell r="J7803" t="str">
            <v>Messung HW Wärme NT</v>
          </cell>
          <cell r="K7803" t="str">
            <v>14.12.2016</v>
          </cell>
          <cell r="L7803" t="str">
            <v>R3 1213</v>
          </cell>
          <cell r="M7803" t="str">
            <v>U3 050002</v>
          </cell>
          <cell r="N7803" t="str">
            <v>Ablesung</v>
          </cell>
          <cell r="O7803">
            <v>23.869</v>
          </cell>
          <cell r="P7803">
            <v>469.68</v>
          </cell>
          <cell r="Q7803"/>
          <cell r="R7803">
            <v>469</v>
          </cell>
          <cell r="S7803"/>
          <cell r="T7803"/>
          <cell r="U7803"/>
          <cell r="V7803"/>
          <cell r="W7803"/>
          <cell r="X7803"/>
          <cell r="Y7803">
            <v>43.697000000000003</v>
          </cell>
          <cell r="Z7803">
            <v>119.345</v>
          </cell>
        </row>
        <row r="7804">
          <cell r="A7804" t="str">
            <v>W0009</v>
          </cell>
          <cell r="B7804" t="str">
            <v xml:space="preserve">Hertistrasse 10 </v>
          </cell>
          <cell r="C7804">
            <v>42478</v>
          </cell>
          <cell r="D7804">
            <v>9866600214</v>
          </cell>
          <cell r="E7804" t="str">
            <v>Verrechnet</v>
          </cell>
          <cell r="F7804">
            <v>7.0000000000000007E-2</v>
          </cell>
          <cell r="G7804">
            <v>1.1499999999999999</v>
          </cell>
          <cell r="H7804"/>
          <cell r="I7804"/>
          <cell r="J7804" t="str">
            <v>Messung HW Wärme NT</v>
          </cell>
          <cell r="K7804" t="str">
            <v>15.03.2016</v>
          </cell>
          <cell r="L7804" t="str">
            <v>W1 020639</v>
          </cell>
          <cell r="M7804"/>
          <cell r="N7804" t="str">
            <v>Ausbau</v>
          </cell>
          <cell r="O7804">
            <v>54.497</v>
          </cell>
          <cell r="P7804">
            <v>948.8</v>
          </cell>
          <cell r="Q7804"/>
          <cell r="R7804">
            <v>948.7</v>
          </cell>
          <cell r="S7804"/>
          <cell r="T7804"/>
          <cell r="U7804"/>
          <cell r="V7804"/>
          <cell r="W7804"/>
          <cell r="X7804"/>
          <cell r="Y7804">
            <v>49.387999999999998</v>
          </cell>
          <cell r="Z7804">
            <v>778.52857142857135</v>
          </cell>
        </row>
        <row r="7805">
          <cell r="A7805" t="str">
            <v>W0009</v>
          </cell>
          <cell r="B7805"/>
          <cell r="C7805"/>
          <cell r="D7805"/>
          <cell r="E7805"/>
          <cell r="F7805"/>
          <cell r="G7805"/>
          <cell r="H7805"/>
          <cell r="I7805"/>
          <cell r="J7805" t="str">
            <v>Messung HW Wärme NT</v>
          </cell>
          <cell r="K7805" t="str">
            <v>15.03.2016</v>
          </cell>
          <cell r="L7805" t="str">
            <v>W1 020639</v>
          </cell>
          <cell r="M7805"/>
          <cell r="N7805" t="str">
            <v>Einbau</v>
          </cell>
          <cell r="O7805">
            <v>0</v>
          </cell>
          <cell r="P7805">
            <v>0</v>
          </cell>
          <cell r="Q7805"/>
          <cell r="R7805"/>
          <cell r="S7805"/>
          <cell r="T7805"/>
          <cell r="U7805"/>
          <cell r="V7805"/>
          <cell r="W7805"/>
          <cell r="X7805"/>
          <cell r="Y7805">
            <v>0</v>
          </cell>
          <cell r="Z7805">
            <v>0</v>
          </cell>
        </row>
        <row r="7806">
          <cell r="A7806" t="str">
            <v>W0009</v>
          </cell>
          <cell r="B7806"/>
          <cell r="C7806"/>
          <cell r="D7806"/>
          <cell r="E7806"/>
          <cell r="F7806"/>
          <cell r="G7806"/>
          <cell r="H7806"/>
          <cell r="I7806"/>
          <cell r="J7806" t="str">
            <v>Messung HW Wärme NT</v>
          </cell>
          <cell r="K7806" t="str">
            <v>16.03.2016</v>
          </cell>
          <cell r="L7806" t="str">
            <v>W1 020639</v>
          </cell>
          <cell r="M7806"/>
          <cell r="N7806" t="str">
            <v>Ablesung</v>
          </cell>
          <cell r="O7806">
            <v>0.53300000000000003</v>
          </cell>
          <cell r="P7806">
            <v>9.4700000000000006</v>
          </cell>
          <cell r="Q7806"/>
          <cell r="R7806"/>
          <cell r="S7806"/>
          <cell r="T7806"/>
          <cell r="U7806"/>
          <cell r="V7806"/>
          <cell r="W7806"/>
          <cell r="X7806"/>
          <cell r="Y7806">
            <v>48.395000000000003</v>
          </cell>
          <cell r="Z7806">
            <v>7.6142857142857103</v>
          </cell>
        </row>
        <row r="7807">
          <cell r="A7807" t="str">
            <v>W0009</v>
          </cell>
          <cell r="B7807" t="str">
            <v xml:space="preserve">Hertistrasse 10 </v>
          </cell>
          <cell r="C7807">
            <v>42566</v>
          </cell>
          <cell r="D7807">
            <v>9866602461</v>
          </cell>
          <cell r="E7807" t="str">
            <v>Gemahnt</v>
          </cell>
          <cell r="F7807">
            <v>7.0000000000000007E-2</v>
          </cell>
          <cell r="G7807">
            <v>1.1499999999999999</v>
          </cell>
          <cell r="H7807"/>
          <cell r="I7807"/>
          <cell r="J7807" t="str">
            <v>Messung HW Wärme NT</v>
          </cell>
          <cell r="K7807" t="str">
            <v>21.06.2016</v>
          </cell>
          <cell r="L7807" t="str">
            <v>W1 020639</v>
          </cell>
          <cell r="M7807"/>
          <cell r="N7807" t="str">
            <v>Ablesung</v>
          </cell>
          <cell r="O7807">
            <v>29.282</v>
          </cell>
          <cell r="P7807">
            <v>576.79999999999995</v>
          </cell>
          <cell r="Q7807"/>
          <cell r="R7807"/>
          <cell r="S7807"/>
          <cell r="T7807"/>
          <cell r="U7807"/>
          <cell r="V7807"/>
          <cell r="W7807"/>
          <cell r="X7807"/>
          <cell r="Y7807">
            <v>43.651000000000003</v>
          </cell>
          <cell r="Z7807">
            <v>418.31428571428569</v>
          </cell>
        </row>
        <row r="7808">
          <cell r="A7808" t="str">
            <v>W0009</v>
          </cell>
          <cell r="B7808" t="str">
            <v xml:space="preserve">Hertistrasse 10 </v>
          </cell>
          <cell r="C7808">
            <v>42655</v>
          </cell>
          <cell r="D7808">
            <v>9866604206</v>
          </cell>
          <cell r="E7808" t="str">
            <v>Verrechnet</v>
          </cell>
          <cell r="F7808">
            <v>7.0000000000000007E-2</v>
          </cell>
          <cell r="G7808">
            <v>1.1499999999999999</v>
          </cell>
          <cell r="H7808"/>
          <cell r="I7808"/>
          <cell r="J7808" t="str">
            <v>Messung HW Wärme NT</v>
          </cell>
          <cell r="K7808" t="str">
            <v>19.09.2016</v>
          </cell>
          <cell r="L7808" t="str">
            <v>W1 020639</v>
          </cell>
          <cell r="M7808"/>
          <cell r="N7808" t="str">
            <v>Ablesung</v>
          </cell>
          <cell r="O7808">
            <v>10.451000000000001</v>
          </cell>
          <cell r="P7808">
            <v>712.38</v>
          </cell>
          <cell r="Q7808"/>
          <cell r="R7808"/>
          <cell r="S7808"/>
          <cell r="T7808"/>
          <cell r="U7808"/>
          <cell r="V7808"/>
          <cell r="W7808"/>
          <cell r="X7808"/>
          <cell r="Y7808">
            <v>12.614000000000001</v>
          </cell>
          <cell r="Z7808">
            <v>149.30000000000001</v>
          </cell>
        </row>
        <row r="7809">
          <cell r="A7809" t="str">
            <v>W0009</v>
          </cell>
          <cell r="B7809" t="str">
            <v xml:space="preserve">Hertistrasse 10 </v>
          </cell>
          <cell r="C7809">
            <v>42752</v>
          </cell>
          <cell r="D7809">
            <v>9866606231</v>
          </cell>
          <cell r="E7809" t="str">
            <v>Verrechnet</v>
          </cell>
          <cell r="F7809">
            <v>7.0000000000000007E-2</v>
          </cell>
          <cell r="G7809">
            <v>1.1499999999999999</v>
          </cell>
          <cell r="H7809"/>
          <cell r="I7809"/>
          <cell r="J7809" t="str">
            <v>Messung HW Wärme NT</v>
          </cell>
          <cell r="K7809" t="str">
            <v>14.12.2016</v>
          </cell>
          <cell r="L7809" t="str">
            <v>W1 020639</v>
          </cell>
          <cell r="M7809"/>
          <cell r="N7809" t="str">
            <v>Ablesung</v>
          </cell>
          <cell r="O7809">
            <v>33.365000000000002</v>
          </cell>
          <cell r="P7809">
            <v>812.93</v>
          </cell>
          <cell r="Q7809"/>
          <cell r="R7809"/>
          <cell r="S7809"/>
          <cell r="T7809"/>
          <cell r="U7809"/>
          <cell r="V7809"/>
          <cell r="W7809"/>
          <cell r="X7809"/>
          <cell r="Y7809">
            <v>35.290999999999997</v>
          </cell>
          <cell r="Z7809">
            <v>476.64285714285711</v>
          </cell>
        </row>
        <row r="7810">
          <cell r="A7810" t="str">
            <v>W0010</v>
          </cell>
          <cell r="B7810" t="str">
            <v xml:space="preserve">Hertistrasse 15 </v>
          </cell>
          <cell r="C7810">
            <v>42478</v>
          </cell>
          <cell r="D7810">
            <v>9866600215</v>
          </cell>
          <cell r="E7810" t="str">
            <v>Verrechnet</v>
          </cell>
          <cell r="F7810">
            <v>0.3</v>
          </cell>
          <cell r="G7810">
            <v>4.9400000000000004</v>
          </cell>
          <cell r="H7810"/>
          <cell r="I7810"/>
          <cell r="J7810" t="str">
            <v>Messung HW Wärme NT</v>
          </cell>
          <cell r="K7810" t="str">
            <v>15.02.2016</v>
          </cell>
          <cell r="L7810">
            <v>1283</v>
          </cell>
          <cell r="M7810">
            <v>50015</v>
          </cell>
          <cell r="N7810" t="str">
            <v>Ausbau</v>
          </cell>
          <cell r="O7810">
            <v>164.148</v>
          </cell>
          <cell r="P7810">
            <v>4104.3999999999996</v>
          </cell>
          <cell r="Q7810"/>
          <cell r="R7810">
            <v>4104</v>
          </cell>
          <cell r="S7810"/>
          <cell r="T7810"/>
          <cell r="U7810"/>
          <cell r="V7810"/>
          <cell r="W7810"/>
          <cell r="X7810"/>
          <cell r="Y7810">
            <v>34.387999999999998</v>
          </cell>
          <cell r="Z7810">
            <v>547.16</v>
          </cell>
        </row>
        <row r="7811">
          <cell r="A7811" t="str">
            <v>W0010</v>
          </cell>
          <cell r="B7811"/>
          <cell r="C7811"/>
          <cell r="D7811"/>
          <cell r="E7811"/>
          <cell r="F7811"/>
          <cell r="G7811"/>
          <cell r="H7811"/>
          <cell r="I7811"/>
          <cell r="J7811" t="str">
            <v>Messung HW Wärme NT</v>
          </cell>
          <cell r="K7811" t="str">
            <v>15.02.2016</v>
          </cell>
          <cell r="L7811">
            <v>1283</v>
          </cell>
          <cell r="M7811">
            <v>50015</v>
          </cell>
          <cell r="N7811" t="str">
            <v>Einbau</v>
          </cell>
          <cell r="O7811">
            <v>0</v>
          </cell>
          <cell r="P7811">
            <v>0</v>
          </cell>
          <cell r="Q7811"/>
          <cell r="R7811">
            <v>0</v>
          </cell>
          <cell r="S7811"/>
          <cell r="T7811"/>
          <cell r="U7811"/>
          <cell r="V7811"/>
          <cell r="W7811"/>
          <cell r="X7811"/>
          <cell r="Y7811">
            <v>0</v>
          </cell>
          <cell r="Z7811">
            <v>0</v>
          </cell>
        </row>
        <row r="7812">
          <cell r="A7812" t="str">
            <v>W0010</v>
          </cell>
          <cell r="B7812"/>
          <cell r="C7812"/>
          <cell r="D7812"/>
          <cell r="E7812"/>
          <cell r="F7812"/>
          <cell r="G7812"/>
          <cell r="H7812"/>
          <cell r="I7812"/>
          <cell r="J7812" t="str">
            <v>Messung HW Wärme NT</v>
          </cell>
          <cell r="K7812" t="str">
            <v>16.03.2016</v>
          </cell>
          <cell r="L7812">
            <v>1283</v>
          </cell>
          <cell r="M7812">
            <v>50015</v>
          </cell>
          <cell r="N7812" t="str">
            <v>Ablesung</v>
          </cell>
          <cell r="O7812">
            <v>74.966999999999999</v>
          </cell>
          <cell r="P7812">
            <v>1748.91</v>
          </cell>
          <cell r="Q7812"/>
          <cell r="R7812">
            <v>1752</v>
          </cell>
          <cell r="S7812"/>
          <cell r="T7812"/>
          <cell r="U7812"/>
          <cell r="V7812"/>
          <cell r="W7812"/>
          <cell r="X7812"/>
          <cell r="Y7812">
            <v>36.856999999999999</v>
          </cell>
          <cell r="Z7812">
            <v>249.89</v>
          </cell>
        </row>
        <row r="7813">
          <cell r="A7813" t="str">
            <v>W0010</v>
          </cell>
          <cell r="B7813" t="str">
            <v xml:space="preserve">Hertistrasse 15 </v>
          </cell>
          <cell r="C7813">
            <v>42566</v>
          </cell>
          <cell r="D7813">
            <v>9866602462</v>
          </cell>
          <cell r="E7813" t="str">
            <v>Verrechnet</v>
          </cell>
          <cell r="F7813">
            <v>0.3</v>
          </cell>
          <cell r="G7813">
            <v>4.9400000000000004</v>
          </cell>
          <cell r="H7813"/>
          <cell r="I7813"/>
          <cell r="J7813" t="str">
            <v>Messung HW Wärme NT</v>
          </cell>
          <cell r="K7813" t="str">
            <v>21.06.2016</v>
          </cell>
          <cell r="L7813">
            <v>1283</v>
          </cell>
          <cell r="M7813">
            <v>50015</v>
          </cell>
          <cell r="N7813" t="str">
            <v>Ablesung</v>
          </cell>
          <cell r="O7813">
            <v>77.248000000000005</v>
          </cell>
          <cell r="P7813">
            <v>1993.87</v>
          </cell>
          <cell r="Q7813"/>
          <cell r="R7813">
            <v>1994</v>
          </cell>
          <cell r="S7813"/>
          <cell r="T7813"/>
          <cell r="U7813"/>
          <cell r="V7813"/>
          <cell r="W7813"/>
          <cell r="X7813"/>
          <cell r="Y7813">
            <v>33.313000000000002</v>
          </cell>
          <cell r="Z7813">
            <v>257.49333333333334</v>
          </cell>
        </row>
        <row r="7814">
          <cell r="A7814" t="str">
            <v>W0010</v>
          </cell>
          <cell r="B7814" t="str">
            <v xml:space="preserve">Hertistrasse 15 </v>
          </cell>
          <cell r="C7814">
            <v>42655</v>
          </cell>
          <cell r="D7814">
            <v>9866604207</v>
          </cell>
          <cell r="E7814" t="str">
            <v>Verrechnet</v>
          </cell>
          <cell r="F7814">
            <v>0.3</v>
          </cell>
          <cell r="G7814">
            <v>4.9400000000000004</v>
          </cell>
          <cell r="H7814"/>
          <cell r="I7814"/>
          <cell r="J7814" t="str">
            <v>Messung HW Wärme NT</v>
          </cell>
          <cell r="K7814" t="str">
            <v>19.09.2016</v>
          </cell>
          <cell r="L7814">
            <v>1283</v>
          </cell>
          <cell r="M7814">
            <v>50015</v>
          </cell>
          <cell r="N7814" t="str">
            <v>Ablesung</v>
          </cell>
          <cell r="O7814">
            <v>30.568000000000001</v>
          </cell>
          <cell r="P7814">
            <v>897.07</v>
          </cell>
          <cell r="Q7814"/>
          <cell r="R7814">
            <v>897</v>
          </cell>
          <cell r="S7814"/>
          <cell r="T7814"/>
          <cell r="U7814"/>
          <cell r="V7814"/>
          <cell r="W7814"/>
          <cell r="X7814"/>
          <cell r="Y7814">
            <v>29.3</v>
          </cell>
          <cell r="Z7814">
            <v>101.89333333333332</v>
          </cell>
        </row>
        <row r="7815">
          <cell r="A7815" t="str">
            <v>W0010</v>
          </cell>
          <cell r="B7815" t="str">
            <v xml:space="preserve">Hertistrasse 15 </v>
          </cell>
          <cell r="C7815">
            <v>42752</v>
          </cell>
          <cell r="D7815">
            <v>9866606232</v>
          </cell>
          <cell r="E7815" t="str">
            <v>Verrechnet</v>
          </cell>
          <cell r="F7815">
            <v>0.3</v>
          </cell>
          <cell r="G7815">
            <v>4.9400000000000004</v>
          </cell>
          <cell r="H7815"/>
          <cell r="I7815"/>
          <cell r="J7815" t="str">
            <v>Messung HW Wärme NT</v>
          </cell>
          <cell r="K7815" t="str">
            <v>14.12.2016</v>
          </cell>
          <cell r="L7815">
            <v>1283</v>
          </cell>
          <cell r="M7815">
            <v>50015</v>
          </cell>
          <cell r="N7815" t="str">
            <v>Ablesung</v>
          </cell>
          <cell r="O7815">
            <v>143.28</v>
          </cell>
          <cell r="P7815">
            <v>3513.06</v>
          </cell>
          <cell r="Q7815"/>
          <cell r="R7815">
            <v>3513</v>
          </cell>
          <cell r="S7815"/>
          <cell r="T7815"/>
          <cell r="U7815"/>
          <cell r="V7815"/>
          <cell r="W7815"/>
          <cell r="X7815"/>
          <cell r="Y7815">
            <v>35.069000000000003</v>
          </cell>
          <cell r="Z7815">
            <v>477.6</v>
          </cell>
        </row>
        <row r="7816">
          <cell r="A7816" t="str">
            <v>W0011</v>
          </cell>
          <cell r="B7816" t="str">
            <v xml:space="preserve">Hertistrasse 19 </v>
          </cell>
          <cell r="C7816">
            <v>42478</v>
          </cell>
          <cell r="D7816">
            <v>9866600524</v>
          </cell>
          <cell r="E7816" t="str">
            <v>Verrechnet</v>
          </cell>
          <cell r="F7816">
            <v>0.03</v>
          </cell>
          <cell r="G7816">
            <v>0.49</v>
          </cell>
          <cell r="H7816"/>
          <cell r="I7816"/>
          <cell r="J7816" t="str">
            <v>Messung HW Wärme NT</v>
          </cell>
          <cell r="K7816" t="str">
            <v>16.03.2016</v>
          </cell>
          <cell r="L7816" t="str">
            <v>W1 020715</v>
          </cell>
          <cell r="M7816"/>
          <cell r="N7816" t="str">
            <v>Ablesung</v>
          </cell>
          <cell r="O7816">
            <v>45.64</v>
          </cell>
          <cell r="P7816">
            <v>846.6</v>
          </cell>
          <cell r="Q7816"/>
          <cell r="R7816">
            <v>847</v>
          </cell>
          <cell r="S7816"/>
          <cell r="T7816"/>
          <cell r="U7816"/>
          <cell r="V7816"/>
          <cell r="W7816"/>
          <cell r="X7816"/>
          <cell r="Y7816">
            <v>46.353999999999999</v>
          </cell>
          <cell r="Z7816">
            <v>1521.3333333333335</v>
          </cell>
        </row>
        <row r="7817">
          <cell r="A7817" t="str">
            <v>W0011</v>
          </cell>
          <cell r="B7817" t="str">
            <v xml:space="preserve">Hertistrasse 19 </v>
          </cell>
          <cell r="C7817">
            <v>42566</v>
          </cell>
          <cell r="D7817">
            <v>9866603120</v>
          </cell>
          <cell r="E7817" t="str">
            <v>Verrechnet</v>
          </cell>
          <cell r="F7817">
            <v>0.03</v>
          </cell>
          <cell r="G7817">
            <v>0.49</v>
          </cell>
          <cell r="H7817"/>
          <cell r="I7817"/>
          <cell r="J7817" t="str">
            <v>Messung HW Wärme NT</v>
          </cell>
          <cell r="K7817" t="str">
            <v>23.06.2016</v>
          </cell>
          <cell r="L7817" t="str">
            <v>W1 020715</v>
          </cell>
          <cell r="M7817"/>
          <cell r="N7817" t="str">
            <v>Ausbau</v>
          </cell>
          <cell r="O7817">
            <v>0</v>
          </cell>
          <cell r="P7817">
            <v>378</v>
          </cell>
          <cell r="Q7817"/>
          <cell r="R7817">
            <v>378</v>
          </cell>
          <cell r="S7817"/>
          <cell r="T7817"/>
          <cell r="U7817"/>
          <cell r="V7817"/>
          <cell r="W7817"/>
          <cell r="X7817"/>
          <cell r="Y7817"/>
          <cell r="Z7817">
            <v>0</v>
          </cell>
        </row>
        <row r="7818">
          <cell r="A7818" t="str">
            <v>W0011</v>
          </cell>
          <cell r="B7818"/>
          <cell r="C7818"/>
          <cell r="D7818"/>
          <cell r="E7818"/>
          <cell r="F7818"/>
          <cell r="G7818"/>
          <cell r="H7818"/>
          <cell r="I7818"/>
          <cell r="J7818" t="str">
            <v>Messung HW Wärme NT</v>
          </cell>
          <cell r="K7818" t="str">
            <v>23.06.2016</v>
          </cell>
          <cell r="L7818" t="str">
            <v>W1 020715</v>
          </cell>
          <cell r="M7818"/>
          <cell r="N7818" t="str">
            <v>Korrektur</v>
          </cell>
          <cell r="O7818">
            <v>19.27</v>
          </cell>
          <cell r="P7818">
            <v>0</v>
          </cell>
          <cell r="Q7818"/>
          <cell r="R7818"/>
          <cell r="S7818"/>
          <cell r="T7818"/>
          <cell r="U7818"/>
          <cell r="V7818"/>
          <cell r="W7818"/>
          <cell r="X7818"/>
          <cell r="Y7818">
            <v>0</v>
          </cell>
          <cell r="Z7818">
            <v>642.33333333333337</v>
          </cell>
        </row>
        <row r="7819">
          <cell r="A7819" t="str">
            <v>W0011</v>
          </cell>
          <cell r="B7819"/>
          <cell r="C7819"/>
          <cell r="D7819"/>
          <cell r="E7819"/>
          <cell r="F7819"/>
          <cell r="G7819"/>
          <cell r="H7819"/>
          <cell r="I7819"/>
          <cell r="J7819" t="str">
            <v>Messung HW Wärme NT</v>
          </cell>
          <cell r="K7819" t="str">
            <v>23.06.2016</v>
          </cell>
          <cell r="L7819" t="str">
            <v>W1 020715</v>
          </cell>
          <cell r="M7819"/>
          <cell r="N7819" t="str">
            <v>Einbau</v>
          </cell>
          <cell r="O7819">
            <v>0</v>
          </cell>
          <cell r="P7819">
            <v>0</v>
          </cell>
          <cell r="Q7819"/>
          <cell r="R7819"/>
          <cell r="S7819"/>
          <cell r="T7819"/>
          <cell r="U7819"/>
          <cell r="V7819"/>
          <cell r="W7819"/>
          <cell r="X7819"/>
          <cell r="Y7819">
            <v>0</v>
          </cell>
          <cell r="Z7819">
            <v>0</v>
          </cell>
        </row>
        <row r="7820">
          <cell r="A7820" t="str">
            <v>W0011</v>
          </cell>
          <cell r="B7820" t="str">
            <v xml:space="preserve">Hertistrasse 19 </v>
          </cell>
          <cell r="C7820">
            <v>42655</v>
          </cell>
          <cell r="D7820">
            <v>9866604795</v>
          </cell>
          <cell r="E7820" t="str">
            <v>Verrechnet</v>
          </cell>
          <cell r="F7820">
            <v>0.03</v>
          </cell>
          <cell r="G7820">
            <v>0.49</v>
          </cell>
          <cell r="H7820"/>
          <cell r="I7820"/>
          <cell r="J7820" t="str">
            <v>Messung HW Wärme NT</v>
          </cell>
          <cell r="K7820" t="str">
            <v>19.09.2016</v>
          </cell>
          <cell r="L7820" t="str">
            <v>W1 020715</v>
          </cell>
          <cell r="M7820"/>
          <cell r="N7820" t="str">
            <v>Ablesung</v>
          </cell>
          <cell r="O7820">
            <v>2.742</v>
          </cell>
          <cell r="P7820">
            <v>93.25</v>
          </cell>
          <cell r="Q7820"/>
          <cell r="R7820"/>
          <cell r="S7820"/>
          <cell r="T7820"/>
          <cell r="U7820"/>
          <cell r="V7820"/>
          <cell r="W7820"/>
          <cell r="X7820"/>
          <cell r="Y7820">
            <v>25.283999999999999</v>
          </cell>
          <cell r="Z7820">
            <v>91.4</v>
          </cell>
        </row>
        <row r="7821">
          <cell r="A7821" t="str">
            <v>W0011</v>
          </cell>
          <cell r="B7821" t="str">
            <v xml:space="preserve">Hertistrasse 19 </v>
          </cell>
          <cell r="C7821">
            <v>42752</v>
          </cell>
          <cell r="D7821">
            <v>9866606516</v>
          </cell>
          <cell r="E7821" t="str">
            <v>Verrechnet</v>
          </cell>
          <cell r="F7821">
            <v>0.03</v>
          </cell>
          <cell r="G7821">
            <v>0.49</v>
          </cell>
          <cell r="H7821"/>
          <cell r="I7821"/>
          <cell r="J7821" t="str">
            <v>Messung HW Wärme NT</v>
          </cell>
          <cell r="K7821" t="str">
            <v>14.12.2016</v>
          </cell>
          <cell r="L7821" t="str">
            <v>W1 020715</v>
          </cell>
          <cell r="M7821"/>
          <cell r="N7821" t="str">
            <v>Ablesung</v>
          </cell>
          <cell r="O7821">
            <v>24.318999999999999</v>
          </cell>
          <cell r="P7821">
            <v>556.95000000000005</v>
          </cell>
          <cell r="Q7821"/>
          <cell r="R7821"/>
          <cell r="S7821"/>
          <cell r="T7821"/>
          <cell r="U7821"/>
          <cell r="V7821"/>
          <cell r="W7821"/>
          <cell r="X7821"/>
          <cell r="Y7821">
            <v>37.545000000000002</v>
          </cell>
          <cell r="Z7821">
            <v>810.63333333333333</v>
          </cell>
        </row>
        <row r="7822">
          <cell r="A7822" t="str">
            <v>W0012</v>
          </cell>
          <cell r="B7822" t="str">
            <v xml:space="preserve">Birgistrasse 10 </v>
          </cell>
          <cell r="C7822">
            <v>42478</v>
          </cell>
          <cell r="D7822">
            <v>9866601963</v>
          </cell>
          <cell r="E7822" t="str">
            <v>Verrechnet</v>
          </cell>
          <cell r="F7822">
            <v>0.25</v>
          </cell>
          <cell r="G7822">
            <v>4.13</v>
          </cell>
          <cell r="H7822"/>
          <cell r="I7822"/>
          <cell r="J7822" t="str">
            <v>Messung HW Wärme NT</v>
          </cell>
          <cell r="K7822" t="str">
            <v>16.03.2016</v>
          </cell>
          <cell r="L7822" t="str">
            <v>R3 1212</v>
          </cell>
          <cell r="M7822" t="str">
            <v>U3 050001</v>
          </cell>
          <cell r="N7822" t="str">
            <v>Ablesung</v>
          </cell>
          <cell r="O7822">
            <v>154.191</v>
          </cell>
          <cell r="P7822">
            <v>2537.2800000000002</v>
          </cell>
          <cell r="Q7822"/>
          <cell r="R7822">
            <v>2538</v>
          </cell>
          <cell r="S7822"/>
          <cell r="T7822"/>
          <cell r="U7822"/>
          <cell r="V7822"/>
          <cell r="W7822"/>
          <cell r="X7822"/>
          <cell r="Y7822">
            <v>52.253</v>
          </cell>
          <cell r="Z7822">
            <v>616.76400000000001</v>
          </cell>
        </row>
        <row r="7823">
          <cell r="A7823" t="str">
            <v>W0012</v>
          </cell>
          <cell r="B7823" t="str">
            <v xml:space="preserve">Birgistrasse 10 </v>
          </cell>
          <cell r="C7823">
            <v>42566</v>
          </cell>
          <cell r="D7823">
            <v>9866603921</v>
          </cell>
          <cell r="E7823" t="str">
            <v>Verrechnet</v>
          </cell>
          <cell r="F7823">
            <v>0.25</v>
          </cell>
          <cell r="G7823">
            <v>4.13</v>
          </cell>
          <cell r="H7823"/>
          <cell r="I7823"/>
          <cell r="J7823" t="str">
            <v>Messung HW Wärme NT</v>
          </cell>
          <cell r="K7823" t="str">
            <v>21.06.2016</v>
          </cell>
          <cell r="L7823" t="str">
            <v>R3 1212</v>
          </cell>
          <cell r="M7823" t="str">
            <v>U3 050001</v>
          </cell>
          <cell r="N7823" t="str">
            <v>Ablesung</v>
          </cell>
          <cell r="O7823">
            <v>59.506</v>
          </cell>
          <cell r="P7823">
            <v>1121.0999999999999</v>
          </cell>
          <cell r="Q7823"/>
          <cell r="R7823">
            <v>1121</v>
          </cell>
          <cell r="S7823"/>
          <cell r="T7823"/>
          <cell r="U7823"/>
          <cell r="V7823"/>
          <cell r="W7823"/>
          <cell r="X7823"/>
          <cell r="Y7823">
            <v>45.639000000000003</v>
          </cell>
          <cell r="Z7823">
            <v>238.024</v>
          </cell>
        </row>
        <row r="7824">
          <cell r="A7824" t="str">
            <v>W0012</v>
          </cell>
          <cell r="B7824" t="str">
            <v xml:space="preserve">Birgistrasse 10 </v>
          </cell>
          <cell r="C7824">
            <v>42655</v>
          </cell>
          <cell r="D7824">
            <v>9866606015</v>
          </cell>
          <cell r="E7824" t="str">
            <v>Verrechnet</v>
          </cell>
          <cell r="F7824">
            <v>0.25</v>
          </cell>
          <cell r="G7824">
            <v>4.13</v>
          </cell>
          <cell r="H7824"/>
          <cell r="I7824"/>
          <cell r="J7824" t="str">
            <v>Messung HW Wärme NT</v>
          </cell>
          <cell r="K7824" t="str">
            <v>16.09.2016</v>
          </cell>
          <cell r="L7824" t="str">
            <v>R3 1212</v>
          </cell>
          <cell r="M7824" t="str">
            <v>U3 050001</v>
          </cell>
          <cell r="N7824" t="str">
            <v>Ablesung</v>
          </cell>
          <cell r="O7824">
            <v>0</v>
          </cell>
          <cell r="P7824">
            <v>0</v>
          </cell>
          <cell r="Q7824"/>
          <cell r="R7824">
            <v>0</v>
          </cell>
          <cell r="S7824"/>
          <cell r="T7824"/>
          <cell r="U7824"/>
          <cell r="V7824"/>
          <cell r="W7824"/>
          <cell r="X7824"/>
          <cell r="Y7824"/>
          <cell r="Z7824">
            <v>0</v>
          </cell>
        </row>
        <row r="7825">
          <cell r="A7825" t="str">
            <v>W0012</v>
          </cell>
          <cell r="B7825" t="str">
            <v xml:space="preserve">Birgistrasse 10 </v>
          </cell>
          <cell r="C7825">
            <v>42752</v>
          </cell>
          <cell r="D7825">
            <v>9866607884</v>
          </cell>
          <cell r="E7825" t="str">
            <v>Verrechnet</v>
          </cell>
          <cell r="F7825">
            <v>0.25</v>
          </cell>
          <cell r="G7825">
            <v>4.13</v>
          </cell>
          <cell r="H7825"/>
          <cell r="I7825"/>
          <cell r="J7825" t="str">
            <v>Messung HW Wärme NT</v>
          </cell>
          <cell r="K7825" t="str">
            <v>14.12.2016</v>
          </cell>
          <cell r="L7825" t="str">
            <v>R3 1212</v>
          </cell>
          <cell r="M7825" t="str">
            <v>U3 050001</v>
          </cell>
          <cell r="N7825" t="str">
            <v>Ablesung</v>
          </cell>
          <cell r="O7825">
            <v>117.054</v>
          </cell>
          <cell r="P7825">
            <v>2049</v>
          </cell>
          <cell r="Q7825"/>
          <cell r="R7825">
            <v>2049</v>
          </cell>
          <cell r="S7825"/>
          <cell r="T7825"/>
          <cell r="U7825"/>
          <cell r="V7825"/>
          <cell r="W7825"/>
          <cell r="X7825"/>
          <cell r="Y7825">
            <v>49.121000000000002</v>
          </cell>
          <cell r="Z7825">
            <v>468.21600000000001</v>
          </cell>
        </row>
        <row r="7826">
          <cell r="A7826" t="str">
            <v>W0013</v>
          </cell>
          <cell r="B7826" t="str">
            <v xml:space="preserve">Hertistrasse 25 </v>
          </cell>
          <cell r="C7826">
            <v>42478</v>
          </cell>
          <cell r="D7826">
            <v>9866600917</v>
          </cell>
          <cell r="E7826" t="str">
            <v>Verrechnet</v>
          </cell>
          <cell r="F7826">
            <v>0.40500000000000003</v>
          </cell>
          <cell r="G7826">
            <v>6.74</v>
          </cell>
          <cell r="H7826"/>
          <cell r="I7826"/>
          <cell r="J7826" t="str">
            <v>Messung HW Wärme NT</v>
          </cell>
          <cell r="K7826" t="str">
            <v>03.03.2016</v>
          </cell>
          <cell r="L7826" t="str">
            <v>W1 050036</v>
          </cell>
          <cell r="M7826"/>
          <cell r="N7826" t="str">
            <v>Ausbau</v>
          </cell>
          <cell r="O7826">
            <v>248.40899999999999</v>
          </cell>
          <cell r="P7826">
            <v>4987.6000000000004</v>
          </cell>
          <cell r="Q7826"/>
          <cell r="R7826">
            <v>4987</v>
          </cell>
          <cell r="S7826"/>
          <cell r="T7826"/>
          <cell r="U7826"/>
          <cell r="V7826"/>
          <cell r="W7826"/>
          <cell r="X7826"/>
          <cell r="Y7826">
            <v>42.825000000000003</v>
          </cell>
          <cell r="Z7826">
            <v>613.3555555555555</v>
          </cell>
        </row>
        <row r="7827">
          <cell r="A7827" t="str">
            <v>W0013</v>
          </cell>
          <cell r="B7827"/>
          <cell r="C7827"/>
          <cell r="D7827"/>
          <cell r="E7827"/>
          <cell r="F7827"/>
          <cell r="G7827"/>
          <cell r="H7827"/>
          <cell r="I7827"/>
          <cell r="J7827" t="str">
            <v>Messung HW Wärme NT</v>
          </cell>
          <cell r="K7827" t="str">
            <v>03.03.2016</v>
          </cell>
          <cell r="L7827" t="str">
            <v>W1 050036</v>
          </cell>
          <cell r="M7827"/>
          <cell r="N7827" t="str">
            <v>Einbau</v>
          </cell>
          <cell r="O7827">
            <v>0</v>
          </cell>
          <cell r="P7827">
            <v>0</v>
          </cell>
          <cell r="Q7827"/>
          <cell r="R7827"/>
          <cell r="S7827"/>
          <cell r="T7827"/>
          <cell r="U7827"/>
          <cell r="V7827"/>
          <cell r="W7827"/>
          <cell r="X7827"/>
          <cell r="Y7827">
            <v>0</v>
          </cell>
          <cell r="Z7827">
            <v>0</v>
          </cell>
        </row>
        <row r="7828">
          <cell r="A7828" t="str">
            <v>W0013</v>
          </cell>
          <cell r="B7828"/>
          <cell r="C7828"/>
          <cell r="D7828"/>
          <cell r="E7828"/>
          <cell r="F7828"/>
          <cell r="G7828"/>
          <cell r="H7828"/>
          <cell r="I7828"/>
          <cell r="J7828" t="str">
            <v>Messung HW Wärme NT</v>
          </cell>
          <cell r="K7828" t="str">
            <v>17.03.2016</v>
          </cell>
          <cell r="L7828" t="str">
            <v>W1 050036</v>
          </cell>
          <cell r="M7828"/>
          <cell r="N7828" t="str">
            <v>Ablesung</v>
          </cell>
          <cell r="O7828">
            <v>49.923999999999999</v>
          </cell>
          <cell r="P7828">
            <v>1011.11</v>
          </cell>
          <cell r="Q7828"/>
          <cell r="R7828"/>
          <cell r="S7828"/>
          <cell r="T7828"/>
          <cell r="U7828"/>
          <cell r="V7828"/>
          <cell r="W7828"/>
          <cell r="X7828"/>
          <cell r="Y7828">
            <v>42.454999999999998</v>
          </cell>
          <cell r="Z7828">
            <v>123.26913580246912</v>
          </cell>
        </row>
        <row r="7829">
          <cell r="A7829" t="str">
            <v>W0013</v>
          </cell>
          <cell r="B7829" t="str">
            <v xml:space="preserve">Hertistrasse 25 </v>
          </cell>
          <cell r="C7829">
            <v>42566</v>
          </cell>
          <cell r="D7829">
            <v>9866603121</v>
          </cell>
          <cell r="E7829" t="str">
            <v>Verrechnet</v>
          </cell>
          <cell r="F7829">
            <v>0.40500000000000003</v>
          </cell>
          <cell r="G7829">
            <v>6.74</v>
          </cell>
          <cell r="H7829"/>
          <cell r="I7829"/>
          <cell r="J7829" t="str">
            <v>Messung HW Wärme NT</v>
          </cell>
          <cell r="K7829" t="str">
            <v>30.06.2016</v>
          </cell>
          <cell r="L7829" t="str">
            <v>W1 050036</v>
          </cell>
          <cell r="M7829"/>
          <cell r="N7829" t="str">
            <v>Ablesung</v>
          </cell>
          <cell r="O7829">
            <v>133.863</v>
          </cell>
          <cell r="P7829">
            <v>2812.05</v>
          </cell>
          <cell r="Q7829"/>
          <cell r="R7829"/>
          <cell r="S7829"/>
          <cell r="T7829"/>
          <cell r="U7829"/>
          <cell r="V7829"/>
          <cell r="W7829"/>
          <cell r="X7829"/>
          <cell r="Y7829">
            <v>40.932000000000002</v>
          </cell>
          <cell r="Z7829">
            <v>330.52592592592595</v>
          </cell>
        </row>
        <row r="7830">
          <cell r="A7830" t="str">
            <v>W0013</v>
          </cell>
          <cell r="B7830" t="str">
            <v xml:space="preserve">Hertistrasse 25 </v>
          </cell>
          <cell r="C7830">
            <v>42655</v>
          </cell>
          <cell r="D7830">
            <v>9866605445</v>
          </cell>
          <cell r="E7830" t="str">
            <v>Verrechnet</v>
          </cell>
          <cell r="F7830">
            <v>0.40500000000000003</v>
          </cell>
          <cell r="G7830">
            <v>6.74</v>
          </cell>
          <cell r="H7830"/>
          <cell r="I7830"/>
          <cell r="J7830" t="str">
            <v>Messung HW Wärme NT</v>
          </cell>
          <cell r="K7830" t="str">
            <v>22.09.2016</v>
          </cell>
          <cell r="L7830" t="str">
            <v>W1 050036</v>
          </cell>
          <cell r="M7830"/>
          <cell r="N7830" t="str">
            <v>Ablesung</v>
          </cell>
          <cell r="O7830">
            <v>12.406000000000001</v>
          </cell>
          <cell r="P7830">
            <v>277.54000000000002</v>
          </cell>
          <cell r="Q7830"/>
          <cell r="R7830"/>
          <cell r="S7830"/>
          <cell r="T7830"/>
          <cell r="U7830"/>
          <cell r="V7830"/>
          <cell r="W7830"/>
          <cell r="X7830"/>
          <cell r="Y7830">
            <v>38.435000000000002</v>
          </cell>
          <cell r="Z7830">
            <v>30.63209876543209</v>
          </cell>
        </row>
        <row r="7831">
          <cell r="A7831" t="str">
            <v>W0013</v>
          </cell>
          <cell r="B7831" t="str">
            <v xml:space="preserve">Hertistrasse 25 </v>
          </cell>
          <cell r="C7831">
            <v>42752</v>
          </cell>
          <cell r="D7831">
            <v>9866607518</v>
          </cell>
          <cell r="E7831" t="str">
            <v>Verrechnet</v>
          </cell>
          <cell r="F7831">
            <v>0.40500000000000003</v>
          </cell>
          <cell r="G7831">
            <v>6.74</v>
          </cell>
          <cell r="H7831"/>
          <cell r="I7831"/>
          <cell r="J7831" t="str">
            <v>Messung HW Wärme NT</v>
          </cell>
          <cell r="K7831" t="str">
            <v>15.12.2016</v>
          </cell>
          <cell r="L7831" t="str">
            <v>W1 050036</v>
          </cell>
          <cell r="M7831"/>
          <cell r="N7831" t="str">
            <v>Ablesung</v>
          </cell>
          <cell r="O7831">
            <v>245.042</v>
          </cell>
          <cell r="P7831">
            <v>5182.5</v>
          </cell>
          <cell r="Q7831"/>
          <cell r="R7831"/>
          <cell r="S7831"/>
          <cell r="T7831"/>
          <cell r="U7831"/>
          <cell r="V7831"/>
          <cell r="W7831"/>
          <cell r="X7831"/>
          <cell r="Y7831">
            <v>40.655999999999999</v>
          </cell>
          <cell r="Z7831">
            <v>605.04197530864201</v>
          </cell>
        </row>
        <row r="7832">
          <cell r="A7832" t="str">
            <v>W0014</v>
          </cell>
          <cell r="B7832" t="str">
            <v xml:space="preserve">Hertistrasse 27 </v>
          </cell>
          <cell r="C7832">
            <v>42478</v>
          </cell>
          <cell r="D7832">
            <v>9866600918</v>
          </cell>
          <cell r="E7832" t="str">
            <v>Verrechnet</v>
          </cell>
          <cell r="F7832">
            <v>0.4</v>
          </cell>
          <cell r="G7832">
            <v>6.1</v>
          </cell>
          <cell r="H7832"/>
          <cell r="I7832"/>
          <cell r="J7832" t="str">
            <v>Messung HW Wärme NT</v>
          </cell>
          <cell r="K7832" t="str">
            <v>17.03.2016</v>
          </cell>
          <cell r="L7832" t="str">
            <v>R3 01211</v>
          </cell>
          <cell r="M7832" t="str">
            <v>U3 40014</v>
          </cell>
          <cell r="N7832" t="str">
            <v>Ablesung</v>
          </cell>
          <cell r="O7832">
            <v>211.607</v>
          </cell>
          <cell r="P7832">
            <v>3305.01</v>
          </cell>
          <cell r="Q7832"/>
          <cell r="R7832">
            <v>3305</v>
          </cell>
          <cell r="S7832"/>
          <cell r="T7832"/>
          <cell r="U7832"/>
          <cell r="V7832"/>
          <cell r="W7832"/>
          <cell r="X7832"/>
          <cell r="Y7832">
            <v>55.052999999999997</v>
          </cell>
          <cell r="Z7832">
            <v>529.01750000000004</v>
          </cell>
        </row>
        <row r="7833">
          <cell r="A7833" t="str">
            <v>W0014</v>
          </cell>
          <cell r="B7833" t="str">
            <v xml:space="preserve">Hertistrasse 27 </v>
          </cell>
          <cell r="C7833">
            <v>42566</v>
          </cell>
          <cell r="D7833">
            <v>9866603122</v>
          </cell>
          <cell r="E7833" t="str">
            <v>Verrechnet</v>
          </cell>
          <cell r="F7833">
            <v>0.4</v>
          </cell>
          <cell r="G7833">
            <v>6.1</v>
          </cell>
          <cell r="H7833"/>
          <cell r="I7833"/>
          <cell r="J7833" t="str">
            <v>Messung HW Wärme NT</v>
          </cell>
          <cell r="K7833" t="str">
            <v>30.06.2016</v>
          </cell>
          <cell r="L7833" t="str">
            <v>R3 01211</v>
          </cell>
          <cell r="M7833" t="str">
            <v>U3 40014</v>
          </cell>
          <cell r="N7833" t="str">
            <v>Ablesung</v>
          </cell>
          <cell r="O7833">
            <v>87.409000000000006</v>
          </cell>
          <cell r="P7833">
            <v>1428.41</v>
          </cell>
          <cell r="Q7833"/>
          <cell r="R7833">
            <v>1429</v>
          </cell>
          <cell r="S7833"/>
          <cell r="T7833"/>
          <cell r="U7833"/>
          <cell r="V7833"/>
          <cell r="W7833"/>
          <cell r="X7833"/>
          <cell r="Y7833">
            <v>52.616999999999997</v>
          </cell>
          <cell r="Z7833">
            <v>218.52250000000001</v>
          </cell>
        </row>
        <row r="7834">
          <cell r="A7834" t="str">
            <v>W0014</v>
          </cell>
          <cell r="B7834" t="str">
            <v xml:space="preserve">Hertistrasse 27 </v>
          </cell>
          <cell r="C7834">
            <v>42655</v>
          </cell>
          <cell r="D7834">
            <v>9866605447</v>
          </cell>
          <cell r="E7834" t="str">
            <v>Verrechnet</v>
          </cell>
          <cell r="F7834">
            <v>0.4</v>
          </cell>
          <cell r="G7834">
            <v>6.1</v>
          </cell>
          <cell r="H7834"/>
          <cell r="I7834"/>
          <cell r="J7834" t="str">
            <v>Messung HW Wärme NT</v>
          </cell>
          <cell r="K7834" t="str">
            <v>04.10.2016</v>
          </cell>
          <cell r="L7834" t="str">
            <v>R3 01211</v>
          </cell>
          <cell r="M7834" t="str">
            <v>U3 40014</v>
          </cell>
          <cell r="N7834" t="str">
            <v>Ablesung</v>
          </cell>
          <cell r="O7834">
            <v>8.3800000000000008</v>
          </cell>
          <cell r="P7834">
            <v>140.63</v>
          </cell>
          <cell r="Q7834"/>
          <cell r="R7834">
            <v>140</v>
          </cell>
          <cell r="S7834"/>
          <cell r="T7834"/>
          <cell r="U7834"/>
          <cell r="V7834"/>
          <cell r="W7834"/>
          <cell r="X7834"/>
          <cell r="Y7834">
            <v>51.237000000000002</v>
          </cell>
          <cell r="Z7834">
            <v>20.95</v>
          </cell>
        </row>
        <row r="7835">
          <cell r="A7835" t="str">
            <v>W0014</v>
          </cell>
          <cell r="B7835" t="str">
            <v xml:space="preserve">Hertistrasse 27 </v>
          </cell>
          <cell r="C7835">
            <v>42752</v>
          </cell>
          <cell r="D7835">
            <v>9866607363</v>
          </cell>
          <cell r="E7835" t="str">
            <v>Verrechnet</v>
          </cell>
          <cell r="F7835">
            <v>0.4</v>
          </cell>
          <cell r="G7835">
            <v>6.1</v>
          </cell>
          <cell r="H7835"/>
          <cell r="I7835"/>
          <cell r="J7835" t="str">
            <v>Messung HW Wärme NT</v>
          </cell>
          <cell r="K7835" t="str">
            <v>15.12.2016</v>
          </cell>
          <cell r="L7835" t="str">
            <v>R3 01211</v>
          </cell>
          <cell r="M7835" t="str">
            <v>U3 40014</v>
          </cell>
          <cell r="N7835" t="str">
            <v>Ablesung</v>
          </cell>
          <cell r="O7835">
            <v>134.28100000000001</v>
          </cell>
          <cell r="P7835">
            <v>2191.81</v>
          </cell>
          <cell r="Q7835"/>
          <cell r="R7835">
            <v>2192</v>
          </cell>
          <cell r="S7835"/>
          <cell r="T7835"/>
          <cell r="U7835"/>
          <cell r="V7835"/>
          <cell r="W7835"/>
          <cell r="X7835"/>
          <cell r="Y7835">
            <v>52.677999999999997</v>
          </cell>
          <cell r="Z7835">
            <v>335.70249999999999</v>
          </cell>
        </row>
        <row r="7836">
          <cell r="A7836" t="str">
            <v>W0015</v>
          </cell>
          <cell r="B7836" t="str">
            <v xml:space="preserve">Hertistrasse 31 </v>
          </cell>
          <cell r="C7836">
            <v>42478</v>
          </cell>
          <cell r="D7836">
            <v>9866600919</v>
          </cell>
          <cell r="E7836" t="str">
            <v>Verrechnet</v>
          </cell>
          <cell r="F7836">
            <v>0.45</v>
          </cell>
          <cell r="G7836">
            <v>7.4</v>
          </cell>
          <cell r="H7836"/>
          <cell r="I7836"/>
          <cell r="J7836" t="str">
            <v>Messung HW Wärme NT</v>
          </cell>
          <cell r="K7836" t="str">
            <v>16.03.2016</v>
          </cell>
          <cell r="L7836" t="str">
            <v>R3 1214</v>
          </cell>
          <cell r="M7836" t="str">
            <v>U3 050008</v>
          </cell>
          <cell r="N7836" t="str">
            <v>Ablesung</v>
          </cell>
          <cell r="O7836">
            <v>428.21499999999997</v>
          </cell>
          <cell r="P7836">
            <v>7375.92</v>
          </cell>
          <cell r="Q7836"/>
          <cell r="R7836">
            <v>7376</v>
          </cell>
          <cell r="S7836"/>
          <cell r="T7836"/>
          <cell r="U7836"/>
          <cell r="V7836"/>
          <cell r="W7836"/>
          <cell r="X7836"/>
          <cell r="Y7836">
            <v>49.918999999999997</v>
          </cell>
          <cell r="Z7836">
            <v>951.58888888888896</v>
          </cell>
        </row>
        <row r="7837">
          <cell r="A7837" t="str">
            <v>W0015</v>
          </cell>
          <cell r="B7837" t="str">
            <v xml:space="preserve">Hertistrasse 31 </v>
          </cell>
          <cell r="C7837">
            <v>42566</v>
          </cell>
          <cell r="D7837">
            <v>9866603043</v>
          </cell>
          <cell r="E7837" t="str">
            <v>Gemahnt</v>
          </cell>
          <cell r="F7837">
            <v>0.45</v>
          </cell>
          <cell r="G7837">
            <v>7.4</v>
          </cell>
          <cell r="H7837"/>
          <cell r="I7837"/>
          <cell r="J7837" t="str">
            <v>Messung HW Wärme NT</v>
          </cell>
          <cell r="K7837" t="str">
            <v>21.06.2016</v>
          </cell>
          <cell r="L7837" t="str">
            <v>R3 1214</v>
          </cell>
          <cell r="M7837" t="str">
            <v>U3 050008</v>
          </cell>
          <cell r="N7837" t="str">
            <v>Ablesung</v>
          </cell>
          <cell r="O7837">
            <v>167.62799999999999</v>
          </cell>
          <cell r="P7837">
            <v>2968.41</v>
          </cell>
          <cell r="Q7837"/>
          <cell r="R7837">
            <v>2968</v>
          </cell>
          <cell r="S7837"/>
          <cell r="T7837"/>
          <cell r="U7837"/>
          <cell r="V7837"/>
          <cell r="W7837"/>
          <cell r="X7837"/>
          <cell r="Y7837">
            <v>48.555999999999997</v>
          </cell>
          <cell r="Z7837">
            <v>372.50666666666666</v>
          </cell>
        </row>
        <row r="7838">
          <cell r="A7838" t="str">
            <v>W0015</v>
          </cell>
          <cell r="B7838" t="str">
            <v xml:space="preserve">Hertistrasse 31 </v>
          </cell>
          <cell r="C7838">
            <v>42655</v>
          </cell>
          <cell r="D7838">
            <v>9866604796</v>
          </cell>
          <cell r="E7838" t="str">
            <v>Gemahnt</v>
          </cell>
          <cell r="F7838">
            <v>0.45</v>
          </cell>
          <cell r="G7838">
            <v>7.4</v>
          </cell>
          <cell r="H7838"/>
          <cell r="I7838"/>
          <cell r="J7838" t="str">
            <v>Messung HW Wärme NT</v>
          </cell>
          <cell r="K7838" t="str">
            <v>19.09.2016</v>
          </cell>
          <cell r="L7838" t="str">
            <v>R3 1214</v>
          </cell>
          <cell r="M7838" t="str">
            <v>U3 050008</v>
          </cell>
          <cell r="N7838" t="str">
            <v>Ablesung</v>
          </cell>
          <cell r="O7838">
            <v>13.484</v>
          </cell>
          <cell r="P7838">
            <v>269.25</v>
          </cell>
          <cell r="Q7838"/>
          <cell r="R7838">
            <v>270</v>
          </cell>
          <cell r="S7838"/>
          <cell r="T7838"/>
          <cell r="U7838"/>
          <cell r="V7838"/>
          <cell r="W7838"/>
          <cell r="X7838"/>
          <cell r="Y7838">
            <v>43.061</v>
          </cell>
          <cell r="Z7838">
            <v>29.964444444444439</v>
          </cell>
        </row>
        <row r="7839">
          <cell r="A7839" t="str">
            <v>W0015</v>
          </cell>
          <cell r="B7839" t="str">
            <v xml:space="preserve">Hertistrasse 31 </v>
          </cell>
          <cell r="C7839">
            <v>42752</v>
          </cell>
          <cell r="D7839">
            <v>9866607001</v>
          </cell>
          <cell r="E7839" t="str">
            <v>Verrechnet</v>
          </cell>
          <cell r="F7839">
            <v>0.45</v>
          </cell>
          <cell r="G7839">
            <v>7.4</v>
          </cell>
          <cell r="H7839"/>
          <cell r="I7839"/>
          <cell r="J7839" t="str">
            <v>Messung HW Wärme NT</v>
          </cell>
          <cell r="K7839" t="str">
            <v>14.12.2016</v>
          </cell>
          <cell r="L7839" t="str">
            <v>R3 1214</v>
          </cell>
          <cell r="M7839" t="str">
            <v>U3 050008</v>
          </cell>
          <cell r="N7839" t="str">
            <v>Ablesung</v>
          </cell>
          <cell r="O7839">
            <v>261.94099999999997</v>
          </cell>
          <cell r="P7839">
            <v>4558.8900000000003</v>
          </cell>
          <cell r="Q7839"/>
          <cell r="R7839">
            <v>4558</v>
          </cell>
          <cell r="S7839"/>
          <cell r="T7839"/>
          <cell r="U7839"/>
          <cell r="V7839"/>
          <cell r="W7839"/>
          <cell r="X7839"/>
          <cell r="Y7839">
            <v>49.404000000000003</v>
          </cell>
          <cell r="Z7839">
            <v>582.0911111111111</v>
          </cell>
        </row>
        <row r="7840">
          <cell r="A7840" t="str">
            <v>W0016</v>
          </cell>
          <cell r="B7840" t="str">
            <v xml:space="preserve">Gewerbehallenstrasse 6 </v>
          </cell>
          <cell r="C7840">
            <v>42478</v>
          </cell>
          <cell r="D7840">
            <v>9866601599</v>
          </cell>
          <cell r="E7840" t="str">
            <v>Verrechnet</v>
          </cell>
          <cell r="F7840">
            <v>0.9</v>
          </cell>
          <cell r="G7840">
            <v>14.6</v>
          </cell>
          <cell r="H7840"/>
          <cell r="I7840"/>
          <cell r="J7840" t="str">
            <v>Messung HW Wärme NT</v>
          </cell>
          <cell r="K7840" t="str">
            <v>16.03.2016</v>
          </cell>
          <cell r="L7840" t="str">
            <v>W1 050001</v>
          </cell>
          <cell r="M7840"/>
          <cell r="N7840" t="str">
            <v>Ablesung</v>
          </cell>
          <cell r="O7840">
            <v>1108.78</v>
          </cell>
          <cell r="P7840">
            <v>31190.9</v>
          </cell>
          <cell r="Q7840"/>
          <cell r="R7840"/>
          <cell r="S7840"/>
          <cell r="T7840"/>
          <cell r="U7840"/>
          <cell r="V7840"/>
          <cell r="W7840"/>
          <cell r="X7840"/>
          <cell r="Y7840">
            <v>30.565999999999999</v>
          </cell>
          <cell r="Z7840">
            <v>1231.9777777777776</v>
          </cell>
        </row>
        <row r="7841">
          <cell r="A7841" t="str">
            <v>W0016</v>
          </cell>
          <cell r="B7841" t="str">
            <v xml:space="preserve">Gewerbehallenstrasse 6 </v>
          </cell>
          <cell r="C7841">
            <v>42566</v>
          </cell>
          <cell r="D7841">
            <v>9866604009</v>
          </cell>
          <cell r="E7841" t="str">
            <v>Gemahnt</v>
          </cell>
          <cell r="F7841">
            <v>0.9</v>
          </cell>
          <cell r="G7841">
            <v>14.6</v>
          </cell>
          <cell r="H7841"/>
          <cell r="I7841"/>
          <cell r="J7841" t="str">
            <v>Messung HW Wärme NT</v>
          </cell>
          <cell r="K7841" t="str">
            <v>21.06.2016</v>
          </cell>
          <cell r="L7841" t="str">
            <v>W1 050001</v>
          </cell>
          <cell r="M7841"/>
          <cell r="N7841" t="str">
            <v>Ablesung</v>
          </cell>
          <cell r="O7841">
            <v>534.67999999999995</v>
          </cell>
          <cell r="P7841">
            <v>22649.9</v>
          </cell>
          <cell r="Q7841"/>
          <cell r="R7841"/>
          <cell r="S7841"/>
          <cell r="T7841"/>
          <cell r="U7841"/>
          <cell r="V7841"/>
          <cell r="W7841"/>
          <cell r="X7841"/>
          <cell r="Y7841">
            <v>20.297999999999998</v>
          </cell>
          <cell r="Z7841">
            <v>594.08888888888885</v>
          </cell>
        </row>
        <row r="7842">
          <cell r="A7842" t="str">
            <v>W0016</v>
          </cell>
          <cell r="B7842" t="str">
            <v xml:space="preserve">Gewerbehallenstrasse 6 </v>
          </cell>
          <cell r="C7842">
            <v>42655</v>
          </cell>
          <cell r="D7842">
            <v>9866605781</v>
          </cell>
          <cell r="E7842" t="str">
            <v>Gemahnt</v>
          </cell>
          <cell r="F7842">
            <v>0.9</v>
          </cell>
          <cell r="G7842">
            <v>14.6</v>
          </cell>
          <cell r="H7842"/>
          <cell r="I7842"/>
          <cell r="J7842" t="str">
            <v>Messung HW Wärme NT</v>
          </cell>
          <cell r="K7842" t="str">
            <v>16.09.2016</v>
          </cell>
          <cell r="L7842" t="str">
            <v>W1 050001</v>
          </cell>
          <cell r="M7842"/>
          <cell r="N7842" t="str">
            <v>Ablesung</v>
          </cell>
          <cell r="O7842">
            <v>48.9</v>
          </cell>
          <cell r="P7842">
            <v>2445.5</v>
          </cell>
          <cell r="Q7842"/>
          <cell r="R7842"/>
          <cell r="S7842"/>
          <cell r="T7842"/>
          <cell r="U7842"/>
          <cell r="V7842"/>
          <cell r="W7842"/>
          <cell r="X7842"/>
          <cell r="Y7842">
            <v>17.193000000000001</v>
          </cell>
          <cell r="Z7842">
            <v>54.333333333333329</v>
          </cell>
        </row>
        <row r="7843">
          <cell r="A7843" t="str">
            <v>W0016</v>
          </cell>
          <cell r="B7843" t="str">
            <v xml:space="preserve">Gewerbehallenstrasse 6 </v>
          </cell>
          <cell r="C7843">
            <v>42752</v>
          </cell>
          <cell r="D7843">
            <v>9866607002</v>
          </cell>
          <cell r="E7843" t="str">
            <v>Verrechnet</v>
          </cell>
          <cell r="F7843">
            <v>0.9</v>
          </cell>
          <cell r="G7843">
            <v>14.6</v>
          </cell>
          <cell r="H7843"/>
          <cell r="I7843"/>
          <cell r="J7843" t="str">
            <v>Messung HW Wärme NT</v>
          </cell>
          <cell r="K7843" t="str">
            <v>14.12.2016</v>
          </cell>
          <cell r="L7843" t="str">
            <v>W1 050001</v>
          </cell>
          <cell r="M7843"/>
          <cell r="N7843" t="str">
            <v>Ablesung</v>
          </cell>
          <cell r="O7843">
            <v>762.4</v>
          </cell>
          <cell r="P7843">
            <v>36107</v>
          </cell>
          <cell r="Q7843"/>
          <cell r="R7843"/>
          <cell r="S7843"/>
          <cell r="T7843"/>
          <cell r="U7843"/>
          <cell r="V7843"/>
          <cell r="W7843"/>
          <cell r="X7843"/>
          <cell r="Y7843">
            <v>18.155999999999999</v>
          </cell>
          <cell r="Z7843">
            <v>847.11111111111109</v>
          </cell>
        </row>
        <row r="7844">
          <cell r="A7844" t="str">
            <v>W0017</v>
          </cell>
          <cell r="B7844" t="str">
            <v xml:space="preserve">Melchrütistrasse 2 </v>
          </cell>
          <cell r="C7844">
            <v>42478</v>
          </cell>
          <cell r="D7844">
            <v>9866600525</v>
          </cell>
          <cell r="E7844" t="str">
            <v>Verrechnet</v>
          </cell>
          <cell r="F7844">
            <v>0.18</v>
          </cell>
          <cell r="G7844">
            <v>2.96</v>
          </cell>
          <cell r="H7844"/>
          <cell r="I7844"/>
          <cell r="J7844" t="str">
            <v>Messung HW Wärme NT</v>
          </cell>
          <cell r="K7844" t="str">
            <v>16.03.2016</v>
          </cell>
          <cell r="L7844" t="str">
            <v>R3 1117</v>
          </cell>
          <cell r="M7844" t="str">
            <v>U3 020110</v>
          </cell>
          <cell r="N7844" t="str">
            <v>Ablesung</v>
          </cell>
          <cell r="O7844">
            <v>210.108</v>
          </cell>
          <cell r="P7844">
            <v>4358.91</v>
          </cell>
          <cell r="Q7844"/>
          <cell r="R7844">
            <v>4359.7</v>
          </cell>
          <cell r="S7844"/>
          <cell r="T7844"/>
          <cell r="U7844"/>
          <cell r="V7844"/>
          <cell r="W7844"/>
          <cell r="X7844"/>
          <cell r="Y7844">
            <v>41.445999999999998</v>
          </cell>
          <cell r="Z7844">
            <v>1167.2666666666667</v>
          </cell>
        </row>
        <row r="7845">
          <cell r="A7845" t="str">
            <v>W0017</v>
          </cell>
          <cell r="B7845" t="str">
            <v xml:space="preserve">Melchrütistrasse 2 </v>
          </cell>
          <cell r="C7845">
            <v>42566</v>
          </cell>
          <cell r="D7845">
            <v>9866603044</v>
          </cell>
          <cell r="E7845" t="str">
            <v>Verrechnet</v>
          </cell>
          <cell r="F7845">
            <v>0.18</v>
          </cell>
          <cell r="G7845">
            <v>2.96</v>
          </cell>
          <cell r="H7845"/>
          <cell r="I7845"/>
          <cell r="J7845" t="str">
            <v>Messung HW Wärme NT</v>
          </cell>
          <cell r="K7845" t="str">
            <v>21.06.2016</v>
          </cell>
          <cell r="L7845" t="str">
            <v>R3 1117</v>
          </cell>
          <cell r="M7845" t="str">
            <v>U3 020110</v>
          </cell>
          <cell r="N7845" t="str">
            <v>Ablesung</v>
          </cell>
          <cell r="O7845">
            <v>115.78700000000001</v>
          </cell>
          <cell r="P7845">
            <v>2738.99</v>
          </cell>
          <cell r="Q7845"/>
          <cell r="R7845">
            <v>2738.9</v>
          </cell>
          <cell r="S7845"/>
          <cell r="T7845"/>
          <cell r="U7845"/>
          <cell r="V7845"/>
          <cell r="W7845"/>
          <cell r="X7845"/>
          <cell r="Y7845">
            <v>36.348999999999997</v>
          </cell>
          <cell r="Z7845">
            <v>643.26111111111118</v>
          </cell>
        </row>
        <row r="7846">
          <cell r="A7846" t="str">
            <v>W0017</v>
          </cell>
          <cell r="B7846" t="str">
            <v xml:space="preserve">Melchrütistrasse 2 </v>
          </cell>
          <cell r="C7846">
            <v>42655</v>
          </cell>
          <cell r="D7846">
            <v>9866604797</v>
          </cell>
          <cell r="E7846" t="str">
            <v>Verrechnet</v>
          </cell>
          <cell r="F7846">
            <v>0.18</v>
          </cell>
          <cell r="G7846">
            <v>2.96</v>
          </cell>
          <cell r="H7846"/>
          <cell r="I7846"/>
          <cell r="J7846" t="str">
            <v>Messung HW Wärme NT</v>
          </cell>
          <cell r="K7846" t="str">
            <v>19.09.2016</v>
          </cell>
          <cell r="L7846" t="str">
            <v>R3 1117</v>
          </cell>
          <cell r="M7846" t="str">
            <v>U3 020110</v>
          </cell>
          <cell r="N7846" t="str">
            <v>Ablesung</v>
          </cell>
          <cell r="O7846">
            <v>32.398000000000003</v>
          </cell>
          <cell r="P7846">
            <v>1265.6199999999999</v>
          </cell>
          <cell r="Q7846"/>
          <cell r="R7846">
            <v>1265.5999999999999</v>
          </cell>
          <cell r="S7846"/>
          <cell r="T7846"/>
          <cell r="U7846"/>
          <cell r="V7846"/>
          <cell r="W7846"/>
          <cell r="X7846"/>
          <cell r="Y7846">
            <v>22.010999999999999</v>
          </cell>
          <cell r="Z7846">
            <v>179.98888888888888</v>
          </cell>
        </row>
        <row r="7847">
          <cell r="A7847" t="str">
            <v>W0017</v>
          </cell>
          <cell r="B7847" t="str">
            <v xml:space="preserve">Melchrütistrasse 2 </v>
          </cell>
          <cell r="C7847">
            <v>42752</v>
          </cell>
          <cell r="D7847">
            <v>9866606517</v>
          </cell>
          <cell r="E7847" t="str">
            <v>Verrechnet</v>
          </cell>
          <cell r="F7847">
            <v>0.18</v>
          </cell>
          <cell r="G7847">
            <v>2.96</v>
          </cell>
          <cell r="H7847"/>
          <cell r="I7847"/>
          <cell r="J7847" t="str">
            <v>Messung HW Wärme NT</v>
          </cell>
          <cell r="K7847" t="str">
            <v>14.12.2016</v>
          </cell>
          <cell r="L7847" t="str">
            <v>R3 1117</v>
          </cell>
          <cell r="M7847" t="str">
            <v>U3 020110</v>
          </cell>
          <cell r="N7847" t="str">
            <v>Ablesung</v>
          </cell>
          <cell r="O7847">
            <v>161.67599999999999</v>
          </cell>
          <cell r="P7847">
            <v>3544.78</v>
          </cell>
          <cell r="Q7847"/>
          <cell r="R7847">
            <v>3544.7</v>
          </cell>
          <cell r="S7847"/>
          <cell r="T7847"/>
          <cell r="U7847"/>
          <cell r="V7847"/>
          <cell r="W7847"/>
          <cell r="X7847"/>
          <cell r="Y7847">
            <v>39.216999999999999</v>
          </cell>
          <cell r="Z7847">
            <v>898.2</v>
          </cell>
        </row>
        <row r="7848">
          <cell r="A7848" t="str">
            <v>W0018</v>
          </cell>
          <cell r="B7848" t="str">
            <v xml:space="preserve">Melchrütistrasse 15 </v>
          </cell>
          <cell r="C7848">
            <v>42478</v>
          </cell>
          <cell r="D7848">
            <v>9866601600</v>
          </cell>
          <cell r="E7848" t="str">
            <v>Verrechnet</v>
          </cell>
          <cell r="F7848">
            <v>4.1000000000000002E-2</v>
          </cell>
          <cell r="G7848">
            <v>0.66</v>
          </cell>
          <cell r="H7848"/>
          <cell r="I7848"/>
          <cell r="J7848" t="str">
            <v>Messung HW Wärme NT</v>
          </cell>
          <cell r="K7848" t="str">
            <v>16.03.2016</v>
          </cell>
          <cell r="L7848" t="str">
            <v>R3 1121</v>
          </cell>
          <cell r="M7848" t="str">
            <v>U3 020014</v>
          </cell>
          <cell r="N7848" t="str">
            <v>Ablesung</v>
          </cell>
          <cell r="O7848">
            <v>49.298000000000002</v>
          </cell>
          <cell r="P7848">
            <v>749.46</v>
          </cell>
          <cell r="Q7848"/>
          <cell r="R7848">
            <v>749.4</v>
          </cell>
          <cell r="S7848"/>
          <cell r="T7848"/>
          <cell r="U7848"/>
          <cell r="V7848"/>
          <cell r="W7848"/>
          <cell r="X7848"/>
          <cell r="Y7848">
            <v>56.558999999999997</v>
          </cell>
          <cell r="Z7848">
            <v>1202.3902439024391</v>
          </cell>
        </row>
        <row r="7849">
          <cell r="A7849" t="str">
            <v>W0018</v>
          </cell>
          <cell r="B7849" t="str">
            <v xml:space="preserve">Melchrütistrasse 15 </v>
          </cell>
          <cell r="C7849">
            <v>42566</v>
          </cell>
          <cell r="D7849">
            <v>9866603922</v>
          </cell>
          <cell r="E7849" t="str">
            <v>Verrechnet</v>
          </cell>
          <cell r="F7849">
            <v>4.1000000000000002E-2</v>
          </cell>
          <cell r="G7849">
            <v>0.66</v>
          </cell>
          <cell r="H7849"/>
          <cell r="I7849"/>
          <cell r="J7849" t="str">
            <v>Messung HW Wärme NT</v>
          </cell>
          <cell r="K7849" t="str">
            <v>21.06.2016</v>
          </cell>
          <cell r="L7849" t="str">
            <v>R3 1121</v>
          </cell>
          <cell r="M7849" t="str">
            <v>U3 020014</v>
          </cell>
          <cell r="N7849" t="str">
            <v>Ablesung</v>
          </cell>
          <cell r="O7849">
            <v>37.314</v>
          </cell>
          <cell r="P7849">
            <v>604.65</v>
          </cell>
          <cell r="Q7849"/>
          <cell r="R7849">
            <v>604.6</v>
          </cell>
          <cell r="S7849"/>
          <cell r="T7849"/>
          <cell r="U7849"/>
          <cell r="V7849"/>
          <cell r="W7849"/>
          <cell r="X7849"/>
          <cell r="Y7849">
            <v>53.063000000000002</v>
          </cell>
          <cell r="Z7849">
            <v>910.09756097560978</v>
          </cell>
        </row>
        <row r="7850">
          <cell r="A7850" t="str">
            <v>W0018</v>
          </cell>
          <cell r="B7850" t="str">
            <v xml:space="preserve">Melchrütistrasse 15 </v>
          </cell>
          <cell r="C7850">
            <v>42655</v>
          </cell>
          <cell r="D7850">
            <v>9866605482</v>
          </cell>
          <cell r="E7850" t="str">
            <v>Verrechnet</v>
          </cell>
          <cell r="F7850">
            <v>4.1000000000000002E-2</v>
          </cell>
          <cell r="G7850">
            <v>0.66</v>
          </cell>
          <cell r="H7850"/>
          <cell r="I7850"/>
          <cell r="J7850" t="str">
            <v>Messung HW Wärme NT</v>
          </cell>
          <cell r="K7850" t="str">
            <v>19.09.2016</v>
          </cell>
          <cell r="L7850" t="str">
            <v>R3 1121</v>
          </cell>
          <cell r="M7850" t="str">
            <v>U3 020014</v>
          </cell>
          <cell r="N7850" t="str">
            <v>Ablesung</v>
          </cell>
          <cell r="O7850">
            <v>20.86</v>
          </cell>
          <cell r="P7850">
            <v>363.52</v>
          </cell>
          <cell r="Q7850"/>
          <cell r="R7850">
            <v>364.2</v>
          </cell>
          <cell r="S7850"/>
          <cell r="T7850"/>
          <cell r="U7850"/>
          <cell r="V7850"/>
          <cell r="W7850"/>
          <cell r="X7850"/>
          <cell r="Y7850">
            <v>49.341000000000001</v>
          </cell>
          <cell r="Z7850">
            <v>508.78048780487808</v>
          </cell>
        </row>
        <row r="7851">
          <cell r="A7851" t="str">
            <v>W0018</v>
          </cell>
          <cell r="B7851" t="str">
            <v xml:space="preserve">Melchrütistrasse 15 </v>
          </cell>
          <cell r="C7851">
            <v>42752</v>
          </cell>
          <cell r="D7851">
            <v>9866607690</v>
          </cell>
          <cell r="E7851" t="str">
            <v>Verrechnet</v>
          </cell>
          <cell r="F7851">
            <v>4.1000000000000002E-2</v>
          </cell>
          <cell r="G7851">
            <v>0.66</v>
          </cell>
          <cell r="H7851"/>
          <cell r="I7851"/>
          <cell r="J7851" t="str">
            <v>Messung HW Wärme NT</v>
          </cell>
          <cell r="K7851" t="str">
            <v>14.12.2016</v>
          </cell>
          <cell r="L7851" t="str">
            <v>R3 1121</v>
          </cell>
          <cell r="M7851" t="str">
            <v>U3 020014</v>
          </cell>
          <cell r="N7851" t="str">
            <v>Ablesung</v>
          </cell>
          <cell r="O7851">
            <v>42.704999999999998</v>
          </cell>
          <cell r="P7851">
            <v>631.41</v>
          </cell>
          <cell r="Q7851"/>
          <cell r="R7851">
            <v>630.79999999999995</v>
          </cell>
          <cell r="S7851"/>
          <cell r="T7851"/>
          <cell r="U7851"/>
          <cell r="V7851"/>
          <cell r="W7851"/>
          <cell r="X7851"/>
          <cell r="Y7851">
            <v>58.155000000000001</v>
          </cell>
          <cell r="Z7851">
            <v>1041.5853658536585</v>
          </cell>
        </row>
        <row r="7852">
          <cell r="A7852" t="str">
            <v>W0019</v>
          </cell>
          <cell r="B7852" t="str">
            <v xml:space="preserve">Grabenstrasse 7 </v>
          </cell>
          <cell r="C7852">
            <v>42478</v>
          </cell>
          <cell r="D7852">
            <v>9866601245</v>
          </cell>
          <cell r="E7852" t="str">
            <v>Verrechnet</v>
          </cell>
          <cell r="F7852">
            <v>0.22</v>
          </cell>
          <cell r="G7852">
            <v>3.62</v>
          </cell>
          <cell r="H7852"/>
          <cell r="I7852"/>
          <cell r="J7852" t="str">
            <v>Messung HW Wärme NT</v>
          </cell>
          <cell r="K7852" t="str">
            <v>16.03.2016</v>
          </cell>
          <cell r="L7852" t="str">
            <v>R3 947</v>
          </cell>
          <cell r="M7852" t="str">
            <v>U3 40009</v>
          </cell>
          <cell r="N7852" t="str">
            <v>Ablesung</v>
          </cell>
          <cell r="O7852">
            <v>178.62700000000001</v>
          </cell>
          <cell r="P7852">
            <v>4502.6000000000004</v>
          </cell>
          <cell r="Q7852"/>
          <cell r="R7852">
            <v>4502</v>
          </cell>
          <cell r="S7852"/>
          <cell r="T7852"/>
          <cell r="U7852"/>
          <cell r="V7852"/>
          <cell r="W7852"/>
          <cell r="X7852"/>
          <cell r="Y7852">
            <v>34.112000000000002</v>
          </cell>
          <cell r="Z7852">
            <v>811.94090909090914</v>
          </cell>
        </row>
        <row r="7853">
          <cell r="A7853" t="str">
            <v>W0019</v>
          </cell>
          <cell r="B7853" t="str">
            <v xml:space="preserve">Grabenstrasse 7 </v>
          </cell>
          <cell r="C7853">
            <v>42566</v>
          </cell>
          <cell r="D7853">
            <v>9866603609</v>
          </cell>
          <cell r="E7853" t="str">
            <v>Verrechnet</v>
          </cell>
          <cell r="F7853">
            <v>0.22</v>
          </cell>
          <cell r="G7853">
            <v>3.62</v>
          </cell>
          <cell r="H7853"/>
          <cell r="I7853"/>
          <cell r="J7853" t="str">
            <v>Messung HW Wärme NT</v>
          </cell>
          <cell r="K7853" t="str">
            <v>21.06.2016</v>
          </cell>
          <cell r="L7853" t="str">
            <v>R3 947</v>
          </cell>
          <cell r="M7853" t="str">
            <v>U3 40009</v>
          </cell>
          <cell r="N7853" t="str">
            <v>Ablesung</v>
          </cell>
          <cell r="O7853">
            <v>108.58</v>
          </cell>
          <cell r="P7853">
            <v>3365.8</v>
          </cell>
          <cell r="Q7853"/>
          <cell r="R7853">
            <v>3366</v>
          </cell>
          <cell r="S7853"/>
          <cell r="T7853"/>
          <cell r="U7853"/>
          <cell r="V7853"/>
          <cell r="W7853"/>
          <cell r="X7853"/>
          <cell r="Y7853">
            <v>27.738</v>
          </cell>
          <cell r="Z7853">
            <v>493.54545454545456</v>
          </cell>
        </row>
        <row r="7854">
          <cell r="A7854" t="str">
            <v>W0019</v>
          </cell>
          <cell r="B7854" t="str">
            <v xml:space="preserve">Grabenstrasse 7 </v>
          </cell>
          <cell r="C7854">
            <v>42655</v>
          </cell>
          <cell r="D7854">
            <v>9866605483</v>
          </cell>
          <cell r="E7854" t="str">
            <v>Verrechnet</v>
          </cell>
          <cell r="F7854">
            <v>0.22</v>
          </cell>
          <cell r="G7854">
            <v>3.62</v>
          </cell>
          <cell r="H7854"/>
          <cell r="I7854"/>
          <cell r="J7854" t="str">
            <v>Messung HW Wärme NT</v>
          </cell>
          <cell r="K7854" t="str">
            <v>16.09.2016</v>
          </cell>
          <cell r="L7854" t="str">
            <v>R3 947</v>
          </cell>
          <cell r="M7854" t="str">
            <v>U3 40009</v>
          </cell>
          <cell r="N7854" t="str">
            <v>Ablesung</v>
          </cell>
          <cell r="O7854">
            <v>35.168999999999997</v>
          </cell>
          <cell r="P7854">
            <v>1439.5</v>
          </cell>
          <cell r="Q7854"/>
          <cell r="R7854">
            <v>1440</v>
          </cell>
          <cell r="S7854"/>
          <cell r="T7854"/>
          <cell r="U7854"/>
          <cell r="V7854"/>
          <cell r="W7854"/>
          <cell r="X7854"/>
          <cell r="Y7854">
            <v>21.007000000000001</v>
          </cell>
          <cell r="Z7854">
            <v>159.8590909090909</v>
          </cell>
        </row>
        <row r="7855">
          <cell r="A7855" t="str">
            <v>W0019</v>
          </cell>
          <cell r="B7855" t="str">
            <v xml:space="preserve">Grabenstrasse 7 </v>
          </cell>
          <cell r="C7855">
            <v>42752</v>
          </cell>
          <cell r="D7855">
            <v>9866607535</v>
          </cell>
          <cell r="E7855" t="str">
            <v>Verrechnet</v>
          </cell>
          <cell r="F7855">
            <v>0.22</v>
          </cell>
          <cell r="G7855">
            <v>3.62</v>
          </cell>
          <cell r="H7855"/>
          <cell r="I7855"/>
          <cell r="J7855" t="str">
            <v>Messung HW Wärme NT</v>
          </cell>
          <cell r="K7855" t="str">
            <v>14.12.2016</v>
          </cell>
          <cell r="L7855" t="str">
            <v>R3 947</v>
          </cell>
          <cell r="M7855" t="str">
            <v>U3 40009</v>
          </cell>
          <cell r="N7855" t="str">
            <v>Ablesung</v>
          </cell>
          <cell r="O7855">
            <v>139.149</v>
          </cell>
          <cell r="P7855">
            <v>3917.2</v>
          </cell>
          <cell r="Q7855"/>
          <cell r="R7855">
            <v>3917</v>
          </cell>
          <cell r="S7855"/>
          <cell r="T7855"/>
          <cell r="U7855"/>
          <cell r="V7855"/>
          <cell r="W7855"/>
          <cell r="X7855"/>
          <cell r="Y7855">
            <v>30.544</v>
          </cell>
          <cell r="Z7855">
            <v>632.49545454545455</v>
          </cell>
        </row>
        <row r="7856">
          <cell r="A7856" t="str">
            <v>W0020</v>
          </cell>
          <cell r="B7856" t="str">
            <v xml:space="preserve">Melchrütistrasse 7 </v>
          </cell>
          <cell r="C7856">
            <v>42478</v>
          </cell>
          <cell r="D7856">
            <v>9866601601</v>
          </cell>
          <cell r="E7856" t="str">
            <v>Verrechnet</v>
          </cell>
          <cell r="F7856">
            <v>6.5000000000000002E-2</v>
          </cell>
          <cell r="G7856">
            <v>1.1499999999999999</v>
          </cell>
          <cell r="H7856"/>
          <cell r="I7856"/>
          <cell r="J7856" t="str">
            <v>Messung HW Wärme NT</v>
          </cell>
          <cell r="K7856" t="str">
            <v>16.03.2016</v>
          </cell>
          <cell r="L7856" t="str">
            <v>R3 1135</v>
          </cell>
          <cell r="M7856" t="str">
            <v>U3 020112</v>
          </cell>
          <cell r="N7856" t="str">
            <v>Ablesung</v>
          </cell>
          <cell r="O7856">
            <v>67.757999999999996</v>
          </cell>
          <cell r="P7856">
            <v>1003.8</v>
          </cell>
          <cell r="Q7856"/>
          <cell r="R7856">
            <v>1003.9</v>
          </cell>
          <cell r="S7856"/>
          <cell r="T7856"/>
          <cell r="U7856"/>
          <cell r="V7856"/>
          <cell r="W7856"/>
          <cell r="X7856"/>
          <cell r="Y7856">
            <v>58.040999999999997</v>
          </cell>
          <cell r="Z7856">
            <v>1042.4307692307693</v>
          </cell>
        </row>
        <row r="7857">
          <cell r="A7857" t="str">
            <v>W0020</v>
          </cell>
          <cell r="B7857" t="str">
            <v xml:space="preserve">Melchrütistrasse 7 </v>
          </cell>
          <cell r="C7857">
            <v>42566</v>
          </cell>
          <cell r="D7857">
            <v>9866603923</v>
          </cell>
          <cell r="E7857" t="str">
            <v>Verrechnet</v>
          </cell>
          <cell r="F7857">
            <v>6.5000000000000002E-2</v>
          </cell>
          <cell r="G7857">
            <v>1.1499999999999999</v>
          </cell>
          <cell r="H7857"/>
          <cell r="I7857"/>
          <cell r="J7857" t="str">
            <v>Messung HW Wärme NT</v>
          </cell>
          <cell r="K7857" t="str">
            <v>21.06.2016</v>
          </cell>
          <cell r="L7857" t="str">
            <v>R3 1135</v>
          </cell>
          <cell r="M7857" t="str">
            <v>U3 020112</v>
          </cell>
          <cell r="N7857" t="str">
            <v>Ablesung</v>
          </cell>
          <cell r="O7857">
            <v>40.241</v>
          </cell>
          <cell r="P7857">
            <v>680</v>
          </cell>
          <cell r="Q7857"/>
          <cell r="R7857">
            <v>679.9</v>
          </cell>
          <cell r="S7857"/>
          <cell r="T7857"/>
          <cell r="U7857"/>
          <cell r="V7857"/>
          <cell r="W7857"/>
          <cell r="X7857"/>
          <cell r="Y7857">
            <v>50.884</v>
          </cell>
          <cell r="Z7857">
            <v>619.09230769230771</v>
          </cell>
        </row>
        <row r="7858">
          <cell r="A7858" t="str">
            <v>W0020</v>
          </cell>
          <cell r="B7858" t="str">
            <v xml:space="preserve">Melchrütistrasse 7 </v>
          </cell>
          <cell r="C7858">
            <v>42655</v>
          </cell>
          <cell r="D7858">
            <v>9866605484</v>
          </cell>
          <cell r="E7858" t="str">
            <v>Verrechnet</v>
          </cell>
          <cell r="F7858">
            <v>6.5000000000000002E-2</v>
          </cell>
          <cell r="G7858">
            <v>1.1499999999999999</v>
          </cell>
          <cell r="H7858"/>
          <cell r="I7858"/>
          <cell r="J7858" t="str">
            <v>Messung HW Wärme NT</v>
          </cell>
          <cell r="K7858" t="str">
            <v>19.09.2016</v>
          </cell>
          <cell r="L7858" t="str">
            <v>R3 1135</v>
          </cell>
          <cell r="M7858" t="str">
            <v>U3 020112</v>
          </cell>
          <cell r="N7858" t="str">
            <v>Ablesung</v>
          </cell>
          <cell r="O7858">
            <v>13.576000000000001</v>
          </cell>
          <cell r="P7858">
            <v>285.89999999999998</v>
          </cell>
          <cell r="Q7858"/>
          <cell r="R7858">
            <v>286</v>
          </cell>
          <cell r="S7858"/>
          <cell r="T7858"/>
          <cell r="U7858"/>
          <cell r="V7858"/>
          <cell r="W7858"/>
          <cell r="X7858"/>
          <cell r="Y7858">
            <v>40.83</v>
          </cell>
          <cell r="Z7858">
            <v>208.86153846153849</v>
          </cell>
        </row>
        <row r="7859">
          <cell r="A7859" t="str">
            <v>W0020</v>
          </cell>
          <cell r="B7859" t="str">
            <v xml:space="preserve">Melchrütistrasse 7 </v>
          </cell>
          <cell r="C7859">
            <v>42752</v>
          </cell>
          <cell r="D7859">
            <v>9866607691</v>
          </cell>
          <cell r="E7859" t="str">
            <v>Verrechnet</v>
          </cell>
          <cell r="F7859">
            <v>6.5000000000000002E-2</v>
          </cell>
          <cell r="G7859">
            <v>1.1499999999999999</v>
          </cell>
          <cell r="H7859"/>
          <cell r="I7859"/>
          <cell r="J7859" t="str">
            <v>Messung HW Wärme NT</v>
          </cell>
          <cell r="K7859" t="str">
            <v>14.12.2016</v>
          </cell>
          <cell r="L7859" t="str">
            <v>R3 1135</v>
          </cell>
          <cell r="M7859" t="str">
            <v>U3 020112</v>
          </cell>
          <cell r="N7859" t="str">
            <v>Ablesung</v>
          </cell>
          <cell r="O7859">
            <v>51.564</v>
          </cell>
          <cell r="P7859">
            <v>822.3</v>
          </cell>
          <cell r="Q7859"/>
          <cell r="R7859">
            <v>822.2</v>
          </cell>
          <cell r="S7859"/>
          <cell r="T7859"/>
          <cell r="U7859"/>
          <cell r="V7859"/>
          <cell r="W7859"/>
          <cell r="X7859"/>
          <cell r="Y7859">
            <v>53.917999999999999</v>
          </cell>
          <cell r="Z7859">
            <v>793.29230769230765</v>
          </cell>
        </row>
        <row r="7860">
          <cell r="A7860" t="str">
            <v>W0021</v>
          </cell>
          <cell r="B7860" t="str">
            <v xml:space="preserve">Melchrütistrasse 3 </v>
          </cell>
          <cell r="C7860">
            <v>42478</v>
          </cell>
          <cell r="D7860">
            <v>9866600526</v>
          </cell>
          <cell r="E7860" t="str">
            <v>Verrechnet</v>
          </cell>
          <cell r="F7860">
            <v>5.8000000000000003E-2</v>
          </cell>
          <cell r="G7860">
            <v>0.98</v>
          </cell>
          <cell r="H7860"/>
          <cell r="I7860"/>
          <cell r="J7860" t="str">
            <v>Messung HW Wärme NT</v>
          </cell>
          <cell r="K7860" t="str">
            <v>16.03.2016</v>
          </cell>
          <cell r="L7860" t="str">
            <v>R3 1134</v>
          </cell>
          <cell r="M7860" t="str">
            <v>U3 20094</v>
          </cell>
          <cell r="N7860" t="str">
            <v>Ablesung</v>
          </cell>
          <cell r="O7860">
            <v>48.957999999999998</v>
          </cell>
          <cell r="P7860">
            <v>1617.2</v>
          </cell>
          <cell r="Q7860"/>
          <cell r="R7860">
            <v>1617.1</v>
          </cell>
          <cell r="S7860"/>
          <cell r="T7860"/>
          <cell r="U7860"/>
          <cell r="V7860"/>
          <cell r="W7860"/>
          <cell r="X7860"/>
          <cell r="Y7860">
            <v>26.03</v>
          </cell>
          <cell r="Z7860">
            <v>844.10344827586209</v>
          </cell>
        </row>
        <row r="7861">
          <cell r="A7861" t="str">
            <v>W0021</v>
          </cell>
          <cell r="B7861" t="str">
            <v xml:space="preserve">Melchrütistrasse 3 </v>
          </cell>
          <cell r="C7861">
            <v>42566</v>
          </cell>
          <cell r="D7861">
            <v>9866602709</v>
          </cell>
          <cell r="E7861" t="str">
            <v>Verrechnet</v>
          </cell>
          <cell r="F7861">
            <v>5.8000000000000003E-2</v>
          </cell>
          <cell r="G7861">
            <v>0.98</v>
          </cell>
          <cell r="H7861"/>
          <cell r="I7861"/>
          <cell r="J7861" t="str">
            <v>Messung HW Wärme NT</v>
          </cell>
          <cell r="K7861" t="str">
            <v>21.06.2016</v>
          </cell>
          <cell r="L7861" t="str">
            <v>R3 1134</v>
          </cell>
          <cell r="M7861" t="str">
            <v>U3 20094</v>
          </cell>
          <cell r="N7861" t="str">
            <v>Ablesung</v>
          </cell>
          <cell r="O7861">
            <v>27.111999999999998</v>
          </cell>
          <cell r="P7861">
            <v>1610.2</v>
          </cell>
          <cell r="Q7861"/>
          <cell r="R7861">
            <v>1614.6</v>
          </cell>
          <cell r="S7861"/>
          <cell r="T7861"/>
          <cell r="U7861"/>
          <cell r="V7861"/>
          <cell r="W7861"/>
          <cell r="X7861"/>
          <cell r="Y7861">
            <v>14.478</v>
          </cell>
          <cell r="Z7861">
            <v>467.44827586206895</v>
          </cell>
        </row>
        <row r="7862">
          <cell r="A7862" t="str">
            <v>W0021</v>
          </cell>
          <cell r="B7862" t="str">
            <v xml:space="preserve">Melchrütistrasse 3 </v>
          </cell>
          <cell r="C7862">
            <v>42655</v>
          </cell>
          <cell r="D7862">
            <v>9866604484</v>
          </cell>
          <cell r="E7862" t="str">
            <v>Verrechnet</v>
          </cell>
          <cell r="F7862">
            <v>5.8000000000000003E-2</v>
          </cell>
          <cell r="G7862">
            <v>0.98</v>
          </cell>
          <cell r="H7862"/>
          <cell r="I7862"/>
          <cell r="J7862" t="str">
            <v>Messung HW Wärme NT</v>
          </cell>
          <cell r="K7862" t="str">
            <v>19.09.2016</v>
          </cell>
          <cell r="L7862" t="str">
            <v>R3 1134</v>
          </cell>
          <cell r="M7862" t="str">
            <v>U3 20094</v>
          </cell>
          <cell r="N7862" t="str">
            <v>Ablesung</v>
          </cell>
          <cell r="O7862">
            <v>11.509</v>
          </cell>
          <cell r="P7862">
            <v>1455.8</v>
          </cell>
          <cell r="Q7862"/>
          <cell r="R7862">
            <v>1456.2</v>
          </cell>
          <cell r="S7862"/>
          <cell r="T7862"/>
          <cell r="U7862"/>
          <cell r="V7862"/>
          <cell r="W7862"/>
          <cell r="X7862"/>
          <cell r="Y7862">
            <v>6.798</v>
          </cell>
          <cell r="Z7862">
            <v>198.43103448275863</v>
          </cell>
        </row>
        <row r="7863">
          <cell r="A7863" t="str">
            <v>W0021</v>
          </cell>
          <cell r="B7863" t="str">
            <v xml:space="preserve">Melchrütistrasse 3 </v>
          </cell>
          <cell r="C7863">
            <v>42752</v>
          </cell>
          <cell r="D7863">
            <v>9866606518</v>
          </cell>
          <cell r="E7863" t="str">
            <v>Verrechnet</v>
          </cell>
          <cell r="F7863">
            <v>5.8000000000000003E-2</v>
          </cell>
          <cell r="G7863">
            <v>0.98</v>
          </cell>
          <cell r="H7863"/>
          <cell r="I7863"/>
          <cell r="J7863" t="str">
            <v>Messung HW Wärme NT</v>
          </cell>
          <cell r="K7863" t="str">
            <v>14.12.2016</v>
          </cell>
          <cell r="L7863" t="str">
            <v>R3 1134</v>
          </cell>
          <cell r="M7863" t="str">
            <v>U3 20094</v>
          </cell>
          <cell r="N7863" t="str">
            <v>Ablesung</v>
          </cell>
          <cell r="O7863">
            <v>38.298999999999999</v>
          </cell>
          <cell r="P7863">
            <v>1461.6</v>
          </cell>
          <cell r="Q7863"/>
          <cell r="R7863">
            <v>1461.6</v>
          </cell>
          <cell r="S7863"/>
          <cell r="T7863"/>
          <cell r="U7863"/>
          <cell r="V7863"/>
          <cell r="W7863"/>
          <cell r="X7863"/>
          <cell r="Y7863">
            <v>22.530999999999999</v>
          </cell>
          <cell r="Z7863">
            <v>660.32758620689651</v>
          </cell>
        </row>
        <row r="7864">
          <cell r="A7864" t="str">
            <v>W0022</v>
          </cell>
          <cell r="B7864" t="str">
            <v xml:space="preserve">Melchrütistrasse 1 </v>
          </cell>
          <cell r="C7864">
            <v>42478</v>
          </cell>
          <cell r="D7864">
            <v>9866601246</v>
          </cell>
          <cell r="E7864" t="str">
            <v>Verrechnet</v>
          </cell>
          <cell r="F7864">
            <v>0.03</v>
          </cell>
          <cell r="G7864">
            <v>0.49</v>
          </cell>
          <cell r="H7864"/>
          <cell r="I7864"/>
          <cell r="J7864" t="str">
            <v>Messung HW Wärme NT</v>
          </cell>
          <cell r="K7864" t="str">
            <v>16.03.2016</v>
          </cell>
          <cell r="L7864" t="str">
            <v>W1 020249</v>
          </cell>
          <cell r="M7864"/>
          <cell r="N7864" t="str">
            <v>Ablesung</v>
          </cell>
          <cell r="O7864">
            <v>30.582000000000001</v>
          </cell>
          <cell r="P7864">
            <v>460.52</v>
          </cell>
          <cell r="Q7864"/>
          <cell r="R7864"/>
          <cell r="S7864"/>
          <cell r="T7864"/>
          <cell r="U7864"/>
          <cell r="V7864"/>
          <cell r="W7864"/>
          <cell r="X7864"/>
          <cell r="Y7864">
            <v>57.1</v>
          </cell>
          <cell r="Z7864">
            <v>1019.4</v>
          </cell>
        </row>
        <row r="7865">
          <cell r="A7865" t="str">
            <v>W0022</v>
          </cell>
          <cell r="B7865" t="str">
            <v xml:space="preserve">Melchrütistrasse 1 </v>
          </cell>
          <cell r="C7865">
            <v>42566</v>
          </cell>
          <cell r="D7865">
            <v>9866603610</v>
          </cell>
          <cell r="E7865" t="str">
            <v>Verrechnet</v>
          </cell>
          <cell r="F7865">
            <v>0.03</v>
          </cell>
          <cell r="G7865">
            <v>0.49</v>
          </cell>
          <cell r="H7865"/>
          <cell r="I7865"/>
          <cell r="J7865" t="str">
            <v>Messung HW Wärme NT</v>
          </cell>
          <cell r="K7865" t="str">
            <v>21.06.2016</v>
          </cell>
          <cell r="L7865" t="str">
            <v>W1 020249</v>
          </cell>
          <cell r="M7865"/>
          <cell r="N7865" t="str">
            <v>Ablesung</v>
          </cell>
          <cell r="O7865">
            <v>16.533999999999999</v>
          </cell>
          <cell r="P7865">
            <v>309.91000000000003</v>
          </cell>
          <cell r="Q7865"/>
          <cell r="R7865"/>
          <cell r="S7865"/>
          <cell r="T7865"/>
          <cell r="U7865"/>
          <cell r="V7865"/>
          <cell r="W7865"/>
          <cell r="X7865"/>
          <cell r="Y7865">
            <v>45.874000000000002</v>
          </cell>
          <cell r="Z7865">
            <v>551.13333333333333</v>
          </cell>
        </row>
        <row r="7866">
          <cell r="A7866" t="str">
            <v>W0022</v>
          </cell>
          <cell r="B7866" t="str">
            <v xml:space="preserve">Melchrütistrasse 1 </v>
          </cell>
          <cell r="C7866">
            <v>42655</v>
          </cell>
          <cell r="D7866">
            <v>9866605446</v>
          </cell>
          <cell r="E7866" t="str">
            <v>Verrechnet</v>
          </cell>
          <cell r="F7866">
            <v>0.03</v>
          </cell>
          <cell r="G7866">
            <v>0.49</v>
          </cell>
          <cell r="H7866"/>
          <cell r="I7866"/>
          <cell r="J7866" t="str">
            <v>Messung HW Wärme NT</v>
          </cell>
          <cell r="K7866" t="str">
            <v>19.09.2016</v>
          </cell>
          <cell r="L7866" t="str">
            <v>W1 020249</v>
          </cell>
          <cell r="M7866"/>
          <cell r="N7866" t="str">
            <v>Ablesung</v>
          </cell>
          <cell r="O7866">
            <v>6.4950000000000001</v>
          </cell>
          <cell r="P7866">
            <v>176.21</v>
          </cell>
          <cell r="Q7866"/>
          <cell r="R7866"/>
          <cell r="S7866"/>
          <cell r="T7866"/>
          <cell r="U7866"/>
          <cell r="V7866"/>
          <cell r="W7866"/>
          <cell r="X7866"/>
          <cell r="Y7866">
            <v>31.693000000000001</v>
          </cell>
          <cell r="Z7866">
            <v>216.5</v>
          </cell>
        </row>
        <row r="7867">
          <cell r="A7867" t="str">
            <v>W0022</v>
          </cell>
          <cell r="B7867" t="str">
            <v xml:space="preserve">Melchrütistrasse 1 </v>
          </cell>
          <cell r="C7867">
            <v>42752</v>
          </cell>
          <cell r="D7867">
            <v>9866607364</v>
          </cell>
          <cell r="E7867" t="str">
            <v>Verrechnet</v>
          </cell>
          <cell r="F7867">
            <v>0.03</v>
          </cell>
          <cell r="G7867">
            <v>0.49</v>
          </cell>
          <cell r="H7867"/>
          <cell r="I7867"/>
          <cell r="J7867" t="str">
            <v>Messung HW Wärme NT</v>
          </cell>
          <cell r="K7867" t="str">
            <v>14.12.2016</v>
          </cell>
          <cell r="L7867" t="str">
            <v>W1 020249</v>
          </cell>
          <cell r="M7867"/>
          <cell r="N7867" t="str">
            <v>Ablesung</v>
          </cell>
          <cell r="O7867">
            <v>21.298999999999999</v>
          </cell>
          <cell r="P7867">
            <v>357.71</v>
          </cell>
          <cell r="Q7867"/>
          <cell r="R7867"/>
          <cell r="S7867"/>
          <cell r="T7867"/>
          <cell r="U7867"/>
          <cell r="V7867"/>
          <cell r="W7867"/>
          <cell r="X7867"/>
          <cell r="Y7867">
            <v>51.197000000000003</v>
          </cell>
          <cell r="Z7867">
            <v>709.96666666666658</v>
          </cell>
        </row>
        <row r="7868">
          <cell r="A7868" t="str">
            <v>W0023</v>
          </cell>
          <cell r="B7868" t="str">
            <v xml:space="preserve">Melchrütistrasse 55 </v>
          </cell>
          <cell r="C7868">
            <v>42478</v>
          </cell>
          <cell r="D7868">
            <v>9866601602</v>
          </cell>
          <cell r="E7868" t="str">
            <v>Verrechnet</v>
          </cell>
          <cell r="F7868">
            <v>0.15</v>
          </cell>
          <cell r="G7868">
            <v>2.4700000000000002</v>
          </cell>
          <cell r="H7868"/>
          <cell r="I7868"/>
          <cell r="J7868" t="str">
            <v>Messung HW Wärme NT</v>
          </cell>
          <cell r="K7868" t="str">
            <v>16.03.2016</v>
          </cell>
          <cell r="L7868" t="str">
            <v>R3 1235</v>
          </cell>
          <cell r="M7868" t="str">
            <v>U1 025007</v>
          </cell>
          <cell r="N7868" t="str">
            <v>Ablesung</v>
          </cell>
          <cell r="O7868">
            <v>89.635999999999996</v>
          </cell>
          <cell r="P7868">
            <v>2097.4699999999998</v>
          </cell>
          <cell r="Q7868"/>
          <cell r="R7868">
            <v>2097.4</v>
          </cell>
          <cell r="S7868"/>
          <cell r="T7868"/>
          <cell r="U7868"/>
          <cell r="V7868"/>
          <cell r="W7868"/>
          <cell r="X7868"/>
          <cell r="Y7868">
            <v>36.746000000000002</v>
          </cell>
          <cell r="Z7868">
            <v>597.57333333333338</v>
          </cell>
        </row>
        <row r="7869">
          <cell r="A7869" t="str">
            <v>W0023</v>
          </cell>
          <cell r="B7869" t="str">
            <v xml:space="preserve">Melchrütistrasse 55 </v>
          </cell>
          <cell r="C7869">
            <v>42566</v>
          </cell>
          <cell r="D7869">
            <v>9866603924</v>
          </cell>
          <cell r="E7869" t="str">
            <v>Verrechnet</v>
          </cell>
          <cell r="F7869">
            <v>0.15</v>
          </cell>
          <cell r="G7869">
            <v>2.4700000000000002</v>
          </cell>
          <cell r="H7869"/>
          <cell r="I7869"/>
          <cell r="J7869" t="str">
            <v>Messung HW Wärme NT</v>
          </cell>
          <cell r="K7869" t="str">
            <v>21.06.2016</v>
          </cell>
          <cell r="L7869" t="str">
            <v>R3 1235</v>
          </cell>
          <cell r="M7869" t="str">
            <v>U1 025007</v>
          </cell>
          <cell r="N7869" t="str">
            <v>Ablesung</v>
          </cell>
          <cell r="O7869">
            <v>50.304000000000002</v>
          </cell>
          <cell r="P7869">
            <v>1594.45</v>
          </cell>
          <cell r="Q7869"/>
          <cell r="R7869">
            <v>1594.3</v>
          </cell>
          <cell r="S7869"/>
          <cell r="T7869"/>
          <cell r="U7869"/>
          <cell r="V7869"/>
          <cell r="W7869"/>
          <cell r="X7869"/>
          <cell r="Y7869">
            <v>27.128</v>
          </cell>
          <cell r="Z7869">
            <v>335.36</v>
          </cell>
        </row>
        <row r="7870">
          <cell r="A7870" t="str">
            <v>W0023</v>
          </cell>
          <cell r="B7870" t="str">
            <v xml:space="preserve">Melchrütistrasse 55 </v>
          </cell>
          <cell r="C7870">
            <v>42655</v>
          </cell>
          <cell r="D7870">
            <v>9866605485</v>
          </cell>
          <cell r="E7870" t="str">
            <v>Gemahnt</v>
          </cell>
          <cell r="F7870">
            <v>0.15</v>
          </cell>
          <cell r="G7870">
            <v>2.4700000000000002</v>
          </cell>
          <cell r="H7870"/>
          <cell r="I7870"/>
          <cell r="J7870" t="str">
            <v>Messung HW Wärme NT</v>
          </cell>
          <cell r="K7870" t="str">
            <v>19.09.2016</v>
          </cell>
          <cell r="L7870" t="str">
            <v>R3 1235</v>
          </cell>
          <cell r="M7870" t="str">
            <v>U1 025007</v>
          </cell>
          <cell r="N7870" t="str">
            <v>Ablesung</v>
          </cell>
          <cell r="O7870">
            <v>14.282</v>
          </cell>
          <cell r="P7870">
            <v>798.1</v>
          </cell>
          <cell r="Q7870"/>
          <cell r="R7870">
            <v>798.6</v>
          </cell>
          <cell r="S7870"/>
          <cell r="T7870"/>
          <cell r="U7870"/>
          <cell r="V7870"/>
          <cell r="W7870"/>
          <cell r="X7870"/>
          <cell r="Y7870">
            <v>15.387</v>
          </cell>
          <cell r="Z7870">
            <v>95.213333333333324</v>
          </cell>
        </row>
        <row r="7871">
          <cell r="A7871" t="str">
            <v>W0023</v>
          </cell>
          <cell r="B7871" t="str">
            <v xml:space="preserve">Melchrütistrasse 55 </v>
          </cell>
          <cell r="C7871">
            <v>42752</v>
          </cell>
          <cell r="D7871">
            <v>9866607692</v>
          </cell>
          <cell r="E7871" t="str">
            <v>Verrechnet</v>
          </cell>
          <cell r="F7871">
            <v>0.15</v>
          </cell>
          <cell r="G7871">
            <v>2.4700000000000002</v>
          </cell>
          <cell r="H7871"/>
          <cell r="I7871"/>
          <cell r="J7871" t="str">
            <v>Messung HW Wärme NT</v>
          </cell>
          <cell r="K7871" t="str">
            <v>14.12.2016</v>
          </cell>
          <cell r="L7871" t="str">
            <v>R3 1235</v>
          </cell>
          <cell r="M7871" t="str">
            <v>U1 025007</v>
          </cell>
          <cell r="N7871" t="str">
            <v>Ablesung</v>
          </cell>
          <cell r="O7871">
            <v>63.110999999999997</v>
          </cell>
          <cell r="P7871">
            <v>1731.32</v>
          </cell>
          <cell r="Q7871"/>
          <cell r="R7871">
            <v>1730.8</v>
          </cell>
          <cell r="S7871"/>
          <cell r="T7871"/>
          <cell r="U7871"/>
          <cell r="V7871"/>
          <cell r="W7871"/>
          <cell r="X7871"/>
          <cell r="Y7871">
            <v>31.344000000000001</v>
          </cell>
          <cell r="Z7871">
            <v>420.74</v>
          </cell>
        </row>
        <row r="7872">
          <cell r="A7872" t="str">
            <v>W0024</v>
          </cell>
          <cell r="B7872" t="str">
            <v>Melchrütistrasse 23a</v>
          </cell>
          <cell r="C7872">
            <v>42478</v>
          </cell>
          <cell r="D7872">
            <v>9866601795</v>
          </cell>
          <cell r="E7872" t="str">
            <v>Verrechnet</v>
          </cell>
          <cell r="F7872">
            <v>0.24</v>
          </cell>
          <cell r="G7872">
            <v>3.95</v>
          </cell>
          <cell r="H7872"/>
          <cell r="I7872"/>
          <cell r="J7872" t="str">
            <v>Messung HW Wärme NT</v>
          </cell>
          <cell r="K7872" t="str">
            <v>16.03.2016</v>
          </cell>
          <cell r="L7872" t="str">
            <v>R3 0946</v>
          </cell>
          <cell r="M7872" t="str">
            <v>U3 040013</v>
          </cell>
          <cell r="N7872" t="str">
            <v>Ablesung</v>
          </cell>
          <cell r="O7872">
            <v>257.37299999999999</v>
          </cell>
          <cell r="P7872">
            <v>5236.3999999999996</v>
          </cell>
          <cell r="Q7872"/>
          <cell r="R7872">
            <v>5236</v>
          </cell>
          <cell r="S7872"/>
          <cell r="T7872"/>
          <cell r="U7872"/>
          <cell r="V7872"/>
          <cell r="W7872"/>
          <cell r="X7872"/>
          <cell r="Y7872">
            <v>42.262</v>
          </cell>
          <cell r="Z7872">
            <v>1072.3875</v>
          </cell>
        </row>
        <row r="7873">
          <cell r="A7873" t="str">
            <v>W0024</v>
          </cell>
          <cell r="B7873" t="str">
            <v>Melchrütistrasse 23a</v>
          </cell>
          <cell r="C7873">
            <v>42566</v>
          </cell>
          <cell r="D7873">
            <v>9866603925</v>
          </cell>
          <cell r="E7873" t="str">
            <v>Verrechnet</v>
          </cell>
          <cell r="F7873">
            <v>0.24</v>
          </cell>
          <cell r="G7873">
            <v>3.95</v>
          </cell>
          <cell r="H7873"/>
          <cell r="I7873"/>
          <cell r="J7873" t="str">
            <v>Messung HW Wärme NT</v>
          </cell>
          <cell r="K7873" t="str">
            <v>21.06.2016</v>
          </cell>
          <cell r="L7873" t="str">
            <v>R3 0946</v>
          </cell>
          <cell r="M7873" t="str">
            <v>U3 040013</v>
          </cell>
          <cell r="N7873" t="str">
            <v>Ablesung</v>
          </cell>
          <cell r="O7873">
            <v>156.59700000000001</v>
          </cell>
          <cell r="P7873">
            <v>3731.3</v>
          </cell>
          <cell r="Q7873"/>
          <cell r="R7873">
            <v>3731</v>
          </cell>
          <cell r="S7873"/>
          <cell r="T7873"/>
          <cell r="U7873"/>
          <cell r="V7873"/>
          <cell r="W7873"/>
          <cell r="X7873"/>
          <cell r="Y7873">
            <v>36.085999999999999</v>
          </cell>
          <cell r="Z7873">
            <v>652.48749999999995</v>
          </cell>
        </row>
        <row r="7874">
          <cell r="A7874" t="str">
            <v>W0024</v>
          </cell>
          <cell r="B7874" t="str">
            <v>Melchrütistrasse 23a</v>
          </cell>
          <cell r="C7874">
            <v>42655</v>
          </cell>
          <cell r="D7874">
            <v>9866605827</v>
          </cell>
          <cell r="E7874" t="str">
            <v>Verrechnet</v>
          </cell>
          <cell r="F7874">
            <v>0.24</v>
          </cell>
          <cell r="G7874">
            <v>3.95</v>
          </cell>
          <cell r="H7874"/>
          <cell r="I7874"/>
          <cell r="J7874" t="str">
            <v>Messung HW Wärme NT</v>
          </cell>
          <cell r="K7874" t="str">
            <v>19.09.2016</v>
          </cell>
          <cell r="L7874" t="str">
            <v>R3 0946</v>
          </cell>
          <cell r="M7874" t="str">
            <v>U3 040013</v>
          </cell>
          <cell r="N7874" t="str">
            <v>Ablesung</v>
          </cell>
          <cell r="O7874">
            <v>49.103000000000002</v>
          </cell>
          <cell r="P7874">
            <v>1421.8</v>
          </cell>
          <cell r="Q7874"/>
          <cell r="R7874">
            <v>1422</v>
          </cell>
          <cell r="S7874"/>
          <cell r="T7874"/>
          <cell r="U7874"/>
          <cell r="V7874"/>
          <cell r="W7874"/>
          <cell r="X7874"/>
          <cell r="Y7874">
            <v>29.695</v>
          </cell>
          <cell r="Z7874">
            <v>204.59583333333333</v>
          </cell>
        </row>
        <row r="7875">
          <cell r="A7875" t="str">
            <v>W0024</v>
          </cell>
          <cell r="B7875" t="str">
            <v>Melchrütistrasse 23a</v>
          </cell>
          <cell r="C7875">
            <v>42752</v>
          </cell>
          <cell r="D7875">
            <v>9866607885</v>
          </cell>
          <cell r="E7875" t="str">
            <v>Verrechnet</v>
          </cell>
          <cell r="F7875">
            <v>0.24</v>
          </cell>
          <cell r="G7875">
            <v>3.95</v>
          </cell>
          <cell r="H7875"/>
          <cell r="I7875"/>
          <cell r="J7875" t="str">
            <v>Messung HW Wärme NT</v>
          </cell>
          <cell r="K7875" t="str">
            <v>14.12.2016</v>
          </cell>
          <cell r="L7875" t="str">
            <v>R3 0946</v>
          </cell>
          <cell r="M7875" t="str">
            <v>U3 040013</v>
          </cell>
          <cell r="N7875" t="str">
            <v>Ablesung</v>
          </cell>
          <cell r="O7875">
            <v>198.47200000000001</v>
          </cell>
          <cell r="P7875">
            <v>4394</v>
          </cell>
          <cell r="Q7875"/>
          <cell r="R7875">
            <v>4394</v>
          </cell>
          <cell r="S7875"/>
          <cell r="T7875"/>
          <cell r="U7875"/>
          <cell r="V7875"/>
          <cell r="W7875"/>
          <cell r="X7875"/>
          <cell r="Y7875">
            <v>38.838000000000001</v>
          </cell>
          <cell r="Z7875">
            <v>826.9666666666667</v>
          </cell>
        </row>
        <row r="7876">
          <cell r="A7876" t="str">
            <v>W0025</v>
          </cell>
          <cell r="B7876" t="str">
            <v xml:space="preserve">Hertistrasse 23 </v>
          </cell>
          <cell r="C7876">
            <v>42478</v>
          </cell>
          <cell r="D7876">
            <v>9866600920</v>
          </cell>
          <cell r="E7876" t="str">
            <v>Gemahnt</v>
          </cell>
          <cell r="F7876">
            <v>8.5000000000000006E-2</v>
          </cell>
          <cell r="G7876">
            <v>1.4</v>
          </cell>
          <cell r="H7876"/>
          <cell r="I7876"/>
          <cell r="J7876" t="str">
            <v>Messung HW Wärme NT</v>
          </cell>
          <cell r="K7876" t="str">
            <v>17.03.2016</v>
          </cell>
          <cell r="L7876" t="str">
            <v>W1 020437</v>
          </cell>
          <cell r="M7876"/>
          <cell r="N7876" t="str">
            <v>Ablesung</v>
          </cell>
          <cell r="O7876">
            <v>90.575000000000003</v>
          </cell>
          <cell r="P7876">
            <v>1573.7</v>
          </cell>
          <cell r="Q7876"/>
          <cell r="R7876"/>
          <cell r="S7876"/>
          <cell r="T7876"/>
          <cell r="U7876"/>
          <cell r="V7876"/>
          <cell r="W7876"/>
          <cell r="X7876"/>
          <cell r="Y7876">
            <v>49.488999999999997</v>
          </cell>
          <cell r="Z7876">
            <v>1065.5882352941176</v>
          </cell>
        </row>
        <row r="7877">
          <cell r="A7877" t="str">
            <v>W0025</v>
          </cell>
          <cell r="B7877" t="str">
            <v xml:space="preserve">Hertistrasse 23 </v>
          </cell>
          <cell r="C7877">
            <v>42566</v>
          </cell>
          <cell r="D7877">
            <v>9866603308</v>
          </cell>
          <cell r="E7877" t="str">
            <v>Gemahnt</v>
          </cell>
          <cell r="F7877">
            <v>8.5000000000000006E-2</v>
          </cell>
          <cell r="G7877">
            <v>1.4</v>
          </cell>
          <cell r="H7877"/>
          <cell r="I7877"/>
          <cell r="J7877" t="str">
            <v>Messung HW Wärme NT</v>
          </cell>
          <cell r="K7877" t="str">
            <v>21.06.2016</v>
          </cell>
          <cell r="L7877" t="str">
            <v>W1 020437</v>
          </cell>
          <cell r="M7877"/>
          <cell r="N7877" t="str">
            <v>Ablesung</v>
          </cell>
          <cell r="O7877">
            <v>41.768000000000001</v>
          </cell>
          <cell r="P7877">
            <v>907.73</v>
          </cell>
          <cell r="Q7877"/>
          <cell r="R7877"/>
          <cell r="S7877"/>
          <cell r="T7877"/>
          <cell r="U7877"/>
          <cell r="V7877"/>
          <cell r="W7877"/>
          <cell r="X7877"/>
          <cell r="Y7877">
            <v>39.564999999999998</v>
          </cell>
          <cell r="Z7877">
            <v>491.38823529411758</v>
          </cell>
        </row>
        <row r="7878">
          <cell r="A7878" t="str">
            <v>W0025</v>
          </cell>
          <cell r="B7878" t="str">
            <v xml:space="preserve">Hertistrasse 23 </v>
          </cell>
          <cell r="C7878">
            <v>42655</v>
          </cell>
          <cell r="D7878">
            <v>9866605046</v>
          </cell>
          <cell r="E7878" t="str">
            <v>Gemahnt</v>
          </cell>
          <cell r="F7878">
            <v>8.5000000000000006E-2</v>
          </cell>
          <cell r="G7878">
            <v>1.4</v>
          </cell>
          <cell r="H7878"/>
          <cell r="I7878"/>
          <cell r="J7878" t="str">
            <v>Messung HW Wärme NT</v>
          </cell>
          <cell r="K7878" t="str">
            <v>19.09.2016</v>
          </cell>
          <cell r="L7878" t="str">
            <v>W1 020437</v>
          </cell>
          <cell r="M7878"/>
          <cell r="N7878" t="str">
            <v>Ablesung</v>
          </cell>
          <cell r="O7878">
            <v>10.773</v>
          </cell>
          <cell r="P7878">
            <v>347.89</v>
          </cell>
          <cell r="Q7878"/>
          <cell r="R7878"/>
          <cell r="S7878"/>
          <cell r="T7878"/>
          <cell r="U7878"/>
          <cell r="V7878"/>
          <cell r="W7878"/>
          <cell r="X7878"/>
          <cell r="Y7878">
            <v>26.626999999999999</v>
          </cell>
          <cell r="Z7878">
            <v>126.74117647058824</v>
          </cell>
        </row>
        <row r="7879">
          <cell r="A7879" t="str">
            <v>W0025</v>
          </cell>
          <cell r="B7879" t="str">
            <v xml:space="preserve">Hertistrasse 23 </v>
          </cell>
          <cell r="C7879">
            <v>42752</v>
          </cell>
          <cell r="D7879">
            <v>9866607161</v>
          </cell>
          <cell r="E7879" t="str">
            <v>Verrechnet</v>
          </cell>
          <cell r="F7879">
            <v>8.5000000000000006E-2</v>
          </cell>
          <cell r="G7879">
            <v>1.4</v>
          </cell>
          <cell r="H7879"/>
          <cell r="I7879"/>
          <cell r="J7879" t="str">
            <v>Messung HW Wärme NT</v>
          </cell>
          <cell r="K7879" t="str">
            <v>14.12.2016</v>
          </cell>
          <cell r="L7879" t="str">
            <v>W1 020437</v>
          </cell>
          <cell r="M7879"/>
          <cell r="N7879" t="str">
            <v>Ablesung</v>
          </cell>
          <cell r="O7879">
            <v>58.776000000000003</v>
          </cell>
          <cell r="P7879">
            <v>1117.23</v>
          </cell>
          <cell r="Q7879"/>
          <cell r="R7879"/>
          <cell r="S7879"/>
          <cell r="T7879"/>
          <cell r="U7879"/>
          <cell r="V7879"/>
          <cell r="W7879"/>
          <cell r="X7879"/>
          <cell r="Y7879">
            <v>45.234999999999999</v>
          </cell>
          <cell r="Z7879">
            <v>691.48235294117649</v>
          </cell>
        </row>
        <row r="7880">
          <cell r="A7880" t="str">
            <v>W0026</v>
          </cell>
          <cell r="B7880" t="str">
            <v xml:space="preserve">Neuwiesenstrasse 3 </v>
          </cell>
          <cell r="C7880">
            <v>42478</v>
          </cell>
          <cell r="D7880">
            <v>9866601796</v>
          </cell>
          <cell r="E7880" t="str">
            <v>Verrechnet</v>
          </cell>
          <cell r="F7880">
            <v>0.19500000000000001</v>
          </cell>
          <cell r="G7880">
            <v>3.15</v>
          </cell>
          <cell r="H7880"/>
          <cell r="I7880"/>
          <cell r="J7880" t="str">
            <v>Messung HW Wärme NT</v>
          </cell>
          <cell r="K7880" t="str">
            <v>16.03.2016</v>
          </cell>
          <cell r="L7880" t="str">
            <v>R1 1570</v>
          </cell>
          <cell r="M7880" t="str">
            <v>U1 025064</v>
          </cell>
          <cell r="N7880" t="str">
            <v>Ablesung</v>
          </cell>
          <cell r="O7880">
            <v>229.78200000000001</v>
          </cell>
          <cell r="P7880">
            <v>4486.62</v>
          </cell>
          <cell r="Q7880"/>
          <cell r="R7880">
            <v>4486</v>
          </cell>
          <cell r="S7880"/>
          <cell r="T7880"/>
          <cell r="U7880"/>
          <cell r="V7880"/>
          <cell r="W7880"/>
          <cell r="X7880"/>
          <cell r="Y7880">
            <v>44.036999999999999</v>
          </cell>
          <cell r="Z7880">
            <v>1178.3692307692306</v>
          </cell>
        </row>
        <row r="7881">
          <cell r="A7881" t="str">
            <v>W0026</v>
          </cell>
          <cell r="B7881" t="str">
            <v xml:space="preserve">Neuwiesenstrasse 3 </v>
          </cell>
          <cell r="C7881">
            <v>42566</v>
          </cell>
          <cell r="D7881">
            <v>9866603926</v>
          </cell>
          <cell r="E7881" t="str">
            <v>Verrechnet</v>
          </cell>
          <cell r="F7881">
            <v>0.19500000000000001</v>
          </cell>
          <cell r="G7881">
            <v>3.15</v>
          </cell>
          <cell r="H7881"/>
          <cell r="I7881"/>
          <cell r="J7881" t="str">
            <v>Messung HW Wärme NT</v>
          </cell>
          <cell r="K7881" t="str">
            <v>21.06.2016</v>
          </cell>
          <cell r="L7881" t="str">
            <v>R1 1570</v>
          </cell>
          <cell r="M7881" t="str">
            <v>U1 025064</v>
          </cell>
          <cell r="N7881" t="str">
            <v>Ablesung</v>
          </cell>
          <cell r="O7881">
            <v>139.214</v>
          </cell>
          <cell r="P7881">
            <v>3250.01</v>
          </cell>
          <cell r="Q7881"/>
          <cell r="R7881">
            <v>3250</v>
          </cell>
          <cell r="S7881"/>
          <cell r="T7881"/>
          <cell r="U7881"/>
          <cell r="V7881"/>
          <cell r="W7881"/>
          <cell r="X7881"/>
          <cell r="Y7881">
            <v>36.831000000000003</v>
          </cell>
          <cell r="Z7881">
            <v>713.91794871794878</v>
          </cell>
        </row>
        <row r="7882">
          <cell r="A7882" t="str">
            <v>W0026</v>
          </cell>
          <cell r="B7882" t="str">
            <v xml:space="preserve">Neuwiesenstrasse 3 </v>
          </cell>
          <cell r="C7882">
            <v>42655</v>
          </cell>
          <cell r="D7882">
            <v>9866605828</v>
          </cell>
          <cell r="E7882" t="str">
            <v>Verrechnet</v>
          </cell>
          <cell r="F7882">
            <v>0.19500000000000001</v>
          </cell>
          <cell r="G7882">
            <v>3.15</v>
          </cell>
          <cell r="H7882"/>
          <cell r="I7882"/>
          <cell r="J7882" t="str">
            <v>Messung HW Wärme NT</v>
          </cell>
          <cell r="K7882" t="str">
            <v>19.09.2016</v>
          </cell>
          <cell r="L7882" t="str">
            <v>R1 1570</v>
          </cell>
          <cell r="M7882" t="str">
            <v>U1 025064</v>
          </cell>
          <cell r="N7882" t="str">
            <v>Ablesung</v>
          </cell>
          <cell r="O7882">
            <v>48.387</v>
          </cell>
          <cell r="P7882">
            <v>1486.97</v>
          </cell>
          <cell r="Q7882"/>
          <cell r="R7882">
            <v>1488</v>
          </cell>
          <cell r="S7882"/>
          <cell r="T7882"/>
          <cell r="U7882"/>
          <cell r="V7882"/>
          <cell r="W7882"/>
          <cell r="X7882"/>
          <cell r="Y7882">
            <v>27.98</v>
          </cell>
          <cell r="Z7882">
            <v>248.13846153846151</v>
          </cell>
        </row>
        <row r="7883">
          <cell r="A7883" t="str">
            <v>W0026</v>
          </cell>
          <cell r="B7883" t="str">
            <v xml:space="preserve">Neuwiesenstrasse 3 </v>
          </cell>
          <cell r="C7883">
            <v>42752</v>
          </cell>
          <cell r="D7883">
            <v>9866607886</v>
          </cell>
          <cell r="E7883" t="str">
            <v>Verrechnet</v>
          </cell>
          <cell r="F7883">
            <v>0.19500000000000001</v>
          </cell>
          <cell r="G7883">
            <v>3.15</v>
          </cell>
          <cell r="H7883"/>
          <cell r="I7883"/>
          <cell r="J7883" t="str">
            <v>Messung HW Wärme NT</v>
          </cell>
          <cell r="K7883" t="str">
            <v>14.12.2016</v>
          </cell>
          <cell r="L7883" t="str">
            <v>R1 1570</v>
          </cell>
          <cell r="M7883" t="str">
            <v>U1 025064</v>
          </cell>
          <cell r="N7883" t="str">
            <v>Ablesung</v>
          </cell>
          <cell r="O7883">
            <v>181.113</v>
          </cell>
          <cell r="P7883">
            <v>3831.45</v>
          </cell>
          <cell r="Q7883"/>
          <cell r="R7883">
            <v>3831</v>
          </cell>
          <cell r="S7883"/>
          <cell r="T7883"/>
          <cell r="U7883"/>
          <cell r="V7883"/>
          <cell r="W7883"/>
          <cell r="X7883"/>
          <cell r="Y7883">
            <v>40.645000000000003</v>
          </cell>
          <cell r="Z7883">
            <v>928.78461538461534</v>
          </cell>
        </row>
        <row r="7884">
          <cell r="A7884" t="str">
            <v>W0027</v>
          </cell>
          <cell r="B7884" t="str">
            <v xml:space="preserve">Birgistrasse 3 </v>
          </cell>
          <cell r="C7884">
            <v>42478</v>
          </cell>
          <cell r="D7884">
            <v>9866600921</v>
          </cell>
          <cell r="E7884" t="str">
            <v>Verrechnet</v>
          </cell>
          <cell r="F7884">
            <v>0.22500000000000001</v>
          </cell>
          <cell r="G7884">
            <v>3.7</v>
          </cell>
          <cell r="H7884"/>
          <cell r="I7884"/>
          <cell r="J7884" t="str">
            <v>Messung HW Wärme NT</v>
          </cell>
          <cell r="K7884" t="str">
            <v>16.03.2016</v>
          </cell>
          <cell r="L7884" t="str">
            <v>R1 1573</v>
          </cell>
          <cell r="M7884" t="str">
            <v>U1 025058</v>
          </cell>
          <cell r="N7884" t="str">
            <v>Ablesung</v>
          </cell>
          <cell r="O7884">
            <v>173.029</v>
          </cell>
          <cell r="P7884">
            <v>3394.13</v>
          </cell>
          <cell r="Q7884"/>
          <cell r="R7884">
            <v>3394</v>
          </cell>
          <cell r="S7884"/>
          <cell r="T7884"/>
          <cell r="U7884"/>
          <cell r="V7884"/>
          <cell r="W7884"/>
          <cell r="X7884"/>
          <cell r="Y7884">
            <v>43.834000000000003</v>
          </cell>
          <cell r="Z7884">
            <v>769.01777777777772</v>
          </cell>
        </row>
        <row r="7885">
          <cell r="A7885" t="str">
            <v>W0027</v>
          </cell>
          <cell r="B7885" t="str">
            <v xml:space="preserve">Birgistrasse 3 </v>
          </cell>
          <cell r="C7885">
            <v>42566</v>
          </cell>
          <cell r="D7885">
            <v>9866603045</v>
          </cell>
          <cell r="E7885" t="str">
            <v>Gemahnt</v>
          </cell>
          <cell r="F7885">
            <v>0.22500000000000001</v>
          </cell>
          <cell r="G7885">
            <v>3.7</v>
          </cell>
          <cell r="H7885"/>
          <cell r="I7885"/>
          <cell r="J7885" t="str">
            <v>Messung HW Wärme NT</v>
          </cell>
          <cell r="K7885" t="str">
            <v>21.06.2016</v>
          </cell>
          <cell r="L7885" t="str">
            <v>R1 1573</v>
          </cell>
          <cell r="M7885" t="str">
            <v>U1 025058</v>
          </cell>
          <cell r="N7885" t="str">
            <v>Ablesung</v>
          </cell>
          <cell r="O7885">
            <v>80.233999999999995</v>
          </cell>
          <cell r="P7885">
            <v>2960.26</v>
          </cell>
          <cell r="Q7885"/>
          <cell r="R7885">
            <v>2960</v>
          </cell>
          <cell r="S7885"/>
          <cell r="T7885"/>
          <cell r="U7885"/>
          <cell r="V7885"/>
          <cell r="W7885"/>
          <cell r="X7885"/>
          <cell r="Y7885">
            <v>23.305</v>
          </cell>
          <cell r="Z7885">
            <v>356.59555555555556</v>
          </cell>
        </row>
        <row r="7886">
          <cell r="A7886" t="str">
            <v>W0027</v>
          </cell>
          <cell r="B7886" t="str">
            <v xml:space="preserve">Birgistrasse 3 </v>
          </cell>
          <cell r="C7886">
            <v>42655</v>
          </cell>
          <cell r="D7886">
            <v>9866604798</v>
          </cell>
          <cell r="E7886" t="str">
            <v>Gemahnt</v>
          </cell>
          <cell r="F7886">
            <v>0.22500000000000001</v>
          </cell>
          <cell r="G7886">
            <v>3.7</v>
          </cell>
          <cell r="H7886"/>
          <cell r="I7886"/>
          <cell r="J7886" t="str">
            <v>Messung HW Wärme NT</v>
          </cell>
          <cell r="K7886" t="str">
            <v>19.09.2016</v>
          </cell>
          <cell r="L7886" t="str">
            <v>R1 1573</v>
          </cell>
          <cell r="M7886" t="str">
            <v>U1 025058</v>
          </cell>
          <cell r="N7886" t="str">
            <v>Ablesung</v>
          </cell>
          <cell r="O7886">
            <v>3.375</v>
          </cell>
          <cell r="P7886">
            <v>946.59</v>
          </cell>
          <cell r="Q7886"/>
          <cell r="R7886">
            <v>946</v>
          </cell>
          <cell r="S7886"/>
          <cell r="T7886"/>
          <cell r="U7886"/>
          <cell r="V7886"/>
          <cell r="W7886"/>
          <cell r="X7886"/>
          <cell r="Y7886">
            <v>3.0659999999999998</v>
          </cell>
          <cell r="Z7886">
            <v>15</v>
          </cell>
        </row>
        <row r="7887">
          <cell r="A7887" t="str">
            <v>W0027</v>
          </cell>
          <cell r="B7887" t="str">
            <v xml:space="preserve">Birgistrasse 3 </v>
          </cell>
          <cell r="C7887">
            <v>42752</v>
          </cell>
          <cell r="D7887">
            <v>9866607003</v>
          </cell>
          <cell r="E7887" t="str">
            <v>Verrechnet</v>
          </cell>
          <cell r="F7887">
            <v>0.22500000000000001</v>
          </cell>
          <cell r="G7887">
            <v>3.7</v>
          </cell>
          <cell r="H7887"/>
          <cell r="I7887"/>
          <cell r="J7887" t="str">
            <v>Messung HW Wärme NT</v>
          </cell>
          <cell r="K7887" t="str">
            <v>14.12.2016</v>
          </cell>
          <cell r="L7887" t="str">
            <v>R1 1573</v>
          </cell>
          <cell r="M7887" t="str">
            <v>U1 025058</v>
          </cell>
          <cell r="N7887" t="str">
            <v>Ablesung</v>
          </cell>
          <cell r="O7887">
            <v>106.971</v>
          </cell>
          <cell r="P7887">
            <v>2368.9899999999998</v>
          </cell>
          <cell r="Q7887"/>
          <cell r="R7887">
            <v>2369</v>
          </cell>
          <cell r="S7887"/>
          <cell r="T7887"/>
          <cell r="U7887"/>
          <cell r="V7887"/>
          <cell r="W7887"/>
          <cell r="X7887"/>
          <cell r="Y7887">
            <v>38.826000000000001</v>
          </cell>
          <cell r="Z7887">
            <v>475.42666666666662</v>
          </cell>
        </row>
        <row r="7888">
          <cell r="A7888" t="str">
            <v>W0029</v>
          </cell>
          <cell r="B7888" t="str">
            <v xml:space="preserve">Hertistrasse 21 </v>
          </cell>
          <cell r="C7888">
            <v>42478</v>
          </cell>
          <cell r="D7888">
            <v>9866601797</v>
          </cell>
          <cell r="E7888" t="str">
            <v>Verrechnet</v>
          </cell>
          <cell r="F7888">
            <v>0.14000000000000001</v>
          </cell>
          <cell r="G7888">
            <v>1.75</v>
          </cell>
          <cell r="H7888"/>
          <cell r="I7888"/>
          <cell r="J7888" t="str">
            <v>Messung HW Wärme NT</v>
          </cell>
          <cell r="K7888" t="str">
            <v>16.03.2016</v>
          </cell>
          <cell r="L7888" t="str">
            <v>W1 020191</v>
          </cell>
          <cell r="M7888"/>
          <cell r="N7888" t="str">
            <v>Ablesung</v>
          </cell>
          <cell r="O7888">
            <v>106.012</v>
          </cell>
          <cell r="P7888">
            <v>2010.12</v>
          </cell>
          <cell r="Q7888"/>
          <cell r="R7888"/>
          <cell r="S7888"/>
          <cell r="T7888"/>
          <cell r="U7888"/>
          <cell r="V7888"/>
          <cell r="W7888"/>
          <cell r="X7888"/>
          <cell r="Y7888">
            <v>45.347000000000001</v>
          </cell>
          <cell r="Z7888">
            <v>757.2285714285714</v>
          </cell>
        </row>
        <row r="7889">
          <cell r="A7889" t="str">
            <v>W0029</v>
          </cell>
          <cell r="B7889" t="str">
            <v xml:space="preserve">Hertistrasse 21 </v>
          </cell>
          <cell r="C7889">
            <v>42566</v>
          </cell>
          <cell r="D7889">
            <v>9866603927</v>
          </cell>
          <cell r="E7889" t="str">
            <v>Verrechnet</v>
          </cell>
          <cell r="F7889">
            <v>0.14000000000000001</v>
          </cell>
          <cell r="G7889">
            <v>1.75</v>
          </cell>
          <cell r="H7889"/>
          <cell r="I7889"/>
          <cell r="J7889" t="str">
            <v>Messung HW Wärme NT</v>
          </cell>
          <cell r="K7889" t="str">
            <v>21.06.2016</v>
          </cell>
          <cell r="L7889" t="str">
            <v>W1 020191</v>
          </cell>
          <cell r="M7889"/>
          <cell r="N7889" t="str">
            <v>Ablesung</v>
          </cell>
          <cell r="O7889">
            <v>44.146999999999998</v>
          </cell>
          <cell r="P7889">
            <v>987.71</v>
          </cell>
          <cell r="Q7889"/>
          <cell r="R7889"/>
          <cell r="S7889"/>
          <cell r="T7889"/>
          <cell r="U7889"/>
          <cell r="V7889"/>
          <cell r="W7889"/>
          <cell r="X7889"/>
          <cell r="Y7889">
            <v>38.432000000000002</v>
          </cell>
          <cell r="Z7889">
            <v>315.33571428571429</v>
          </cell>
        </row>
        <row r="7890">
          <cell r="A7890" t="str">
            <v>W0029</v>
          </cell>
          <cell r="B7890" t="str">
            <v xml:space="preserve">Hertistrasse 21 </v>
          </cell>
          <cell r="C7890">
            <v>42655</v>
          </cell>
          <cell r="D7890">
            <v>9866606014</v>
          </cell>
          <cell r="E7890" t="str">
            <v>Verrechnet</v>
          </cell>
          <cell r="F7890">
            <v>0.14000000000000001</v>
          </cell>
          <cell r="G7890">
            <v>1.75</v>
          </cell>
          <cell r="H7890"/>
          <cell r="I7890"/>
          <cell r="J7890" t="str">
            <v>Messung HW Wärme NT</v>
          </cell>
          <cell r="K7890" t="str">
            <v>19.09.2016</v>
          </cell>
          <cell r="L7890" t="str">
            <v>W1 020191</v>
          </cell>
          <cell r="M7890"/>
          <cell r="N7890" t="str">
            <v>Ablesung</v>
          </cell>
          <cell r="O7890">
            <v>4.9180000000000001</v>
          </cell>
          <cell r="P7890">
            <v>178.86</v>
          </cell>
          <cell r="Q7890"/>
          <cell r="R7890"/>
          <cell r="S7890"/>
          <cell r="T7890"/>
          <cell r="U7890"/>
          <cell r="V7890"/>
          <cell r="W7890"/>
          <cell r="X7890"/>
          <cell r="Y7890">
            <v>23.643000000000001</v>
          </cell>
          <cell r="Z7890">
            <v>35.128571428571419</v>
          </cell>
        </row>
        <row r="7891">
          <cell r="A7891" t="str">
            <v>W0029</v>
          </cell>
          <cell r="B7891" t="str">
            <v xml:space="preserve">Hertistrasse 21 </v>
          </cell>
          <cell r="C7891">
            <v>42752</v>
          </cell>
          <cell r="D7891">
            <v>9866607887</v>
          </cell>
          <cell r="E7891" t="str">
            <v>Verrechnet</v>
          </cell>
          <cell r="F7891">
            <v>0.14000000000000001</v>
          </cell>
          <cell r="G7891">
            <v>1.75</v>
          </cell>
          <cell r="H7891"/>
          <cell r="I7891"/>
          <cell r="J7891" t="str">
            <v>Messung HW Wärme NT</v>
          </cell>
          <cell r="K7891" t="str">
            <v>14.12.2016</v>
          </cell>
          <cell r="L7891" t="str">
            <v>W1 020191</v>
          </cell>
          <cell r="M7891"/>
          <cell r="N7891" t="str">
            <v>Ablesung</v>
          </cell>
          <cell r="O7891">
            <v>60.576999999999998</v>
          </cell>
          <cell r="P7891">
            <v>1262.57</v>
          </cell>
          <cell r="Q7891"/>
          <cell r="R7891"/>
          <cell r="S7891"/>
          <cell r="T7891"/>
          <cell r="U7891"/>
          <cell r="V7891"/>
          <cell r="W7891"/>
          <cell r="X7891"/>
          <cell r="Y7891">
            <v>41.255000000000003</v>
          </cell>
          <cell r="Z7891">
            <v>432.69285714285712</v>
          </cell>
        </row>
        <row r="7892">
          <cell r="A7892" t="str">
            <v>W0030</v>
          </cell>
          <cell r="B7892" t="str">
            <v xml:space="preserve">Gewerbehallenstrasse 6 </v>
          </cell>
          <cell r="C7892">
            <v>42415</v>
          </cell>
          <cell r="D7892">
            <v>9866600101</v>
          </cell>
          <cell r="E7892" t="str">
            <v>Verrechnet</v>
          </cell>
          <cell r="F7892"/>
          <cell r="G7892"/>
          <cell r="H7892">
            <v>4.2</v>
          </cell>
          <cell r="I7892">
            <v>6.2</v>
          </cell>
          <cell r="J7892" t="str">
            <v>Messung 1 Dampf</v>
          </cell>
          <cell r="K7892" t="str">
            <v>02.02.2016</v>
          </cell>
          <cell r="L7892" t="str">
            <v>R5 9001</v>
          </cell>
          <cell r="M7892"/>
          <cell r="N7892" t="str">
            <v>Ablesung</v>
          </cell>
          <cell r="O7892"/>
          <cell r="P7892"/>
          <cell r="Q7892"/>
          <cell r="R7892"/>
          <cell r="S7892">
            <v>389.07900000000001</v>
          </cell>
          <cell r="T7892">
            <v>519.32100000000003</v>
          </cell>
          <cell r="U7892"/>
          <cell r="V7892"/>
          <cell r="W7892"/>
          <cell r="X7892"/>
          <cell r="Y7892">
            <v>644.202</v>
          </cell>
          <cell r="Z7892"/>
        </row>
        <row r="7893">
          <cell r="A7893" t="str">
            <v>W0030</v>
          </cell>
          <cell r="B7893"/>
          <cell r="C7893"/>
          <cell r="D7893"/>
          <cell r="E7893"/>
          <cell r="F7893"/>
          <cell r="G7893"/>
          <cell r="H7893"/>
          <cell r="I7893"/>
          <cell r="J7893" t="str">
            <v>Messung 2 Kondensat</v>
          </cell>
          <cell r="K7893" t="str">
            <v>02.02.2016</v>
          </cell>
          <cell r="L7893" t="str">
            <v>R5 0019</v>
          </cell>
          <cell r="M7893"/>
          <cell r="N7893" t="str">
            <v>Ablesung</v>
          </cell>
          <cell r="O7893"/>
          <cell r="P7893"/>
          <cell r="Q7893"/>
          <cell r="R7893"/>
          <cell r="S7893"/>
          <cell r="T7893"/>
          <cell r="U7893"/>
          <cell r="V7893">
            <v>-36</v>
          </cell>
          <cell r="W7893">
            <v>-470</v>
          </cell>
          <cell r="X7893"/>
          <cell r="Y7893">
            <v>65.86</v>
          </cell>
          <cell r="Z7893"/>
        </row>
        <row r="7894">
          <cell r="A7894" t="str">
            <v>W0030</v>
          </cell>
          <cell r="B7894" t="str">
            <v xml:space="preserve">Gewerbehallenstrasse 6 </v>
          </cell>
          <cell r="C7894">
            <v>42439</v>
          </cell>
          <cell r="D7894">
            <v>9866600129</v>
          </cell>
          <cell r="E7894" t="str">
            <v>Verrechnet</v>
          </cell>
          <cell r="F7894"/>
          <cell r="G7894"/>
          <cell r="H7894">
            <v>4.2</v>
          </cell>
          <cell r="I7894">
            <v>6.2</v>
          </cell>
          <cell r="J7894" t="str">
            <v>Messung 1 Dampf</v>
          </cell>
          <cell r="K7894" t="str">
            <v>01.03.2016</v>
          </cell>
          <cell r="L7894" t="str">
            <v>R5 9001</v>
          </cell>
          <cell r="M7894"/>
          <cell r="N7894" t="str">
            <v>Ablesung</v>
          </cell>
          <cell r="O7894"/>
          <cell r="P7894"/>
          <cell r="Q7894"/>
          <cell r="R7894"/>
          <cell r="S7894">
            <v>426.59300000000002</v>
          </cell>
          <cell r="T7894">
            <v>568.81299999999999</v>
          </cell>
          <cell r="U7894"/>
          <cell r="V7894"/>
          <cell r="W7894"/>
          <cell r="X7894"/>
          <cell r="Y7894">
            <v>644.85900000000004</v>
          </cell>
          <cell r="Z7894"/>
        </row>
        <row r="7895">
          <cell r="A7895" t="str">
            <v>W0030</v>
          </cell>
          <cell r="B7895"/>
          <cell r="C7895"/>
          <cell r="D7895"/>
          <cell r="E7895"/>
          <cell r="F7895"/>
          <cell r="G7895"/>
          <cell r="H7895"/>
          <cell r="I7895"/>
          <cell r="J7895" t="str">
            <v>Messung 2 Kondensat</v>
          </cell>
          <cell r="K7895" t="str">
            <v>01.03.2016</v>
          </cell>
          <cell r="L7895" t="str">
            <v>R5 0019</v>
          </cell>
          <cell r="M7895"/>
          <cell r="N7895" t="str">
            <v>Ablesung</v>
          </cell>
          <cell r="O7895"/>
          <cell r="P7895"/>
          <cell r="Q7895"/>
          <cell r="R7895"/>
          <cell r="S7895"/>
          <cell r="T7895"/>
          <cell r="U7895"/>
          <cell r="V7895">
            <v>-38</v>
          </cell>
          <cell r="W7895">
            <v>-475</v>
          </cell>
          <cell r="X7895"/>
          <cell r="Y7895">
            <v>68.787999999999997</v>
          </cell>
          <cell r="Z7895"/>
        </row>
        <row r="7896">
          <cell r="A7896" t="str">
            <v>W0030</v>
          </cell>
          <cell r="B7896" t="str">
            <v xml:space="preserve">Gewerbehallenstrasse 6 </v>
          </cell>
          <cell r="C7896">
            <v>42473</v>
          </cell>
          <cell r="D7896">
            <v>9866600167</v>
          </cell>
          <cell r="E7896" t="str">
            <v>Verrechnet</v>
          </cell>
          <cell r="F7896"/>
          <cell r="G7896"/>
          <cell r="H7896">
            <v>4.2</v>
          </cell>
          <cell r="I7896">
            <v>6.2</v>
          </cell>
          <cell r="J7896" t="str">
            <v>Messung 1 Dampf</v>
          </cell>
          <cell r="K7896" t="str">
            <v>01.04.2016</v>
          </cell>
          <cell r="L7896" t="str">
            <v>R5 9001</v>
          </cell>
          <cell r="M7896"/>
          <cell r="N7896" t="str">
            <v>Ablesung</v>
          </cell>
          <cell r="O7896"/>
          <cell r="P7896"/>
          <cell r="Q7896"/>
          <cell r="R7896"/>
          <cell r="S7896">
            <v>455.91199999999998</v>
          </cell>
          <cell r="T7896">
            <v>608.471</v>
          </cell>
          <cell r="U7896"/>
          <cell r="V7896"/>
          <cell r="W7896"/>
          <cell r="X7896"/>
          <cell r="Y7896">
            <v>644.26</v>
          </cell>
          <cell r="Z7896"/>
        </row>
        <row r="7897">
          <cell r="A7897" t="str">
            <v>W0030</v>
          </cell>
          <cell r="B7897"/>
          <cell r="C7897"/>
          <cell r="D7897"/>
          <cell r="E7897"/>
          <cell r="F7897"/>
          <cell r="G7897"/>
          <cell r="H7897"/>
          <cell r="I7897"/>
          <cell r="J7897" t="str">
            <v>Messung 2 Kondensat</v>
          </cell>
          <cell r="K7897" t="str">
            <v>01.04.2016</v>
          </cell>
          <cell r="L7897" t="str">
            <v>R5 0019</v>
          </cell>
          <cell r="M7897"/>
          <cell r="N7897" t="str">
            <v>Ablesung</v>
          </cell>
          <cell r="O7897"/>
          <cell r="P7897"/>
          <cell r="Q7897"/>
          <cell r="R7897"/>
          <cell r="S7897"/>
          <cell r="T7897"/>
          <cell r="U7897"/>
          <cell r="V7897">
            <v>-41</v>
          </cell>
          <cell r="W7897">
            <v>-518</v>
          </cell>
          <cell r="X7897"/>
          <cell r="Y7897">
            <v>68.057000000000002</v>
          </cell>
          <cell r="Z7897"/>
        </row>
        <row r="7898">
          <cell r="A7898" t="str">
            <v>W0030</v>
          </cell>
          <cell r="B7898" t="str">
            <v xml:space="preserve">Gewerbehallenstrasse 6 </v>
          </cell>
          <cell r="C7898">
            <v>42507</v>
          </cell>
          <cell r="D7898">
            <v>9866602092</v>
          </cell>
          <cell r="E7898" t="str">
            <v>Verrechnet</v>
          </cell>
          <cell r="F7898"/>
          <cell r="G7898"/>
          <cell r="H7898">
            <v>4.2</v>
          </cell>
          <cell r="I7898">
            <v>6.2</v>
          </cell>
          <cell r="J7898" t="str">
            <v>Messung 1 Dampf</v>
          </cell>
          <cell r="K7898" t="str">
            <v>02.05.2016</v>
          </cell>
          <cell r="L7898" t="str">
            <v>R5 9001</v>
          </cell>
          <cell r="M7898"/>
          <cell r="N7898" t="str">
            <v>Ablesung</v>
          </cell>
          <cell r="O7898"/>
          <cell r="P7898"/>
          <cell r="Q7898"/>
          <cell r="R7898"/>
          <cell r="S7898">
            <v>473.19900000000001</v>
          </cell>
          <cell r="T7898">
            <v>632.976</v>
          </cell>
          <cell r="U7898"/>
          <cell r="V7898"/>
          <cell r="W7898"/>
          <cell r="X7898"/>
          <cell r="Y7898">
            <v>642.80100000000004</v>
          </cell>
          <cell r="Z7898"/>
        </row>
        <row r="7899">
          <cell r="A7899" t="str">
            <v>W0030</v>
          </cell>
          <cell r="B7899"/>
          <cell r="C7899"/>
          <cell r="D7899"/>
          <cell r="E7899"/>
          <cell r="F7899"/>
          <cell r="G7899"/>
          <cell r="H7899"/>
          <cell r="I7899"/>
          <cell r="J7899" t="str">
            <v>Messung 2 Kondensat</v>
          </cell>
          <cell r="K7899" t="str">
            <v>02.05.2016</v>
          </cell>
          <cell r="L7899" t="str">
            <v>R5 0019</v>
          </cell>
          <cell r="M7899"/>
          <cell r="N7899" t="str">
            <v>Ablesung</v>
          </cell>
          <cell r="O7899"/>
          <cell r="P7899"/>
          <cell r="Q7899"/>
          <cell r="R7899"/>
          <cell r="S7899"/>
          <cell r="T7899"/>
          <cell r="U7899"/>
          <cell r="V7899">
            <v>-43</v>
          </cell>
          <cell r="W7899">
            <v>-527</v>
          </cell>
          <cell r="X7899"/>
          <cell r="Y7899">
            <v>70.158000000000001</v>
          </cell>
          <cell r="Z7899"/>
        </row>
        <row r="7900">
          <cell r="A7900" t="str">
            <v>W0030</v>
          </cell>
          <cell r="B7900" t="str">
            <v xml:space="preserve">Gewerbehallenstrasse 6 </v>
          </cell>
          <cell r="C7900">
            <v>42530</v>
          </cell>
          <cell r="D7900">
            <v>9866602161</v>
          </cell>
          <cell r="E7900" t="str">
            <v>Verrechnet</v>
          </cell>
          <cell r="F7900"/>
          <cell r="G7900"/>
          <cell r="H7900">
            <v>4.2</v>
          </cell>
          <cell r="I7900">
            <v>6.2</v>
          </cell>
          <cell r="J7900" t="str">
            <v>Messung 1 Dampf</v>
          </cell>
          <cell r="K7900" t="str">
            <v>01.06.2016</v>
          </cell>
          <cell r="L7900" t="str">
            <v>R5 9001</v>
          </cell>
          <cell r="M7900"/>
          <cell r="N7900" t="str">
            <v>Ablesung</v>
          </cell>
          <cell r="O7900"/>
          <cell r="P7900"/>
          <cell r="Q7900"/>
          <cell r="R7900"/>
          <cell r="S7900">
            <v>450.74299999999999</v>
          </cell>
          <cell r="T7900">
            <v>605.09799999999996</v>
          </cell>
          <cell r="U7900"/>
          <cell r="V7900"/>
          <cell r="W7900"/>
          <cell r="X7900"/>
          <cell r="Y7900">
            <v>640.50699999999995</v>
          </cell>
          <cell r="Z7900"/>
        </row>
        <row r="7901">
          <cell r="A7901" t="str">
            <v>W0030</v>
          </cell>
          <cell r="B7901"/>
          <cell r="C7901"/>
          <cell r="D7901"/>
          <cell r="E7901"/>
          <cell r="F7901"/>
          <cell r="G7901"/>
          <cell r="H7901"/>
          <cell r="I7901"/>
          <cell r="J7901" t="str">
            <v>Messung 2 Kondensat</v>
          </cell>
          <cell r="K7901" t="str">
            <v>01.06.2016</v>
          </cell>
          <cell r="L7901" t="str">
            <v>R5 0019</v>
          </cell>
          <cell r="M7901"/>
          <cell r="N7901" t="str">
            <v>Ablesung</v>
          </cell>
          <cell r="O7901"/>
          <cell r="P7901"/>
          <cell r="Q7901"/>
          <cell r="R7901"/>
          <cell r="S7901"/>
          <cell r="T7901"/>
          <cell r="U7901"/>
          <cell r="V7901">
            <v>-38</v>
          </cell>
          <cell r="W7901">
            <v>-507</v>
          </cell>
          <cell r="X7901"/>
          <cell r="Y7901">
            <v>64.445999999999998</v>
          </cell>
          <cell r="Z7901"/>
        </row>
        <row r="7902">
          <cell r="A7902" t="str">
            <v>W0030</v>
          </cell>
          <cell r="B7902" t="str">
            <v xml:space="preserve">Gewerbehallenstrasse 6 </v>
          </cell>
          <cell r="C7902">
            <v>42563</v>
          </cell>
          <cell r="D7902">
            <v>9866602195</v>
          </cell>
          <cell r="E7902" t="str">
            <v>Verrechnet</v>
          </cell>
          <cell r="F7902"/>
          <cell r="G7902"/>
          <cell r="H7902">
            <v>4.2</v>
          </cell>
          <cell r="I7902">
            <v>6.2</v>
          </cell>
          <cell r="J7902" t="str">
            <v>Messung 1 Dampf</v>
          </cell>
          <cell r="K7902" t="str">
            <v>01.07.2016</v>
          </cell>
          <cell r="L7902" t="str">
            <v>R5 9001</v>
          </cell>
          <cell r="M7902"/>
          <cell r="N7902" t="str">
            <v>Ablesung</v>
          </cell>
          <cell r="O7902"/>
          <cell r="P7902"/>
          <cell r="Q7902"/>
          <cell r="R7902"/>
          <cell r="S7902">
            <v>471.68400000000003</v>
          </cell>
          <cell r="T7902">
            <v>635.40800000000002</v>
          </cell>
          <cell r="U7902"/>
          <cell r="V7902"/>
          <cell r="W7902"/>
          <cell r="X7902"/>
          <cell r="Y7902">
            <v>638.29100000000005</v>
          </cell>
          <cell r="Z7902"/>
        </row>
        <row r="7903">
          <cell r="A7903" t="str">
            <v>W0030</v>
          </cell>
          <cell r="B7903"/>
          <cell r="C7903"/>
          <cell r="D7903"/>
          <cell r="E7903"/>
          <cell r="F7903"/>
          <cell r="G7903"/>
          <cell r="H7903"/>
          <cell r="I7903"/>
          <cell r="J7903" t="str">
            <v>Messung 2 Kondensat</v>
          </cell>
          <cell r="K7903" t="str">
            <v>01.07.2016</v>
          </cell>
          <cell r="L7903" t="str">
            <v>R5 0019</v>
          </cell>
          <cell r="M7903"/>
          <cell r="N7903" t="str">
            <v>Ablesung</v>
          </cell>
          <cell r="O7903"/>
          <cell r="P7903"/>
          <cell r="Q7903"/>
          <cell r="R7903"/>
          <cell r="S7903"/>
          <cell r="T7903"/>
          <cell r="U7903"/>
          <cell r="V7903">
            <v>-39</v>
          </cell>
          <cell r="W7903">
            <v>-539</v>
          </cell>
          <cell r="X7903"/>
          <cell r="Y7903">
            <v>62.215000000000003</v>
          </cell>
          <cell r="Z7903"/>
        </row>
        <row r="7904">
          <cell r="A7904" t="str">
            <v>W0030</v>
          </cell>
          <cell r="B7904" t="str">
            <v xml:space="preserve">Gewerbehallenstrasse 6 </v>
          </cell>
          <cell r="C7904">
            <v>42593</v>
          </cell>
          <cell r="D7904">
            <v>9866604077</v>
          </cell>
          <cell r="E7904" t="str">
            <v>Verrechnet</v>
          </cell>
          <cell r="F7904"/>
          <cell r="G7904"/>
          <cell r="H7904">
            <v>4.2</v>
          </cell>
          <cell r="I7904">
            <v>6.2</v>
          </cell>
          <cell r="J7904" t="str">
            <v>Messung 1 Dampf</v>
          </cell>
          <cell r="K7904" t="str">
            <v>02.08.2016</v>
          </cell>
          <cell r="L7904" t="str">
            <v>R5 9001</v>
          </cell>
          <cell r="M7904"/>
          <cell r="N7904" t="str">
            <v>Ablesung</v>
          </cell>
          <cell r="O7904"/>
          <cell r="P7904"/>
          <cell r="Q7904"/>
          <cell r="R7904"/>
          <cell r="S7904">
            <v>487.46199999999999</v>
          </cell>
          <cell r="T7904">
            <v>655.57899999999995</v>
          </cell>
          <cell r="U7904"/>
          <cell r="V7904"/>
          <cell r="W7904"/>
          <cell r="X7904"/>
          <cell r="Y7904">
            <v>639.346</v>
          </cell>
          <cell r="Z7904"/>
        </row>
        <row r="7905">
          <cell r="A7905" t="str">
            <v>W0030</v>
          </cell>
          <cell r="B7905"/>
          <cell r="C7905"/>
          <cell r="D7905"/>
          <cell r="E7905"/>
          <cell r="F7905"/>
          <cell r="G7905"/>
          <cell r="H7905"/>
          <cell r="I7905"/>
          <cell r="J7905" t="str">
            <v>Messung 2 Kondensat</v>
          </cell>
          <cell r="K7905" t="str">
            <v>02.08.2016</v>
          </cell>
          <cell r="L7905" t="str">
            <v>R5 0019</v>
          </cell>
          <cell r="M7905"/>
          <cell r="N7905" t="str">
            <v>Ablesung</v>
          </cell>
          <cell r="O7905"/>
          <cell r="P7905"/>
          <cell r="Q7905"/>
          <cell r="R7905"/>
          <cell r="S7905"/>
          <cell r="T7905"/>
          <cell r="U7905"/>
          <cell r="V7905">
            <v>-41</v>
          </cell>
          <cell r="W7905">
            <v>-545</v>
          </cell>
          <cell r="X7905"/>
          <cell r="Y7905">
            <v>64.686000000000007</v>
          </cell>
          <cell r="Z7905"/>
        </row>
        <row r="7906">
          <cell r="A7906" t="str">
            <v>W0030</v>
          </cell>
          <cell r="B7906" t="str">
            <v xml:space="preserve">Gewerbehallenstrasse 6 </v>
          </cell>
          <cell r="C7906">
            <v>42620</v>
          </cell>
          <cell r="D7906">
            <v>9866604130</v>
          </cell>
          <cell r="E7906" t="str">
            <v>Verrechnet</v>
          </cell>
          <cell r="F7906"/>
          <cell r="G7906"/>
          <cell r="H7906">
            <v>4.2</v>
          </cell>
          <cell r="I7906">
            <v>6.2</v>
          </cell>
          <cell r="J7906" t="str">
            <v>Messung 1 Dampf</v>
          </cell>
          <cell r="K7906" t="str">
            <v>01.09.2016</v>
          </cell>
          <cell r="L7906" t="str">
            <v>R5 9001</v>
          </cell>
          <cell r="M7906"/>
          <cell r="N7906" t="str">
            <v>Ablesung</v>
          </cell>
          <cell r="O7906"/>
          <cell r="P7906"/>
          <cell r="Q7906"/>
          <cell r="R7906"/>
          <cell r="S7906">
            <v>472.96899999999999</v>
          </cell>
          <cell r="T7906">
            <v>638.01400000000001</v>
          </cell>
          <cell r="U7906"/>
          <cell r="V7906"/>
          <cell r="W7906"/>
          <cell r="X7906"/>
          <cell r="Y7906">
            <v>637.41600000000005</v>
          </cell>
          <cell r="Z7906"/>
        </row>
        <row r="7907">
          <cell r="A7907" t="str">
            <v>W0030</v>
          </cell>
          <cell r="B7907"/>
          <cell r="C7907"/>
          <cell r="D7907"/>
          <cell r="E7907"/>
          <cell r="F7907"/>
          <cell r="G7907"/>
          <cell r="H7907"/>
          <cell r="I7907"/>
          <cell r="J7907" t="str">
            <v>Messung 2 Kondensat</v>
          </cell>
          <cell r="K7907" t="str">
            <v>01.09.2016</v>
          </cell>
          <cell r="L7907" t="str">
            <v>R5 0019</v>
          </cell>
          <cell r="M7907"/>
          <cell r="N7907" t="str">
            <v>Ablesung</v>
          </cell>
          <cell r="O7907"/>
          <cell r="P7907"/>
          <cell r="Q7907"/>
          <cell r="R7907"/>
          <cell r="S7907"/>
          <cell r="T7907"/>
          <cell r="U7907"/>
          <cell r="V7907">
            <v>-41</v>
          </cell>
          <cell r="W7907">
            <v>-551</v>
          </cell>
          <cell r="X7907"/>
          <cell r="Y7907">
            <v>63.981000000000002</v>
          </cell>
          <cell r="Z7907"/>
        </row>
        <row r="7908">
          <cell r="A7908" t="str">
            <v>W0030</v>
          </cell>
          <cell r="B7908" t="str">
            <v xml:space="preserve">Gewerbehallenstrasse 6 </v>
          </cell>
          <cell r="C7908">
            <v>42655</v>
          </cell>
          <cell r="D7908">
            <v>9866605951</v>
          </cell>
          <cell r="E7908" t="str">
            <v>Verrechnet</v>
          </cell>
          <cell r="F7908"/>
          <cell r="G7908"/>
          <cell r="H7908">
            <v>4.2</v>
          </cell>
          <cell r="I7908">
            <v>6.2</v>
          </cell>
          <cell r="J7908" t="str">
            <v>Messung 1 Dampf</v>
          </cell>
          <cell r="K7908" t="str">
            <v>01.10.2016</v>
          </cell>
          <cell r="L7908" t="str">
            <v>R5 9001</v>
          </cell>
          <cell r="M7908"/>
          <cell r="N7908" t="str">
            <v>Ablesung</v>
          </cell>
          <cell r="O7908"/>
          <cell r="P7908"/>
          <cell r="Q7908"/>
          <cell r="R7908"/>
          <cell r="S7908">
            <v>481.36200000000002</v>
          </cell>
          <cell r="T7908">
            <v>647.45799999999997</v>
          </cell>
          <cell r="U7908"/>
          <cell r="V7908"/>
          <cell r="W7908"/>
          <cell r="X7908"/>
          <cell r="Y7908">
            <v>639.26400000000001</v>
          </cell>
          <cell r="Z7908"/>
        </row>
        <row r="7909">
          <cell r="A7909" t="str">
            <v>W0030</v>
          </cell>
          <cell r="B7909"/>
          <cell r="C7909"/>
          <cell r="D7909"/>
          <cell r="E7909"/>
          <cell r="F7909"/>
          <cell r="G7909"/>
          <cell r="H7909"/>
          <cell r="I7909"/>
          <cell r="J7909" t="str">
            <v>Messung 2 Kondensat</v>
          </cell>
          <cell r="K7909" t="str">
            <v>01.10.2016</v>
          </cell>
          <cell r="L7909" t="str">
            <v>R5 0019</v>
          </cell>
          <cell r="M7909"/>
          <cell r="N7909" t="str">
            <v>Ablesung</v>
          </cell>
          <cell r="O7909"/>
          <cell r="P7909"/>
          <cell r="Q7909"/>
          <cell r="R7909"/>
          <cell r="S7909"/>
          <cell r="T7909"/>
          <cell r="U7909"/>
          <cell r="V7909">
            <v>-41</v>
          </cell>
          <cell r="W7909">
            <v>-537</v>
          </cell>
          <cell r="X7909"/>
          <cell r="Y7909">
            <v>65.649000000000001</v>
          </cell>
          <cell r="Z7909"/>
        </row>
        <row r="7910">
          <cell r="A7910" t="str">
            <v>W0030</v>
          </cell>
          <cell r="B7910" t="str">
            <v xml:space="preserve">Gewerbehallenstrasse 6 </v>
          </cell>
          <cell r="C7910">
            <v>42682</v>
          </cell>
          <cell r="D7910">
            <v>9866606103</v>
          </cell>
          <cell r="E7910" t="str">
            <v>Verrechnet</v>
          </cell>
          <cell r="F7910"/>
          <cell r="G7910"/>
          <cell r="H7910">
            <v>4.2</v>
          </cell>
          <cell r="I7910">
            <v>6.2</v>
          </cell>
          <cell r="J7910" t="str">
            <v>Messung 1 Dampf</v>
          </cell>
          <cell r="K7910" t="str">
            <v>03.11.2016</v>
          </cell>
          <cell r="L7910" t="str">
            <v>R5 9001</v>
          </cell>
          <cell r="M7910"/>
          <cell r="N7910" t="str">
            <v>Ablesung</v>
          </cell>
          <cell r="O7910"/>
          <cell r="P7910"/>
          <cell r="Q7910"/>
          <cell r="R7910"/>
          <cell r="S7910">
            <v>427.952</v>
          </cell>
          <cell r="T7910">
            <v>571.17600000000004</v>
          </cell>
          <cell r="U7910"/>
          <cell r="V7910"/>
          <cell r="W7910"/>
          <cell r="X7910"/>
          <cell r="Y7910">
            <v>644.23699999999997</v>
          </cell>
          <cell r="Z7910"/>
        </row>
        <row r="7911">
          <cell r="A7911" t="str">
            <v>W0030</v>
          </cell>
          <cell r="B7911"/>
          <cell r="C7911"/>
          <cell r="D7911"/>
          <cell r="E7911"/>
          <cell r="F7911"/>
          <cell r="G7911"/>
          <cell r="H7911"/>
          <cell r="I7911"/>
          <cell r="J7911" t="str">
            <v>Messung 2 Kondensat</v>
          </cell>
          <cell r="K7911" t="str">
            <v>03.11.2016</v>
          </cell>
          <cell r="L7911" t="str">
            <v>R5 0019</v>
          </cell>
          <cell r="M7911"/>
          <cell r="N7911" t="str">
            <v>Ablesung</v>
          </cell>
          <cell r="O7911"/>
          <cell r="P7911"/>
          <cell r="Q7911"/>
          <cell r="R7911"/>
          <cell r="S7911"/>
          <cell r="T7911"/>
          <cell r="U7911"/>
          <cell r="V7911">
            <v>-35</v>
          </cell>
          <cell r="W7911">
            <v>-487</v>
          </cell>
          <cell r="X7911"/>
          <cell r="Y7911">
            <v>61.795999999999999</v>
          </cell>
          <cell r="Z7911"/>
        </row>
        <row r="7912">
          <cell r="A7912" t="str">
            <v>W0030</v>
          </cell>
          <cell r="B7912" t="str">
            <v xml:space="preserve">Gewerbehallenstrasse 6 </v>
          </cell>
          <cell r="C7912">
            <v>42710</v>
          </cell>
          <cell r="D7912">
            <v>9866606155</v>
          </cell>
          <cell r="E7912" t="str">
            <v>Verrechnet</v>
          </cell>
          <cell r="F7912"/>
          <cell r="G7912"/>
          <cell r="H7912">
            <v>4.2</v>
          </cell>
          <cell r="I7912">
            <v>6.2</v>
          </cell>
          <cell r="J7912" t="str">
            <v>Messung 1 Dampf</v>
          </cell>
          <cell r="K7912" t="str">
            <v>01.12.2016</v>
          </cell>
          <cell r="L7912" t="str">
            <v>R5 9001</v>
          </cell>
          <cell r="M7912"/>
          <cell r="N7912" t="str">
            <v>Ablesung</v>
          </cell>
          <cell r="O7912"/>
          <cell r="P7912"/>
          <cell r="Q7912"/>
          <cell r="R7912"/>
          <cell r="S7912">
            <v>421.60399999999998</v>
          </cell>
          <cell r="T7912">
            <v>561.327</v>
          </cell>
          <cell r="U7912"/>
          <cell r="V7912"/>
          <cell r="W7912"/>
          <cell r="X7912"/>
          <cell r="Y7912">
            <v>645.81600000000003</v>
          </cell>
          <cell r="Z7912"/>
        </row>
        <row r="7913">
          <cell r="A7913" t="str">
            <v>W0030</v>
          </cell>
          <cell r="B7913"/>
          <cell r="C7913"/>
          <cell r="D7913"/>
          <cell r="E7913"/>
          <cell r="F7913"/>
          <cell r="G7913"/>
          <cell r="H7913"/>
          <cell r="I7913"/>
          <cell r="J7913" t="str">
            <v>Messung 2 Kondensat</v>
          </cell>
          <cell r="K7913" t="str">
            <v>01.12.2016</v>
          </cell>
          <cell r="L7913" t="str">
            <v>R5 0019</v>
          </cell>
          <cell r="M7913"/>
          <cell r="N7913" t="str">
            <v>Ablesung</v>
          </cell>
          <cell r="O7913"/>
          <cell r="P7913"/>
          <cell r="Q7913"/>
          <cell r="R7913"/>
          <cell r="S7913"/>
          <cell r="T7913"/>
          <cell r="U7913"/>
          <cell r="V7913">
            <v>-36</v>
          </cell>
          <cell r="W7913">
            <v>-484</v>
          </cell>
          <cell r="X7913"/>
          <cell r="Y7913">
            <v>63.954999999999998</v>
          </cell>
          <cell r="Z7913"/>
        </row>
        <row r="7914">
          <cell r="A7914" t="str">
            <v>W0030</v>
          </cell>
          <cell r="B7914" t="str">
            <v xml:space="preserve">Gewerbehallenstrasse 6 </v>
          </cell>
          <cell r="C7914">
            <v>42747</v>
          </cell>
          <cell r="D7914">
            <v>9866606222</v>
          </cell>
          <cell r="E7914" t="str">
            <v>Verrechnet</v>
          </cell>
          <cell r="F7914"/>
          <cell r="G7914"/>
          <cell r="H7914">
            <v>4.2</v>
          </cell>
          <cell r="I7914">
            <v>6.2</v>
          </cell>
          <cell r="J7914" t="str">
            <v>Messung 1 Dampf</v>
          </cell>
          <cell r="K7914" t="str">
            <v>03.01.2017</v>
          </cell>
          <cell r="L7914" t="str">
            <v>R5 9001</v>
          </cell>
          <cell r="M7914"/>
          <cell r="N7914" t="str">
            <v>Ablesung</v>
          </cell>
          <cell r="O7914"/>
          <cell r="P7914"/>
          <cell r="Q7914"/>
          <cell r="R7914"/>
          <cell r="S7914">
            <v>456.06</v>
          </cell>
          <cell r="T7914">
            <v>604.60699999999997</v>
          </cell>
          <cell r="U7914"/>
          <cell r="V7914"/>
          <cell r="W7914"/>
          <cell r="X7914"/>
          <cell r="Y7914">
            <v>648.58799999999997</v>
          </cell>
          <cell r="Z7914"/>
        </row>
        <row r="7915">
          <cell r="A7915" t="str">
            <v>W0030</v>
          </cell>
          <cell r="B7915"/>
          <cell r="C7915"/>
          <cell r="D7915"/>
          <cell r="E7915"/>
          <cell r="F7915"/>
          <cell r="G7915"/>
          <cell r="H7915"/>
          <cell r="I7915"/>
          <cell r="J7915" t="str">
            <v>Messung 2 Kondensat</v>
          </cell>
          <cell r="K7915" t="str">
            <v>03.01.2017</v>
          </cell>
          <cell r="L7915" t="str">
            <v>R5 0019</v>
          </cell>
          <cell r="M7915"/>
          <cell r="N7915" t="str">
            <v>Ablesung</v>
          </cell>
          <cell r="O7915"/>
          <cell r="P7915"/>
          <cell r="Q7915"/>
          <cell r="R7915"/>
          <cell r="S7915"/>
          <cell r="T7915"/>
          <cell r="U7915"/>
          <cell r="V7915">
            <v>-34</v>
          </cell>
          <cell r="W7915">
            <v>-489</v>
          </cell>
          <cell r="X7915"/>
          <cell r="Y7915">
            <v>59.784999999999997</v>
          </cell>
          <cell r="Z7915"/>
        </row>
        <row r="7916">
          <cell r="A7916" t="str">
            <v>W0031</v>
          </cell>
          <cell r="B7916" t="str">
            <v xml:space="preserve">Langenwiesenstrasse 2 </v>
          </cell>
          <cell r="C7916">
            <v>42478</v>
          </cell>
          <cell r="D7916">
            <v>9866601798</v>
          </cell>
          <cell r="E7916" t="str">
            <v>Verrechnet</v>
          </cell>
          <cell r="F7916">
            <v>0.16</v>
          </cell>
          <cell r="G7916">
            <v>2.59</v>
          </cell>
          <cell r="H7916"/>
          <cell r="I7916"/>
          <cell r="J7916" t="str">
            <v>Messung HW Wärme NT</v>
          </cell>
          <cell r="K7916" t="str">
            <v>16.03.2016</v>
          </cell>
          <cell r="L7916" t="str">
            <v>W1 025016</v>
          </cell>
          <cell r="M7916"/>
          <cell r="N7916" t="str">
            <v>Ablesung</v>
          </cell>
          <cell r="O7916">
            <v>186.04599999999999</v>
          </cell>
          <cell r="P7916">
            <v>3176.17</v>
          </cell>
          <cell r="Q7916"/>
          <cell r="R7916"/>
          <cell r="S7916"/>
          <cell r="T7916"/>
          <cell r="U7916"/>
          <cell r="V7916"/>
          <cell r="W7916"/>
          <cell r="X7916"/>
          <cell r="Y7916">
            <v>50.366</v>
          </cell>
          <cell r="Z7916">
            <v>1162.7874999999999</v>
          </cell>
        </row>
        <row r="7917">
          <cell r="A7917" t="str">
            <v>W0031</v>
          </cell>
          <cell r="B7917" t="str">
            <v xml:space="preserve">Langenwiesenstrasse 2 </v>
          </cell>
          <cell r="C7917">
            <v>42566</v>
          </cell>
          <cell r="D7917">
            <v>9866603928</v>
          </cell>
          <cell r="E7917" t="str">
            <v>Verrechnet</v>
          </cell>
          <cell r="F7917">
            <v>0.16</v>
          </cell>
          <cell r="G7917">
            <v>2.59</v>
          </cell>
          <cell r="H7917"/>
          <cell r="I7917"/>
          <cell r="J7917" t="str">
            <v>Messung HW Wärme NT</v>
          </cell>
          <cell r="K7917" t="str">
            <v>21.06.2016</v>
          </cell>
          <cell r="L7917" t="str">
            <v>W1 025016</v>
          </cell>
          <cell r="M7917"/>
          <cell r="N7917" t="str">
            <v>Ablesung</v>
          </cell>
          <cell r="O7917">
            <v>100.452</v>
          </cell>
          <cell r="P7917">
            <v>2179.35</v>
          </cell>
          <cell r="Q7917"/>
          <cell r="R7917"/>
          <cell r="S7917"/>
          <cell r="T7917"/>
          <cell r="U7917"/>
          <cell r="V7917"/>
          <cell r="W7917"/>
          <cell r="X7917"/>
          <cell r="Y7917">
            <v>39.633000000000003</v>
          </cell>
          <cell r="Z7917">
            <v>627.82500000000005</v>
          </cell>
        </row>
        <row r="7918">
          <cell r="A7918" t="str">
            <v>W0031</v>
          </cell>
          <cell r="B7918" t="str">
            <v xml:space="preserve">Langenwiesenstrasse 2 </v>
          </cell>
          <cell r="C7918">
            <v>42655</v>
          </cell>
          <cell r="D7918">
            <v>9866605829</v>
          </cell>
          <cell r="E7918" t="str">
            <v>Verrechnet</v>
          </cell>
          <cell r="F7918">
            <v>0.16</v>
          </cell>
          <cell r="G7918">
            <v>2.59</v>
          </cell>
          <cell r="H7918"/>
          <cell r="I7918"/>
          <cell r="J7918" t="str">
            <v>Messung HW Wärme NT</v>
          </cell>
          <cell r="K7918" t="str">
            <v>19.09.2016</v>
          </cell>
          <cell r="L7918" t="str">
            <v>W1 025016</v>
          </cell>
          <cell r="M7918"/>
          <cell r="N7918" t="str">
            <v>Ablesung</v>
          </cell>
          <cell r="O7918">
            <v>35.115000000000002</v>
          </cell>
          <cell r="P7918">
            <v>1110.17</v>
          </cell>
          <cell r="Q7918"/>
          <cell r="R7918"/>
          <cell r="S7918"/>
          <cell r="T7918"/>
          <cell r="U7918"/>
          <cell r="V7918"/>
          <cell r="W7918"/>
          <cell r="X7918"/>
          <cell r="Y7918">
            <v>27.196999999999999</v>
          </cell>
          <cell r="Z7918">
            <v>219.46875</v>
          </cell>
        </row>
        <row r="7919">
          <cell r="A7919" t="str">
            <v>W0031</v>
          </cell>
          <cell r="B7919" t="str">
            <v xml:space="preserve">Langenwiesenstrasse 2 </v>
          </cell>
          <cell r="C7919">
            <v>42752</v>
          </cell>
          <cell r="D7919">
            <v>9866607888</v>
          </cell>
          <cell r="E7919" t="str">
            <v>Verrechnet</v>
          </cell>
          <cell r="F7919">
            <v>0.16</v>
          </cell>
          <cell r="G7919">
            <v>2.59</v>
          </cell>
          <cell r="H7919"/>
          <cell r="I7919"/>
          <cell r="J7919" t="str">
            <v>Messung HW Wärme NT</v>
          </cell>
          <cell r="K7919" t="str">
            <v>14.12.2016</v>
          </cell>
          <cell r="L7919" t="str">
            <v>W1 025016</v>
          </cell>
          <cell r="M7919"/>
          <cell r="N7919" t="str">
            <v>Ablesung</v>
          </cell>
          <cell r="O7919">
            <v>143.81</v>
          </cell>
          <cell r="P7919">
            <v>2604.02</v>
          </cell>
          <cell r="Q7919"/>
          <cell r="R7919"/>
          <cell r="S7919"/>
          <cell r="T7919"/>
          <cell r="U7919"/>
          <cell r="V7919"/>
          <cell r="W7919"/>
          <cell r="X7919"/>
          <cell r="Y7919">
            <v>47.485999999999997</v>
          </cell>
          <cell r="Z7919">
            <v>898.8125</v>
          </cell>
        </row>
        <row r="7920">
          <cell r="A7920" t="str">
            <v>W0032</v>
          </cell>
          <cell r="B7920" t="str">
            <v xml:space="preserve">Melchrütistrasse 39 </v>
          </cell>
          <cell r="C7920">
            <v>42478</v>
          </cell>
          <cell r="D7920">
            <v>9866600922</v>
          </cell>
          <cell r="E7920" t="str">
            <v>Verrechnet</v>
          </cell>
          <cell r="F7920">
            <v>0.33500000000000002</v>
          </cell>
          <cell r="G7920">
            <v>4.25</v>
          </cell>
          <cell r="H7920"/>
          <cell r="I7920"/>
          <cell r="J7920" t="str">
            <v>Messung HW Wärme NT</v>
          </cell>
          <cell r="K7920" t="str">
            <v>16.03.2016</v>
          </cell>
          <cell r="L7920" t="str">
            <v>R3 1307</v>
          </cell>
          <cell r="M7920"/>
          <cell r="N7920" t="str">
            <v>Ablesung</v>
          </cell>
          <cell r="O7920">
            <v>445.52800000000002</v>
          </cell>
          <cell r="P7920">
            <v>7085.57</v>
          </cell>
          <cell r="Q7920"/>
          <cell r="R7920"/>
          <cell r="S7920"/>
          <cell r="T7920"/>
          <cell r="U7920"/>
          <cell r="V7920"/>
          <cell r="W7920"/>
          <cell r="X7920"/>
          <cell r="Y7920">
            <v>54.066000000000003</v>
          </cell>
          <cell r="Z7920">
            <v>1329.9343283582089</v>
          </cell>
        </row>
        <row r="7921">
          <cell r="A7921" t="str">
            <v>W0032</v>
          </cell>
          <cell r="B7921" t="str">
            <v xml:space="preserve">Melchrütistrasse 39 </v>
          </cell>
          <cell r="C7921">
            <v>42566</v>
          </cell>
          <cell r="D7921">
            <v>9866603309</v>
          </cell>
          <cell r="E7921" t="str">
            <v>Verrechnet</v>
          </cell>
          <cell r="F7921">
            <v>0.33500000000000002</v>
          </cell>
          <cell r="G7921">
            <v>4.25</v>
          </cell>
          <cell r="H7921"/>
          <cell r="I7921"/>
          <cell r="J7921" t="str">
            <v>Messung HW Wärme NT</v>
          </cell>
          <cell r="K7921" t="str">
            <v>21.06.2016</v>
          </cell>
          <cell r="L7921" t="str">
            <v>R3 1307</v>
          </cell>
          <cell r="M7921"/>
          <cell r="N7921" t="str">
            <v>Ablesung</v>
          </cell>
          <cell r="O7921">
            <v>260.30099999999999</v>
          </cell>
          <cell r="P7921">
            <v>5255.55</v>
          </cell>
          <cell r="Q7921"/>
          <cell r="R7921"/>
          <cell r="S7921"/>
          <cell r="T7921"/>
          <cell r="U7921"/>
          <cell r="V7921"/>
          <cell r="W7921"/>
          <cell r="X7921"/>
          <cell r="Y7921">
            <v>42.587000000000003</v>
          </cell>
          <cell r="Z7921">
            <v>777.0179104477611</v>
          </cell>
        </row>
        <row r="7922">
          <cell r="A7922" t="str">
            <v>W0032</v>
          </cell>
          <cell r="B7922" t="str">
            <v xml:space="preserve">Melchrütistrasse 39 </v>
          </cell>
          <cell r="C7922">
            <v>42655</v>
          </cell>
          <cell r="D7922">
            <v>9866605047</v>
          </cell>
          <cell r="E7922" t="str">
            <v>Gemahnt</v>
          </cell>
          <cell r="F7922">
            <v>0.33500000000000002</v>
          </cell>
          <cell r="G7922">
            <v>4.25</v>
          </cell>
          <cell r="H7922"/>
          <cell r="I7922"/>
          <cell r="J7922" t="str">
            <v>Messung HW Wärme NT</v>
          </cell>
          <cell r="K7922" t="str">
            <v>19.09.2016</v>
          </cell>
          <cell r="L7922" t="str">
            <v>R3 1307</v>
          </cell>
          <cell r="M7922"/>
          <cell r="N7922" t="str">
            <v>Ablesung</v>
          </cell>
          <cell r="O7922">
            <v>94.385000000000005</v>
          </cell>
          <cell r="P7922">
            <v>2618.4499999999998</v>
          </cell>
          <cell r="Q7922"/>
          <cell r="R7922"/>
          <cell r="S7922"/>
          <cell r="T7922"/>
          <cell r="U7922"/>
          <cell r="V7922"/>
          <cell r="W7922"/>
          <cell r="X7922"/>
          <cell r="Y7922">
            <v>30.994</v>
          </cell>
          <cell r="Z7922">
            <v>281.74626865671638</v>
          </cell>
        </row>
        <row r="7923">
          <cell r="A7923" t="str">
            <v>W0032</v>
          </cell>
          <cell r="B7923" t="str">
            <v xml:space="preserve">Melchrütistrasse 39 </v>
          </cell>
          <cell r="C7923">
            <v>42752</v>
          </cell>
          <cell r="D7923">
            <v>9866607162</v>
          </cell>
          <cell r="E7923" t="str">
            <v>Verrechnet</v>
          </cell>
          <cell r="F7923">
            <v>0.33500000000000002</v>
          </cell>
          <cell r="G7923">
            <v>4.25</v>
          </cell>
          <cell r="H7923"/>
          <cell r="I7923"/>
          <cell r="J7923" t="str">
            <v>Messung HW Wärme NT</v>
          </cell>
          <cell r="K7923" t="str">
            <v>14.12.2016</v>
          </cell>
          <cell r="L7923" t="str">
            <v>R3 1307</v>
          </cell>
          <cell r="M7923"/>
          <cell r="N7923" t="str">
            <v>Ablesung</v>
          </cell>
          <cell r="O7923">
            <v>330.68700000000001</v>
          </cell>
          <cell r="P7923">
            <v>6014.89</v>
          </cell>
          <cell r="Q7923"/>
          <cell r="R7923"/>
          <cell r="S7923"/>
          <cell r="T7923"/>
          <cell r="U7923"/>
          <cell r="V7923"/>
          <cell r="W7923"/>
          <cell r="X7923"/>
          <cell r="Y7923">
            <v>47.273000000000003</v>
          </cell>
          <cell r="Z7923">
            <v>987.12537313432836</v>
          </cell>
        </row>
        <row r="7924">
          <cell r="A7924" t="str">
            <v>W0033</v>
          </cell>
          <cell r="B7924" t="str">
            <v xml:space="preserve">Neuwiesenstrasse 2 </v>
          </cell>
          <cell r="C7924">
            <v>42478</v>
          </cell>
          <cell r="D7924">
            <v>9866601603</v>
          </cell>
          <cell r="E7924" t="str">
            <v>Verrechnet</v>
          </cell>
          <cell r="F7924">
            <v>0.11</v>
          </cell>
          <cell r="G7924">
            <v>1.35</v>
          </cell>
          <cell r="H7924"/>
          <cell r="I7924"/>
          <cell r="J7924" t="str">
            <v>Messung HW Wärme NT</v>
          </cell>
          <cell r="K7924" t="str">
            <v>16.03.2016</v>
          </cell>
          <cell r="L7924" t="str">
            <v>R3 20116</v>
          </cell>
          <cell r="M7924"/>
          <cell r="N7924" t="str">
            <v>Ablesung</v>
          </cell>
          <cell r="O7924">
            <v>128.97999999999999</v>
          </cell>
          <cell r="P7924">
            <v>2506.4589999999998</v>
          </cell>
          <cell r="Q7924"/>
          <cell r="R7924"/>
          <cell r="S7924"/>
          <cell r="T7924"/>
          <cell r="U7924"/>
          <cell r="V7924"/>
          <cell r="W7924"/>
          <cell r="X7924"/>
          <cell r="Y7924">
            <v>44.247</v>
          </cell>
          <cell r="Z7924">
            <v>1172.5454545454545</v>
          </cell>
        </row>
        <row r="7925">
          <cell r="A7925" t="str">
            <v>W0033</v>
          </cell>
          <cell r="B7925" t="str">
            <v xml:space="preserve">Neuwiesenstrasse 2 </v>
          </cell>
          <cell r="C7925">
            <v>42566</v>
          </cell>
          <cell r="D7925">
            <v>9866603929</v>
          </cell>
          <cell r="E7925" t="str">
            <v>Verrechnet</v>
          </cell>
          <cell r="F7925">
            <v>0.11</v>
          </cell>
          <cell r="G7925">
            <v>1.35</v>
          </cell>
          <cell r="H7925"/>
          <cell r="I7925"/>
          <cell r="J7925" t="str">
            <v>Messung HW Wärme NT</v>
          </cell>
          <cell r="K7925" t="str">
            <v>21.06.2016</v>
          </cell>
          <cell r="L7925" t="str">
            <v>R3 20116</v>
          </cell>
          <cell r="M7925"/>
          <cell r="N7925" t="str">
            <v>Ablesung</v>
          </cell>
          <cell r="O7925">
            <v>70.790999999999997</v>
          </cell>
          <cell r="P7925">
            <v>1621.1990000000001</v>
          </cell>
          <cell r="Q7925"/>
          <cell r="R7925"/>
          <cell r="S7925"/>
          <cell r="T7925"/>
          <cell r="U7925"/>
          <cell r="V7925"/>
          <cell r="W7925"/>
          <cell r="X7925"/>
          <cell r="Y7925">
            <v>37.545999999999999</v>
          </cell>
          <cell r="Z7925">
            <v>643.5545454545454</v>
          </cell>
        </row>
        <row r="7926">
          <cell r="A7926" t="str">
            <v>W0033</v>
          </cell>
          <cell r="B7926" t="str">
            <v xml:space="preserve">Neuwiesenstrasse 2 </v>
          </cell>
          <cell r="C7926">
            <v>42655</v>
          </cell>
          <cell r="D7926">
            <v>9866605486</v>
          </cell>
          <cell r="E7926" t="str">
            <v>Verrechnet</v>
          </cell>
          <cell r="F7926">
            <v>0.11</v>
          </cell>
          <cell r="G7926">
            <v>1.35</v>
          </cell>
          <cell r="H7926"/>
          <cell r="I7926"/>
          <cell r="J7926" t="str">
            <v>Messung HW Wärme NT</v>
          </cell>
          <cell r="K7926" t="str">
            <v>19.09.2016</v>
          </cell>
          <cell r="L7926" t="str">
            <v>R3 20116</v>
          </cell>
          <cell r="M7926"/>
          <cell r="N7926" t="str">
            <v>Ablesung</v>
          </cell>
          <cell r="O7926">
            <v>25.994</v>
          </cell>
          <cell r="P7926">
            <v>841.68</v>
          </cell>
          <cell r="Q7926"/>
          <cell r="R7926"/>
          <cell r="S7926"/>
          <cell r="T7926"/>
          <cell r="U7926"/>
          <cell r="V7926"/>
          <cell r="W7926"/>
          <cell r="X7926"/>
          <cell r="Y7926">
            <v>26.555</v>
          </cell>
          <cell r="Z7926">
            <v>236.30909090909088</v>
          </cell>
        </row>
        <row r="7927">
          <cell r="A7927" t="str">
            <v>W0033</v>
          </cell>
          <cell r="B7927" t="str">
            <v xml:space="preserve">Neuwiesenstrasse 2 </v>
          </cell>
          <cell r="C7927">
            <v>42752</v>
          </cell>
          <cell r="D7927">
            <v>9866607693</v>
          </cell>
          <cell r="E7927" t="str">
            <v>Verrechnet</v>
          </cell>
          <cell r="F7927">
            <v>0.11</v>
          </cell>
          <cell r="G7927">
            <v>1.35</v>
          </cell>
          <cell r="H7927"/>
          <cell r="I7927"/>
          <cell r="J7927" t="str">
            <v>Messung HW Wärme NT</v>
          </cell>
          <cell r="K7927" t="str">
            <v>14.12.2016</v>
          </cell>
          <cell r="L7927" t="str">
            <v>R3 20116</v>
          </cell>
          <cell r="M7927"/>
          <cell r="N7927" t="str">
            <v>Ablesung</v>
          </cell>
          <cell r="O7927">
            <v>91.417000000000002</v>
          </cell>
          <cell r="P7927">
            <v>1916.5</v>
          </cell>
          <cell r="Q7927"/>
          <cell r="R7927"/>
          <cell r="S7927"/>
          <cell r="T7927"/>
          <cell r="U7927"/>
          <cell r="V7927"/>
          <cell r="W7927"/>
          <cell r="X7927"/>
          <cell r="Y7927">
            <v>41.015000000000001</v>
          </cell>
          <cell r="Z7927">
            <v>831.06363636363631</v>
          </cell>
        </row>
        <row r="7928">
          <cell r="A7928" t="str">
            <v>ETH</v>
          </cell>
          <cell r="B7928" t="str">
            <v>Hochstrasse 60</v>
          </cell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>
            <v>0</v>
          </cell>
          <cell r="P7928"/>
          <cell r="Q7928"/>
          <cell r="R7928"/>
          <cell r="S7928">
            <v>19211</v>
          </cell>
          <cell r="T7928"/>
          <cell r="U7928"/>
          <cell r="V7928">
            <v>0</v>
          </cell>
          <cell r="W7928"/>
          <cell r="X7928"/>
          <cell r="Y7928"/>
          <cell r="Z7928"/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satz_aus_Waerme"/>
      <sheetName val="Vertragsdaten"/>
      <sheetName val="Pivot_ERIS"/>
      <sheetName val="Verbrauch"/>
      <sheetName val="Vertragsdaten_ZH-West"/>
      <sheetName val="Vertragsdaten_ZH_HSQ"/>
      <sheetName val="Vertragsdaten_Wallisellen"/>
      <sheetName val="Vertragsdaten_ZH-Nord"/>
      <sheetName val="Vertragsdaten_Opfikon"/>
      <sheetName val="v_daten_ak_kau_master"/>
      <sheetName val="Vorlagen"/>
      <sheetName val="Delta_"/>
      <sheetName val="Iwan"/>
      <sheetName val="Wirtschaftlichkeit"/>
      <sheetName val="Pivot_Iwan"/>
      <sheetName val="20170807_Kündigungsterm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adt-zuerich.ch/prd/de/index/statistik/themen/wirtschaft/konsumentenpreise/konsumentenpreisindex.html" TargetMode="External"/><Relationship Id="rId2" Type="http://schemas.openxmlformats.org/officeDocument/2006/relationships/hyperlink" Target="https://www.stadt-zuerich.ch/prd/de/index/statistik/themen/bauen-wohnen/wohnbaupreise/zuercher-index-der-wohnbaupreise.html" TargetMode="External"/><Relationship Id="rId1" Type="http://schemas.openxmlformats.org/officeDocument/2006/relationships/hyperlink" Target="https://www.bfs.admin.ch/bfs/de/home/statistiken/preise/landesindex-konsumentenpreise/detailresultate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8"/>
  <sheetViews>
    <sheetView tabSelected="1" showWhiteSpace="0" zoomScaleNormal="100" zoomScalePageLayoutView="40" workbookViewId="0">
      <selection activeCell="D6" sqref="D6"/>
    </sheetView>
  </sheetViews>
  <sheetFormatPr baseColWidth="10" defaultColWidth="9.140625" defaultRowHeight="14.25" x14ac:dyDescent="0.2"/>
  <cols>
    <col min="1" max="1" width="3" style="60" bestFit="1" customWidth="1"/>
    <col min="2" max="2" width="9.140625" style="60" customWidth="1"/>
    <col min="3" max="3" width="28.42578125" style="60" customWidth="1"/>
    <col min="4" max="4" width="7.7109375" style="60" customWidth="1"/>
    <col min="5" max="5" width="9.140625" style="60"/>
    <col min="6" max="6" width="5.7109375" style="60" bestFit="1" customWidth="1"/>
    <col min="7" max="7" width="34.140625" style="60" customWidth="1"/>
    <col min="8" max="8" width="14.140625" style="60" customWidth="1"/>
    <col min="9" max="9" width="9.42578125" style="60" customWidth="1"/>
    <col min="10" max="10" width="6.85546875" style="60" customWidth="1"/>
    <col min="11" max="11" width="20.42578125" style="60" bestFit="1" customWidth="1"/>
    <col min="12" max="12" width="19.5703125" style="60" customWidth="1"/>
    <col min="13" max="13" width="21.42578125" style="60" customWidth="1"/>
    <col min="14" max="14" width="11.140625" style="60" customWidth="1"/>
    <col min="15" max="16" width="9.140625" style="60"/>
    <col min="17" max="17" width="10.42578125" style="60" bestFit="1" customWidth="1"/>
    <col min="18" max="18" width="9.140625" style="60"/>
    <col min="19" max="19" width="10.42578125" style="60" bestFit="1" customWidth="1"/>
    <col min="20" max="16384" width="9.140625" style="60"/>
  </cols>
  <sheetData>
    <row r="1" spans="1:19" ht="19.5" x14ac:dyDescent="0.3">
      <c r="A1" s="55" t="s">
        <v>0</v>
      </c>
      <c r="B1" s="56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  <c r="N1" s="59"/>
    </row>
    <row r="2" spans="1:19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9"/>
    </row>
    <row r="3" spans="1:19" ht="30" x14ac:dyDescent="0.25">
      <c r="A3" s="61"/>
      <c r="B3" s="61"/>
      <c r="C3" s="61"/>
      <c r="D3" s="61"/>
      <c r="E3" s="61"/>
      <c r="F3" s="61"/>
      <c r="G3" s="61"/>
      <c r="H3" s="61"/>
      <c r="I3" s="58"/>
      <c r="J3" s="58"/>
      <c r="K3" s="62" t="s">
        <v>107</v>
      </c>
      <c r="L3" s="56" t="s">
        <v>108</v>
      </c>
      <c r="M3" s="63" t="s">
        <v>106</v>
      </c>
      <c r="N3" s="64"/>
    </row>
    <row r="4" spans="1:19" ht="15.75" x14ac:dyDescent="0.25">
      <c r="A4" s="61"/>
      <c r="B4" s="56" t="s">
        <v>1</v>
      </c>
      <c r="C4" s="88"/>
      <c r="D4" s="88"/>
      <c r="E4" s="88"/>
      <c r="F4" s="88"/>
      <c r="G4" s="88"/>
      <c r="H4" s="61"/>
      <c r="I4" s="58"/>
      <c r="J4" s="58"/>
      <c r="K4" s="65"/>
      <c r="L4" s="58"/>
      <c r="M4" s="58"/>
      <c r="N4" s="64"/>
    </row>
    <row r="5" spans="1:19" ht="15" x14ac:dyDescent="0.2">
      <c r="A5" s="61"/>
      <c r="B5" s="88"/>
      <c r="C5" s="88"/>
      <c r="D5" s="88"/>
      <c r="E5" s="88"/>
      <c r="F5" s="88"/>
      <c r="G5" s="88"/>
      <c r="H5" s="61"/>
      <c r="I5" s="58"/>
      <c r="J5" s="58"/>
      <c r="K5" s="65"/>
      <c r="L5" s="58"/>
      <c r="M5" s="58"/>
      <c r="N5" s="64"/>
    </row>
    <row r="6" spans="1:19" ht="16.5" x14ac:dyDescent="0.2">
      <c r="A6" s="61"/>
      <c r="B6" s="88" t="s">
        <v>98</v>
      </c>
      <c r="C6" s="88"/>
      <c r="D6" s="89"/>
      <c r="E6" s="90" t="s">
        <v>109</v>
      </c>
      <c r="F6" s="91" t="s">
        <v>103</v>
      </c>
      <c r="G6" s="92" t="s">
        <v>4</v>
      </c>
      <c r="H6" s="66"/>
      <c r="I6" s="58"/>
      <c r="J6" s="58"/>
      <c r="K6" s="67">
        <f>ROUND(D6*72.65,0)</f>
        <v>0</v>
      </c>
      <c r="L6" s="68">
        <f>ROUND($D$6*65,0)+IF(($D$7-50)&lt;0,0,IF(($D$7-50)&gt;20,20*($D$6*65)*0.01,($D$7-50)*($D$6*65)*0.01))</f>
        <v>0</v>
      </c>
      <c r="M6" s="69" t="e">
        <f>(SUM(L6-K6)/K6)</f>
        <v>#DIV/0!</v>
      </c>
      <c r="N6" s="64"/>
    </row>
    <row r="7" spans="1:19" ht="15" x14ac:dyDescent="0.2">
      <c r="A7" s="61"/>
      <c r="B7" s="88" t="s">
        <v>99</v>
      </c>
      <c r="C7" s="88"/>
      <c r="D7" s="89"/>
      <c r="E7" s="90" t="s">
        <v>100</v>
      </c>
      <c r="F7" s="91"/>
      <c r="G7" s="93" t="s">
        <v>104</v>
      </c>
      <c r="H7" s="70"/>
      <c r="I7" s="58"/>
      <c r="J7" s="58"/>
      <c r="K7" s="67"/>
      <c r="L7" s="68">
        <f>IF((D7-50)&lt;0,0,IF((D7-50)&gt;20,20*(D6*65)*0.01,(D7-50)*(D6*65)*0.01))</f>
        <v>0</v>
      </c>
      <c r="M7" s="71"/>
      <c r="N7" s="64"/>
    </row>
    <row r="8" spans="1:19" ht="15" x14ac:dyDescent="0.2">
      <c r="A8" s="61"/>
      <c r="B8" s="88" t="s">
        <v>101</v>
      </c>
      <c r="C8" s="88"/>
      <c r="D8" s="89"/>
      <c r="E8" s="92" t="s">
        <v>6</v>
      </c>
      <c r="F8" s="91" t="s">
        <v>103</v>
      </c>
      <c r="G8" s="88" t="s">
        <v>3</v>
      </c>
      <c r="H8" s="61"/>
      <c r="I8" s="58"/>
      <c r="J8" s="58"/>
      <c r="K8" s="72">
        <f>ROUND(10570*SQRT(D8),0)</f>
        <v>0</v>
      </c>
      <c r="L8" s="73">
        <f>IF($D$8&lt;=0.25,$D$8*1000*42,IF(AND($D$8&gt;0.25,$D$8&lt;=5),0.25*1000*42+($D$8-0.25)*1000*17,0.25*1000*42+4.75*1000*17+($D$8-5)*1000*9))+900</f>
        <v>900</v>
      </c>
      <c r="M8" s="69" t="e">
        <f>(SUM(L8-K8)/K8)</f>
        <v>#DIV/0!</v>
      </c>
      <c r="N8" s="64"/>
    </row>
    <row r="9" spans="1:19" ht="15" x14ac:dyDescent="0.2">
      <c r="A9" s="61"/>
      <c r="B9" s="61"/>
      <c r="C9" s="61"/>
      <c r="D9" s="61"/>
      <c r="E9" s="61"/>
      <c r="F9" s="61"/>
      <c r="G9" s="61"/>
      <c r="H9" s="61"/>
      <c r="I9" s="58"/>
      <c r="J9" s="74"/>
      <c r="K9" s="67"/>
      <c r="L9" s="68"/>
      <c r="M9" s="71"/>
      <c r="N9" s="64"/>
    </row>
    <row r="10" spans="1:19" ht="31.5" customHeight="1" x14ac:dyDescent="0.25">
      <c r="A10" s="61"/>
      <c r="B10" s="61"/>
      <c r="C10" s="61"/>
      <c r="D10" s="61"/>
      <c r="E10" s="61"/>
      <c r="F10" s="61"/>
      <c r="G10" s="61"/>
      <c r="H10" s="61"/>
      <c r="I10" s="94" t="s">
        <v>102</v>
      </c>
      <c r="J10" s="94"/>
      <c r="K10" s="75">
        <f>SUM(K6,K8)</f>
        <v>0</v>
      </c>
      <c r="L10" s="75">
        <f>SUM(L6,L8)</f>
        <v>900</v>
      </c>
      <c r="M10" s="76" t="e">
        <f>(SUM(L10-K10)/K10)</f>
        <v>#DIV/0!</v>
      </c>
      <c r="N10" s="64"/>
      <c r="Q10" s="77"/>
      <c r="S10" s="77"/>
    </row>
    <row r="11" spans="1:19" ht="15" x14ac:dyDescent="0.2">
      <c r="A11" s="78"/>
      <c r="B11" s="78"/>
      <c r="C11" s="78"/>
      <c r="D11" s="78"/>
      <c r="E11" s="78"/>
      <c r="F11" s="78"/>
      <c r="G11" s="78"/>
      <c r="H11" s="78"/>
      <c r="I11" s="78"/>
      <c r="J11" s="79"/>
      <c r="K11" s="80"/>
      <c r="L11" s="80"/>
      <c r="M11" s="81"/>
      <c r="N11" s="64"/>
    </row>
    <row r="12" spans="1:19" x14ac:dyDescent="0.2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59"/>
    </row>
    <row r="13" spans="1:19" x14ac:dyDescent="0.2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59"/>
    </row>
    <row r="14" spans="1:19" ht="16.5" x14ac:dyDescent="0.2">
      <c r="A14" s="82"/>
      <c r="B14" s="82" t="s">
        <v>105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59"/>
    </row>
    <row r="15" spans="1:19" x14ac:dyDescent="0.2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59"/>
    </row>
    <row r="16" spans="1:19" x14ac:dyDescent="0.2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59"/>
    </row>
    <row r="17" spans="1:14" x14ac:dyDescent="0.2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59"/>
    </row>
    <row r="18" spans="1:14" x14ac:dyDescent="0.2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59"/>
    </row>
    <row r="19" spans="1:14" x14ac:dyDescent="0.2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59"/>
    </row>
    <row r="20" spans="1:14" x14ac:dyDescent="0.2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59"/>
    </row>
    <row r="21" spans="1:14" x14ac:dyDescent="0.2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59"/>
    </row>
    <row r="22" spans="1:14" x14ac:dyDescent="0.2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59"/>
    </row>
    <row r="23" spans="1:14" x14ac:dyDescent="0.2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59"/>
    </row>
    <row r="24" spans="1:14" x14ac:dyDescent="0.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59"/>
    </row>
    <row r="25" spans="1:14" x14ac:dyDescent="0.2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59"/>
    </row>
    <row r="26" spans="1:14" x14ac:dyDescent="0.2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59"/>
    </row>
    <row r="27" spans="1:14" x14ac:dyDescent="0.2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59"/>
    </row>
    <row r="28" spans="1:14" x14ac:dyDescent="0.2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59"/>
    </row>
    <row r="29" spans="1:14" x14ac:dyDescent="0.2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59"/>
    </row>
    <row r="30" spans="1:14" x14ac:dyDescent="0.2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59"/>
    </row>
    <row r="31" spans="1:14" x14ac:dyDescent="0.2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59"/>
    </row>
    <row r="32" spans="1:14" ht="16.5" x14ac:dyDescent="0.2">
      <c r="A32" s="83">
        <v>1</v>
      </c>
      <c r="B32" s="82" t="s">
        <v>80</v>
      </c>
      <c r="C32" s="82"/>
      <c r="D32" s="82"/>
      <c r="E32" s="82"/>
      <c r="F32" s="82"/>
      <c r="G32" s="82"/>
      <c r="H32" s="82"/>
      <c r="I32" s="82">
        <f>ROUND(IF($D$8&lt;=0.25,$D$8*1844,IF(AND($D$8&gt;0.25,$D$8&lt;=5),D8*1562,D8*1564)),0)</f>
        <v>0</v>
      </c>
      <c r="J32" s="82" t="s">
        <v>5</v>
      </c>
      <c r="K32" s="82"/>
      <c r="L32" s="82"/>
      <c r="M32" s="82"/>
      <c r="N32" s="59"/>
    </row>
    <row r="33" spans="1:14" ht="16.5" x14ac:dyDescent="0.2">
      <c r="A33" s="83">
        <v>2</v>
      </c>
      <c r="B33" s="82" t="s">
        <v>88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59"/>
    </row>
    <row r="34" spans="1:14" ht="16.5" x14ac:dyDescent="0.2">
      <c r="A34" s="83">
        <v>3</v>
      </c>
      <c r="B34" s="82" t="s">
        <v>89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59"/>
    </row>
    <row r="35" spans="1:14" ht="16.5" x14ac:dyDescent="0.2">
      <c r="A35" s="83">
        <v>4</v>
      </c>
      <c r="B35" s="82" t="s">
        <v>87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59"/>
    </row>
    <row r="36" spans="1:14" x14ac:dyDescent="0.2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59"/>
    </row>
    <row r="37" spans="1:14" ht="15" x14ac:dyDescent="0.25">
      <c r="A37" s="82"/>
      <c r="B37" s="84" t="s">
        <v>75</v>
      </c>
      <c r="C37" s="82"/>
      <c r="D37" s="84" t="s">
        <v>68</v>
      </c>
      <c r="E37" s="82"/>
      <c r="F37" s="82"/>
      <c r="G37" s="82"/>
      <c r="H37" s="82"/>
      <c r="I37" s="82"/>
      <c r="J37" s="82"/>
      <c r="K37" s="82"/>
      <c r="L37" s="82"/>
      <c r="M37" s="82"/>
      <c r="N37" s="59"/>
    </row>
    <row r="38" spans="1:14" x14ac:dyDescent="0.2">
      <c r="A38" s="82"/>
      <c r="B38" s="82" t="s">
        <v>78</v>
      </c>
      <c r="C38" s="82"/>
      <c r="D38" s="85">
        <v>0.15</v>
      </c>
      <c r="E38" s="82"/>
      <c r="F38" s="82"/>
      <c r="G38" s="82" t="s">
        <v>90</v>
      </c>
      <c r="H38" s="82"/>
      <c r="I38" s="82"/>
      <c r="J38" s="82"/>
      <c r="K38" s="82"/>
      <c r="L38" s="82"/>
      <c r="M38" s="82"/>
      <c r="N38" s="59"/>
    </row>
    <row r="39" spans="1:14" x14ac:dyDescent="0.2">
      <c r="A39" s="82"/>
      <c r="B39" s="82" t="s">
        <v>69</v>
      </c>
      <c r="C39" s="82"/>
      <c r="D39" s="85">
        <v>0.35</v>
      </c>
      <c r="E39" s="82"/>
      <c r="F39" s="82"/>
      <c r="G39" s="86" t="s">
        <v>79</v>
      </c>
      <c r="H39" s="87"/>
      <c r="I39" s="87"/>
      <c r="J39" s="87"/>
      <c r="K39" s="87"/>
      <c r="L39" s="87"/>
      <c r="M39" s="87"/>
      <c r="N39" s="59"/>
    </row>
    <row r="40" spans="1:14" x14ac:dyDescent="0.2">
      <c r="A40" s="82"/>
      <c r="B40" s="82" t="s">
        <v>97</v>
      </c>
      <c r="C40" s="82"/>
      <c r="D40" s="85">
        <v>0.25</v>
      </c>
      <c r="E40" s="82"/>
      <c r="F40" s="82"/>
      <c r="G40" s="86" t="s">
        <v>77</v>
      </c>
      <c r="H40" s="87"/>
      <c r="I40" s="87"/>
      <c r="J40" s="87"/>
      <c r="K40" s="87"/>
      <c r="L40" s="87"/>
      <c r="M40" s="87"/>
      <c r="N40" s="59"/>
    </row>
    <row r="41" spans="1:14" x14ac:dyDescent="0.2">
      <c r="A41" s="82"/>
      <c r="B41" s="82" t="s">
        <v>71</v>
      </c>
      <c r="C41" s="82"/>
      <c r="D41" s="85">
        <v>0.25</v>
      </c>
      <c r="E41" s="82"/>
      <c r="F41" s="82"/>
      <c r="G41" s="86" t="s">
        <v>76</v>
      </c>
      <c r="H41" s="87"/>
      <c r="I41" s="87"/>
      <c r="J41" s="87"/>
      <c r="K41" s="87"/>
      <c r="L41" s="87"/>
      <c r="M41" s="87"/>
      <c r="N41" s="59"/>
    </row>
    <row r="42" spans="1:14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 x14ac:dyDescent="0.2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</row>
    <row r="45" spans="1:14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</row>
    <row r="46" spans="1:14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</row>
    <row r="47" spans="1:14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</row>
    <row r="48" spans="1:14" x14ac:dyDescent="0.2">
      <c r="N48" s="59"/>
    </row>
  </sheetData>
  <sheetProtection algorithmName="SHA-512" hashValue="O36hbTCx5tr9gmi0ehKXTwx8hyhBRl4Y6lELAo1l5ePU8kpsJ16gJHls0QA9YbS1CSrlD8Sku82SKRj9l26iuQ==" saltValue="Lf35JKhZjrVhaEBMBv4WIA==" spinCount="100000" sheet="1" objects="1" scenarios="1" selectLockedCells="1"/>
  <mergeCells count="1">
    <mergeCell ref="I10:J10"/>
  </mergeCells>
  <conditionalFormatting sqref="D6:D8">
    <cfRule type="cellIs" dxfId="0" priority="1" operator="lessThanOrEqual">
      <formula>0</formula>
    </cfRule>
  </conditionalFormatting>
  <hyperlinks>
    <hyperlink ref="G41" r:id="rId1"/>
    <hyperlink ref="G40" r:id="rId2"/>
    <hyperlink ref="G39" r:id="rId3"/>
  </hyperlinks>
  <pageMargins left="0.70866141732283472" right="0.70866141732283472" top="0.74803149606299213" bottom="0.74803149606299213" header="0.31496062992125984" footer="0.31496062992125984"/>
  <pageSetup paperSize="9" scale="69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41"/>
  <sheetViews>
    <sheetView zoomScale="85" zoomScaleNormal="85" workbookViewId="0">
      <selection activeCell="C45" sqref="C45"/>
    </sheetView>
  </sheetViews>
  <sheetFormatPr baseColWidth="10" defaultRowHeight="14.25" outlineLevelRow="1" x14ac:dyDescent="0.25"/>
  <cols>
    <col min="1" max="1" width="11.42578125" style="1"/>
    <col min="2" max="2" width="39.5703125" style="1" bestFit="1" customWidth="1"/>
    <col min="3" max="3" width="12" style="1" bestFit="1" customWidth="1"/>
    <col min="4" max="4" width="11.42578125" style="1" customWidth="1"/>
    <col min="5" max="5" width="12.85546875" style="1" bestFit="1" customWidth="1"/>
    <col min="6" max="14" width="11.42578125" style="1" customWidth="1"/>
    <col min="15" max="15" width="18.140625" style="1" bestFit="1" customWidth="1"/>
    <col min="16" max="16384" width="11.42578125" style="1"/>
  </cols>
  <sheetData>
    <row r="3" spans="2:16" x14ac:dyDescent="0.25">
      <c r="C3" s="24" t="s">
        <v>68</v>
      </c>
      <c r="D3" s="24">
        <v>2009</v>
      </c>
      <c r="E3" s="1">
        <v>2010</v>
      </c>
      <c r="F3" s="1">
        <v>2011</v>
      </c>
      <c r="G3" s="1">
        <v>2012</v>
      </c>
      <c r="H3" s="1">
        <v>2013</v>
      </c>
      <c r="I3" s="1">
        <v>2014</v>
      </c>
      <c r="J3" s="1">
        <v>2015</v>
      </c>
      <c r="K3" s="1">
        <v>2016</v>
      </c>
      <c r="L3" s="1">
        <v>2017</v>
      </c>
      <c r="M3" s="1">
        <v>2018</v>
      </c>
      <c r="N3" s="1">
        <v>2019</v>
      </c>
    </row>
    <row r="4" spans="2:16" x14ac:dyDescent="0.25">
      <c r="B4" s="45" t="s">
        <v>84</v>
      </c>
      <c r="C4" s="38"/>
      <c r="D4" s="38"/>
      <c r="E4" s="38">
        <v>83.31</v>
      </c>
      <c r="F4" s="38">
        <v>96.33</v>
      </c>
      <c r="G4" s="38">
        <v>102.32</v>
      </c>
      <c r="H4" s="38">
        <v>98.65</v>
      </c>
      <c r="I4" s="38">
        <v>97.36</v>
      </c>
      <c r="J4" s="38">
        <v>72.67</v>
      </c>
      <c r="K4" s="38">
        <v>68.599999999999994</v>
      </c>
      <c r="L4" s="38">
        <v>77.69</v>
      </c>
      <c r="M4" s="38">
        <v>94.29</v>
      </c>
      <c r="N4" s="39">
        <v>89.52</v>
      </c>
    </row>
    <row r="5" spans="2:16" x14ac:dyDescent="0.25">
      <c r="B5" s="1" t="s">
        <v>62</v>
      </c>
      <c r="E5" s="22">
        <v>74.435889095415106</v>
      </c>
      <c r="F5" s="22">
        <v>80.319907407407399</v>
      </c>
      <c r="G5" s="22">
        <v>83.095370370370361</v>
      </c>
      <c r="H5" s="22">
        <v>81.397453703703704</v>
      </c>
      <c r="I5" s="22">
        <v>77.622530864197515</v>
      </c>
      <c r="J5" s="22">
        <v>66.047700617283937</v>
      </c>
      <c r="K5" s="22">
        <v>58.772277777777767</v>
      </c>
      <c r="L5" s="22">
        <v>65.293114197530869</v>
      </c>
      <c r="M5" s="22">
        <v>71.553599504797276</v>
      </c>
      <c r="N5" s="22">
        <v>63.756550603528325</v>
      </c>
    </row>
    <row r="6" spans="2:16" x14ac:dyDescent="0.25">
      <c r="B6" s="1" t="s">
        <v>63</v>
      </c>
      <c r="E6" s="23">
        <f>Internetauftritt!$D$6*Berechnung!E5</f>
        <v>0</v>
      </c>
      <c r="F6" s="23">
        <f>Internetauftritt!$D$6*Berechnung!F5</f>
        <v>0</v>
      </c>
      <c r="G6" s="23">
        <f>Internetauftritt!$D$6*Berechnung!G5</f>
        <v>0</v>
      </c>
      <c r="H6" s="23">
        <f>Internetauftritt!$D$6*Berechnung!H5</f>
        <v>0</v>
      </c>
      <c r="I6" s="23">
        <f>Internetauftritt!$D$6*Berechnung!I5</f>
        <v>0</v>
      </c>
      <c r="J6" s="23">
        <f>Internetauftritt!$D$6*Berechnung!J5</f>
        <v>0</v>
      </c>
      <c r="K6" s="23">
        <f>Internetauftritt!$D$6*Berechnung!K5</f>
        <v>0</v>
      </c>
      <c r="L6" s="23">
        <f>Internetauftritt!$D$6*Berechnung!L5</f>
        <v>0</v>
      </c>
      <c r="M6" s="23">
        <f>Internetauftritt!$D$6*Berechnung!M5</f>
        <v>0</v>
      </c>
      <c r="N6" s="23">
        <f>Internetauftritt!$D$6*Berechnung!N5</f>
        <v>0</v>
      </c>
    </row>
    <row r="7" spans="2:16" x14ac:dyDescent="0.25">
      <c r="B7" s="40" t="s">
        <v>64</v>
      </c>
      <c r="E7" s="41">
        <f>E8*SQRT(Internetauftritt!$D$8)</f>
        <v>0</v>
      </c>
      <c r="F7" s="41">
        <f>F8*SQRT(Internetauftritt!$D$8)</f>
        <v>0</v>
      </c>
      <c r="G7" s="41">
        <f>G8*SQRT(Internetauftritt!$D$8)</f>
        <v>0</v>
      </c>
      <c r="H7" s="41">
        <f>H8*SQRT(Internetauftritt!$D$8)</f>
        <v>0</v>
      </c>
      <c r="I7" s="41">
        <f>I8*SQRT(Internetauftritt!$D$8)</f>
        <v>0</v>
      </c>
      <c r="J7" s="41">
        <f>J8*SQRT(Internetauftritt!$D$8)</f>
        <v>0</v>
      </c>
      <c r="K7" s="41">
        <f>K8*SQRT(Internetauftritt!$D$8)</f>
        <v>0</v>
      </c>
      <c r="L7" s="41">
        <f>L8*SQRT(Internetauftritt!$D$8)</f>
        <v>0</v>
      </c>
      <c r="M7" s="41">
        <f>M8*SQRT(Internetauftritt!$D$8)</f>
        <v>0</v>
      </c>
      <c r="N7" s="41">
        <f>N8*SQRT(Internetauftritt!$D$8)</f>
        <v>0</v>
      </c>
    </row>
    <row r="8" spans="2:16" x14ac:dyDescent="0.25">
      <c r="B8" s="40" t="s">
        <v>74</v>
      </c>
      <c r="D8" s="1">
        <v>10648</v>
      </c>
      <c r="E8" s="1">
        <v>10677</v>
      </c>
      <c r="F8" s="1">
        <v>10618</v>
      </c>
      <c r="G8" s="1">
        <v>10579</v>
      </c>
      <c r="H8" s="1">
        <v>10589</v>
      </c>
      <c r="I8" s="1">
        <v>10579</v>
      </c>
      <c r="J8" s="1">
        <v>10433</v>
      </c>
      <c r="K8" s="1">
        <v>10404</v>
      </c>
      <c r="L8" s="1">
        <v>10482</v>
      </c>
      <c r="M8" s="1">
        <v>10579</v>
      </c>
      <c r="N8" s="1">
        <v>10570</v>
      </c>
    </row>
    <row r="9" spans="2:16" x14ac:dyDescent="0.25">
      <c r="B9" s="45" t="s">
        <v>83</v>
      </c>
      <c r="C9" s="31"/>
      <c r="D9" s="31"/>
      <c r="E9" s="32">
        <f t="shared" ref="E9:N9" si="0">SUM(E6:E7)</f>
        <v>0</v>
      </c>
      <c r="F9" s="32">
        <f t="shared" si="0"/>
        <v>0</v>
      </c>
      <c r="G9" s="32">
        <f t="shared" si="0"/>
        <v>0</v>
      </c>
      <c r="H9" s="32">
        <f t="shared" si="0"/>
        <v>0</v>
      </c>
      <c r="I9" s="32">
        <f t="shared" si="0"/>
        <v>0</v>
      </c>
      <c r="J9" s="32">
        <f t="shared" si="0"/>
        <v>0</v>
      </c>
      <c r="K9" s="32">
        <f t="shared" si="0"/>
        <v>0</v>
      </c>
      <c r="L9" s="32">
        <f t="shared" si="0"/>
        <v>0</v>
      </c>
      <c r="M9" s="32">
        <f t="shared" si="0"/>
        <v>0</v>
      </c>
      <c r="N9" s="33">
        <f t="shared" si="0"/>
        <v>0</v>
      </c>
    </row>
    <row r="10" spans="2:16" x14ac:dyDescent="0.25">
      <c r="B10" s="46" t="s">
        <v>86</v>
      </c>
      <c r="C10" s="31"/>
      <c r="D10" s="31"/>
      <c r="E10" s="34" t="e">
        <f>E9/Internetauftritt!$D$6</f>
        <v>#DIV/0!</v>
      </c>
      <c r="F10" s="34" t="e">
        <f>F9/Internetauftritt!$D$6</f>
        <v>#DIV/0!</v>
      </c>
      <c r="G10" s="34" t="e">
        <f>G9/Internetauftritt!$D$6</f>
        <v>#DIV/0!</v>
      </c>
      <c r="H10" s="34" t="e">
        <f>H9/Internetauftritt!$D$6</f>
        <v>#DIV/0!</v>
      </c>
      <c r="I10" s="34" t="e">
        <f>I9/Internetauftritt!$D$6</f>
        <v>#DIV/0!</v>
      </c>
      <c r="J10" s="34" t="e">
        <f>J9/Internetauftritt!$D$6</f>
        <v>#DIV/0!</v>
      </c>
      <c r="K10" s="34" t="e">
        <f>K9/Internetauftritt!$D$6</f>
        <v>#DIV/0!</v>
      </c>
      <c r="L10" s="34" t="e">
        <f>L9/Internetauftritt!$D$6</f>
        <v>#DIV/0!</v>
      </c>
      <c r="M10" s="34" t="e">
        <f>M9/Internetauftritt!$D$6</f>
        <v>#DIV/0!</v>
      </c>
      <c r="N10" s="35" t="e">
        <f>N9/Internetauftritt!$D$6</f>
        <v>#DIV/0!</v>
      </c>
    </row>
    <row r="12" spans="2:16" x14ac:dyDescent="0.25">
      <c r="D12" s="24">
        <v>2015</v>
      </c>
      <c r="E12" s="1">
        <v>2010</v>
      </c>
      <c r="F12" s="1">
        <v>2011</v>
      </c>
      <c r="G12" s="1">
        <v>2012</v>
      </c>
      <c r="H12" s="1">
        <v>2013</v>
      </c>
      <c r="I12" s="1">
        <v>2014</v>
      </c>
      <c r="J12" s="1">
        <v>2015</v>
      </c>
      <c r="K12" s="1">
        <v>2016</v>
      </c>
      <c r="L12" s="1">
        <v>2017</v>
      </c>
      <c r="M12" s="1">
        <v>2018</v>
      </c>
      <c r="N12" s="1">
        <v>2019</v>
      </c>
    </row>
    <row r="13" spans="2:16" x14ac:dyDescent="0.25">
      <c r="B13" s="24" t="s">
        <v>72</v>
      </c>
      <c r="E13" s="23">
        <f>Internetauftritt!$L$6</f>
        <v>0</v>
      </c>
      <c r="F13" s="23">
        <f>Internetauftritt!$L$6</f>
        <v>0</v>
      </c>
      <c r="G13" s="23">
        <f>Internetauftritt!$L$6</f>
        <v>0</v>
      </c>
      <c r="H13" s="23">
        <f>Internetauftritt!$L$6</f>
        <v>0</v>
      </c>
      <c r="I13" s="23">
        <f>Internetauftritt!$L$6</f>
        <v>0</v>
      </c>
      <c r="J13" s="23">
        <f>Internetauftritt!$L$6</f>
        <v>0</v>
      </c>
      <c r="K13" s="23">
        <f>Internetauftritt!$L$6</f>
        <v>0</v>
      </c>
      <c r="L13" s="23">
        <f>Internetauftritt!$L$6</f>
        <v>0</v>
      </c>
      <c r="M13" s="23">
        <f>Internetauftritt!$L$6</f>
        <v>0</v>
      </c>
      <c r="N13" s="23">
        <f>Internetauftritt!$L$6</f>
        <v>0</v>
      </c>
    </row>
    <row r="14" spans="2:16" x14ac:dyDescent="0.25">
      <c r="B14" s="26" t="s">
        <v>67</v>
      </c>
      <c r="C14" s="26">
        <v>0.15</v>
      </c>
      <c r="D14" s="28">
        <v>12.5</v>
      </c>
      <c r="E14" s="28">
        <v>12.5</v>
      </c>
      <c r="F14" s="28">
        <v>12.5</v>
      </c>
      <c r="G14" s="28">
        <v>12.5</v>
      </c>
      <c r="H14" s="28">
        <v>12.5</v>
      </c>
      <c r="I14" s="28">
        <v>12.5</v>
      </c>
      <c r="J14" s="28">
        <v>12.5</v>
      </c>
      <c r="K14" s="28">
        <v>12.5</v>
      </c>
      <c r="L14" s="28">
        <v>12.5</v>
      </c>
      <c r="M14" s="28">
        <v>12.5</v>
      </c>
      <c r="N14" s="28">
        <v>12.5</v>
      </c>
    </row>
    <row r="15" spans="2:16" x14ac:dyDescent="0.25">
      <c r="B15" s="26" t="s">
        <v>69</v>
      </c>
      <c r="C15" s="26">
        <v>0.35</v>
      </c>
      <c r="D15" s="28">
        <f>($C$17*$D$17+$C$18*$D$18+$C$19*$D$19+$C$20*$D$20+$C$21*$D$21)/($C$17+$C$18+$C$19+$C$20+$C$21)</f>
        <v>103.76860385466033</v>
      </c>
      <c r="E15" s="28">
        <v>78.883700000000005</v>
      </c>
      <c r="F15" s="28">
        <v>85.979500000000002</v>
      </c>
      <c r="G15" s="28">
        <v>90.7102</v>
      </c>
      <c r="H15" s="28">
        <v>98.231899999999996</v>
      </c>
      <c r="I15" s="28">
        <v>103.4699</v>
      </c>
      <c r="J15" s="28">
        <v>103.4828</v>
      </c>
      <c r="K15" s="28">
        <v>103.8954</v>
      </c>
      <c r="L15" s="28">
        <v>106.93170000000001</v>
      </c>
      <c r="M15" s="28">
        <v>110.7235</v>
      </c>
      <c r="N15" s="28">
        <v>120.6116</v>
      </c>
      <c r="O15" s="24"/>
      <c r="P15" s="24"/>
    </row>
    <row r="16" spans="2:16" x14ac:dyDescent="0.25">
      <c r="B16" s="26" t="s">
        <v>96</v>
      </c>
      <c r="C16" s="26"/>
      <c r="D16" s="51">
        <f t="shared" ref="D16:N16" si="1">($C$17*D17+$C$18*D18+$C$19*D19+$C$20*D20)/($C$17+$C$18+$C$19+$C$20)</f>
        <v>103.78209909090907</v>
      </c>
      <c r="E16" s="51">
        <f t="shared" si="1"/>
        <v>79.732567629870132</v>
      </c>
      <c r="F16" s="51">
        <f t="shared" si="1"/>
        <v>86.691017954545458</v>
      </c>
      <c r="G16" s="51">
        <f t="shared" si="1"/>
        <v>91.202129610389605</v>
      </c>
      <c r="H16" s="51">
        <f t="shared" si="1"/>
        <v>98.271678116883095</v>
      </c>
      <c r="I16" s="51">
        <f t="shared" si="1"/>
        <v>103.57461714285714</v>
      </c>
      <c r="J16" s="51">
        <f t="shared" si="1"/>
        <v>103.61017081168829</v>
      </c>
      <c r="K16" s="51">
        <f t="shared" si="1"/>
        <v>103.78209909090907</v>
      </c>
      <c r="L16" s="51">
        <f t="shared" si="1"/>
        <v>106.82669808441558</v>
      </c>
      <c r="M16" s="51">
        <f t="shared" si="1"/>
        <v>109.82227642857141</v>
      </c>
      <c r="N16" s="51">
        <f t="shared" si="1"/>
        <v>118.18479805194804</v>
      </c>
      <c r="O16" s="24"/>
      <c r="P16" s="24"/>
    </row>
    <row r="17" spans="2:16" s="50" customFormat="1" hidden="1" outlineLevel="1" x14ac:dyDescent="0.25">
      <c r="B17" s="47" t="s">
        <v>91</v>
      </c>
      <c r="C17" s="48">
        <v>1.8169999999999999</v>
      </c>
      <c r="D17" s="49">
        <v>100</v>
      </c>
      <c r="E17" s="28">
        <v>63.079700000000003</v>
      </c>
      <c r="F17" s="49">
        <v>64.503900000000002</v>
      </c>
      <c r="G17" s="49">
        <v>64.745500000000007</v>
      </c>
      <c r="H17" s="49">
        <v>70.453299999999999</v>
      </c>
      <c r="I17" s="49">
        <v>81.430099999999996</v>
      </c>
      <c r="J17" s="49">
        <v>82.196200000000005</v>
      </c>
      <c r="K17" s="49">
        <v>100</v>
      </c>
      <c r="L17" s="49">
        <v>107.6966</v>
      </c>
      <c r="M17" s="49">
        <v>109.2689</v>
      </c>
      <c r="N17" s="49">
        <v>110.97669999999999</v>
      </c>
    </row>
    <row r="18" spans="2:16" s="50" customFormat="1" hidden="1" outlineLevel="1" x14ac:dyDescent="0.25">
      <c r="B18" s="47" t="s">
        <v>92</v>
      </c>
      <c r="C18" s="48">
        <v>0.49099999999999999</v>
      </c>
      <c r="D18" s="49">
        <v>105.83199999999999</v>
      </c>
      <c r="E18" s="49">
        <v>100.3434</v>
      </c>
      <c r="F18" s="49">
        <v>103.8986</v>
      </c>
      <c r="G18" s="49">
        <v>107.03789999999999</v>
      </c>
      <c r="H18" s="49">
        <v>119.8891</v>
      </c>
      <c r="I18" s="49">
        <v>119.1909</v>
      </c>
      <c r="J18" s="49">
        <v>119.1909</v>
      </c>
      <c r="K18" s="49">
        <v>105.83199999999999</v>
      </c>
      <c r="L18" s="49">
        <v>105.7989</v>
      </c>
      <c r="M18" s="49">
        <v>100.19070000000001</v>
      </c>
      <c r="N18" s="49">
        <v>112.66030000000001</v>
      </c>
    </row>
    <row r="19" spans="2:16" s="50" customFormat="1" hidden="1" outlineLevel="1" x14ac:dyDescent="0.25">
      <c r="B19" s="47" t="s">
        <v>93</v>
      </c>
      <c r="C19" s="48">
        <v>0.66400000000000003</v>
      </c>
      <c r="D19" s="49">
        <v>113.12309999999999</v>
      </c>
      <c r="E19" s="49">
        <v>106.2621</v>
      </c>
      <c r="F19" s="49">
        <v>131.49600000000001</v>
      </c>
      <c r="G19" s="49">
        <v>149.6875</v>
      </c>
      <c r="H19" s="49">
        <v>158.2319</v>
      </c>
      <c r="I19" s="49">
        <v>152.15549999999999</v>
      </c>
      <c r="J19" s="49">
        <v>150.11709999999999</v>
      </c>
      <c r="K19" s="49">
        <v>113.12309999999999</v>
      </c>
      <c r="L19" s="49">
        <v>106.9041</v>
      </c>
      <c r="M19" s="49">
        <v>120.5938</v>
      </c>
      <c r="N19" s="49">
        <v>145.4701</v>
      </c>
    </row>
    <row r="20" spans="2:16" s="50" customFormat="1" hidden="1" outlineLevel="1" x14ac:dyDescent="0.25">
      <c r="B20" s="47" t="s">
        <v>94</v>
      </c>
      <c r="C20" s="48">
        <v>0.108</v>
      </c>
      <c r="D20" s="49">
        <v>100.6631</v>
      </c>
      <c r="E20" s="49">
        <v>103.0912</v>
      </c>
      <c r="F20" s="49">
        <v>106.27030000000001</v>
      </c>
      <c r="G20" s="49">
        <v>104.7396</v>
      </c>
      <c r="H20" s="49">
        <v>99.366600000000005</v>
      </c>
      <c r="I20" s="49">
        <v>106.4569</v>
      </c>
      <c r="J20" s="49">
        <v>107.1143</v>
      </c>
      <c r="K20" s="49">
        <v>100.6631</v>
      </c>
      <c r="L20" s="49">
        <v>96.388199999999998</v>
      </c>
      <c r="M20" s="49">
        <v>96.695400000000006</v>
      </c>
      <c r="N20" s="49">
        <v>96.816299999999998</v>
      </c>
    </row>
    <row r="21" spans="2:16" s="50" customFormat="1" hidden="1" outlineLevel="1" x14ac:dyDescent="0.25">
      <c r="B21" s="52" t="s">
        <v>95</v>
      </c>
      <c r="C21" s="53">
        <v>8.5000000000000006E-2</v>
      </c>
      <c r="D21" s="54">
        <v>103.2796</v>
      </c>
      <c r="E21" s="54">
        <v>124.67230000000001</v>
      </c>
      <c r="F21" s="54">
        <v>113.8437</v>
      </c>
      <c r="G21" s="54">
        <v>117.20529999999999</v>
      </c>
      <c r="H21" s="54">
        <v>119.13379999999999</v>
      </c>
      <c r="I21" s="54">
        <v>119.13379999999999</v>
      </c>
      <c r="J21" s="54">
        <v>118.705</v>
      </c>
      <c r="K21" s="54">
        <v>103.2796</v>
      </c>
      <c r="L21" s="54">
        <v>90.131500000000003</v>
      </c>
      <c r="M21" s="54">
        <v>98.539500000000004</v>
      </c>
      <c r="N21" s="54">
        <v>104.6845</v>
      </c>
    </row>
    <row r="22" spans="2:16" collapsed="1" x14ac:dyDescent="0.25">
      <c r="B22" s="26" t="s">
        <v>70</v>
      </c>
      <c r="C22" s="26">
        <v>0.25</v>
      </c>
      <c r="D22" s="28">
        <v>1486.6</v>
      </c>
      <c r="E22" s="28">
        <v>1454.9</v>
      </c>
      <c r="F22" s="28">
        <v>1471.6</v>
      </c>
      <c r="G22" s="28">
        <v>1495.9</v>
      </c>
      <c r="H22" s="28">
        <v>1506.6</v>
      </c>
      <c r="I22" s="28">
        <v>1497.5</v>
      </c>
      <c r="J22" s="28">
        <v>1504.8</v>
      </c>
      <c r="K22" s="28">
        <v>1486.6</v>
      </c>
      <c r="L22" s="28">
        <v>1460.1</v>
      </c>
      <c r="M22" s="28">
        <v>1460.1</v>
      </c>
      <c r="N22" s="28">
        <v>1463.5</v>
      </c>
      <c r="O22" s="24"/>
    </row>
    <row r="23" spans="2:16" x14ac:dyDescent="0.25">
      <c r="B23" s="26" t="s">
        <v>71</v>
      </c>
      <c r="C23" s="26">
        <v>0.25</v>
      </c>
      <c r="D23" s="28">
        <v>100.6</v>
      </c>
      <c r="E23" s="28">
        <v>102.2</v>
      </c>
      <c r="F23" s="28">
        <v>102.8</v>
      </c>
      <c r="G23" s="28">
        <v>102</v>
      </c>
      <c r="H23" s="28">
        <v>101.6</v>
      </c>
      <c r="I23" s="28">
        <v>101.7</v>
      </c>
      <c r="J23" s="28">
        <v>101.3</v>
      </c>
      <c r="K23" s="28">
        <v>100</v>
      </c>
      <c r="L23" s="28">
        <v>100</v>
      </c>
      <c r="M23" s="28">
        <v>100.8</v>
      </c>
      <c r="N23" s="28">
        <v>101.5</v>
      </c>
      <c r="O23" s="24"/>
      <c r="P23" s="24"/>
    </row>
    <row r="24" spans="2:16" ht="15" x14ac:dyDescent="0.25">
      <c r="B24" s="25" t="s">
        <v>65</v>
      </c>
      <c r="C24" s="25"/>
      <c r="D24" s="25"/>
      <c r="E24" s="29">
        <f t="shared" ref="E24:N24" si="2" xml:space="preserve"> E13 * ( E14/$D14*$C14 + E16/$D16*$C15 + E22/$D22*$C22 + E23/$D23*$C23 )</f>
        <v>0</v>
      </c>
      <c r="F24" s="29">
        <f t="shared" si="2"/>
        <v>0</v>
      </c>
      <c r="G24" s="29">
        <f t="shared" si="2"/>
        <v>0</v>
      </c>
      <c r="H24" s="29">
        <f t="shared" si="2"/>
        <v>0</v>
      </c>
      <c r="I24" s="29">
        <f t="shared" si="2"/>
        <v>0</v>
      </c>
      <c r="J24" s="29">
        <f t="shared" si="2"/>
        <v>0</v>
      </c>
      <c r="K24" s="29">
        <f t="shared" si="2"/>
        <v>0</v>
      </c>
      <c r="L24" s="29">
        <f t="shared" si="2"/>
        <v>0</v>
      </c>
      <c r="M24" s="29">
        <f t="shared" si="2"/>
        <v>0</v>
      </c>
      <c r="N24" s="29">
        <f t="shared" si="2"/>
        <v>0</v>
      </c>
    </row>
    <row r="25" spans="2:16" x14ac:dyDescent="0.25">
      <c r="B25" s="24" t="s">
        <v>73</v>
      </c>
      <c r="E25" s="23">
        <f>Internetauftritt!$L$8</f>
        <v>900</v>
      </c>
      <c r="F25" s="23">
        <f>Internetauftritt!$L$8</f>
        <v>900</v>
      </c>
      <c r="G25" s="23">
        <f>Internetauftritt!$L$8</f>
        <v>900</v>
      </c>
      <c r="H25" s="23">
        <f>Internetauftritt!$L$8</f>
        <v>900</v>
      </c>
      <c r="I25" s="23">
        <f>Internetauftritt!$L$8</f>
        <v>900</v>
      </c>
      <c r="J25" s="23">
        <f>Internetauftritt!$L$8</f>
        <v>900</v>
      </c>
      <c r="K25" s="23">
        <f>Internetauftritt!$L$8</f>
        <v>900</v>
      </c>
      <c r="L25" s="23">
        <f>Internetauftritt!$L$8</f>
        <v>900</v>
      </c>
      <c r="M25" s="23">
        <f>Internetauftritt!$L$8</f>
        <v>900</v>
      </c>
      <c r="N25" s="23">
        <f>Internetauftritt!$L$8</f>
        <v>900</v>
      </c>
    </row>
    <row r="26" spans="2:16" x14ac:dyDescent="0.25">
      <c r="B26" s="26" t="s">
        <v>70</v>
      </c>
      <c r="C26" s="30">
        <v>1</v>
      </c>
      <c r="D26" s="43">
        <f>D22</f>
        <v>1486.6</v>
      </c>
      <c r="E26" s="27">
        <f>E22</f>
        <v>1454.9</v>
      </c>
      <c r="F26" s="27">
        <f t="shared" ref="F26:N26" si="3">F22</f>
        <v>1471.6</v>
      </c>
      <c r="G26" s="27">
        <f t="shared" si="3"/>
        <v>1495.9</v>
      </c>
      <c r="H26" s="27">
        <f t="shared" si="3"/>
        <v>1506.6</v>
      </c>
      <c r="I26" s="27">
        <f t="shared" si="3"/>
        <v>1497.5</v>
      </c>
      <c r="J26" s="27">
        <f t="shared" si="3"/>
        <v>1504.8</v>
      </c>
      <c r="K26" s="27">
        <f t="shared" si="3"/>
        <v>1486.6</v>
      </c>
      <c r="L26" s="27">
        <f t="shared" si="3"/>
        <v>1460.1</v>
      </c>
      <c r="M26" s="27">
        <f t="shared" si="3"/>
        <v>1460.1</v>
      </c>
      <c r="N26" s="27">
        <f t="shared" si="3"/>
        <v>1463.5</v>
      </c>
    </row>
    <row r="27" spans="2:16" x14ac:dyDescent="0.25">
      <c r="B27" s="24" t="s">
        <v>66</v>
      </c>
      <c r="C27" s="30"/>
      <c r="D27" s="23"/>
      <c r="E27" s="29">
        <f xml:space="preserve"> E25 * E26/$D26*$C26</f>
        <v>880.80855643750851</v>
      </c>
      <c r="F27" s="29">
        <f t="shared" ref="F27:N27" si="4" xml:space="preserve"> F25 * F26/$D26*$C26</f>
        <v>890.91887528588734</v>
      </c>
      <c r="G27" s="29">
        <f t="shared" si="4"/>
        <v>905.63029732274993</v>
      </c>
      <c r="H27" s="29">
        <f t="shared" si="4"/>
        <v>912.10816628548366</v>
      </c>
      <c r="I27" s="29">
        <f t="shared" si="4"/>
        <v>906.5989506255886</v>
      </c>
      <c r="J27" s="29">
        <f t="shared" si="4"/>
        <v>911.01843131979012</v>
      </c>
      <c r="K27" s="29">
        <f t="shared" si="4"/>
        <v>900</v>
      </c>
      <c r="L27" s="29">
        <f t="shared" si="4"/>
        <v>883.95667967173426</v>
      </c>
      <c r="M27" s="29">
        <f t="shared" si="4"/>
        <v>883.95667967173426</v>
      </c>
      <c r="N27" s="29">
        <f t="shared" si="4"/>
        <v>886.01506794026648</v>
      </c>
    </row>
    <row r="28" spans="2:16" x14ac:dyDescent="0.25">
      <c r="B28" s="45" t="s">
        <v>82</v>
      </c>
      <c r="C28" s="31"/>
      <c r="D28" s="31"/>
      <c r="E28" s="32">
        <f>SUM(E24+E27)</f>
        <v>880.80855643750851</v>
      </c>
      <c r="F28" s="32">
        <f t="shared" ref="F28:N28" si="5">SUM(F24+F27)</f>
        <v>890.91887528588734</v>
      </c>
      <c r="G28" s="32">
        <f t="shared" si="5"/>
        <v>905.63029732274993</v>
      </c>
      <c r="H28" s="32">
        <f t="shared" si="5"/>
        <v>912.10816628548366</v>
      </c>
      <c r="I28" s="32">
        <f t="shared" si="5"/>
        <v>906.5989506255886</v>
      </c>
      <c r="J28" s="32">
        <f t="shared" si="5"/>
        <v>911.01843131979012</v>
      </c>
      <c r="K28" s="32">
        <f t="shared" si="5"/>
        <v>900</v>
      </c>
      <c r="L28" s="32">
        <f t="shared" si="5"/>
        <v>883.95667967173426</v>
      </c>
      <c r="M28" s="32">
        <f t="shared" si="5"/>
        <v>883.95667967173426</v>
      </c>
      <c r="N28" s="33">
        <f t="shared" si="5"/>
        <v>886.01506794026648</v>
      </c>
    </row>
    <row r="29" spans="2:16" x14ac:dyDescent="0.25">
      <c r="B29" s="46" t="s">
        <v>85</v>
      </c>
      <c r="C29" s="31"/>
      <c r="D29" s="31"/>
      <c r="E29" s="36" t="e">
        <f>E28/Internetauftritt!$D$6</f>
        <v>#DIV/0!</v>
      </c>
      <c r="F29" s="36" t="e">
        <f>F28/Internetauftritt!$D$6</f>
        <v>#DIV/0!</v>
      </c>
      <c r="G29" s="36" t="e">
        <f>G28/Internetauftritt!$D$6</f>
        <v>#DIV/0!</v>
      </c>
      <c r="H29" s="36" t="e">
        <f>H28/Internetauftritt!$D$6</f>
        <v>#DIV/0!</v>
      </c>
      <c r="I29" s="36" t="e">
        <f>I28/Internetauftritt!$D$6</f>
        <v>#DIV/0!</v>
      </c>
      <c r="J29" s="36" t="e">
        <f>J28/Internetauftritt!$D$6</f>
        <v>#DIV/0!</v>
      </c>
      <c r="K29" s="36" t="e">
        <f>K28/Internetauftritt!$D$6</f>
        <v>#DIV/0!</v>
      </c>
      <c r="L29" s="36" t="e">
        <f>L28/Internetauftritt!$D$6</f>
        <v>#DIV/0!</v>
      </c>
      <c r="M29" s="36" t="e">
        <f>M28/Internetauftritt!$D$6</f>
        <v>#DIV/0!</v>
      </c>
      <c r="N29" s="37" t="e">
        <f>N28/Internetauftritt!$D$6</f>
        <v>#DIV/0!</v>
      </c>
    </row>
    <row r="33" spans="2:14" x14ac:dyDescent="0.25">
      <c r="B33" s="42"/>
    </row>
    <row r="35" spans="2:14" ht="15" x14ac:dyDescent="0.25">
      <c r="B35" s="25"/>
      <c r="C35" s="44"/>
      <c r="D35" s="25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2:14" x14ac:dyDescent="0.25">
      <c r="C36" s="44"/>
      <c r="E36" s="29"/>
      <c r="F36" s="29"/>
      <c r="G36" s="29"/>
      <c r="H36" s="29"/>
      <c r="I36" s="29"/>
      <c r="J36" s="29"/>
      <c r="K36" s="29"/>
      <c r="L36" s="29"/>
      <c r="M36" s="29"/>
      <c r="N36" s="29"/>
    </row>
    <row r="37" spans="2:14" x14ac:dyDescent="0.25">
      <c r="C37" s="44"/>
      <c r="E37" s="43"/>
      <c r="F37" s="43"/>
      <c r="G37" s="43"/>
      <c r="H37" s="43"/>
      <c r="I37" s="43"/>
      <c r="J37" s="43"/>
      <c r="K37" s="43"/>
      <c r="L37" s="43"/>
      <c r="M37" s="43"/>
      <c r="N37" s="43"/>
    </row>
    <row r="39" spans="2:14" x14ac:dyDescent="0.25">
      <c r="B39" s="24"/>
      <c r="C39" s="44"/>
      <c r="D39" s="23"/>
      <c r="E39" s="29"/>
      <c r="F39" s="29"/>
      <c r="G39" s="29"/>
      <c r="H39" s="29"/>
      <c r="I39" s="29"/>
      <c r="J39" s="29"/>
      <c r="K39" s="29"/>
      <c r="L39" s="29"/>
      <c r="M39" s="29"/>
      <c r="N39" s="29"/>
    </row>
    <row r="40" spans="2:14" x14ac:dyDescent="0.25">
      <c r="C40" s="44"/>
      <c r="E40" s="29"/>
      <c r="F40" s="29"/>
      <c r="G40" s="29"/>
      <c r="H40" s="29"/>
      <c r="I40" s="29"/>
      <c r="J40" s="29"/>
      <c r="K40" s="29"/>
      <c r="L40" s="29"/>
      <c r="M40" s="29"/>
      <c r="N40" s="29"/>
    </row>
    <row r="41" spans="2:14" x14ac:dyDescent="0.25">
      <c r="C41" s="44"/>
      <c r="E41" s="43"/>
      <c r="F41" s="43"/>
      <c r="G41" s="43"/>
      <c r="H41" s="43"/>
      <c r="I41" s="43"/>
      <c r="J41" s="43"/>
      <c r="K41" s="43"/>
      <c r="L41" s="43"/>
      <c r="M41" s="43"/>
      <c r="N41" s="43"/>
    </row>
  </sheetData>
  <pageMargins left="0.70866141732283472" right="0.70866141732283472" top="0.39370078740157483" bottom="0.39370078740157483" header="0.39370078740157483" footer="0.27559055118110237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O76"/>
  <sheetViews>
    <sheetView workbookViewId="0">
      <pane xSplit="1" ySplit="13" topLeftCell="B14" activePane="bottomRight" state="frozen"/>
      <selection pane="topRight" activeCell="B1" sqref="B1"/>
      <selection pane="bottomLeft" activeCell="A12" sqref="A12"/>
      <selection pane="bottomRight" activeCell="AT5" sqref="AT5"/>
    </sheetView>
  </sheetViews>
  <sheetFormatPr baseColWidth="10" defaultRowHeight="12.75" x14ac:dyDescent="0.2"/>
  <cols>
    <col min="1" max="1" width="42.85546875" style="3" bestFit="1" customWidth="1"/>
    <col min="2" max="16384" width="11.42578125" style="3"/>
  </cols>
  <sheetData>
    <row r="1" spans="1:223" x14ac:dyDescent="0.2">
      <c r="A1" s="2"/>
    </row>
    <row r="2" spans="1:223" ht="26.25" thickBot="1" x14ac:dyDescent="0.4">
      <c r="A2" s="4" t="s">
        <v>81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</row>
    <row r="4" spans="1:223" x14ac:dyDescent="0.2">
      <c r="A4" s="3" t="s">
        <v>7</v>
      </c>
      <c r="B4" s="3" t="s">
        <v>8</v>
      </c>
      <c r="C4" s="3" t="s">
        <v>9</v>
      </c>
      <c r="D4" s="3" t="s">
        <v>10</v>
      </c>
      <c r="E4" s="3" t="s">
        <v>11</v>
      </c>
      <c r="F4" s="3" t="s">
        <v>12</v>
      </c>
      <c r="G4" s="3" t="s">
        <v>13</v>
      </c>
      <c r="H4" s="3" t="s">
        <v>14</v>
      </c>
      <c r="I4" s="3" t="s">
        <v>15</v>
      </c>
      <c r="J4" s="3" t="s">
        <v>16</v>
      </c>
      <c r="K4" s="3" t="s">
        <v>17</v>
      </c>
    </row>
    <row r="5" spans="1:223" x14ac:dyDescent="0.2">
      <c r="A5" s="2" t="s">
        <v>18</v>
      </c>
      <c r="B5" s="2">
        <v>2001</v>
      </c>
      <c r="C5" s="2">
        <v>2001</v>
      </c>
      <c r="D5" s="2">
        <v>2001</v>
      </c>
      <c r="E5" s="2">
        <v>2001</v>
      </c>
      <c r="F5" s="2">
        <v>2001</v>
      </c>
      <c r="G5" s="2">
        <v>2001</v>
      </c>
      <c r="H5" s="2">
        <v>2002</v>
      </c>
      <c r="I5" s="2">
        <v>2002</v>
      </c>
      <c r="J5" s="2">
        <v>2002</v>
      </c>
      <c r="K5" s="2">
        <v>2002</v>
      </c>
      <c r="L5" s="2">
        <v>2002</v>
      </c>
      <c r="M5" s="2">
        <v>2002</v>
      </c>
      <c r="N5" s="2">
        <v>2002</v>
      </c>
      <c r="O5" s="2">
        <v>2002</v>
      </c>
      <c r="P5" s="2">
        <v>2002</v>
      </c>
      <c r="Q5" s="2">
        <v>2002</v>
      </c>
      <c r="R5" s="2">
        <v>2002</v>
      </c>
      <c r="S5" s="2">
        <v>2002</v>
      </c>
      <c r="T5" s="2">
        <v>2003</v>
      </c>
      <c r="U5" s="2">
        <v>2003</v>
      </c>
      <c r="V5" s="2">
        <v>2003</v>
      </c>
      <c r="W5" s="2">
        <v>2003</v>
      </c>
      <c r="X5" s="2">
        <v>2003</v>
      </c>
      <c r="Y5" s="2">
        <v>2003</v>
      </c>
      <c r="Z5" s="2">
        <v>2003</v>
      </c>
      <c r="AA5" s="2">
        <v>2003</v>
      </c>
      <c r="AB5" s="2">
        <v>2003</v>
      </c>
      <c r="AC5" s="2">
        <v>2003</v>
      </c>
      <c r="AD5" s="2">
        <v>2003</v>
      </c>
      <c r="AE5" s="2">
        <v>2003</v>
      </c>
      <c r="AF5" s="2">
        <v>2004</v>
      </c>
      <c r="AG5" s="2">
        <v>2004</v>
      </c>
      <c r="AH5" s="2">
        <v>2004</v>
      </c>
      <c r="AI5" s="2">
        <v>2004</v>
      </c>
      <c r="AJ5" s="2">
        <v>2004</v>
      </c>
      <c r="AK5" s="2">
        <v>2004</v>
      </c>
      <c r="AL5" s="2">
        <v>2004</v>
      </c>
      <c r="AM5" s="2">
        <v>2004</v>
      </c>
      <c r="AN5" s="2">
        <v>2004</v>
      </c>
      <c r="AO5" s="2">
        <v>2004</v>
      </c>
      <c r="AP5" s="2">
        <v>2004</v>
      </c>
      <c r="AQ5" s="2">
        <v>2004</v>
      </c>
      <c r="AR5" s="2">
        <v>2005</v>
      </c>
      <c r="AS5" s="2">
        <v>2005</v>
      </c>
      <c r="AT5" s="2">
        <v>2005</v>
      </c>
      <c r="AU5" s="2">
        <v>2005</v>
      </c>
      <c r="AV5" s="2">
        <v>2005</v>
      </c>
      <c r="AW5" s="2">
        <v>2005</v>
      </c>
      <c r="AX5" s="2">
        <v>2005</v>
      </c>
      <c r="AY5" s="2">
        <v>2005</v>
      </c>
      <c r="AZ5" s="2">
        <v>2005</v>
      </c>
      <c r="BA5" s="2">
        <v>2005</v>
      </c>
      <c r="BB5" s="2">
        <v>2005</v>
      </c>
      <c r="BC5" s="2">
        <v>2005</v>
      </c>
      <c r="BD5" s="2">
        <v>2006</v>
      </c>
      <c r="BE5" s="2">
        <v>2006</v>
      </c>
      <c r="BF5" s="2">
        <v>2006</v>
      </c>
      <c r="BG5" s="2">
        <v>2006</v>
      </c>
      <c r="BH5" s="2">
        <v>2006</v>
      </c>
      <c r="BI5" s="2">
        <v>2006</v>
      </c>
      <c r="BJ5" s="2">
        <v>2006</v>
      </c>
      <c r="BK5" s="2">
        <v>2006</v>
      </c>
      <c r="BL5" s="2">
        <v>2006</v>
      </c>
      <c r="BM5" s="2">
        <v>2006</v>
      </c>
      <c r="BN5" s="2">
        <v>2006</v>
      </c>
      <c r="BO5" s="2">
        <v>2006</v>
      </c>
      <c r="BP5" s="2">
        <v>2007</v>
      </c>
      <c r="BQ5" s="2">
        <v>2007</v>
      </c>
      <c r="BR5" s="2">
        <v>2007</v>
      </c>
      <c r="BS5" s="2">
        <v>2007</v>
      </c>
      <c r="BT5" s="2">
        <v>2007</v>
      </c>
      <c r="BU5" s="2">
        <v>2007</v>
      </c>
      <c r="BV5" s="2">
        <v>2007</v>
      </c>
      <c r="BW5" s="2">
        <v>2007</v>
      </c>
      <c r="BX5" s="2">
        <v>2007</v>
      </c>
      <c r="BY5" s="2">
        <v>2007</v>
      </c>
      <c r="BZ5" s="2">
        <v>2007</v>
      </c>
      <c r="CA5" s="2">
        <v>2007</v>
      </c>
      <c r="CB5" s="2">
        <v>2008</v>
      </c>
      <c r="CC5" s="2">
        <v>2008</v>
      </c>
      <c r="CD5" s="2">
        <v>2008</v>
      </c>
      <c r="CE5" s="2">
        <v>2008</v>
      </c>
      <c r="CF5" s="2">
        <v>2008</v>
      </c>
      <c r="CG5" s="2">
        <v>2008</v>
      </c>
      <c r="CH5" s="2">
        <v>2008</v>
      </c>
      <c r="CI5" s="2">
        <v>2008</v>
      </c>
      <c r="CJ5" s="2">
        <v>2008</v>
      </c>
      <c r="CK5" s="2">
        <v>2008</v>
      </c>
      <c r="CL5" s="2">
        <v>2008</v>
      </c>
      <c r="CM5" s="2">
        <v>2008</v>
      </c>
      <c r="CN5" s="2">
        <v>2009</v>
      </c>
      <c r="CO5" s="2">
        <v>2009</v>
      </c>
      <c r="CP5" s="2">
        <v>2009</v>
      </c>
      <c r="CQ5" s="2">
        <v>2009</v>
      </c>
      <c r="CR5" s="2">
        <v>2009</v>
      </c>
      <c r="CS5" s="2">
        <v>2009</v>
      </c>
      <c r="CT5" s="2">
        <v>2009</v>
      </c>
      <c r="CU5" s="2">
        <v>2009</v>
      </c>
      <c r="CV5" s="2">
        <v>2009</v>
      </c>
      <c r="CW5" s="2">
        <v>2009</v>
      </c>
      <c r="CX5" s="2">
        <v>2009</v>
      </c>
      <c r="CY5" s="2">
        <v>2009</v>
      </c>
      <c r="CZ5" s="2">
        <v>2010</v>
      </c>
      <c r="DA5" s="2">
        <v>2010</v>
      </c>
      <c r="DB5" s="2">
        <v>2010</v>
      </c>
      <c r="DC5" s="2">
        <v>2010</v>
      </c>
      <c r="DD5" s="2">
        <v>2010</v>
      </c>
      <c r="DE5" s="2">
        <v>2010</v>
      </c>
      <c r="DF5" s="2">
        <v>2010</v>
      </c>
      <c r="DG5" s="2">
        <v>2010</v>
      </c>
      <c r="DH5" s="2">
        <v>2010</v>
      </c>
      <c r="DI5" s="2">
        <v>2010</v>
      </c>
      <c r="DJ5" s="2">
        <v>2010</v>
      </c>
      <c r="DK5" s="2">
        <v>2010</v>
      </c>
      <c r="DL5" s="2">
        <v>2011</v>
      </c>
      <c r="DM5" s="2">
        <v>2011</v>
      </c>
      <c r="DN5" s="2">
        <v>2011</v>
      </c>
      <c r="DO5" s="2">
        <v>2011</v>
      </c>
      <c r="DP5" s="2">
        <v>2011</v>
      </c>
      <c r="DQ5" s="2">
        <v>2011</v>
      </c>
      <c r="DR5" s="2">
        <v>2011</v>
      </c>
      <c r="DS5" s="2">
        <v>2011</v>
      </c>
      <c r="DT5" s="2">
        <v>2011</v>
      </c>
      <c r="DU5" s="2">
        <v>2011</v>
      </c>
      <c r="DV5" s="2">
        <v>2011</v>
      </c>
      <c r="DW5" s="2">
        <v>2011</v>
      </c>
      <c r="DX5" s="2">
        <v>2012</v>
      </c>
      <c r="DY5" s="2">
        <v>2012</v>
      </c>
      <c r="DZ5" s="2">
        <v>2012</v>
      </c>
      <c r="EA5" s="2">
        <v>2012</v>
      </c>
      <c r="EB5" s="2">
        <v>2012</v>
      </c>
      <c r="EC5" s="2">
        <v>2012</v>
      </c>
      <c r="ED5" s="2">
        <v>2012</v>
      </c>
      <c r="EE5" s="2">
        <v>2012</v>
      </c>
      <c r="EF5" s="2">
        <v>2012</v>
      </c>
      <c r="EG5" s="2">
        <v>2012</v>
      </c>
      <c r="EH5" s="2">
        <v>2012</v>
      </c>
      <c r="EI5" s="2">
        <v>2012</v>
      </c>
      <c r="EJ5" s="2">
        <v>2013</v>
      </c>
      <c r="EK5" s="2">
        <v>2013</v>
      </c>
      <c r="EL5" s="2">
        <v>2013</v>
      </c>
      <c r="EM5" s="2">
        <v>2013</v>
      </c>
      <c r="EN5" s="2">
        <v>2013</v>
      </c>
      <c r="EO5" s="2">
        <v>2013</v>
      </c>
      <c r="EP5" s="2">
        <v>2013</v>
      </c>
      <c r="EQ5" s="2">
        <v>2013</v>
      </c>
      <c r="ER5" s="2">
        <v>2013</v>
      </c>
      <c r="ES5" s="2">
        <v>2013</v>
      </c>
      <c r="ET5" s="2">
        <v>2013</v>
      </c>
      <c r="EU5" s="2">
        <v>2013</v>
      </c>
      <c r="EV5" s="2">
        <v>2014</v>
      </c>
      <c r="EW5" s="2">
        <v>2014</v>
      </c>
      <c r="EX5" s="2">
        <v>2014</v>
      </c>
      <c r="EY5" s="2">
        <v>2014</v>
      </c>
      <c r="EZ5" s="2">
        <v>2014</v>
      </c>
      <c r="FA5" s="2">
        <v>2014</v>
      </c>
      <c r="FB5" s="2">
        <v>2014</v>
      </c>
      <c r="FC5" s="2">
        <v>2014</v>
      </c>
      <c r="FD5" s="2">
        <v>2014</v>
      </c>
      <c r="FE5" s="2">
        <v>2014</v>
      </c>
      <c r="FF5" s="2">
        <v>2014</v>
      </c>
      <c r="FG5" s="2">
        <v>2014</v>
      </c>
      <c r="FH5" s="2">
        <v>2015</v>
      </c>
      <c r="FI5" s="2">
        <v>2015</v>
      </c>
      <c r="FJ5" s="2">
        <v>2015</v>
      </c>
      <c r="FK5" s="2">
        <v>2015</v>
      </c>
      <c r="FL5" s="2">
        <v>2015</v>
      </c>
      <c r="FM5" s="2">
        <v>2015</v>
      </c>
      <c r="FN5" s="2">
        <v>2015</v>
      </c>
      <c r="FO5" s="2">
        <v>2015</v>
      </c>
      <c r="FP5" s="2">
        <v>2015</v>
      </c>
      <c r="FQ5" s="2">
        <v>2015</v>
      </c>
      <c r="FR5" s="2">
        <v>2015</v>
      </c>
      <c r="FS5" s="2">
        <v>2015</v>
      </c>
      <c r="FT5" s="2">
        <v>2016</v>
      </c>
      <c r="FU5" s="2">
        <v>2016</v>
      </c>
      <c r="FV5" s="2">
        <v>2016</v>
      </c>
      <c r="FW5" s="2">
        <v>2016</v>
      </c>
      <c r="FX5" s="2">
        <v>2016</v>
      </c>
      <c r="FY5" s="2">
        <v>2016</v>
      </c>
      <c r="FZ5" s="2">
        <v>2016</v>
      </c>
      <c r="GA5" s="2">
        <v>2016</v>
      </c>
      <c r="GB5" s="2">
        <v>2016</v>
      </c>
      <c r="GC5" s="2">
        <v>2016</v>
      </c>
      <c r="GD5" s="2">
        <v>2016</v>
      </c>
      <c r="GE5" s="2">
        <v>2016</v>
      </c>
      <c r="GF5" s="2">
        <v>2017</v>
      </c>
      <c r="GG5" s="2">
        <v>2017</v>
      </c>
      <c r="GH5" s="2">
        <v>2017</v>
      </c>
      <c r="GI5" s="2">
        <v>2017</v>
      </c>
      <c r="GJ5" s="2">
        <v>2017</v>
      </c>
      <c r="GK5" s="2">
        <v>2017</v>
      </c>
      <c r="GL5" s="2">
        <v>2017</v>
      </c>
      <c r="GM5" s="2">
        <v>2017</v>
      </c>
      <c r="GN5" s="2">
        <v>2017</v>
      </c>
      <c r="GO5" s="2">
        <v>2017</v>
      </c>
      <c r="GP5" s="2">
        <v>2017</v>
      </c>
      <c r="GQ5" s="2">
        <v>2017</v>
      </c>
      <c r="GR5" s="2">
        <v>2018</v>
      </c>
      <c r="GS5" s="2">
        <v>2018</v>
      </c>
      <c r="GT5" s="2">
        <v>2018</v>
      </c>
      <c r="GU5" s="2">
        <v>2018</v>
      </c>
      <c r="GV5" s="2">
        <v>2018</v>
      </c>
      <c r="GW5" s="2">
        <v>2018</v>
      </c>
      <c r="GX5" s="2">
        <v>2018</v>
      </c>
      <c r="GY5" s="2">
        <v>2018</v>
      </c>
      <c r="GZ5" s="2">
        <v>2018</v>
      </c>
      <c r="HA5" s="2">
        <v>2018</v>
      </c>
      <c r="HB5" s="2">
        <v>2018</v>
      </c>
      <c r="HC5" s="2">
        <v>2018</v>
      </c>
      <c r="HD5" s="2">
        <v>2019</v>
      </c>
      <c r="HE5" s="3">
        <v>2019</v>
      </c>
      <c r="HF5" s="3">
        <v>2019</v>
      </c>
      <c r="HG5" s="3">
        <v>2019</v>
      </c>
      <c r="HH5" s="3">
        <v>2019</v>
      </c>
      <c r="HI5" s="3">
        <v>2019</v>
      </c>
      <c r="HJ5" s="3">
        <v>2019</v>
      </c>
      <c r="HK5" s="3">
        <v>2019</v>
      </c>
      <c r="HL5" s="3">
        <v>2019</v>
      </c>
      <c r="HM5" s="3">
        <v>2019</v>
      </c>
      <c r="HN5" s="3">
        <v>2019</v>
      </c>
      <c r="HO5" s="3">
        <v>2019</v>
      </c>
    </row>
    <row r="6" spans="1:223" x14ac:dyDescent="0.2">
      <c r="A6" s="2"/>
      <c r="B6" s="2" t="s">
        <v>19</v>
      </c>
      <c r="C6" s="2" t="s">
        <v>19</v>
      </c>
      <c r="D6" s="2" t="s">
        <v>19</v>
      </c>
      <c r="E6" s="2" t="s">
        <v>20</v>
      </c>
      <c r="F6" s="2" t="s">
        <v>20</v>
      </c>
      <c r="G6" s="2" t="s">
        <v>20</v>
      </c>
      <c r="H6" s="2" t="s">
        <v>21</v>
      </c>
      <c r="I6" s="2" t="s">
        <v>21</v>
      </c>
      <c r="J6" s="2" t="s">
        <v>21</v>
      </c>
      <c r="K6" s="2" t="s">
        <v>22</v>
      </c>
      <c r="L6" s="2" t="s">
        <v>22</v>
      </c>
      <c r="M6" s="2" t="s">
        <v>22</v>
      </c>
      <c r="N6" s="2" t="s">
        <v>19</v>
      </c>
      <c r="O6" s="2" t="s">
        <v>19</v>
      </c>
      <c r="P6" s="2" t="s">
        <v>19</v>
      </c>
      <c r="Q6" s="2" t="s">
        <v>20</v>
      </c>
      <c r="R6" s="2" t="s">
        <v>20</v>
      </c>
      <c r="S6" s="2" t="s">
        <v>20</v>
      </c>
      <c r="T6" s="2" t="s">
        <v>21</v>
      </c>
      <c r="U6" s="2" t="s">
        <v>21</v>
      </c>
      <c r="V6" s="2" t="s">
        <v>21</v>
      </c>
      <c r="W6" s="2" t="s">
        <v>22</v>
      </c>
      <c r="X6" s="2" t="s">
        <v>22</v>
      </c>
      <c r="Y6" s="2" t="s">
        <v>22</v>
      </c>
      <c r="Z6" s="2" t="s">
        <v>19</v>
      </c>
      <c r="AA6" s="2" t="s">
        <v>19</v>
      </c>
      <c r="AB6" s="2" t="s">
        <v>19</v>
      </c>
      <c r="AC6" s="2" t="s">
        <v>20</v>
      </c>
      <c r="AD6" s="2" t="s">
        <v>20</v>
      </c>
      <c r="AE6" s="2" t="s">
        <v>20</v>
      </c>
      <c r="AF6" s="2" t="s">
        <v>21</v>
      </c>
      <c r="AG6" s="2" t="s">
        <v>21</v>
      </c>
      <c r="AH6" s="2" t="s">
        <v>21</v>
      </c>
      <c r="AI6" s="2" t="s">
        <v>22</v>
      </c>
      <c r="AJ6" s="2" t="s">
        <v>22</v>
      </c>
      <c r="AK6" s="2" t="s">
        <v>22</v>
      </c>
      <c r="AL6" s="2" t="s">
        <v>19</v>
      </c>
      <c r="AM6" s="2" t="s">
        <v>19</v>
      </c>
      <c r="AN6" s="2" t="s">
        <v>19</v>
      </c>
      <c r="AO6" s="2" t="s">
        <v>20</v>
      </c>
      <c r="AP6" s="2" t="s">
        <v>20</v>
      </c>
      <c r="AQ6" s="2" t="s">
        <v>20</v>
      </c>
      <c r="AR6" s="2" t="s">
        <v>21</v>
      </c>
      <c r="AS6" s="2" t="s">
        <v>21</v>
      </c>
      <c r="AT6" s="2" t="s">
        <v>21</v>
      </c>
      <c r="AU6" s="2" t="s">
        <v>22</v>
      </c>
      <c r="AV6" s="2" t="s">
        <v>22</v>
      </c>
      <c r="AW6" s="2" t="s">
        <v>22</v>
      </c>
      <c r="AX6" s="2" t="s">
        <v>19</v>
      </c>
      <c r="AY6" s="2" t="s">
        <v>19</v>
      </c>
      <c r="AZ6" s="2" t="s">
        <v>19</v>
      </c>
      <c r="BA6" s="2" t="s">
        <v>20</v>
      </c>
      <c r="BB6" s="2" t="s">
        <v>20</v>
      </c>
      <c r="BC6" s="2" t="s">
        <v>20</v>
      </c>
      <c r="BD6" s="2" t="s">
        <v>21</v>
      </c>
      <c r="BE6" s="2" t="s">
        <v>21</v>
      </c>
      <c r="BF6" s="2" t="s">
        <v>21</v>
      </c>
      <c r="BG6" s="2" t="s">
        <v>22</v>
      </c>
      <c r="BH6" s="2" t="s">
        <v>22</v>
      </c>
      <c r="BI6" s="2" t="s">
        <v>22</v>
      </c>
      <c r="BJ6" s="2" t="s">
        <v>19</v>
      </c>
      <c r="BK6" s="2" t="s">
        <v>19</v>
      </c>
      <c r="BL6" s="2" t="s">
        <v>19</v>
      </c>
      <c r="BM6" s="2" t="s">
        <v>20</v>
      </c>
      <c r="BN6" s="2" t="s">
        <v>20</v>
      </c>
      <c r="BO6" s="2" t="s">
        <v>20</v>
      </c>
      <c r="BP6" s="2" t="s">
        <v>21</v>
      </c>
      <c r="BQ6" s="2" t="s">
        <v>21</v>
      </c>
      <c r="BR6" s="2" t="s">
        <v>21</v>
      </c>
      <c r="BS6" s="2" t="s">
        <v>22</v>
      </c>
      <c r="BT6" s="2" t="s">
        <v>22</v>
      </c>
      <c r="BU6" s="2" t="s">
        <v>22</v>
      </c>
      <c r="BV6" s="2" t="s">
        <v>19</v>
      </c>
      <c r="BW6" s="2" t="s">
        <v>19</v>
      </c>
      <c r="BX6" s="2" t="s">
        <v>19</v>
      </c>
      <c r="BY6" s="2" t="s">
        <v>20</v>
      </c>
      <c r="BZ6" s="2" t="s">
        <v>20</v>
      </c>
      <c r="CA6" s="2" t="s">
        <v>20</v>
      </c>
      <c r="CB6" s="2" t="s">
        <v>21</v>
      </c>
      <c r="CC6" s="2" t="s">
        <v>21</v>
      </c>
      <c r="CD6" s="2" t="s">
        <v>21</v>
      </c>
      <c r="CE6" s="2" t="s">
        <v>22</v>
      </c>
      <c r="CF6" s="2" t="s">
        <v>22</v>
      </c>
      <c r="CG6" s="2" t="s">
        <v>22</v>
      </c>
      <c r="CH6" s="2" t="s">
        <v>19</v>
      </c>
      <c r="CI6" s="2" t="s">
        <v>19</v>
      </c>
      <c r="CJ6" s="2" t="s">
        <v>19</v>
      </c>
      <c r="CK6" s="2" t="s">
        <v>20</v>
      </c>
      <c r="CL6" s="2" t="s">
        <v>20</v>
      </c>
      <c r="CM6" s="2" t="s">
        <v>20</v>
      </c>
      <c r="CN6" s="2" t="s">
        <v>21</v>
      </c>
      <c r="CO6" s="2" t="s">
        <v>21</v>
      </c>
      <c r="CP6" s="2" t="s">
        <v>21</v>
      </c>
      <c r="CQ6" s="2" t="s">
        <v>22</v>
      </c>
      <c r="CR6" s="2" t="s">
        <v>22</v>
      </c>
      <c r="CS6" s="2" t="s">
        <v>22</v>
      </c>
      <c r="CT6" s="2" t="s">
        <v>19</v>
      </c>
      <c r="CU6" s="2" t="s">
        <v>19</v>
      </c>
      <c r="CV6" s="2" t="s">
        <v>19</v>
      </c>
      <c r="CW6" s="2" t="s">
        <v>20</v>
      </c>
      <c r="CX6" s="2" t="s">
        <v>20</v>
      </c>
      <c r="CY6" s="2" t="s">
        <v>20</v>
      </c>
      <c r="CZ6" s="2" t="s">
        <v>21</v>
      </c>
      <c r="DA6" s="2" t="s">
        <v>21</v>
      </c>
      <c r="DB6" s="2" t="s">
        <v>21</v>
      </c>
      <c r="DC6" s="2" t="s">
        <v>22</v>
      </c>
      <c r="DD6" s="2" t="s">
        <v>22</v>
      </c>
      <c r="DE6" s="2" t="s">
        <v>22</v>
      </c>
      <c r="DF6" s="2" t="s">
        <v>19</v>
      </c>
      <c r="DG6" s="2" t="s">
        <v>19</v>
      </c>
      <c r="DH6" s="2" t="s">
        <v>19</v>
      </c>
      <c r="DI6" s="2" t="s">
        <v>20</v>
      </c>
      <c r="DJ6" s="2" t="s">
        <v>20</v>
      </c>
      <c r="DK6" s="2" t="s">
        <v>20</v>
      </c>
      <c r="DL6" s="2" t="s">
        <v>21</v>
      </c>
      <c r="DM6" s="2" t="s">
        <v>21</v>
      </c>
      <c r="DN6" s="2" t="s">
        <v>21</v>
      </c>
      <c r="DO6" s="2" t="s">
        <v>22</v>
      </c>
      <c r="DP6" s="2" t="s">
        <v>22</v>
      </c>
      <c r="DQ6" s="2" t="s">
        <v>22</v>
      </c>
      <c r="DR6" s="2" t="s">
        <v>19</v>
      </c>
      <c r="DS6" s="2" t="s">
        <v>19</v>
      </c>
      <c r="DT6" s="2" t="s">
        <v>19</v>
      </c>
      <c r="DU6" s="2" t="s">
        <v>20</v>
      </c>
      <c r="DV6" s="2" t="s">
        <v>20</v>
      </c>
      <c r="DW6" s="2" t="s">
        <v>20</v>
      </c>
      <c r="DX6" s="2" t="s">
        <v>21</v>
      </c>
      <c r="DY6" s="2" t="s">
        <v>21</v>
      </c>
      <c r="DZ6" s="2" t="s">
        <v>21</v>
      </c>
      <c r="EA6" s="2" t="s">
        <v>22</v>
      </c>
      <c r="EB6" s="2" t="s">
        <v>22</v>
      </c>
      <c r="EC6" s="2" t="s">
        <v>22</v>
      </c>
      <c r="ED6" s="2" t="s">
        <v>19</v>
      </c>
      <c r="EE6" s="2" t="s">
        <v>19</v>
      </c>
      <c r="EF6" s="2" t="s">
        <v>19</v>
      </c>
      <c r="EG6" s="2" t="s">
        <v>20</v>
      </c>
      <c r="EH6" s="2" t="s">
        <v>20</v>
      </c>
      <c r="EI6" s="2" t="s">
        <v>20</v>
      </c>
      <c r="EJ6" s="2" t="s">
        <v>21</v>
      </c>
      <c r="EK6" s="2" t="s">
        <v>21</v>
      </c>
      <c r="EL6" s="2" t="s">
        <v>21</v>
      </c>
      <c r="EM6" s="2" t="s">
        <v>22</v>
      </c>
      <c r="EN6" s="2" t="s">
        <v>22</v>
      </c>
      <c r="EO6" s="2" t="s">
        <v>22</v>
      </c>
      <c r="EP6" s="2" t="s">
        <v>19</v>
      </c>
      <c r="EQ6" s="2" t="s">
        <v>19</v>
      </c>
      <c r="ER6" s="2" t="s">
        <v>19</v>
      </c>
      <c r="ES6" s="2" t="s">
        <v>20</v>
      </c>
      <c r="ET6" s="2" t="s">
        <v>20</v>
      </c>
      <c r="EU6" s="2" t="s">
        <v>20</v>
      </c>
      <c r="EV6" s="2" t="s">
        <v>21</v>
      </c>
      <c r="EW6" s="2" t="s">
        <v>21</v>
      </c>
      <c r="EX6" s="2" t="s">
        <v>21</v>
      </c>
      <c r="EY6" s="2" t="s">
        <v>22</v>
      </c>
      <c r="EZ6" s="2" t="s">
        <v>22</v>
      </c>
      <c r="FA6" s="2" t="s">
        <v>22</v>
      </c>
      <c r="FB6" s="2" t="s">
        <v>19</v>
      </c>
      <c r="FC6" s="2" t="s">
        <v>19</v>
      </c>
      <c r="FD6" s="2" t="s">
        <v>19</v>
      </c>
      <c r="FE6" s="2" t="s">
        <v>20</v>
      </c>
      <c r="FF6" s="2" t="s">
        <v>20</v>
      </c>
      <c r="FG6" s="2" t="s">
        <v>20</v>
      </c>
      <c r="FH6" s="2" t="s">
        <v>21</v>
      </c>
      <c r="FI6" s="2" t="s">
        <v>21</v>
      </c>
      <c r="FJ6" s="2" t="s">
        <v>21</v>
      </c>
      <c r="FK6" s="2" t="s">
        <v>22</v>
      </c>
      <c r="FL6" s="2" t="s">
        <v>22</v>
      </c>
      <c r="FM6" s="2" t="s">
        <v>22</v>
      </c>
      <c r="FN6" s="2" t="s">
        <v>19</v>
      </c>
      <c r="FO6" s="2" t="s">
        <v>19</v>
      </c>
      <c r="FP6" s="2" t="s">
        <v>19</v>
      </c>
      <c r="FQ6" s="2" t="s">
        <v>20</v>
      </c>
      <c r="FR6" s="2" t="s">
        <v>20</v>
      </c>
      <c r="FS6" s="2" t="s">
        <v>20</v>
      </c>
      <c r="FT6" s="2" t="s">
        <v>21</v>
      </c>
      <c r="FU6" s="2" t="s">
        <v>21</v>
      </c>
      <c r="FV6" s="2" t="s">
        <v>21</v>
      </c>
      <c r="FW6" s="2" t="s">
        <v>22</v>
      </c>
      <c r="FX6" s="2" t="s">
        <v>22</v>
      </c>
      <c r="FY6" s="2" t="s">
        <v>22</v>
      </c>
      <c r="FZ6" s="2" t="s">
        <v>19</v>
      </c>
      <c r="GA6" s="2" t="s">
        <v>19</v>
      </c>
      <c r="GB6" s="2" t="s">
        <v>19</v>
      </c>
      <c r="GC6" s="2" t="s">
        <v>20</v>
      </c>
      <c r="GD6" s="2" t="s">
        <v>20</v>
      </c>
      <c r="GE6" s="2" t="s">
        <v>20</v>
      </c>
      <c r="GF6" s="2" t="s">
        <v>21</v>
      </c>
      <c r="GG6" s="2" t="s">
        <v>21</v>
      </c>
      <c r="GH6" s="2" t="s">
        <v>21</v>
      </c>
      <c r="GI6" s="2" t="s">
        <v>22</v>
      </c>
      <c r="GJ6" s="2" t="s">
        <v>22</v>
      </c>
      <c r="GK6" s="2" t="s">
        <v>22</v>
      </c>
      <c r="GL6" s="2" t="s">
        <v>19</v>
      </c>
      <c r="GM6" s="2" t="s">
        <v>19</v>
      </c>
      <c r="GN6" s="2" t="s">
        <v>19</v>
      </c>
      <c r="GO6" s="2" t="s">
        <v>20</v>
      </c>
      <c r="GP6" s="2" t="s">
        <v>20</v>
      </c>
      <c r="GQ6" s="2" t="s">
        <v>20</v>
      </c>
      <c r="GR6" s="2" t="s">
        <v>21</v>
      </c>
      <c r="GS6" s="2" t="s">
        <v>21</v>
      </c>
      <c r="GT6" s="2" t="s">
        <v>21</v>
      </c>
      <c r="GU6" s="2" t="s">
        <v>22</v>
      </c>
      <c r="GV6" s="2" t="s">
        <v>22</v>
      </c>
      <c r="GW6" s="2" t="s">
        <v>22</v>
      </c>
      <c r="GX6" s="2" t="s">
        <v>19</v>
      </c>
      <c r="GY6" s="2" t="s">
        <v>19</v>
      </c>
      <c r="GZ6" s="2" t="s">
        <v>19</v>
      </c>
      <c r="HA6" s="2" t="s">
        <v>20</v>
      </c>
      <c r="HB6" s="2" t="s">
        <v>20</v>
      </c>
      <c r="HC6" s="2" t="s">
        <v>20</v>
      </c>
      <c r="HD6" s="2" t="s">
        <v>21</v>
      </c>
      <c r="HE6" s="2" t="s">
        <v>21</v>
      </c>
      <c r="HF6" s="2" t="s">
        <v>21</v>
      </c>
      <c r="HG6" s="2" t="s">
        <v>22</v>
      </c>
      <c r="HH6" s="2" t="s">
        <v>22</v>
      </c>
      <c r="HI6" s="2" t="s">
        <v>22</v>
      </c>
      <c r="HJ6" s="2" t="s">
        <v>19</v>
      </c>
      <c r="HK6" s="2" t="s">
        <v>19</v>
      </c>
      <c r="HL6" s="2" t="s">
        <v>19</v>
      </c>
      <c r="HM6" s="2" t="s">
        <v>20</v>
      </c>
      <c r="HN6" s="2" t="s">
        <v>20</v>
      </c>
      <c r="HO6" s="2" t="s">
        <v>20</v>
      </c>
    </row>
    <row r="7" spans="1:223" x14ac:dyDescent="0.2">
      <c r="A7" s="2" t="s">
        <v>61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1">
        <f>SUM(CZ10:DK10)/12</f>
        <v>74.435889095415106</v>
      </c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1">
        <f>SUM(DL10:DW10)/12</f>
        <v>80.319907407407399</v>
      </c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1">
        <f>SUM(DX10:EI10)/12</f>
        <v>83.095370370370361</v>
      </c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1">
        <f>SUM(EJ10:EU10)/12</f>
        <v>81.397453703703704</v>
      </c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1">
        <f>SUM(EV10:FG10)/12</f>
        <v>77.622530864197515</v>
      </c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1">
        <f>SUM(FH10:FS10)/12</f>
        <v>66.047700617283937</v>
      </c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1">
        <f>SUM(FU10:GF10)/12</f>
        <v>58.772277777777767</v>
      </c>
      <c r="FV7" s="2"/>
      <c r="FW7" s="2"/>
      <c r="FX7" s="2"/>
      <c r="FY7" s="2"/>
      <c r="FZ7" s="2"/>
      <c r="GA7" s="2"/>
      <c r="GB7" s="2"/>
      <c r="GC7" s="2"/>
      <c r="GD7" s="2"/>
      <c r="GE7" s="2"/>
      <c r="GF7" s="21">
        <f>SUM(GF10:GQ10)/12</f>
        <v>65.293114197530869</v>
      </c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1">
        <f>SUM(GR10:HC10)/12</f>
        <v>71.553599504797276</v>
      </c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1">
        <f>SUM(HE10:HP10)/12</f>
        <v>63.756550603528325</v>
      </c>
      <c r="HF7" s="2"/>
      <c r="HG7" s="2"/>
      <c r="HH7" s="2"/>
      <c r="HI7" s="2"/>
      <c r="HJ7" s="2"/>
      <c r="HK7" s="2"/>
      <c r="HL7" s="2"/>
      <c r="HM7" s="2"/>
      <c r="HN7" s="2"/>
      <c r="HO7" s="2"/>
    </row>
    <row r="8" spans="1:223" x14ac:dyDescent="0.2">
      <c r="A8" s="2" t="s">
        <v>23</v>
      </c>
      <c r="B8" s="3">
        <v>59.26</v>
      </c>
      <c r="E8" s="3">
        <v>52.76</v>
      </c>
      <c r="H8" s="3">
        <v>48.12</v>
      </c>
      <c r="K8" s="3">
        <v>50.45</v>
      </c>
      <c r="N8" s="3">
        <v>50.02</v>
      </c>
      <c r="Q8" s="3">
        <v>52.56</v>
      </c>
      <c r="T8" s="3">
        <v>60.38</v>
      </c>
      <c r="W8" s="3">
        <v>50.82</v>
      </c>
      <c r="Z8" s="3">
        <v>52.24</v>
      </c>
      <c r="AC8" s="3">
        <v>54.64</v>
      </c>
      <c r="AF8" s="3">
        <v>53.68</v>
      </c>
      <c r="AI8" s="3">
        <v>59.2</v>
      </c>
      <c r="AL8" s="3">
        <v>63.78</v>
      </c>
      <c r="AO8" s="3">
        <v>67.28</v>
      </c>
      <c r="AR8" s="3">
        <v>66.47</v>
      </c>
      <c r="AU8" s="3">
        <v>70.02</v>
      </c>
      <c r="AX8" s="3">
        <v>75.739999999999995</v>
      </c>
      <c r="BA8" s="3">
        <v>78.47</v>
      </c>
      <c r="BD8" s="3">
        <v>76.94</v>
      </c>
      <c r="BG8" s="3">
        <v>77.72</v>
      </c>
      <c r="BJ8" s="3">
        <v>78.13</v>
      </c>
      <c r="BM8" s="3">
        <v>74.069999999999993</v>
      </c>
      <c r="BP8" s="3">
        <v>71.81</v>
      </c>
      <c r="BS8" s="3">
        <v>75.27</v>
      </c>
      <c r="BV8" s="3">
        <v>77.430000000000007</v>
      </c>
      <c r="BY8" s="3">
        <v>82.99</v>
      </c>
      <c r="CB8" s="3">
        <v>85.12</v>
      </c>
      <c r="CE8" s="3">
        <v>93.51</v>
      </c>
      <c r="CH8" s="3">
        <v>95.79</v>
      </c>
      <c r="CK8" s="3">
        <v>81.290000000000006</v>
      </c>
      <c r="CN8" s="3">
        <v>69.209999999999994</v>
      </c>
      <c r="CQ8" s="3">
        <v>68.45</v>
      </c>
      <c r="CT8" s="3">
        <v>70.38</v>
      </c>
      <c r="CW8" s="3">
        <v>71.87</v>
      </c>
      <c r="CZ8" s="3">
        <v>72.84</v>
      </c>
      <c r="DC8" s="3">
        <v>76.540000000000006</v>
      </c>
      <c r="DF8" s="3">
        <v>73.349999999999994</v>
      </c>
      <c r="DI8" s="3">
        <v>75.02</v>
      </c>
      <c r="DL8" s="3">
        <v>79.45</v>
      </c>
      <c r="DO8" s="3">
        <v>81.69</v>
      </c>
      <c r="DR8" s="3">
        <v>78.040000000000006</v>
      </c>
      <c r="DU8" s="3">
        <v>82.09</v>
      </c>
      <c r="DX8" s="3">
        <v>83.97</v>
      </c>
      <c r="EA8" s="3">
        <v>82.32</v>
      </c>
      <c r="ED8" s="3">
        <v>83.15</v>
      </c>
      <c r="EG8" s="3">
        <v>82.94</v>
      </c>
      <c r="EJ8" s="3">
        <v>84.48</v>
      </c>
      <c r="EM8" s="3">
        <v>79.680000000000007</v>
      </c>
      <c r="EP8" s="3">
        <v>81.87</v>
      </c>
      <c r="ES8" s="3">
        <v>81.56</v>
      </c>
      <c r="EV8" s="3">
        <v>79.540000000000006</v>
      </c>
      <c r="EY8" s="3">
        <v>79.08</v>
      </c>
      <c r="FB8" s="3">
        <v>78.42</v>
      </c>
      <c r="FE8" s="3">
        <v>73.45</v>
      </c>
      <c r="FH8" s="3">
        <v>66.59</v>
      </c>
      <c r="FK8" s="3">
        <v>67.78</v>
      </c>
      <c r="FN8" s="3">
        <v>65.42</v>
      </c>
      <c r="FQ8" s="3">
        <v>64.989999999999995</v>
      </c>
      <c r="FT8" s="3">
        <v>48.97</v>
      </c>
      <c r="FW8" s="3">
        <v>57.94</v>
      </c>
      <c r="FZ8" s="3">
        <v>58.28</v>
      </c>
      <c r="GC8" s="3">
        <v>64.02</v>
      </c>
      <c r="GF8" s="3">
        <v>66.02</v>
      </c>
      <c r="GI8" s="3">
        <v>63.84</v>
      </c>
      <c r="GL8" s="3">
        <v>64.08</v>
      </c>
      <c r="GO8" s="3">
        <v>67.42</v>
      </c>
      <c r="GR8" s="3">
        <v>68.040000000000006</v>
      </c>
      <c r="GU8" s="3">
        <v>70.760000000000005</v>
      </c>
      <c r="GX8" s="3">
        <v>72.09</v>
      </c>
      <c r="HA8" s="3">
        <v>75.319999999999993</v>
      </c>
      <c r="HD8" s="3">
        <v>69.17</v>
      </c>
      <c r="HG8" s="3">
        <v>70.09</v>
      </c>
      <c r="HJ8" s="3">
        <v>69.400000000000006</v>
      </c>
      <c r="HM8" s="3">
        <v>69.69</v>
      </c>
    </row>
    <row r="9" spans="1:223" x14ac:dyDescent="0.2">
      <c r="A9" s="2"/>
      <c r="B9" s="3" t="s">
        <v>24</v>
      </c>
      <c r="C9" s="3" t="s">
        <v>25</v>
      </c>
      <c r="D9" s="3" t="s">
        <v>26</v>
      </c>
      <c r="E9" s="3" t="s">
        <v>27</v>
      </c>
      <c r="F9" s="3" t="s">
        <v>28</v>
      </c>
      <c r="G9" s="3" t="s">
        <v>29</v>
      </c>
      <c r="H9" s="3" t="s">
        <v>30</v>
      </c>
      <c r="I9" s="3" t="s">
        <v>31</v>
      </c>
      <c r="J9" s="3" t="s">
        <v>32</v>
      </c>
      <c r="K9" s="3" t="s">
        <v>33</v>
      </c>
      <c r="L9" s="3" t="s">
        <v>34</v>
      </c>
      <c r="M9" s="3" t="s">
        <v>35</v>
      </c>
      <c r="N9" s="3" t="s">
        <v>24</v>
      </c>
      <c r="O9" s="3" t="s">
        <v>25</v>
      </c>
      <c r="P9" s="3" t="s">
        <v>26</v>
      </c>
      <c r="Q9" s="3" t="s">
        <v>27</v>
      </c>
      <c r="R9" s="3" t="s">
        <v>28</v>
      </c>
      <c r="S9" s="3" t="s">
        <v>29</v>
      </c>
      <c r="T9" s="3" t="s">
        <v>30</v>
      </c>
      <c r="U9" s="3" t="s">
        <v>31</v>
      </c>
      <c r="V9" s="3" t="s">
        <v>32</v>
      </c>
      <c r="W9" s="3" t="s">
        <v>33</v>
      </c>
      <c r="X9" s="3" t="s">
        <v>34</v>
      </c>
      <c r="Y9" s="3" t="s">
        <v>35</v>
      </c>
      <c r="Z9" s="3" t="s">
        <v>24</v>
      </c>
      <c r="AA9" s="3" t="s">
        <v>25</v>
      </c>
      <c r="AB9" s="3" t="s">
        <v>26</v>
      </c>
      <c r="AC9" s="3" t="s">
        <v>27</v>
      </c>
      <c r="AD9" s="3" t="s">
        <v>28</v>
      </c>
      <c r="AE9" s="3" t="s">
        <v>29</v>
      </c>
      <c r="AF9" s="3" t="s">
        <v>30</v>
      </c>
      <c r="AG9" s="3" t="s">
        <v>31</v>
      </c>
      <c r="AH9" s="3" t="s">
        <v>32</v>
      </c>
      <c r="AI9" s="3" t="s">
        <v>33</v>
      </c>
      <c r="AJ9" s="3" t="s">
        <v>34</v>
      </c>
      <c r="AK9" s="3" t="s">
        <v>35</v>
      </c>
      <c r="AL9" s="3" t="s">
        <v>24</v>
      </c>
      <c r="AM9" s="3" t="s">
        <v>25</v>
      </c>
      <c r="AN9" s="3" t="s">
        <v>26</v>
      </c>
      <c r="AO9" s="3" t="s">
        <v>27</v>
      </c>
      <c r="AP9" s="3" t="s">
        <v>28</v>
      </c>
      <c r="AQ9" s="3" t="s">
        <v>29</v>
      </c>
      <c r="AR9" s="3" t="s">
        <v>30</v>
      </c>
      <c r="AS9" s="3" t="s">
        <v>31</v>
      </c>
      <c r="AT9" s="3" t="s">
        <v>32</v>
      </c>
      <c r="AU9" s="3" t="s">
        <v>33</v>
      </c>
      <c r="AV9" s="3" t="s">
        <v>34</v>
      </c>
      <c r="AW9" s="3" t="s">
        <v>35</v>
      </c>
      <c r="AX9" s="3" t="s">
        <v>24</v>
      </c>
      <c r="AY9" s="3" t="s">
        <v>25</v>
      </c>
      <c r="AZ9" s="3" t="s">
        <v>26</v>
      </c>
      <c r="BA9" s="3" t="s">
        <v>27</v>
      </c>
      <c r="BB9" s="3" t="s">
        <v>28</v>
      </c>
      <c r="BC9" s="3" t="s">
        <v>29</v>
      </c>
      <c r="BD9" s="3" t="s">
        <v>30</v>
      </c>
      <c r="BE9" s="3" t="s">
        <v>31</v>
      </c>
      <c r="BF9" s="3" t="s">
        <v>32</v>
      </c>
      <c r="BG9" s="3" t="s">
        <v>33</v>
      </c>
      <c r="BH9" s="3" t="s">
        <v>34</v>
      </c>
      <c r="BI9" s="3" t="s">
        <v>35</v>
      </c>
      <c r="BJ9" s="3" t="s">
        <v>24</v>
      </c>
      <c r="BK9" s="3" t="s">
        <v>25</v>
      </c>
      <c r="BL9" s="3" t="s">
        <v>26</v>
      </c>
      <c r="BM9" s="3" t="s">
        <v>27</v>
      </c>
      <c r="BN9" s="3" t="s">
        <v>28</v>
      </c>
      <c r="BO9" s="3" t="s">
        <v>29</v>
      </c>
      <c r="BP9" s="3" t="s">
        <v>30</v>
      </c>
      <c r="BQ9" s="3" t="s">
        <v>31</v>
      </c>
      <c r="BR9" s="3" t="s">
        <v>32</v>
      </c>
      <c r="BS9" s="3" t="s">
        <v>33</v>
      </c>
      <c r="BT9" s="3" t="s">
        <v>34</v>
      </c>
      <c r="BU9" s="3" t="s">
        <v>35</v>
      </c>
      <c r="BV9" s="3" t="s">
        <v>24</v>
      </c>
      <c r="BW9" s="3" t="s">
        <v>25</v>
      </c>
      <c r="BX9" s="3" t="s">
        <v>26</v>
      </c>
      <c r="BY9" s="3" t="s">
        <v>27</v>
      </c>
      <c r="BZ9" s="3" t="s">
        <v>28</v>
      </c>
      <c r="CA9" s="3" t="s">
        <v>29</v>
      </c>
      <c r="CB9" s="3" t="s">
        <v>30</v>
      </c>
      <c r="CC9" s="3" t="s">
        <v>31</v>
      </c>
      <c r="CD9" s="3" t="s">
        <v>32</v>
      </c>
      <c r="CE9" s="3" t="s">
        <v>33</v>
      </c>
      <c r="CF9" s="3" t="s">
        <v>34</v>
      </c>
      <c r="CG9" s="3" t="s">
        <v>35</v>
      </c>
      <c r="CH9" s="3" t="s">
        <v>24</v>
      </c>
      <c r="CI9" s="3" t="s">
        <v>25</v>
      </c>
      <c r="CJ9" s="3" t="s">
        <v>26</v>
      </c>
      <c r="CK9" s="3" t="s">
        <v>27</v>
      </c>
      <c r="CL9" s="3" t="s">
        <v>28</v>
      </c>
      <c r="CM9" s="3" t="s">
        <v>29</v>
      </c>
      <c r="CN9" s="3" t="s">
        <v>30</v>
      </c>
      <c r="CO9" s="3" t="s">
        <v>31</v>
      </c>
      <c r="CP9" s="3" t="s">
        <v>32</v>
      </c>
      <c r="CQ9" s="3" t="s">
        <v>33</v>
      </c>
      <c r="CR9" s="3" t="s">
        <v>34</v>
      </c>
      <c r="CS9" s="3" t="s">
        <v>35</v>
      </c>
      <c r="CT9" s="3" t="s">
        <v>24</v>
      </c>
      <c r="CU9" s="3" t="s">
        <v>25</v>
      </c>
      <c r="CV9" s="3" t="s">
        <v>26</v>
      </c>
      <c r="CW9" s="3" t="s">
        <v>27</v>
      </c>
      <c r="CX9" s="3" t="s">
        <v>28</v>
      </c>
      <c r="CY9" s="3" t="s">
        <v>29</v>
      </c>
      <c r="CZ9" s="3" t="s">
        <v>30</v>
      </c>
      <c r="DA9" s="3" t="s">
        <v>31</v>
      </c>
      <c r="DB9" s="3" t="s">
        <v>32</v>
      </c>
      <c r="DC9" s="3" t="s">
        <v>33</v>
      </c>
      <c r="DD9" s="3" t="s">
        <v>34</v>
      </c>
      <c r="DE9" s="3" t="s">
        <v>35</v>
      </c>
      <c r="DF9" s="3" t="s">
        <v>24</v>
      </c>
      <c r="DG9" s="3" t="s">
        <v>25</v>
      </c>
      <c r="DH9" s="3" t="s">
        <v>26</v>
      </c>
      <c r="DI9" s="3" t="s">
        <v>27</v>
      </c>
      <c r="DJ9" s="3" t="s">
        <v>28</v>
      </c>
      <c r="DK9" s="3" t="s">
        <v>29</v>
      </c>
      <c r="DL9" s="3" t="s">
        <v>30</v>
      </c>
      <c r="DM9" s="3" t="s">
        <v>31</v>
      </c>
      <c r="DN9" s="3" t="s">
        <v>32</v>
      </c>
      <c r="DO9" s="3" t="s">
        <v>33</v>
      </c>
      <c r="DP9" s="3" t="s">
        <v>34</v>
      </c>
      <c r="DQ9" s="3" t="s">
        <v>35</v>
      </c>
      <c r="DR9" s="3" t="s">
        <v>24</v>
      </c>
      <c r="DS9" s="3" t="s">
        <v>25</v>
      </c>
      <c r="DT9" s="3" t="s">
        <v>26</v>
      </c>
      <c r="DU9" s="3" t="s">
        <v>27</v>
      </c>
      <c r="DV9" s="3" t="s">
        <v>28</v>
      </c>
      <c r="DW9" s="3" t="s">
        <v>29</v>
      </c>
      <c r="DX9" s="3" t="s">
        <v>30</v>
      </c>
      <c r="DY9" s="3" t="s">
        <v>31</v>
      </c>
      <c r="DZ9" s="3" t="s">
        <v>32</v>
      </c>
      <c r="EA9" s="3" t="s">
        <v>33</v>
      </c>
      <c r="EB9" s="3" t="s">
        <v>34</v>
      </c>
      <c r="EC9" s="3" t="s">
        <v>35</v>
      </c>
      <c r="ED9" s="3" t="s">
        <v>24</v>
      </c>
      <c r="EE9" s="3" t="s">
        <v>25</v>
      </c>
      <c r="EF9" s="3" t="s">
        <v>26</v>
      </c>
      <c r="EG9" s="3" t="s">
        <v>27</v>
      </c>
      <c r="EH9" s="3" t="s">
        <v>28</v>
      </c>
      <c r="EI9" s="3" t="s">
        <v>29</v>
      </c>
      <c r="EJ9" s="3" t="s">
        <v>30</v>
      </c>
      <c r="EK9" s="3" t="s">
        <v>31</v>
      </c>
      <c r="EL9" s="3" t="s">
        <v>32</v>
      </c>
      <c r="EM9" s="3" t="s">
        <v>33</v>
      </c>
      <c r="EN9" s="3" t="s">
        <v>34</v>
      </c>
      <c r="EO9" s="3" t="s">
        <v>35</v>
      </c>
      <c r="EP9" s="3" t="s">
        <v>24</v>
      </c>
      <c r="EQ9" s="3" t="s">
        <v>25</v>
      </c>
      <c r="ER9" s="3" t="s">
        <v>26</v>
      </c>
      <c r="ES9" s="3" t="s">
        <v>27</v>
      </c>
      <c r="ET9" s="3" t="s">
        <v>28</v>
      </c>
      <c r="EU9" s="3" t="s">
        <v>29</v>
      </c>
      <c r="EV9" s="3" t="s">
        <v>30</v>
      </c>
      <c r="EW9" s="3" t="s">
        <v>31</v>
      </c>
      <c r="EX9" s="3" t="s">
        <v>32</v>
      </c>
      <c r="EY9" s="3" t="s">
        <v>33</v>
      </c>
      <c r="EZ9" s="3" t="s">
        <v>34</v>
      </c>
      <c r="FA9" s="3" t="s">
        <v>35</v>
      </c>
      <c r="FB9" s="3" t="s">
        <v>24</v>
      </c>
      <c r="FC9" s="3" t="s">
        <v>25</v>
      </c>
      <c r="FD9" s="3" t="s">
        <v>26</v>
      </c>
      <c r="FE9" s="3" t="s">
        <v>27</v>
      </c>
      <c r="FF9" s="3" t="s">
        <v>28</v>
      </c>
      <c r="FG9" s="3" t="s">
        <v>29</v>
      </c>
      <c r="FH9" s="3" t="s">
        <v>30</v>
      </c>
      <c r="FI9" s="3" t="s">
        <v>31</v>
      </c>
      <c r="FJ9" s="3" t="s">
        <v>32</v>
      </c>
      <c r="FK9" s="3" t="s">
        <v>33</v>
      </c>
      <c r="FL9" s="3" t="s">
        <v>34</v>
      </c>
      <c r="FM9" s="3" t="s">
        <v>35</v>
      </c>
      <c r="FN9" s="3" t="s">
        <v>24</v>
      </c>
      <c r="FO9" s="3" t="s">
        <v>25</v>
      </c>
      <c r="FP9" s="3" t="s">
        <v>26</v>
      </c>
      <c r="FQ9" s="3" t="s">
        <v>27</v>
      </c>
      <c r="FR9" s="3" t="s">
        <v>28</v>
      </c>
      <c r="FS9" s="3" t="s">
        <v>29</v>
      </c>
      <c r="FT9" s="3" t="s">
        <v>30</v>
      </c>
      <c r="FU9" s="3" t="s">
        <v>31</v>
      </c>
      <c r="FV9" s="3" t="s">
        <v>32</v>
      </c>
      <c r="FW9" s="3" t="s">
        <v>33</v>
      </c>
      <c r="FX9" s="3" t="s">
        <v>34</v>
      </c>
      <c r="FY9" s="3" t="s">
        <v>35</v>
      </c>
      <c r="FZ9" s="3" t="s">
        <v>24</v>
      </c>
      <c r="GA9" s="3" t="s">
        <v>25</v>
      </c>
      <c r="GB9" s="3" t="s">
        <v>26</v>
      </c>
      <c r="GC9" s="3" t="s">
        <v>27</v>
      </c>
      <c r="GD9" s="3" t="s">
        <v>28</v>
      </c>
      <c r="GE9" s="3" t="s">
        <v>29</v>
      </c>
      <c r="GF9" s="3" t="s">
        <v>30</v>
      </c>
      <c r="GG9" s="3" t="s">
        <v>31</v>
      </c>
      <c r="GH9" s="3" t="s">
        <v>32</v>
      </c>
      <c r="GI9" s="3" t="s">
        <v>33</v>
      </c>
      <c r="GJ9" s="3" t="s">
        <v>34</v>
      </c>
      <c r="GK9" s="3" t="s">
        <v>35</v>
      </c>
      <c r="GL9" s="3" t="s">
        <v>24</v>
      </c>
      <c r="GM9" s="3" t="s">
        <v>25</v>
      </c>
      <c r="GN9" s="3" t="s">
        <v>26</v>
      </c>
      <c r="GO9" s="3" t="s">
        <v>27</v>
      </c>
      <c r="GP9" s="3" t="s">
        <v>28</v>
      </c>
      <c r="GQ9" s="3" t="s">
        <v>29</v>
      </c>
      <c r="GR9" s="2" t="s">
        <v>30</v>
      </c>
      <c r="GS9" s="3" t="s">
        <v>31</v>
      </c>
      <c r="GT9" s="3" t="s">
        <v>32</v>
      </c>
      <c r="GU9" s="3" t="s">
        <v>33</v>
      </c>
      <c r="GV9" s="3" t="s">
        <v>34</v>
      </c>
      <c r="GW9" s="3" t="s">
        <v>35</v>
      </c>
      <c r="GX9" s="3" t="s">
        <v>24</v>
      </c>
      <c r="GY9" s="3" t="s">
        <v>25</v>
      </c>
      <c r="GZ9" s="3" t="s">
        <v>26</v>
      </c>
      <c r="HA9" s="3" t="s">
        <v>27</v>
      </c>
      <c r="HB9" s="3" t="s">
        <v>28</v>
      </c>
      <c r="HC9" s="3" t="s">
        <v>29</v>
      </c>
      <c r="HD9" s="3" t="s">
        <v>30</v>
      </c>
      <c r="HE9" s="3" t="s">
        <v>31</v>
      </c>
      <c r="HF9" s="3" t="s">
        <v>32</v>
      </c>
      <c r="HG9" s="3" t="s">
        <v>33</v>
      </c>
      <c r="HH9" s="3" t="s">
        <v>34</v>
      </c>
      <c r="HI9" s="3" t="s">
        <v>35</v>
      </c>
      <c r="HJ9" s="3" t="s">
        <v>24</v>
      </c>
      <c r="HK9" s="3" t="s">
        <v>25</v>
      </c>
      <c r="HL9" s="3" t="s">
        <v>26</v>
      </c>
      <c r="HM9" s="3" t="s">
        <v>27</v>
      </c>
      <c r="HN9" s="3" t="s">
        <v>28</v>
      </c>
      <c r="HO9" s="3" t="s">
        <v>29</v>
      </c>
    </row>
    <row r="10" spans="1:223" x14ac:dyDescent="0.2">
      <c r="A10" s="2" t="s">
        <v>36</v>
      </c>
      <c r="B10" s="7">
        <f>IF(B17&lt;$B$23,$B$22*$B$23-($B$23-B17)*$B$25,IF(AND(B17&gt;=$B$23,B17&lt;$B$24),$B$22*B17,IF(B17&gt;=$B$24,$B$22*$B$24+(B17-$B$24)*$B$25,"NV")))</f>
        <v>59.721189591078058</v>
      </c>
      <c r="C10" s="7">
        <f t="shared" ref="C10:BN10" si="0">IF(C17&lt;$B$23,$B$22*$B$23-($B$23-C17)*$B$25,IF(AND(C17&gt;=$B$23,C17&lt;$B$24),$B$22*C17,IF(C17&gt;=$B$24,$B$22*$B$24+(C17-$B$24)*$B$25,"NV")))</f>
        <v>58.472118959107796</v>
      </c>
      <c r="D10" s="7">
        <f t="shared" si="0"/>
        <v>59.591078066914484</v>
      </c>
      <c r="E10" s="7">
        <f t="shared" si="0"/>
        <v>58.576208178438662</v>
      </c>
      <c r="F10" s="7">
        <f t="shared" si="0"/>
        <v>52.200743494423783</v>
      </c>
      <c r="G10" s="7">
        <f t="shared" si="0"/>
        <v>47.50371747211895</v>
      </c>
      <c r="H10" s="7">
        <f t="shared" si="0"/>
        <v>51.30297397769516</v>
      </c>
      <c r="I10" s="7">
        <f t="shared" si="0"/>
        <v>46.319702602230478</v>
      </c>
      <c r="J10" s="7">
        <f t="shared" si="0"/>
        <v>46.749070631970255</v>
      </c>
      <c r="K10" s="7">
        <f t="shared" si="0"/>
        <v>52.617100371747206</v>
      </c>
      <c r="L10" s="7">
        <f t="shared" si="0"/>
        <v>50.990706319702596</v>
      </c>
      <c r="M10" s="7">
        <f t="shared" si="0"/>
        <v>47.750929368029738</v>
      </c>
      <c r="N10" s="7">
        <f t="shared" si="0"/>
        <v>48.258364312267659</v>
      </c>
      <c r="O10" s="7">
        <f t="shared" si="0"/>
        <v>48.557620817843855</v>
      </c>
      <c r="P10" s="7">
        <f t="shared" si="0"/>
        <v>53.254646840148695</v>
      </c>
      <c r="Q10" s="7">
        <f t="shared" si="0"/>
        <v>55.388475836431219</v>
      </c>
      <c r="R10" s="7">
        <f t="shared" si="0"/>
        <v>50.353159851301115</v>
      </c>
      <c r="S10" s="7">
        <f t="shared" si="0"/>
        <v>51.927509293680288</v>
      </c>
      <c r="T10" s="7">
        <f t="shared" si="0"/>
        <v>58.315985130111514</v>
      </c>
      <c r="U10" s="7">
        <f t="shared" si="0"/>
        <v>56.338289962825264</v>
      </c>
      <c r="V10" s="7">
        <f t="shared" si="0"/>
        <v>64.240706319702596</v>
      </c>
      <c r="W10" s="7">
        <f t="shared" si="0"/>
        <v>54.907063197026027</v>
      </c>
      <c r="X10" s="7">
        <f t="shared" si="0"/>
        <v>48.986988847583632</v>
      </c>
      <c r="Y10" s="7">
        <f t="shared" si="0"/>
        <v>48.557620817843855</v>
      </c>
      <c r="Z10" s="7">
        <f t="shared" si="0"/>
        <v>50.105947955390327</v>
      </c>
      <c r="AA10" s="7">
        <f t="shared" si="0"/>
        <v>52.87732342007434</v>
      </c>
      <c r="AB10" s="7">
        <f t="shared" si="0"/>
        <v>53.749070631970255</v>
      </c>
      <c r="AC10" s="7">
        <f t="shared" si="0"/>
        <v>56.949814126394052</v>
      </c>
      <c r="AD10" s="7">
        <f t="shared" si="0"/>
        <v>53.332713754646832</v>
      </c>
      <c r="AE10" s="7">
        <f t="shared" si="0"/>
        <v>53.631970260223035</v>
      </c>
      <c r="AF10" s="7">
        <f t="shared" si="0"/>
        <v>54.243494423791816</v>
      </c>
      <c r="AG10" s="7">
        <f t="shared" si="0"/>
        <v>50.782527881040892</v>
      </c>
      <c r="AH10" s="7">
        <f t="shared" si="0"/>
        <v>56.01301115241634</v>
      </c>
      <c r="AI10" s="7">
        <f t="shared" si="0"/>
        <v>56.442379182156124</v>
      </c>
      <c r="AJ10" s="7">
        <f t="shared" si="0"/>
        <v>60.697026022304819</v>
      </c>
      <c r="AK10" s="7">
        <f t="shared" si="0"/>
        <v>60.449814126394038</v>
      </c>
      <c r="AL10" s="7">
        <f t="shared" si="0"/>
        <v>60.280669144981402</v>
      </c>
      <c r="AM10" s="7">
        <f t="shared" si="0"/>
        <v>64.947026022304826</v>
      </c>
      <c r="AN10" s="7">
        <f t="shared" si="0"/>
        <v>64.370817843866163</v>
      </c>
      <c r="AO10" s="7">
        <f t="shared" si="0"/>
        <v>68.557620817843855</v>
      </c>
      <c r="AP10" s="7">
        <f t="shared" si="0"/>
        <v>67.191449814126386</v>
      </c>
      <c r="AQ10" s="7">
        <f t="shared" si="0"/>
        <v>66.080855018587357</v>
      </c>
      <c r="AR10" s="7">
        <f t="shared" si="0"/>
        <v>64.138475836431212</v>
      </c>
      <c r="AS10" s="7">
        <f t="shared" si="0"/>
        <v>65.853159851301115</v>
      </c>
      <c r="AT10" s="7">
        <f t="shared" si="0"/>
        <v>69.417286245353154</v>
      </c>
      <c r="AU10" s="7">
        <f t="shared" si="0"/>
        <v>71.75929368029739</v>
      </c>
      <c r="AV10" s="7">
        <f t="shared" si="0"/>
        <v>68.664498141263934</v>
      </c>
      <c r="AW10" s="7">
        <f t="shared" si="0"/>
        <v>69.640334572490701</v>
      </c>
      <c r="AX10" s="7">
        <f t="shared" si="0"/>
        <v>73.762081784386609</v>
      </c>
      <c r="AY10" s="7">
        <f t="shared" si="0"/>
        <v>74.226765799256498</v>
      </c>
      <c r="AZ10" s="7">
        <f t="shared" si="0"/>
        <v>79.236059479553887</v>
      </c>
      <c r="BA10" s="7">
        <f t="shared" si="0"/>
        <v>81.791821561338281</v>
      </c>
      <c r="BB10" s="7">
        <f t="shared" si="0"/>
        <v>77.298327137546465</v>
      </c>
      <c r="BC10" s="7">
        <f t="shared" si="0"/>
        <v>76.327137546468393</v>
      </c>
      <c r="BD10" s="7">
        <f t="shared" si="0"/>
        <v>76.289962825278792</v>
      </c>
      <c r="BE10" s="7">
        <f t="shared" si="0"/>
        <v>77.368029739776944</v>
      </c>
      <c r="BF10" s="7">
        <f t="shared" si="0"/>
        <v>77.158921933085495</v>
      </c>
      <c r="BG10" s="7">
        <f t="shared" si="0"/>
        <v>78.394981412639396</v>
      </c>
      <c r="BH10" s="7">
        <f t="shared" si="0"/>
        <v>77.688661710037167</v>
      </c>
      <c r="BI10" s="7">
        <f t="shared" si="0"/>
        <v>77.075278810408918</v>
      </c>
      <c r="BJ10" s="7">
        <f t="shared" si="0"/>
        <v>78.789962825278806</v>
      </c>
      <c r="BK10" s="7">
        <f t="shared" si="0"/>
        <v>78.887546468401467</v>
      </c>
      <c r="BL10" s="7">
        <f t="shared" si="0"/>
        <v>76.698884758364301</v>
      </c>
      <c r="BM10" s="7">
        <f t="shared" si="0"/>
        <v>75.091078066914491</v>
      </c>
      <c r="BN10" s="7">
        <f t="shared" si="0"/>
        <v>73.743494423791816</v>
      </c>
      <c r="BO10" s="7">
        <f t="shared" ref="BO10:DZ10" si="1">IF(BO17&lt;$B$23,$B$22*$B$23-($B$23-BO17)*$B$25,IF(AND(BO17&gt;=$B$23,BO17&lt;$B$24),$B$22*BO17,IF(BO17&gt;=$B$24,$B$22*$B$24+(BO17-$B$24)*$B$25,"NV")))</f>
        <v>73.367100371747199</v>
      </c>
      <c r="BP10" s="7">
        <f t="shared" si="1"/>
        <v>71.06226765799255</v>
      </c>
      <c r="BQ10" s="7">
        <f t="shared" si="1"/>
        <v>71.986988847583632</v>
      </c>
      <c r="BR10" s="7">
        <f t="shared" si="1"/>
        <v>72.381970260223042</v>
      </c>
      <c r="BS10" s="7">
        <f t="shared" si="1"/>
        <v>74.984200743494412</v>
      </c>
      <c r="BT10" s="7">
        <f t="shared" si="1"/>
        <v>75.202602230483265</v>
      </c>
      <c r="BU10" s="7">
        <f t="shared" si="1"/>
        <v>75.61152416356876</v>
      </c>
      <c r="BV10" s="7">
        <f t="shared" si="1"/>
        <v>77.061338289962819</v>
      </c>
      <c r="BW10" s="7">
        <f t="shared" si="1"/>
        <v>76.736059479553887</v>
      </c>
      <c r="BX10" s="7">
        <f t="shared" si="1"/>
        <v>78.501858736059461</v>
      </c>
      <c r="BY10" s="7">
        <f t="shared" si="1"/>
        <v>79.552044609665415</v>
      </c>
      <c r="BZ10" s="7">
        <f t="shared" si="1"/>
        <v>84.25929368029739</v>
      </c>
      <c r="CA10" s="7">
        <f t="shared" si="1"/>
        <v>85.15148698884758</v>
      </c>
      <c r="CB10" s="7">
        <f t="shared" si="1"/>
        <v>85.043828996282514</v>
      </c>
      <c r="CC10" s="7">
        <f t="shared" si="1"/>
        <v>83.78453531598511</v>
      </c>
      <c r="CD10" s="7">
        <f t="shared" si="1"/>
        <v>86.526171003717451</v>
      </c>
      <c r="CE10" s="7">
        <f t="shared" si="1"/>
        <v>86.916505576208166</v>
      </c>
      <c r="CF10" s="7">
        <f t="shared" si="1"/>
        <v>94.541970260223025</v>
      </c>
      <c r="CG10" s="7">
        <f t="shared" si="1"/>
        <v>99.081933085501845</v>
      </c>
      <c r="CH10" s="7">
        <f t="shared" si="1"/>
        <v>100.81520446096653</v>
      </c>
      <c r="CI10" s="7">
        <f t="shared" si="1"/>
        <v>94.304981412639393</v>
      </c>
      <c r="CJ10" s="7">
        <f t="shared" si="1"/>
        <v>92.255724907063183</v>
      </c>
      <c r="CK10" s="7">
        <f t="shared" si="1"/>
        <v>89.221338289962802</v>
      </c>
      <c r="CL10" s="7">
        <f t="shared" si="1"/>
        <v>81.962973977695157</v>
      </c>
      <c r="CM10" s="7">
        <f t="shared" si="1"/>
        <v>72.678587360594776</v>
      </c>
      <c r="CN10" s="7">
        <f t="shared" si="1"/>
        <v>71.098661710037163</v>
      </c>
      <c r="CO10" s="7">
        <f t="shared" si="1"/>
        <v>70.215762081784376</v>
      </c>
      <c r="CP10" s="7">
        <f t="shared" si="1"/>
        <v>66.326356877323406</v>
      </c>
      <c r="CQ10" s="7">
        <f t="shared" si="1"/>
        <v>67.334721189591079</v>
      </c>
      <c r="CR10" s="7">
        <f t="shared" si="1"/>
        <v>67.427657992565045</v>
      </c>
      <c r="CS10" s="7">
        <f t="shared" si="1"/>
        <v>70.601449814126383</v>
      </c>
      <c r="CT10" s="7">
        <f t="shared" si="1"/>
        <v>69.100520446096652</v>
      </c>
      <c r="CU10" s="7">
        <f t="shared" si="1"/>
        <v>72.014089219330842</v>
      </c>
      <c r="CV10" s="7">
        <f t="shared" si="1"/>
        <v>70.015947955390317</v>
      </c>
      <c r="CW10" s="7">
        <f t="shared" si="1"/>
        <v>72.334721189591079</v>
      </c>
      <c r="CX10" s="7">
        <f t="shared" si="1"/>
        <v>72.278959107806685</v>
      </c>
      <c r="CY10" s="7">
        <f t="shared" si="1"/>
        <v>71.001078066914488</v>
      </c>
      <c r="CZ10" s="7">
        <f t="shared" si="1"/>
        <v>72.969423791821555</v>
      </c>
      <c r="DA10" s="7">
        <f t="shared" si="1"/>
        <v>71.356970260223051</v>
      </c>
      <c r="DB10" s="7">
        <f t="shared" si="1"/>
        <v>74.182249070631968</v>
      </c>
      <c r="DC10" s="7">
        <f t="shared" si="1"/>
        <v>76.087453531598499</v>
      </c>
      <c r="DD10" s="7">
        <f t="shared" si="1"/>
        <v>77.486152416356873</v>
      </c>
      <c r="DE10" s="7">
        <f t="shared" si="1"/>
        <v>76.040985130111522</v>
      </c>
      <c r="DF10" s="7">
        <f t="shared" si="1"/>
        <v>73.731505576208178</v>
      </c>
      <c r="DG10" s="7">
        <f t="shared" si="1"/>
        <v>73.606040892193306</v>
      </c>
      <c r="DH10" s="7">
        <f t="shared" si="1"/>
        <v>72.699907063197017</v>
      </c>
      <c r="DI10" s="7">
        <f t="shared" si="1"/>
        <v>74.396003717472112</v>
      </c>
      <c r="DJ10" s="7">
        <f t="shared" si="1"/>
        <v>75.283550185873594</v>
      </c>
      <c r="DK10" s="7">
        <f t="shared" si="1"/>
        <v>75.390427509293673</v>
      </c>
      <c r="DL10" s="7">
        <f t="shared" si="1"/>
        <v>76.451851851851842</v>
      </c>
      <c r="DM10" s="7">
        <f t="shared" si="1"/>
        <v>79.280555555555537</v>
      </c>
      <c r="DN10" s="7">
        <f t="shared" si="1"/>
        <v>82.632407407407385</v>
      </c>
      <c r="DO10" s="7">
        <f t="shared" si="1"/>
        <v>83.419444444444437</v>
      </c>
      <c r="DP10" s="7">
        <f t="shared" si="1"/>
        <v>81.479629629629613</v>
      </c>
      <c r="DQ10" s="7">
        <f t="shared" si="1"/>
        <v>80.183333333333323</v>
      </c>
      <c r="DR10" s="7">
        <f t="shared" si="1"/>
        <v>78.349999999999994</v>
      </c>
      <c r="DS10" s="7">
        <f t="shared" si="1"/>
        <v>76.484259259259261</v>
      </c>
      <c r="DT10" s="7">
        <f t="shared" si="1"/>
        <v>79.280555555555537</v>
      </c>
      <c r="DU10" s="7">
        <f t="shared" si="1"/>
        <v>80.062962962962956</v>
      </c>
      <c r="DV10" s="7">
        <f t="shared" si="1"/>
        <v>82.789814814814804</v>
      </c>
      <c r="DW10" s="7">
        <f t="shared" si="1"/>
        <v>83.42407407407407</v>
      </c>
      <c r="DX10" s="7">
        <f t="shared" si="1"/>
        <v>83.155555555555551</v>
      </c>
      <c r="DY10" s="7">
        <f t="shared" si="1"/>
        <v>83.687962962962956</v>
      </c>
      <c r="DZ10" s="7">
        <f t="shared" si="1"/>
        <v>85.058333333333323</v>
      </c>
      <c r="EA10" s="7">
        <f t="shared" ref="EA10:GL10" si="2">IF(EA17&lt;$B$23,$B$22*$B$23-($B$23-EA17)*$B$25,IF(AND(EA17&gt;=$B$23,EA17&lt;$B$24),$B$22*EA17,IF(EA17&gt;=$B$24,$B$22*$B$24+(EA17-$B$24)*$B$25,"NV")))</f>
        <v>83.845370370370361</v>
      </c>
      <c r="EB10" s="7">
        <f t="shared" si="2"/>
        <v>82.785185185185185</v>
      </c>
      <c r="EC10" s="7">
        <f t="shared" si="2"/>
        <v>80.340740740740728</v>
      </c>
      <c r="ED10" s="7">
        <f t="shared" si="2"/>
        <v>80.632407407407399</v>
      </c>
      <c r="EE10" s="7">
        <f t="shared" si="2"/>
        <v>83.94259259259259</v>
      </c>
      <c r="EF10" s="7">
        <f t="shared" si="2"/>
        <v>84.882407407407399</v>
      </c>
      <c r="EG10" s="7">
        <f t="shared" si="2"/>
        <v>84.586111111111109</v>
      </c>
      <c r="EH10" s="7">
        <f t="shared" si="2"/>
        <v>82.465740740740728</v>
      </c>
      <c r="EI10" s="7">
        <f t="shared" si="2"/>
        <v>81.762037037037032</v>
      </c>
      <c r="EJ10" s="7">
        <f t="shared" si="2"/>
        <v>82.021296296296285</v>
      </c>
      <c r="EK10" s="7">
        <f t="shared" si="2"/>
        <v>83.748148148148147</v>
      </c>
      <c r="EL10" s="7">
        <f t="shared" si="2"/>
        <v>81.660185185185185</v>
      </c>
      <c r="EM10" s="7">
        <f t="shared" si="2"/>
        <v>80.544444444444437</v>
      </c>
      <c r="EN10" s="7">
        <f t="shared" si="2"/>
        <v>79.146296296296299</v>
      </c>
      <c r="EO10" s="7">
        <f t="shared" si="2"/>
        <v>79.349999999999994</v>
      </c>
      <c r="EP10" s="7">
        <f t="shared" si="2"/>
        <v>80.910185185185171</v>
      </c>
      <c r="EQ10" s="7">
        <f t="shared" si="2"/>
        <v>81.757407407407399</v>
      </c>
      <c r="ER10" s="7">
        <f t="shared" si="2"/>
        <v>82.951851851851842</v>
      </c>
      <c r="ES10" s="7">
        <f t="shared" si="2"/>
        <v>81.308333333333323</v>
      </c>
      <c r="ET10" s="7">
        <f t="shared" si="2"/>
        <v>81.17870370370369</v>
      </c>
      <c r="EU10" s="7">
        <f t="shared" si="2"/>
        <v>82.192592592592575</v>
      </c>
      <c r="EV10" s="7">
        <f t="shared" si="2"/>
        <v>80.10555555555554</v>
      </c>
      <c r="EW10" s="7">
        <f t="shared" si="2"/>
        <v>79.665740740740716</v>
      </c>
      <c r="EX10" s="7">
        <f t="shared" si="2"/>
        <v>78.850925925925907</v>
      </c>
      <c r="EY10" s="7">
        <f t="shared" si="2"/>
        <v>78.813888888888869</v>
      </c>
      <c r="EZ10" s="7">
        <f t="shared" si="2"/>
        <v>79.087037037037021</v>
      </c>
      <c r="FA10" s="7">
        <f t="shared" si="2"/>
        <v>79.332407407407402</v>
      </c>
      <c r="FB10" s="7">
        <f t="shared" si="2"/>
        <v>78.614814814814792</v>
      </c>
      <c r="FC10" s="7">
        <f t="shared" si="2"/>
        <v>78.674999999999983</v>
      </c>
      <c r="FD10" s="7">
        <f t="shared" si="2"/>
        <v>77.966666666666654</v>
      </c>
      <c r="FE10" s="7">
        <f t="shared" si="2"/>
        <v>76.142592592592578</v>
      </c>
      <c r="FF10" s="7">
        <f t="shared" si="2"/>
        <v>74.614814814814792</v>
      </c>
      <c r="FG10" s="7">
        <f t="shared" si="2"/>
        <v>69.600925925925921</v>
      </c>
      <c r="FH10" s="7">
        <f t="shared" si="2"/>
        <v>66.054629629629616</v>
      </c>
      <c r="FI10" s="7">
        <f t="shared" si="2"/>
        <v>66.11944444444444</v>
      </c>
      <c r="FJ10" s="7">
        <f t="shared" si="2"/>
        <v>67.587037037037035</v>
      </c>
      <c r="FK10" s="7">
        <f t="shared" si="2"/>
        <v>66.776851851851845</v>
      </c>
      <c r="FL10" s="7">
        <f t="shared" si="2"/>
        <v>68.61944444444444</v>
      </c>
      <c r="FM10" s="7">
        <f t="shared" si="2"/>
        <v>67.957407407407402</v>
      </c>
      <c r="FN10" s="7">
        <f t="shared" si="2"/>
        <v>66.832407407407402</v>
      </c>
      <c r="FO10" s="7">
        <f t="shared" si="2"/>
        <v>64.642592592592578</v>
      </c>
      <c r="FP10" s="7">
        <f t="shared" si="2"/>
        <v>64.790740740740731</v>
      </c>
      <c r="FQ10" s="7">
        <f t="shared" si="2"/>
        <v>65.11944444444444</v>
      </c>
      <c r="FR10" s="7">
        <f t="shared" si="2"/>
        <v>67.823148148148135</v>
      </c>
      <c r="FS10" s="7">
        <f t="shared" si="2"/>
        <v>60.249259259259254</v>
      </c>
      <c r="FT10" s="7">
        <f t="shared" si="2"/>
        <v>49.089703703703698</v>
      </c>
      <c r="FU10" s="7">
        <f t="shared" si="2"/>
        <v>47.11933333333333</v>
      </c>
      <c r="FV10" s="7">
        <f t="shared" si="2"/>
        <v>50.710074074074065</v>
      </c>
      <c r="FW10" s="7">
        <f t="shared" si="2"/>
        <v>52.680444444444447</v>
      </c>
      <c r="FX10" s="7">
        <f t="shared" si="2"/>
        <v>58.630444444444429</v>
      </c>
      <c r="FY10" s="7">
        <f t="shared" si="2"/>
        <v>62.506370370370355</v>
      </c>
      <c r="FZ10" s="7">
        <f t="shared" si="2"/>
        <v>59.706370370370358</v>
      </c>
      <c r="GA10" s="7">
        <f t="shared" si="2"/>
        <v>55.998962962962942</v>
      </c>
      <c r="GB10" s="7">
        <f t="shared" si="2"/>
        <v>59.148962962962941</v>
      </c>
      <c r="GC10" s="7">
        <f t="shared" si="2"/>
        <v>64.110740740740738</v>
      </c>
      <c r="GD10" s="7">
        <f t="shared" si="2"/>
        <v>62.221185185185185</v>
      </c>
      <c r="GE10" s="7">
        <f t="shared" si="2"/>
        <v>65.226481481481471</v>
      </c>
      <c r="GF10" s="7">
        <f t="shared" si="2"/>
        <v>67.207962962962952</v>
      </c>
      <c r="GG10" s="7">
        <f t="shared" si="2"/>
        <v>66.0598148148148</v>
      </c>
      <c r="GH10" s="7">
        <f t="shared" si="2"/>
        <v>64.777407407407395</v>
      </c>
      <c r="GI10" s="7">
        <f t="shared" si="2"/>
        <v>65.110740740740738</v>
      </c>
      <c r="GJ10" s="7">
        <f t="shared" si="2"/>
        <v>63.643148148148136</v>
      </c>
      <c r="GK10" s="7">
        <f t="shared" si="2"/>
        <v>62.337851851851823</v>
      </c>
      <c r="GL10" s="7">
        <f t="shared" si="2"/>
        <v>62.817481481481458</v>
      </c>
      <c r="GM10" s="7">
        <f t="shared" ref="GM10:HO10" si="3">IF(GM17&lt;$B$23,$B$22*$B$23-($B$23-GM17)*$B$25,IF(AND(GM17&gt;=$B$23,GM17&lt;$B$24),$B$22*GM17,IF(GM17&gt;=$B$24,$B$22*$B$24+(GM17-$B$24)*$B$25,"NV")))</f>
        <v>63.967222222222212</v>
      </c>
      <c r="GN10" s="7">
        <f t="shared" si="3"/>
        <v>65.3237037037037</v>
      </c>
      <c r="GO10" s="7">
        <f t="shared" si="3"/>
        <v>66.189444444444433</v>
      </c>
      <c r="GP10" s="7">
        <f t="shared" si="3"/>
        <v>67.629259259259243</v>
      </c>
      <c r="GQ10" s="7">
        <f t="shared" si="3"/>
        <v>68.453333333333319</v>
      </c>
      <c r="GR10" s="7">
        <f t="shared" si="3"/>
        <v>69.418811513463311</v>
      </c>
      <c r="GS10" s="7">
        <f t="shared" si="3"/>
        <v>67.246109563602602</v>
      </c>
      <c r="GT10" s="7">
        <f t="shared" si="3"/>
        <v>67.459665738161561</v>
      </c>
      <c r="GU10" s="7">
        <f t="shared" si="3"/>
        <v>69.353816155988852</v>
      </c>
      <c r="GV10" s="7">
        <f t="shared" si="3"/>
        <v>71.419740018570096</v>
      </c>
      <c r="GW10" s="7">
        <f t="shared" si="3"/>
        <v>71.512590529247916</v>
      </c>
      <c r="GX10" s="7">
        <f t="shared" si="3"/>
        <v>71.545088207985145</v>
      </c>
      <c r="GY10" s="7">
        <f t="shared" si="3"/>
        <v>71.749359331476313</v>
      </c>
      <c r="GZ10" s="7">
        <f t="shared" si="3"/>
        <v>72.984271123491169</v>
      </c>
      <c r="HA10" s="7">
        <f t="shared" si="3"/>
        <v>76.967558031569169</v>
      </c>
      <c r="HB10" s="7">
        <f t="shared" si="3"/>
        <v>77.710362116991632</v>
      </c>
      <c r="HC10" s="7">
        <f t="shared" si="3"/>
        <v>71.27582172701949</v>
      </c>
      <c r="HD10" s="7">
        <f t="shared" si="3"/>
        <v>66.986128133704739</v>
      </c>
      <c r="HE10" s="7">
        <f t="shared" si="3"/>
        <v>69.697363045496758</v>
      </c>
      <c r="HF10" s="7">
        <f t="shared" si="3"/>
        <v>70.820854224698223</v>
      </c>
      <c r="HG10" s="7">
        <f t="shared" si="3"/>
        <v>70.379814298978644</v>
      </c>
      <c r="HH10" s="7">
        <f t="shared" si="3"/>
        <v>71.870064995357467</v>
      </c>
      <c r="HI10" s="7">
        <f t="shared" si="3"/>
        <v>68.021411327762308</v>
      </c>
      <c r="HJ10" s="7">
        <f t="shared" si="3"/>
        <v>69.702005571030639</v>
      </c>
      <c r="HK10" s="7">
        <f t="shared" si="3"/>
        <v>68.745645311049202</v>
      </c>
      <c r="HL10" s="7">
        <f t="shared" si="3"/>
        <v>69.762358402971216</v>
      </c>
      <c r="HM10" s="7">
        <f t="shared" si="3"/>
        <v>69.144902506963774</v>
      </c>
      <c r="HN10" s="7">
        <f t="shared" si="3"/>
        <v>68.267465181058498</v>
      </c>
      <c r="HO10" s="7">
        <f t="shared" si="3"/>
        <v>68.66672237697307</v>
      </c>
    </row>
    <row r="11" spans="1:223" x14ac:dyDescent="0.2">
      <c r="A11" s="2" t="s">
        <v>37</v>
      </c>
      <c r="C11" s="8"/>
      <c r="D11" s="8"/>
      <c r="DY11" s="3">
        <v>4</v>
      </c>
      <c r="GR11" s="3">
        <v>7.5</v>
      </c>
      <c r="GS11" s="3">
        <v>7.5</v>
      </c>
      <c r="GT11" s="3">
        <v>7.5</v>
      </c>
      <c r="GU11" s="3">
        <v>7.5</v>
      </c>
      <c r="GV11" s="3">
        <v>7.5</v>
      </c>
      <c r="GW11" s="3">
        <v>7.5</v>
      </c>
      <c r="GX11" s="3">
        <v>7.5</v>
      </c>
      <c r="GY11" s="3">
        <v>7.5</v>
      </c>
      <c r="GZ11" s="3">
        <v>7.5</v>
      </c>
      <c r="HA11" s="3">
        <v>7.5</v>
      </c>
      <c r="HB11" s="3">
        <v>7.5</v>
      </c>
      <c r="HC11" s="3">
        <v>7.5</v>
      </c>
      <c r="HD11" s="3">
        <v>7.5</v>
      </c>
      <c r="HE11" s="3">
        <v>7.5</v>
      </c>
      <c r="HF11" s="3">
        <v>7.5</v>
      </c>
      <c r="HG11" s="3">
        <v>7.5</v>
      </c>
      <c r="HH11" s="3">
        <v>7.5</v>
      </c>
      <c r="HI11" s="3">
        <v>7.5</v>
      </c>
      <c r="HJ11" s="3">
        <v>7.5</v>
      </c>
      <c r="HK11" s="3">
        <v>7.5</v>
      </c>
      <c r="HL11" s="3">
        <v>7.5</v>
      </c>
      <c r="HM11" s="3">
        <v>7.5</v>
      </c>
      <c r="HN11" s="3">
        <v>7.5</v>
      </c>
      <c r="HO11" s="3">
        <v>7.5</v>
      </c>
    </row>
    <row r="12" spans="1:223" x14ac:dyDescent="0.2">
      <c r="A12" s="2" t="s">
        <v>38</v>
      </c>
      <c r="C12" s="8"/>
      <c r="D12" s="8"/>
      <c r="CZ12" s="3">
        <v>89.55</v>
      </c>
      <c r="DA12" s="3">
        <v>89.55</v>
      </c>
      <c r="DB12" s="3">
        <v>89.55</v>
      </c>
      <c r="DC12" s="3">
        <v>105.95</v>
      </c>
      <c r="DD12" s="3">
        <v>100.49</v>
      </c>
      <c r="DE12" s="3">
        <v>100.49</v>
      </c>
      <c r="DF12" s="3">
        <v>100.49</v>
      </c>
      <c r="DG12" s="3">
        <v>100.49</v>
      </c>
      <c r="DH12" s="3">
        <v>100.49</v>
      </c>
      <c r="DI12" s="3">
        <v>100.49</v>
      </c>
      <c r="DJ12" s="3">
        <v>100.49</v>
      </c>
      <c r="DK12" s="3">
        <v>100.49</v>
      </c>
    </row>
    <row r="13" spans="1:223" x14ac:dyDescent="0.2">
      <c r="A13" s="2" t="s">
        <v>39</v>
      </c>
      <c r="B13" s="8">
        <f>AVERAGE(B8:HA8)</f>
        <v>70.670142857142849</v>
      </c>
    </row>
    <row r="15" spans="1:223" x14ac:dyDescent="0.2">
      <c r="A15" s="2" t="s">
        <v>40</v>
      </c>
      <c r="B15" s="9">
        <v>45.9</v>
      </c>
      <c r="C15" s="9">
        <v>44.94</v>
      </c>
      <c r="D15" s="9">
        <v>45.8</v>
      </c>
      <c r="E15" s="9">
        <v>45.02</v>
      </c>
      <c r="F15" s="9">
        <v>40.119999999999997</v>
      </c>
      <c r="G15" s="9">
        <v>36.51</v>
      </c>
      <c r="H15" s="9">
        <v>39.43</v>
      </c>
      <c r="I15" s="9">
        <v>35.6</v>
      </c>
      <c r="J15" s="9">
        <v>35.93</v>
      </c>
      <c r="K15" s="9">
        <v>40.44</v>
      </c>
      <c r="L15" s="9">
        <v>39.19</v>
      </c>
      <c r="M15" s="9">
        <v>36.700000000000003</v>
      </c>
      <c r="N15" s="9">
        <v>37.090000000000003</v>
      </c>
      <c r="O15" s="9">
        <v>37.32</v>
      </c>
      <c r="P15" s="9">
        <v>40.93</v>
      </c>
      <c r="Q15" s="9">
        <v>42.57</v>
      </c>
      <c r="R15" s="9">
        <v>38.700000000000003</v>
      </c>
      <c r="S15" s="9">
        <v>39.909999999999997</v>
      </c>
      <c r="T15" s="9">
        <v>44.82</v>
      </c>
      <c r="U15" s="9">
        <v>43.3</v>
      </c>
      <c r="V15" s="9">
        <v>51.09</v>
      </c>
      <c r="W15" s="9">
        <v>42.2</v>
      </c>
      <c r="X15" s="9">
        <v>37.65</v>
      </c>
      <c r="Y15" s="9">
        <v>37.32</v>
      </c>
      <c r="Z15" s="9">
        <v>38.51</v>
      </c>
      <c r="AA15" s="9">
        <v>40.64</v>
      </c>
      <c r="AB15" s="9">
        <v>41.31</v>
      </c>
      <c r="AC15" s="9">
        <v>43.77</v>
      </c>
      <c r="AD15" s="9">
        <v>40.99</v>
      </c>
      <c r="AE15" s="9">
        <v>41.22</v>
      </c>
      <c r="AF15" s="9">
        <v>41.69</v>
      </c>
      <c r="AG15" s="9">
        <v>39.03</v>
      </c>
      <c r="AH15" s="9">
        <v>43.05</v>
      </c>
      <c r="AI15" s="9">
        <v>43.38</v>
      </c>
      <c r="AJ15" s="9">
        <v>46.65</v>
      </c>
      <c r="AK15" s="9">
        <v>46.46</v>
      </c>
      <c r="AL15" s="9">
        <v>46.33</v>
      </c>
      <c r="AM15" s="9">
        <v>52.61</v>
      </c>
      <c r="AN15" s="9">
        <v>51.37</v>
      </c>
      <c r="AO15" s="9">
        <v>60.38</v>
      </c>
      <c r="AP15" s="9">
        <v>57.44</v>
      </c>
      <c r="AQ15" s="9">
        <v>55.05</v>
      </c>
      <c r="AR15" s="9">
        <v>50.87</v>
      </c>
      <c r="AS15" s="9">
        <v>54.56</v>
      </c>
      <c r="AT15" s="9">
        <v>62.23</v>
      </c>
      <c r="AU15" s="9">
        <v>67.27</v>
      </c>
      <c r="AV15" s="9">
        <v>60.61</v>
      </c>
      <c r="AW15" s="9">
        <v>62.71</v>
      </c>
      <c r="AX15" s="9">
        <v>71.58</v>
      </c>
      <c r="AY15" s="9">
        <v>72.58</v>
      </c>
      <c r="AZ15" s="9">
        <v>83.36</v>
      </c>
      <c r="BA15" s="9">
        <v>88.86</v>
      </c>
      <c r="BB15" s="9">
        <v>79.19</v>
      </c>
      <c r="BC15" s="9">
        <v>77.099999999999994</v>
      </c>
      <c r="BD15" s="9">
        <v>77.02</v>
      </c>
      <c r="BE15" s="9">
        <v>79.34</v>
      </c>
      <c r="BF15" s="9">
        <v>78.89</v>
      </c>
      <c r="BG15" s="9">
        <v>81.55</v>
      </c>
      <c r="BH15" s="9">
        <v>80.03</v>
      </c>
      <c r="BI15" s="9">
        <v>78.709999999999994</v>
      </c>
      <c r="BJ15" s="9">
        <v>82.4</v>
      </c>
      <c r="BK15" s="9">
        <v>82.61</v>
      </c>
      <c r="BL15" s="9">
        <v>77.900000000000006</v>
      </c>
      <c r="BM15" s="9">
        <v>74.44</v>
      </c>
      <c r="BN15" s="9">
        <v>71.540000000000006</v>
      </c>
      <c r="BO15" s="9">
        <v>70.73</v>
      </c>
      <c r="BP15" s="9">
        <v>65.77</v>
      </c>
      <c r="BQ15" s="9">
        <v>67.760000000000005</v>
      </c>
      <c r="BR15" s="9">
        <v>68.61</v>
      </c>
      <c r="BS15" s="9">
        <v>74.209999999999994</v>
      </c>
      <c r="BT15" s="9">
        <v>74.680000000000007</v>
      </c>
      <c r="BU15" s="9">
        <v>75.56</v>
      </c>
      <c r="BV15" s="9">
        <v>78.680000000000007</v>
      </c>
      <c r="BW15" s="9">
        <v>77.98</v>
      </c>
      <c r="BX15" s="9">
        <v>81.78</v>
      </c>
      <c r="BY15" s="9">
        <v>84.04</v>
      </c>
      <c r="BZ15" s="9">
        <v>94.17</v>
      </c>
      <c r="CA15" s="9">
        <v>96.09</v>
      </c>
      <c r="CB15" s="9">
        <v>99.28</v>
      </c>
      <c r="CC15" s="9">
        <v>96.57</v>
      </c>
      <c r="CD15" s="9">
        <v>102.47</v>
      </c>
      <c r="CE15" s="9">
        <v>103.31</v>
      </c>
      <c r="CF15" s="9">
        <v>119.72</v>
      </c>
      <c r="CG15" s="9">
        <v>129.49</v>
      </c>
      <c r="CH15" s="9">
        <v>133.22</v>
      </c>
      <c r="CI15" s="9">
        <v>119.21</v>
      </c>
      <c r="CJ15" s="9">
        <v>114.8</v>
      </c>
      <c r="CK15" s="9">
        <v>108.27</v>
      </c>
      <c r="CL15" s="9">
        <v>92.65</v>
      </c>
      <c r="CM15" s="9">
        <v>72.67</v>
      </c>
      <c r="CN15" s="9">
        <v>69.27</v>
      </c>
      <c r="CO15" s="9">
        <v>67.37</v>
      </c>
      <c r="CP15" s="9">
        <v>59</v>
      </c>
      <c r="CQ15" s="9">
        <v>61.17</v>
      </c>
      <c r="CR15" s="9">
        <v>61.37</v>
      </c>
      <c r="CS15" s="9">
        <v>68.2</v>
      </c>
      <c r="CT15" s="9">
        <v>64.97</v>
      </c>
      <c r="CU15" s="9">
        <v>71.239999999999995</v>
      </c>
      <c r="CV15" s="9">
        <v>66.94</v>
      </c>
      <c r="CW15" s="9">
        <v>71.930000000000007</v>
      </c>
      <c r="CX15" s="9">
        <v>71.81</v>
      </c>
      <c r="CY15" s="9">
        <v>69.06</v>
      </c>
      <c r="CZ15" s="9">
        <v>80.150000000000006</v>
      </c>
      <c r="DA15" s="9">
        <v>76.680000000000007</v>
      </c>
      <c r="DB15" s="9">
        <v>82.76</v>
      </c>
      <c r="DC15" s="9">
        <v>86.86</v>
      </c>
      <c r="DD15" s="9">
        <v>89.87</v>
      </c>
      <c r="DE15" s="9">
        <v>86.76</v>
      </c>
      <c r="DF15" s="9">
        <v>81.790000000000006</v>
      </c>
      <c r="DG15" s="9">
        <v>81.52</v>
      </c>
      <c r="DH15" s="9">
        <v>79.569999999999993</v>
      </c>
      <c r="DI15" s="9">
        <v>83.22</v>
      </c>
      <c r="DJ15" s="9">
        <v>85.13</v>
      </c>
      <c r="DK15" s="9">
        <v>85.36</v>
      </c>
      <c r="DL15" s="9">
        <v>87.97</v>
      </c>
      <c r="DM15" s="9">
        <v>94.08</v>
      </c>
      <c r="DN15" s="9">
        <v>101.32</v>
      </c>
      <c r="DO15" s="9">
        <v>103.02</v>
      </c>
      <c r="DP15" s="9">
        <v>98.83</v>
      </c>
      <c r="DQ15" s="9">
        <v>96.03</v>
      </c>
      <c r="DR15" s="9">
        <v>92.07</v>
      </c>
      <c r="DS15" s="9">
        <v>88.04</v>
      </c>
      <c r="DT15" s="9">
        <v>94.08</v>
      </c>
      <c r="DU15" s="9">
        <v>95.77</v>
      </c>
      <c r="DV15" s="9">
        <v>101.66</v>
      </c>
      <c r="DW15" s="9">
        <v>103.03</v>
      </c>
      <c r="DX15" s="9">
        <v>102.45</v>
      </c>
      <c r="DY15" s="9">
        <v>103.6</v>
      </c>
      <c r="DZ15" s="9">
        <v>106.56</v>
      </c>
      <c r="EA15" s="9">
        <v>103.94</v>
      </c>
      <c r="EB15" s="9">
        <v>101.65</v>
      </c>
      <c r="EC15" s="9">
        <v>96.37</v>
      </c>
      <c r="ED15" s="9">
        <v>97</v>
      </c>
      <c r="EE15" s="9">
        <v>104.15</v>
      </c>
      <c r="EF15" s="9">
        <v>106.18</v>
      </c>
      <c r="EG15" s="9">
        <v>105.54</v>
      </c>
      <c r="EH15" s="9">
        <v>100.96</v>
      </c>
      <c r="EI15" s="9">
        <v>99.44</v>
      </c>
      <c r="EJ15" s="9">
        <v>100</v>
      </c>
      <c r="EK15" s="9">
        <v>103.73</v>
      </c>
      <c r="EL15" s="9">
        <v>99.22</v>
      </c>
      <c r="EM15" s="9">
        <v>96.81</v>
      </c>
      <c r="EN15" s="9">
        <v>93.79</v>
      </c>
      <c r="EO15" s="9">
        <v>94.23</v>
      </c>
      <c r="EP15" s="9">
        <v>97.6</v>
      </c>
      <c r="EQ15" s="9">
        <v>99.43</v>
      </c>
      <c r="ER15" s="9">
        <v>102.01</v>
      </c>
      <c r="ES15" s="9">
        <v>98.46</v>
      </c>
      <c r="ET15" s="9">
        <v>98.18</v>
      </c>
      <c r="EU15" s="9">
        <v>100.37</v>
      </c>
      <c r="EV15" s="9">
        <v>102.72</v>
      </c>
      <c r="EW15" s="9">
        <v>101.77</v>
      </c>
      <c r="EX15" s="9">
        <v>100.01</v>
      </c>
      <c r="EY15" s="9">
        <v>99.93</v>
      </c>
      <c r="EZ15" s="9">
        <v>100.52</v>
      </c>
      <c r="FA15" s="9">
        <v>101.05</v>
      </c>
      <c r="FB15" s="9">
        <v>99.5</v>
      </c>
      <c r="FC15" s="9">
        <v>99.63</v>
      </c>
      <c r="FD15" s="9">
        <v>98.1</v>
      </c>
      <c r="FE15" s="9">
        <v>94.16</v>
      </c>
      <c r="FF15" s="9">
        <v>90.86</v>
      </c>
      <c r="FG15" s="9">
        <v>80.03</v>
      </c>
      <c r="FH15" s="9">
        <v>72.37</v>
      </c>
      <c r="FI15" s="9">
        <v>72.510000000000005</v>
      </c>
      <c r="FJ15" s="9">
        <v>75.680000000000007</v>
      </c>
      <c r="FK15" s="9">
        <v>73.930000000000007</v>
      </c>
      <c r="FL15" s="9">
        <v>77.91</v>
      </c>
      <c r="FM15" s="9">
        <v>76.48</v>
      </c>
      <c r="FN15" s="9">
        <v>74.05</v>
      </c>
      <c r="FO15" s="9">
        <v>69.319999999999993</v>
      </c>
      <c r="FP15" s="9">
        <v>69.64</v>
      </c>
      <c r="FQ15" s="9">
        <v>70.349999999999994</v>
      </c>
      <c r="FR15" s="9">
        <v>76.19</v>
      </c>
      <c r="FS15" s="9">
        <v>63.65</v>
      </c>
      <c r="FT15" s="9">
        <v>61.91</v>
      </c>
      <c r="FU15" s="9">
        <v>60.39</v>
      </c>
      <c r="FV15" s="9">
        <v>63.16</v>
      </c>
      <c r="FW15" s="9">
        <v>64.680000000000007</v>
      </c>
      <c r="FX15" s="9">
        <v>69.27</v>
      </c>
      <c r="FY15" s="9">
        <v>72.260000000000005</v>
      </c>
      <c r="FZ15" s="9">
        <v>70.099999999999994</v>
      </c>
      <c r="GA15" s="9">
        <v>67.239999999999995</v>
      </c>
      <c r="GB15" s="9">
        <v>69.67</v>
      </c>
      <c r="GC15" s="9">
        <v>75.040000000000006</v>
      </c>
      <c r="GD15" s="9">
        <v>72.040000000000006</v>
      </c>
      <c r="GE15" s="9">
        <v>77.45</v>
      </c>
      <c r="GF15" s="9">
        <v>81.73</v>
      </c>
      <c r="GG15" s="9">
        <v>79.25</v>
      </c>
      <c r="GH15" s="9">
        <v>76.48</v>
      </c>
      <c r="GI15" s="9">
        <v>77.2</v>
      </c>
      <c r="GJ15" s="9">
        <v>74.03</v>
      </c>
      <c r="GK15" s="9">
        <v>72.13</v>
      </c>
      <c r="GL15" s="9">
        <v>72.5</v>
      </c>
      <c r="GM15" s="9">
        <v>74.73</v>
      </c>
      <c r="GN15" s="9">
        <v>77.66</v>
      </c>
      <c r="GO15" s="9">
        <v>79.53</v>
      </c>
      <c r="GP15" s="9">
        <v>82.64</v>
      </c>
      <c r="GQ15" s="9">
        <v>84.42</v>
      </c>
      <c r="GR15" s="9">
        <v>89.69</v>
      </c>
      <c r="GS15" s="9">
        <v>85.01</v>
      </c>
      <c r="GT15" s="9">
        <v>85.47</v>
      </c>
      <c r="GU15" s="9">
        <v>89.55</v>
      </c>
      <c r="GV15" s="9">
        <v>94</v>
      </c>
      <c r="GW15" s="9">
        <v>94.2</v>
      </c>
      <c r="GX15" s="9">
        <v>94.27</v>
      </c>
      <c r="GY15" s="9">
        <v>94.71</v>
      </c>
      <c r="GZ15" s="9">
        <v>97.37</v>
      </c>
      <c r="HA15" s="9">
        <v>105.95</v>
      </c>
      <c r="HB15" s="9">
        <v>107.55</v>
      </c>
      <c r="HC15" s="9">
        <v>93.69</v>
      </c>
      <c r="HD15" s="3">
        <v>84.45</v>
      </c>
      <c r="HE15" s="3">
        <v>90.29</v>
      </c>
      <c r="HF15" s="3">
        <v>92.71</v>
      </c>
      <c r="HG15" s="3">
        <v>91.76</v>
      </c>
      <c r="HH15" s="3">
        <v>94.97</v>
      </c>
      <c r="HI15" s="3">
        <v>86.68</v>
      </c>
      <c r="HJ15" s="3">
        <v>90.3</v>
      </c>
      <c r="HK15" s="3">
        <v>88.24</v>
      </c>
      <c r="HL15" s="3">
        <v>90.43</v>
      </c>
      <c r="HM15" s="3">
        <v>89.1</v>
      </c>
      <c r="HN15" s="3">
        <v>87.21</v>
      </c>
      <c r="HO15" s="3">
        <v>88.07</v>
      </c>
    </row>
    <row r="16" spans="1:223" x14ac:dyDescent="0.2">
      <c r="A16" s="2" t="s">
        <v>41</v>
      </c>
      <c r="B16" s="9">
        <f t="shared" ref="B16:BM16" si="4">B15/1.076</f>
        <v>42.657992565055757</v>
      </c>
      <c r="C16" s="9">
        <f t="shared" si="4"/>
        <v>41.765799256505574</v>
      </c>
      <c r="D16" s="9">
        <f t="shared" si="4"/>
        <v>42.565055762081776</v>
      </c>
      <c r="E16" s="9">
        <f t="shared" si="4"/>
        <v>41.840148698884761</v>
      </c>
      <c r="F16" s="9">
        <f t="shared" si="4"/>
        <v>37.286245353159849</v>
      </c>
      <c r="G16" s="9">
        <f t="shared" si="4"/>
        <v>33.931226765799252</v>
      </c>
      <c r="H16" s="9">
        <f t="shared" si="4"/>
        <v>36.644981412639403</v>
      </c>
      <c r="I16" s="9">
        <f t="shared" si="4"/>
        <v>33.085501858736059</v>
      </c>
      <c r="J16" s="9">
        <f t="shared" si="4"/>
        <v>33.392193308550183</v>
      </c>
      <c r="K16" s="9">
        <f t="shared" si="4"/>
        <v>37.583643122676577</v>
      </c>
      <c r="L16" s="9">
        <f t="shared" si="4"/>
        <v>36.421933085501855</v>
      </c>
      <c r="M16" s="9">
        <f t="shared" si="4"/>
        <v>34.107806691449817</v>
      </c>
      <c r="N16" s="9">
        <f t="shared" si="4"/>
        <v>34.470260223048328</v>
      </c>
      <c r="O16" s="9">
        <f t="shared" si="4"/>
        <v>34.684014869888472</v>
      </c>
      <c r="P16" s="9">
        <f t="shared" si="4"/>
        <v>38.039033457249069</v>
      </c>
      <c r="Q16" s="9">
        <f t="shared" si="4"/>
        <v>39.563197026022301</v>
      </c>
      <c r="R16" s="9">
        <f t="shared" si="4"/>
        <v>35.966542750929371</v>
      </c>
      <c r="S16" s="9">
        <f t="shared" si="4"/>
        <v>37.091078066914491</v>
      </c>
      <c r="T16" s="9">
        <f t="shared" si="4"/>
        <v>41.6542750929368</v>
      </c>
      <c r="U16" s="9">
        <f t="shared" si="4"/>
        <v>40.241635687732334</v>
      </c>
      <c r="V16" s="9">
        <f t="shared" si="4"/>
        <v>47.481412639405207</v>
      </c>
      <c r="W16" s="9">
        <f t="shared" si="4"/>
        <v>39.21933085501859</v>
      </c>
      <c r="X16" s="9">
        <f t="shared" si="4"/>
        <v>34.990706319702596</v>
      </c>
      <c r="Y16" s="9">
        <f t="shared" si="4"/>
        <v>34.684014869888472</v>
      </c>
      <c r="Z16" s="9">
        <f t="shared" si="4"/>
        <v>35.789962825278806</v>
      </c>
      <c r="AA16" s="9">
        <f t="shared" si="4"/>
        <v>37.769516728624531</v>
      </c>
      <c r="AB16" s="9">
        <f t="shared" si="4"/>
        <v>38.392193308550183</v>
      </c>
      <c r="AC16" s="9">
        <f t="shared" si="4"/>
        <v>40.67843866171004</v>
      </c>
      <c r="AD16" s="9">
        <f t="shared" si="4"/>
        <v>38.094795539033456</v>
      </c>
      <c r="AE16" s="9">
        <f t="shared" si="4"/>
        <v>38.3085501858736</v>
      </c>
      <c r="AF16" s="9">
        <f t="shared" si="4"/>
        <v>38.745353159851298</v>
      </c>
      <c r="AG16" s="9">
        <f t="shared" si="4"/>
        <v>36.273234200743495</v>
      </c>
      <c r="AH16" s="9">
        <f t="shared" si="4"/>
        <v>40.00929368029739</v>
      </c>
      <c r="AI16" s="9">
        <f t="shared" si="4"/>
        <v>40.315985130111521</v>
      </c>
      <c r="AJ16" s="9">
        <f t="shared" si="4"/>
        <v>43.35501858736059</v>
      </c>
      <c r="AK16" s="9">
        <f t="shared" si="4"/>
        <v>43.178438661710032</v>
      </c>
      <c r="AL16" s="9">
        <f t="shared" si="4"/>
        <v>43.057620817843862</v>
      </c>
      <c r="AM16" s="9">
        <f t="shared" si="4"/>
        <v>48.894052044609658</v>
      </c>
      <c r="AN16" s="9">
        <f t="shared" si="4"/>
        <v>47.741635687732334</v>
      </c>
      <c r="AO16" s="9">
        <f t="shared" si="4"/>
        <v>56.115241635687731</v>
      </c>
      <c r="AP16" s="9">
        <f t="shared" si="4"/>
        <v>53.38289962825278</v>
      </c>
      <c r="AQ16" s="9">
        <f t="shared" si="4"/>
        <v>51.161710037174714</v>
      </c>
      <c r="AR16" s="9">
        <f t="shared" si="4"/>
        <v>47.276951672862445</v>
      </c>
      <c r="AS16" s="9">
        <f t="shared" si="4"/>
        <v>50.706319702602229</v>
      </c>
      <c r="AT16" s="9">
        <f t="shared" si="4"/>
        <v>57.834572490706314</v>
      </c>
      <c r="AU16" s="9">
        <f t="shared" si="4"/>
        <v>62.518587360594786</v>
      </c>
      <c r="AV16" s="9">
        <f t="shared" si="4"/>
        <v>56.328996282527875</v>
      </c>
      <c r="AW16" s="9">
        <f t="shared" si="4"/>
        <v>58.28066914498141</v>
      </c>
      <c r="AX16" s="9">
        <f t="shared" si="4"/>
        <v>66.524163568773233</v>
      </c>
      <c r="AY16" s="9">
        <f t="shared" si="4"/>
        <v>67.45353159851301</v>
      </c>
      <c r="AZ16" s="9">
        <f t="shared" si="4"/>
        <v>77.472118959107803</v>
      </c>
      <c r="BA16" s="9">
        <f t="shared" si="4"/>
        <v>82.583643122676577</v>
      </c>
      <c r="BB16" s="9">
        <f t="shared" si="4"/>
        <v>73.596654275092931</v>
      </c>
      <c r="BC16" s="9">
        <f t="shared" si="4"/>
        <v>71.6542750929368</v>
      </c>
      <c r="BD16" s="9">
        <f t="shared" si="4"/>
        <v>71.579925650557612</v>
      </c>
      <c r="BE16" s="9">
        <f t="shared" si="4"/>
        <v>73.736059479553901</v>
      </c>
      <c r="BF16" s="9">
        <f t="shared" si="4"/>
        <v>73.317843866171003</v>
      </c>
      <c r="BG16" s="9">
        <f t="shared" si="4"/>
        <v>75.789962825278806</v>
      </c>
      <c r="BH16" s="9">
        <f t="shared" si="4"/>
        <v>74.377323420074347</v>
      </c>
      <c r="BI16" s="9">
        <f t="shared" si="4"/>
        <v>73.150557620817835</v>
      </c>
      <c r="BJ16" s="9">
        <f t="shared" si="4"/>
        <v>76.579925650557627</v>
      </c>
      <c r="BK16" s="9">
        <f t="shared" si="4"/>
        <v>76.775092936802963</v>
      </c>
      <c r="BL16" s="9">
        <f t="shared" si="4"/>
        <v>72.39776951672863</v>
      </c>
      <c r="BM16" s="9">
        <f t="shared" si="4"/>
        <v>69.182156133828997</v>
      </c>
      <c r="BN16" s="9">
        <f t="shared" ref="BN16:DJ16" si="5">BN15/1.076</f>
        <v>66.486988847583646</v>
      </c>
      <c r="BO16" s="9">
        <f t="shared" si="5"/>
        <v>65.734200743494426</v>
      </c>
      <c r="BP16" s="9">
        <f t="shared" si="5"/>
        <v>61.124535315985121</v>
      </c>
      <c r="BQ16" s="9">
        <f t="shared" si="5"/>
        <v>62.973977695167285</v>
      </c>
      <c r="BR16" s="9">
        <f t="shared" si="5"/>
        <v>63.763940520446091</v>
      </c>
      <c r="BS16" s="9">
        <f t="shared" si="5"/>
        <v>68.968401486988839</v>
      </c>
      <c r="BT16" s="9">
        <f t="shared" si="5"/>
        <v>69.405204460966544</v>
      </c>
      <c r="BU16" s="9">
        <f t="shared" si="5"/>
        <v>70.223048327137548</v>
      </c>
      <c r="BV16" s="9">
        <f t="shared" si="5"/>
        <v>73.122676579925653</v>
      </c>
      <c r="BW16" s="9">
        <f t="shared" si="5"/>
        <v>72.472118959107803</v>
      </c>
      <c r="BX16" s="9">
        <f t="shared" si="5"/>
        <v>76.00371747211895</v>
      </c>
      <c r="BY16" s="9">
        <f t="shared" si="5"/>
        <v>78.104089219330859</v>
      </c>
      <c r="BZ16" s="9">
        <f t="shared" si="5"/>
        <v>87.518587360594793</v>
      </c>
      <c r="CA16" s="9">
        <f t="shared" si="5"/>
        <v>89.30297397769516</v>
      </c>
      <c r="CB16" s="9">
        <f t="shared" si="5"/>
        <v>92.267657992565049</v>
      </c>
      <c r="CC16" s="9">
        <f t="shared" si="5"/>
        <v>89.749070631970241</v>
      </c>
      <c r="CD16" s="9">
        <f t="shared" si="5"/>
        <v>95.232342007434937</v>
      </c>
      <c r="CE16" s="9">
        <f t="shared" si="5"/>
        <v>96.013011152416354</v>
      </c>
      <c r="CF16" s="9">
        <f t="shared" si="5"/>
        <v>111.26394052044608</v>
      </c>
      <c r="CG16" s="9">
        <f t="shared" si="5"/>
        <v>120.34386617100373</v>
      </c>
      <c r="CH16" s="9">
        <f t="shared" si="5"/>
        <v>123.81040892193307</v>
      </c>
      <c r="CI16" s="9">
        <f t="shared" si="5"/>
        <v>110.78996282527879</v>
      </c>
      <c r="CJ16" s="9">
        <f t="shared" si="5"/>
        <v>106.69144981412639</v>
      </c>
      <c r="CK16" s="9">
        <f t="shared" si="5"/>
        <v>100.62267657992564</v>
      </c>
      <c r="CL16" s="9">
        <f t="shared" si="5"/>
        <v>86.105947955390334</v>
      </c>
      <c r="CM16" s="9">
        <f t="shared" si="5"/>
        <v>67.537174721189587</v>
      </c>
      <c r="CN16" s="9">
        <f t="shared" si="5"/>
        <v>64.377323420074347</v>
      </c>
      <c r="CO16" s="9">
        <f t="shared" si="5"/>
        <v>62.611524163568774</v>
      </c>
      <c r="CP16" s="9">
        <f t="shared" si="5"/>
        <v>54.832713754646839</v>
      </c>
      <c r="CQ16" s="9">
        <f t="shared" si="5"/>
        <v>56.849442379182157</v>
      </c>
      <c r="CR16" s="9">
        <f t="shared" si="5"/>
        <v>57.035315985130104</v>
      </c>
      <c r="CS16" s="9">
        <f t="shared" si="5"/>
        <v>63.382899628252787</v>
      </c>
      <c r="CT16" s="9">
        <f t="shared" si="5"/>
        <v>60.381040892193305</v>
      </c>
      <c r="CU16" s="9">
        <f t="shared" si="5"/>
        <v>66.208178438661704</v>
      </c>
      <c r="CV16" s="9">
        <f t="shared" si="5"/>
        <v>62.211895910780662</v>
      </c>
      <c r="CW16" s="9">
        <f t="shared" si="5"/>
        <v>66.849442379182165</v>
      </c>
      <c r="CX16" s="9">
        <f t="shared" si="5"/>
        <v>66.737918215613377</v>
      </c>
      <c r="CY16" s="9">
        <f t="shared" si="5"/>
        <v>64.182156133828997</v>
      </c>
      <c r="CZ16" s="9">
        <f t="shared" si="5"/>
        <v>74.488847583643121</v>
      </c>
      <c r="DA16" s="9">
        <f t="shared" si="5"/>
        <v>71.263940520446099</v>
      </c>
      <c r="DB16" s="9">
        <f t="shared" si="5"/>
        <v>76.914498141263934</v>
      </c>
      <c r="DC16" s="9">
        <f t="shared" si="5"/>
        <v>80.724907063197023</v>
      </c>
      <c r="DD16" s="9">
        <f t="shared" si="5"/>
        <v>83.522304832713758</v>
      </c>
      <c r="DE16" s="9">
        <f t="shared" si="5"/>
        <v>80.631970260223042</v>
      </c>
      <c r="DF16" s="9">
        <f t="shared" si="5"/>
        <v>76.013011152416354</v>
      </c>
      <c r="DG16" s="9">
        <f t="shared" si="5"/>
        <v>75.762081784386609</v>
      </c>
      <c r="DH16" s="9">
        <f t="shared" si="5"/>
        <v>73.949814126394045</v>
      </c>
      <c r="DI16" s="9">
        <f t="shared" si="5"/>
        <v>77.342007434944236</v>
      </c>
      <c r="DJ16" s="9">
        <f t="shared" si="5"/>
        <v>79.117100371747199</v>
      </c>
      <c r="DK16" s="9">
        <f>DK15/1.076</f>
        <v>79.330855018587357</v>
      </c>
      <c r="DL16" s="9">
        <f>DL15/1.08</f>
        <v>81.453703703703695</v>
      </c>
      <c r="DM16" s="9">
        <f t="shared" ref="DM16:FX16" si="6">DM15/1.08</f>
        <v>87.1111111111111</v>
      </c>
      <c r="DN16" s="9">
        <f t="shared" si="6"/>
        <v>93.814814814814795</v>
      </c>
      <c r="DO16" s="9">
        <f t="shared" si="6"/>
        <v>95.388888888888886</v>
      </c>
      <c r="DP16" s="9">
        <f t="shared" si="6"/>
        <v>91.509259259259252</v>
      </c>
      <c r="DQ16" s="9">
        <f t="shared" si="6"/>
        <v>88.916666666666657</v>
      </c>
      <c r="DR16" s="9">
        <f t="shared" si="6"/>
        <v>85.249999999999986</v>
      </c>
      <c r="DS16" s="9">
        <f t="shared" si="6"/>
        <v>81.518518518518519</v>
      </c>
      <c r="DT16" s="9">
        <f t="shared" si="6"/>
        <v>87.1111111111111</v>
      </c>
      <c r="DU16" s="9">
        <f t="shared" si="6"/>
        <v>88.67592592592591</v>
      </c>
      <c r="DV16" s="9">
        <f t="shared" si="6"/>
        <v>94.129629629629619</v>
      </c>
      <c r="DW16" s="9">
        <f t="shared" si="6"/>
        <v>95.398148148148138</v>
      </c>
      <c r="DX16" s="9">
        <f t="shared" si="6"/>
        <v>94.861111111111114</v>
      </c>
      <c r="DY16" s="9">
        <f t="shared" si="6"/>
        <v>95.92592592592591</v>
      </c>
      <c r="DZ16" s="9">
        <f t="shared" si="6"/>
        <v>98.666666666666657</v>
      </c>
      <c r="EA16" s="9">
        <f t="shared" si="6"/>
        <v>96.240740740740733</v>
      </c>
      <c r="EB16" s="9">
        <f t="shared" si="6"/>
        <v>94.120370370370367</v>
      </c>
      <c r="EC16" s="9">
        <f t="shared" si="6"/>
        <v>89.231481481481481</v>
      </c>
      <c r="ED16" s="9">
        <f t="shared" si="6"/>
        <v>89.81481481481481</v>
      </c>
      <c r="EE16" s="9">
        <f t="shared" si="6"/>
        <v>96.43518518518519</v>
      </c>
      <c r="EF16" s="9">
        <f t="shared" si="6"/>
        <v>98.31481481481481</v>
      </c>
      <c r="EG16" s="9">
        <f t="shared" si="6"/>
        <v>97.722222222222229</v>
      </c>
      <c r="EH16" s="9">
        <f t="shared" si="6"/>
        <v>93.481481481481467</v>
      </c>
      <c r="EI16" s="9">
        <f t="shared" si="6"/>
        <v>92.074074074074062</v>
      </c>
      <c r="EJ16" s="9">
        <f t="shared" si="6"/>
        <v>92.592592592592581</v>
      </c>
      <c r="EK16" s="9">
        <f t="shared" si="6"/>
        <v>96.046296296296291</v>
      </c>
      <c r="EL16" s="9">
        <f t="shared" si="6"/>
        <v>91.870370370370367</v>
      </c>
      <c r="EM16" s="9">
        <f t="shared" si="6"/>
        <v>89.638888888888886</v>
      </c>
      <c r="EN16" s="9">
        <f t="shared" si="6"/>
        <v>86.842592592592595</v>
      </c>
      <c r="EO16" s="9">
        <f t="shared" si="6"/>
        <v>87.25</v>
      </c>
      <c r="EP16" s="9">
        <f t="shared" si="6"/>
        <v>90.370370370370352</v>
      </c>
      <c r="EQ16" s="9">
        <f t="shared" si="6"/>
        <v>92.06481481481481</v>
      </c>
      <c r="ER16" s="9">
        <f t="shared" si="6"/>
        <v>94.453703703703695</v>
      </c>
      <c r="ES16" s="9">
        <f t="shared" si="6"/>
        <v>91.166666666666657</v>
      </c>
      <c r="ET16" s="9">
        <f t="shared" si="6"/>
        <v>90.907407407407405</v>
      </c>
      <c r="EU16" s="9">
        <f t="shared" si="6"/>
        <v>92.935185185185176</v>
      </c>
      <c r="EV16" s="9">
        <f t="shared" si="6"/>
        <v>95.1111111111111</v>
      </c>
      <c r="EW16" s="9">
        <f t="shared" si="6"/>
        <v>94.231481481481467</v>
      </c>
      <c r="EX16" s="9">
        <f t="shared" si="6"/>
        <v>92.601851851851848</v>
      </c>
      <c r="EY16" s="9">
        <f t="shared" si="6"/>
        <v>92.527777777777771</v>
      </c>
      <c r="EZ16" s="9">
        <f t="shared" si="6"/>
        <v>93.074074074074062</v>
      </c>
      <c r="FA16" s="9">
        <f t="shared" si="6"/>
        <v>93.56481481481481</v>
      </c>
      <c r="FB16" s="9">
        <f t="shared" si="6"/>
        <v>92.129629629629619</v>
      </c>
      <c r="FC16" s="9">
        <f t="shared" si="6"/>
        <v>92.249999999999986</v>
      </c>
      <c r="FD16" s="9">
        <f t="shared" si="6"/>
        <v>90.833333333333329</v>
      </c>
      <c r="FE16" s="9">
        <f t="shared" si="6"/>
        <v>87.185185185185176</v>
      </c>
      <c r="FF16" s="9">
        <f t="shared" si="6"/>
        <v>84.129629629629619</v>
      </c>
      <c r="FG16" s="9">
        <f t="shared" si="6"/>
        <v>74.101851851851848</v>
      </c>
      <c r="FH16" s="9">
        <f t="shared" si="6"/>
        <v>67.009259259259252</v>
      </c>
      <c r="FI16" s="9">
        <f t="shared" si="6"/>
        <v>67.138888888888886</v>
      </c>
      <c r="FJ16" s="9">
        <f t="shared" si="6"/>
        <v>70.074074074074076</v>
      </c>
      <c r="FK16" s="9">
        <f t="shared" si="6"/>
        <v>68.453703703703709</v>
      </c>
      <c r="FL16" s="9">
        <f t="shared" si="6"/>
        <v>72.138888888888886</v>
      </c>
      <c r="FM16" s="9">
        <f t="shared" si="6"/>
        <v>70.81481481481481</v>
      </c>
      <c r="FN16" s="9">
        <f t="shared" si="6"/>
        <v>68.56481481481481</v>
      </c>
      <c r="FO16" s="9">
        <f t="shared" si="6"/>
        <v>64.185185185185176</v>
      </c>
      <c r="FP16" s="9">
        <f t="shared" si="6"/>
        <v>64.481481481481481</v>
      </c>
      <c r="FQ16" s="9">
        <f t="shared" si="6"/>
        <v>65.138888888888886</v>
      </c>
      <c r="FR16" s="9">
        <f t="shared" si="6"/>
        <v>70.546296296296291</v>
      </c>
      <c r="FS16" s="9">
        <f t="shared" si="6"/>
        <v>58.935185185185183</v>
      </c>
      <c r="FT16" s="9">
        <f t="shared" si="6"/>
        <v>57.324074074074069</v>
      </c>
      <c r="FU16" s="9">
        <f t="shared" si="6"/>
        <v>55.916666666666664</v>
      </c>
      <c r="FV16" s="9">
        <f t="shared" si="6"/>
        <v>58.481481481481474</v>
      </c>
      <c r="FW16" s="9">
        <f t="shared" si="6"/>
        <v>59.888888888888893</v>
      </c>
      <c r="FX16" s="9">
        <f t="shared" si="6"/>
        <v>64.138888888888886</v>
      </c>
      <c r="FY16" s="9">
        <f t="shared" ref="FY16:GQ16" si="7">FY15/1.08</f>
        <v>66.907407407407405</v>
      </c>
      <c r="FZ16" s="9">
        <f t="shared" si="7"/>
        <v>64.907407407407405</v>
      </c>
      <c r="GA16" s="9">
        <f t="shared" si="7"/>
        <v>62.259259259259252</v>
      </c>
      <c r="GB16" s="9">
        <f t="shared" si="7"/>
        <v>64.509259259259252</v>
      </c>
      <c r="GC16" s="9">
        <f t="shared" si="7"/>
        <v>69.481481481481481</v>
      </c>
      <c r="GD16" s="9">
        <f t="shared" si="7"/>
        <v>66.703703703703709</v>
      </c>
      <c r="GE16" s="9">
        <f t="shared" si="7"/>
        <v>71.712962962962962</v>
      </c>
      <c r="GF16" s="9">
        <f t="shared" si="7"/>
        <v>75.675925925925924</v>
      </c>
      <c r="GG16" s="9">
        <f t="shared" si="7"/>
        <v>73.379629629629619</v>
      </c>
      <c r="GH16" s="9">
        <f t="shared" si="7"/>
        <v>70.81481481481481</v>
      </c>
      <c r="GI16" s="9">
        <f t="shared" si="7"/>
        <v>71.481481481481481</v>
      </c>
      <c r="GJ16" s="9">
        <f t="shared" si="7"/>
        <v>68.546296296296291</v>
      </c>
      <c r="GK16" s="9">
        <f t="shared" si="7"/>
        <v>66.787037037037024</v>
      </c>
      <c r="GL16" s="9">
        <f t="shared" si="7"/>
        <v>67.129629629629619</v>
      </c>
      <c r="GM16" s="9">
        <f t="shared" si="7"/>
        <v>69.194444444444443</v>
      </c>
      <c r="GN16" s="9">
        <f t="shared" si="7"/>
        <v>71.907407407407405</v>
      </c>
      <c r="GO16" s="9">
        <f t="shared" si="7"/>
        <v>73.638888888888886</v>
      </c>
      <c r="GP16" s="9">
        <f t="shared" si="7"/>
        <v>76.518518518518519</v>
      </c>
      <c r="GQ16" s="9">
        <f t="shared" si="7"/>
        <v>78.166666666666657</v>
      </c>
      <c r="GR16" s="9">
        <f>GR15/1.077</f>
        <v>83.277623026926648</v>
      </c>
      <c r="GS16" s="9">
        <f t="shared" ref="GS16:HO16" si="8">GS15/1.077</f>
        <v>78.932219127205201</v>
      </c>
      <c r="GT16" s="9">
        <f t="shared" si="8"/>
        <v>79.359331476323121</v>
      </c>
      <c r="GU16" s="9">
        <f t="shared" si="8"/>
        <v>83.147632311977716</v>
      </c>
      <c r="GV16" s="9">
        <f t="shared" si="8"/>
        <v>87.279480037140203</v>
      </c>
      <c r="GW16" s="9">
        <f t="shared" si="8"/>
        <v>87.46518105849583</v>
      </c>
      <c r="GX16" s="9">
        <f t="shared" si="8"/>
        <v>87.530176415970288</v>
      </c>
      <c r="GY16" s="9">
        <f t="shared" si="8"/>
        <v>87.938718662952638</v>
      </c>
      <c r="GZ16" s="9">
        <f t="shared" si="8"/>
        <v>90.408542246982364</v>
      </c>
      <c r="HA16" s="9">
        <f t="shared" si="8"/>
        <v>98.37511606313835</v>
      </c>
      <c r="HB16" s="9">
        <f t="shared" si="8"/>
        <v>99.860724233983291</v>
      </c>
      <c r="HC16" s="9">
        <f t="shared" si="8"/>
        <v>86.991643454038993</v>
      </c>
      <c r="HD16" s="9">
        <f t="shared" si="8"/>
        <v>78.412256267409475</v>
      </c>
      <c r="HE16" s="9">
        <f t="shared" si="8"/>
        <v>83.834726090993513</v>
      </c>
      <c r="HF16" s="9">
        <f t="shared" si="8"/>
        <v>86.081708449396473</v>
      </c>
      <c r="HG16" s="9">
        <f t="shared" si="8"/>
        <v>85.1996285979573</v>
      </c>
      <c r="HH16" s="9">
        <f t="shared" si="8"/>
        <v>88.180129990714946</v>
      </c>
      <c r="HI16" s="9">
        <f t="shared" si="8"/>
        <v>80.482822655524615</v>
      </c>
      <c r="HJ16" s="9">
        <f t="shared" si="8"/>
        <v>83.844011142061277</v>
      </c>
      <c r="HK16" s="9">
        <f t="shared" si="8"/>
        <v>81.931290622098416</v>
      </c>
      <c r="HL16" s="9">
        <f t="shared" si="8"/>
        <v>83.964716805942444</v>
      </c>
      <c r="HM16" s="9">
        <f t="shared" si="8"/>
        <v>82.729805013927574</v>
      </c>
      <c r="HN16" s="9">
        <f t="shared" si="8"/>
        <v>80.974930362116993</v>
      </c>
      <c r="HO16" s="9">
        <f t="shared" si="8"/>
        <v>81.773444753946137</v>
      </c>
    </row>
    <row r="17" spans="1:223" x14ac:dyDescent="0.2">
      <c r="A17" s="2" t="s">
        <v>42</v>
      </c>
      <c r="B17" s="9">
        <f>B16</f>
        <v>42.657992565055757</v>
      </c>
      <c r="C17" s="9">
        <f t="shared" ref="C17:BN17" si="9">C16</f>
        <v>41.765799256505574</v>
      </c>
      <c r="D17" s="9">
        <f t="shared" si="9"/>
        <v>42.565055762081776</v>
      </c>
      <c r="E17" s="9">
        <f t="shared" si="9"/>
        <v>41.840148698884761</v>
      </c>
      <c r="F17" s="9">
        <f t="shared" si="9"/>
        <v>37.286245353159849</v>
      </c>
      <c r="G17" s="9">
        <f t="shared" si="9"/>
        <v>33.931226765799252</v>
      </c>
      <c r="H17" s="9">
        <f t="shared" si="9"/>
        <v>36.644981412639403</v>
      </c>
      <c r="I17" s="9">
        <f t="shared" si="9"/>
        <v>33.085501858736059</v>
      </c>
      <c r="J17" s="9">
        <f t="shared" si="9"/>
        <v>33.392193308550183</v>
      </c>
      <c r="K17" s="9">
        <f t="shared" si="9"/>
        <v>37.583643122676577</v>
      </c>
      <c r="L17" s="9">
        <f t="shared" si="9"/>
        <v>36.421933085501855</v>
      </c>
      <c r="M17" s="9">
        <f t="shared" si="9"/>
        <v>34.107806691449817</v>
      </c>
      <c r="N17" s="9">
        <f t="shared" si="9"/>
        <v>34.470260223048328</v>
      </c>
      <c r="O17" s="9">
        <f t="shared" si="9"/>
        <v>34.684014869888472</v>
      </c>
      <c r="P17" s="9">
        <f t="shared" si="9"/>
        <v>38.039033457249069</v>
      </c>
      <c r="Q17" s="9">
        <f t="shared" si="9"/>
        <v>39.563197026022301</v>
      </c>
      <c r="R17" s="9">
        <f t="shared" si="9"/>
        <v>35.966542750929371</v>
      </c>
      <c r="S17" s="9">
        <f t="shared" si="9"/>
        <v>37.091078066914491</v>
      </c>
      <c r="T17" s="9">
        <f t="shared" si="9"/>
        <v>41.6542750929368</v>
      </c>
      <c r="U17" s="9">
        <f t="shared" si="9"/>
        <v>40.241635687732334</v>
      </c>
      <c r="V17" s="9">
        <f t="shared" si="9"/>
        <v>47.481412639405207</v>
      </c>
      <c r="W17" s="9">
        <f t="shared" si="9"/>
        <v>39.21933085501859</v>
      </c>
      <c r="X17" s="9">
        <f t="shared" si="9"/>
        <v>34.990706319702596</v>
      </c>
      <c r="Y17" s="9">
        <f t="shared" si="9"/>
        <v>34.684014869888472</v>
      </c>
      <c r="Z17" s="9">
        <f t="shared" si="9"/>
        <v>35.789962825278806</v>
      </c>
      <c r="AA17" s="9">
        <f t="shared" si="9"/>
        <v>37.769516728624531</v>
      </c>
      <c r="AB17" s="9">
        <f t="shared" si="9"/>
        <v>38.392193308550183</v>
      </c>
      <c r="AC17" s="9">
        <f t="shared" si="9"/>
        <v>40.67843866171004</v>
      </c>
      <c r="AD17" s="9">
        <f t="shared" si="9"/>
        <v>38.094795539033456</v>
      </c>
      <c r="AE17" s="9">
        <f t="shared" si="9"/>
        <v>38.3085501858736</v>
      </c>
      <c r="AF17" s="9">
        <f t="shared" si="9"/>
        <v>38.745353159851298</v>
      </c>
      <c r="AG17" s="9">
        <f t="shared" si="9"/>
        <v>36.273234200743495</v>
      </c>
      <c r="AH17" s="9">
        <f t="shared" si="9"/>
        <v>40.00929368029739</v>
      </c>
      <c r="AI17" s="9">
        <f t="shared" si="9"/>
        <v>40.315985130111521</v>
      </c>
      <c r="AJ17" s="9">
        <f t="shared" si="9"/>
        <v>43.35501858736059</v>
      </c>
      <c r="AK17" s="9">
        <f t="shared" si="9"/>
        <v>43.178438661710032</v>
      </c>
      <c r="AL17" s="9">
        <f t="shared" si="9"/>
        <v>43.057620817843862</v>
      </c>
      <c r="AM17" s="9">
        <f t="shared" si="9"/>
        <v>48.894052044609658</v>
      </c>
      <c r="AN17" s="9">
        <f t="shared" si="9"/>
        <v>47.741635687732334</v>
      </c>
      <c r="AO17" s="9">
        <f t="shared" si="9"/>
        <v>56.115241635687731</v>
      </c>
      <c r="AP17" s="9">
        <f t="shared" si="9"/>
        <v>53.38289962825278</v>
      </c>
      <c r="AQ17" s="9">
        <f t="shared" si="9"/>
        <v>51.161710037174714</v>
      </c>
      <c r="AR17" s="9">
        <f t="shared" si="9"/>
        <v>47.276951672862445</v>
      </c>
      <c r="AS17" s="9">
        <f t="shared" si="9"/>
        <v>50.706319702602229</v>
      </c>
      <c r="AT17" s="9">
        <f t="shared" si="9"/>
        <v>57.834572490706314</v>
      </c>
      <c r="AU17" s="9">
        <f t="shared" si="9"/>
        <v>62.518587360594786</v>
      </c>
      <c r="AV17" s="9">
        <f t="shared" si="9"/>
        <v>56.328996282527875</v>
      </c>
      <c r="AW17" s="9">
        <f t="shared" si="9"/>
        <v>58.28066914498141</v>
      </c>
      <c r="AX17" s="9">
        <f t="shared" si="9"/>
        <v>66.524163568773233</v>
      </c>
      <c r="AY17" s="9">
        <f t="shared" si="9"/>
        <v>67.45353159851301</v>
      </c>
      <c r="AZ17" s="9">
        <f t="shared" si="9"/>
        <v>77.472118959107803</v>
      </c>
      <c r="BA17" s="9">
        <f t="shared" si="9"/>
        <v>82.583643122676577</v>
      </c>
      <c r="BB17" s="9">
        <f t="shared" si="9"/>
        <v>73.596654275092931</v>
      </c>
      <c r="BC17" s="9">
        <f t="shared" si="9"/>
        <v>71.6542750929368</v>
      </c>
      <c r="BD17" s="9">
        <f t="shared" si="9"/>
        <v>71.579925650557612</v>
      </c>
      <c r="BE17" s="9">
        <f t="shared" si="9"/>
        <v>73.736059479553901</v>
      </c>
      <c r="BF17" s="9">
        <f t="shared" si="9"/>
        <v>73.317843866171003</v>
      </c>
      <c r="BG17" s="9">
        <f t="shared" si="9"/>
        <v>75.789962825278806</v>
      </c>
      <c r="BH17" s="9">
        <f t="shared" si="9"/>
        <v>74.377323420074347</v>
      </c>
      <c r="BI17" s="9">
        <f t="shared" si="9"/>
        <v>73.150557620817835</v>
      </c>
      <c r="BJ17" s="9">
        <f t="shared" si="9"/>
        <v>76.579925650557627</v>
      </c>
      <c r="BK17" s="9">
        <f t="shared" si="9"/>
        <v>76.775092936802963</v>
      </c>
      <c r="BL17" s="9">
        <f t="shared" si="9"/>
        <v>72.39776951672863</v>
      </c>
      <c r="BM17" s="9">
        <f t="shared" si="9"/>
        <v>69.182156133828997</v>
      </c>
      <c r="BN17" s="9">
        <f t="shared" si="9"/>
        <v>66.486988847583646</v>
      </c>
      <c r="BO17" s="9">
        <f t="shared" ref="BO17:CA17" si="10">BO16</f>
        <v>65.734200743494426</v>
      </c>
      <c r="BP17" s="9">
        <f t="shared" si="10"/>
        <v>61.124535315985121</v>
      </c>
      <c r="BQ17" s="9">
        <f t="shared" si="10"/>
        <v>62.973977695167285</v>
      </c>
      <c r="BR17" s="9">
        <f t="shared" si="10"/>
        <v>63.763940520446091</v>
      </c>
      <c r="BS17" s="9">
        <f t="shared" si="10"/>
        <v>68.968401486988839</v>
      </c>
      <c r="BT17" s="9">
        <f t="shared" si="10"/>
        <v>69.405204460966544</v>
      </c>
      <c r="BU17" s="9">
        <f t="shared" si="10"/>
        <v>70.223048327137548</v>
      </c>
      <c r="BV17" s="9">
        <f t="shared" si="10"/>
        <v>73.122676579925653</v>
      </c>
      <c r="BW17" s="9">
        <f t="shared" si="10"/>
        <v>72.472118959107803</v>
      </c>
      <c r="BX17" s="9">
        <f t="shared" si="10"/>
        <v>76.00371747211895</v>
      </c>
      <c r="BY17" s="9">
        <f t="shared" si="10"/>
        <v>78.104089219330859</v>
      </c>
      <c r="BZ17" s="9">
        <f t="shared" si="10"/>
        <v>87.518587360594793</v>
      </c>
      <c r="CA17" s="9">
        <f t="shared" si="10"/>
        <v>89.30297397769516</v>
      </c>
      <c r="CB17" s="9">
        <f t="shared" ref="CB17:CX17" si="11">CB16-$B$72</f>
        <v>89.087657992565042</v>
      </c>
      <c r="CC17" s="9">
        <f t="shared" si="11"/>
        <v>86.569070631970234</v>
      </c>
      <c r="CD17" s="9">
        <f t="shared" si="11"/>
        <v>92.05234200743493</v>
      </c>
      <c r="CE17" s="9">
        <f t="shared" si="11"/>
        <v>92.833011152416347</v>
      </c>
      <c r="CF17" s="9">
        <f t="shared" si="11"/>
        <v>108.08394052044608</v>
      </c>
      <c r="CG17" s="9">
        <f t="shared" si="11"/>
        <v>117.16386617100372</v>
      </c>
      <c r="CH17" s="9">
        <f t="shared" si="11"/>
        <v>120.63040892193307</v>
      </c>
      <c r="CI17" s="9">
        <f t="shared" si="11"/>
        <v>107.60996282527879</v>
      </c>
      <c r="CJ17" s="9">
        <f t="shared" si="11"/>
        <v>103.51144981412638</v>
      </c>
      <c r="CK17" s="9">
        <f t="shared" si="11"/>
        <v>97.442676579925632</v>
      </c>
      <c r="CL17" s="9">
        <f t="shared" si="11"/>
        <v>82.925947955390328</v>
      </c>
      <c r="CM17" s="9">
        <f t="shared" si="11"/>
        <v>64.35717472118958</v>
      </c>
      <c r="CN17" s="9">
        <f t="shared" si="11"/>
        <v>61.197323420074348</v>
      </c>
      <c r="CO17" s="9">
        <f t="shared" si="11"/>
        <v>59.431524163568774</v>
      </c>
      <c r="CP17" s="9">
        <f t="shared" si="11"/>
        <v>51.65271375464684</v>
      </c>
      <c r="CQ17" s="9">
        <f t="shared" si="11"/>
        <v>53.669442379182158</v>
      </c>
      <c r="CR17" s="9">
        <f t="shared" si="11"/>
        <v>53.855315985130105</v>
      </c>
      <c r="CS17" s="9">
        <f t="shared" si="11"/>
        <v>60.202899628252787</v>
      </c>
      <c r="CT17" s="9">
        <f t="shared" si="11"/>
        <v>57.201040892193305</v>
      </c>
      <c r="CU17" s="9">
        <f t="shared" si="11"/>
        <v>63.028178438661705</v>
      </c>
      <c r="CV17" s="9">
        <f t="shared" si="11"/>
        <v>59.031895910780662</v>
      </c>
      <c r="CW17" s="9">
        <f t="shared" si="11"/>
        <v>63.669442379182165</v>
      </c>
      <c r="CX17" s="9">
        <f t="shared" si="11"/>
        <v>63.557918215613377</v>
      </c>
      <c r="CY17" s="9">
        <f>CY16-$B$72</f>
        <v>61.002156133828997</v>
      </c>
      <c r="CZ17" s="9">
        <f>CZ16-$B$73</f>
        <v>64.938847583643124</v>
      </c>
      <c r="DA17" s="9">
        <f t="shared" ref="DA17:EU17" si="12">DA16-$B$73</f>
        <v>61.713940520446101</v>
      </c>
      <c r="DB17" s="9">
        <f t="shared" si="12"/>
        <v>67.364498141263937</v>
      </c>
      <c r="DC17" s="9">
        <f t="shared" si="12"/>
        <v>71.174907063197026</v>
      </c>
      <c r="DD17" s="9">
        <f t="shared" si="12"/>
        <v>73.97230483271376</v>
      </c>
      <c r="DE17" s="9">
        <f t="shared" si="12"/>
        <v>71.081970260223045</v>
      </c>
      <c r="DF17" s="9">
        <f t="shared" si="12"/>
        <v>66.463011152416357</v>
      </c>
      <c r="DG17" s="9">
        <f t="shared" si="12"/>
        <v>66.212081784386612</v>
      </c>
      <c r="DH17" s="9">
        <f t="shared" si="12"/>
        <v>64.399814126394048</v>
      </c>
      <c r="DI17" s="9">
        <f t="shared" si="12"/>
        <v>67.792007434944239</v>
      </c>
      <c r="DJ17" s="9">
        <f t="shared" si="12"/>
        <v>69.567100371747202</v>
      </c>
      <c r="DK17" s="9">
        <f t="shared" si="12"/>
        <v>69.78085501858736</v>
      </c>
      <c r="DL17" s="9">
        <f t="shared" si="12"/>
        <v>71.903703703703698</v>
      </c>
      <c r="DM17" s="9">
        <f t="shared" si="12"/>
        <v>77.561111111111103</v>
      </c>
      <c r="DN17" s="9">
        <f t="shared" si="12"/>
        <v>84.264814814814798</v>
      </c>
      <c r="DO17" s="9">
        <f t="shared" si="12"/>
        <v>85.838888888888889</v>
      </c>
      <c r="DP17" s="9">
        <f t="shared" si="12"/>
        <v>81.959259259259255</v>
      </c>
      <c r="DQ17" s="9">
        <f t="shared" si="12"/>
        <v>79.36666666666666</v>
      </c>
      <c r="DR17" s="9">
        <f t="shared" si="12"/>
        <v>75.699999999999989</v>
      </c>
      <c r="DS17" s="9">
        <f t="shared" si="12"/>
        <v>71.968518518518522</v>
      </c>
      <c r="DT17" s="9">
        <f t="shared" si="12"/>
        <v>77.561111111111103</v>
      </c>
      <c r="DU17" s="9">
        <f t="shared" si="12"/>
        <v>79.125925925925912</v>
      </c>
      <c r="DV17" s="9">
        <f t="shared" si="12"/>
        <v>84.579629629629622</v>
      </c>
      <c r="DW17" s="9">
        <f t="shared" si="12"/>
        <v>85.848148148148141</v>
      </c>
      <c r="DX17" s="9">
        <f t="shared" si="12"/>
        <v>85.311111111111117</v>
      </c>
      <c r="DY17" s="9">
        <f t="shared" si="12"/>
        <v>86.375925925925912</v>
      </c>
      <c r="DZ17" s="9">
        <f t="shared" si="12"/>
        <v>89.11666666666666</v>
      </c>
      <c r="EA17" s="9">
        <f t="shared" si="12"/>
        <v>86.690740740740736</v>
      </c>
      <c r="EB17" s="9">
        <f t="shared" si="12"/>
        <v>84.57037037037037</v>
      </c>
      <c r="EC17" s="9">
        <f t="shared" si="12"/>
        <v>79.681481481481484</v>
      </c>
      <c r="ED17" s="9">
        <f t="shared" si="12"/>
        <v>80.264814814814812</v>
      </c>
      <c r="EE17" s="9">
        <f t="shared" si="12"/>
        <v>86.885185185185193</v>
      </c>
      <c r="EF17" s="9">
        <f t="shared" si="12"/>
        <v>88.764814814814812</v>
      </c>
      <c r="EG17" s="9">
        <f t="shared" si="12"/>
        <v>88.172222222222231</v>
      </c>
      <c r="EH17" s="9">
        <f t="shared" si="12"/>
        <v>83.93148148148147</v>
      </c>
      <c r="EI17" s="9">
        <f t="shared" si="12"/>
        <v>82.524074074074065</v>
      </c>
      <c r="EJ17" s="9">
        <f t="shared" si="12"/>
        <v>83.042592592592584</v>
      </c>
      <c r="EK17" s="9">
        <f t="shared" si="12"/>
        <v>86.496296296296293</v>
      </c>
      <c r="EL17" s="9">
        <f t="shared" si="12"/>
        <v>82.32037037037037</v>
      </c>
      <c r="EM17" s="9">
        <f t="shared" si="12"/>
        <v>80.088888888888889</v>
      </c>
      <c r="EN17" s="9">
        <f t="shared" si="12"/>
        <v>77.292592592592598</v>
      </c>
      <c r="EO17" s="9">
        <f t="shared" si="12"/>
        <v>77.7</v>
      </c>
      <c r="EP17" s="9">
        <f t="shared" si="12"/>
        <v>80.820370370370355</v>
      </c>
      <c r="EQ17" s="9">
        <f t="shared" si="12"/>
        <v>82.514814814814812</v>
      </c>
      <c r="ER17" s="9">
        <f t="shared" si="12"/>
        <v>84.903703703703698</v>
      </c>
      <c r="ES17" s="9">
        <f t="shared" si="12"/>
        <v>81.61666666666666</v>
      </c>
      <c r="ET17" s="9">
        <f t="shared" si="12"/>
        <v>81.357407407407408</v>
      </c>
      <c r="EU17" s="9">
        <f t="shared" si="12"/>
        <v>83.385185185185179</v>
      </c>
      <c r="EV17" s="9">
        <f>EV16-$B$74</f>
        <v>79.211111111111094</v>
      </c>
      <c r="EW17" s="9">
        <f t="shared" ref="EW17:FS17" si="13">EW16-$B$74</f>
        <v>78.331481481481461</v>
      </c>
      <c r="EX17" s="9">
        <f t="shared" si="13"/>
        <v>76.701851851851842</v>
      </c>
      <c r="EY17" s="9">
        <f t="shared" si="13"/>
        <v>76.627777777777766</v>
      </c>
      <c r="EZ17" s="9">
        <f t="shared" si="13"/>
        <v>77.174074074074056</v>
      </c>
      <c r="FA17" s="9">
        <f t="shared" si="13"/>
        <v>77.664814814814804</v>
      </c>
      <c r="FB17" s="9">
        <f t="shared" si="13"/>
        <v>76.229629629629613</v>
      </c>
      <c r="FC17" s="9">
        <f t="shared" si="13"/>
        <v>76.34999999999998</v>
      </c>
      <c r="FD17" s="9">
        <f t="shared" si="13"/>
        <v>74.933333333333323</v>
      </c>
      <c r="FE17" s="9">
        <f t="shared" si="13"/>
        <v>71.285185185185171</v>
      </c>
      <c r="FF17" s="9">
        <f t="shared" si="13"/>
        <v>68.229629629629613</v>
      </c>
      <c r="FG17" s="9">
        <f t="shared" si="13"/>
        <v>58.201851851851849</v>
      </c>
      <c r="FH17" s="9">
        <f t="shared" si="13"/>
        <v>51.109259259259254</v>
      </c>
      <c r="FI17" s="9">
        <f t="shared" si="13"/>
        <v>51.238888888888887</v>
      </c>
      <c r="FJ17" s="9">
        <f t="shared" si="13"/>
        <v>54.174074074074078</v>
      </c>
      <c r="FK17" s="9">
        <f t="shared" si="13"/>
        <v>52.553703703703711</v>
      </c>
      <c r="FL17" s="9">
        <f t="shared" si="13"/>
        <v>56.238888888888887</v>
      </c>
      <c r="FM17" s="9">
        <f t="shared" si="13"/>
        <v>54.914814814814811</v>
      </c>
      <c r="FN17" s="9">
        <f t="shared" si="13"/>
        <v>52.664814814814811</v>
      </c>
      <c r="FO17" s="9">
        <f t="shared" si="13"/>
        <v>48.285185185185178</v>
      </c>
      <c r="FP17" s="9">
        <f t="shared" si="13"/>
        <v>48.581481481481482</v>
      </c>
      <c r="FQ17" s="9">
        <f t="shared" si="13"/>
        <v>49.238888888888887</v>
      </c>
      <c r="FR17" s="9">
        <f t="shared" si="13"/>
        <v>54.646296296296292</v>
      </c>
      <c r="FS17" s="9">
        <f t="shared" si="13"/>
        <v>43.035185185185185</v>
      </c>
      <c r="FT17" s="9">
        <f>FT16-$B$75</f>
        <v>35.064074074074071</v>
      </c>
      <c r="FU17" s="9">
        <f t="shared" ref="FU17:GQ17" si="14">FU16-$B$75</f>
        <v>33.656666666666666</v>
      </c>
      <c r="FV17" s="9">
        <f t="shared" si="14"/>
        <v>36.221481481481476</v>
      </c>
      <c r="FW17" s="9">
        <f t="shared" si="14"/>
        <v>37.628888888888895</v>
      </c>
      <c r="FX17" s="9">
        <f t="shared" si="14"/>
        <v>41.878888888888881</v>
      </c>
      <c r="FY17" s="9">
        <f t="shared" si="14"/>
        <v>44.6474074074074</v>
      </c>
      <c r="FZ17" s="9">
        <f t="shared" si="14"/>
        <v>42.6474074074074</v>
      </c>
      <c r="GA17" s="9">
        <f t="shared" si="14"/>
        <v>39.999259259259247</v>
      </c>
      <c r="GB17" s="9">
        <f t="shared" si="14"/>
        <v>42.249259259259247</v>
      </c>
      <c r="GC17" s="9">
        <f t="shared" si="14"/>
        <v>47.221481481481476</v>
      </c>
      <c r="GD17" s="9">
        <f t="shared" si="14"/>
        <v>44.443703703703704</v>
      </c>
      <c r="GE17" s="9">
        <f t="shared" si="14"/>
        <v>49.452962962962957</v>
      </c>
      <c r="GF17" s="9">
        <f t="shared" si="14"/>
        <v>53.415925925925919</v>
      </c>
      <c r="GG17" s="9">
        <f t="shared" si="14"/>
        <v>51.119629629629614</v>
      </c>
      <c r="GH17" s="9">
        <f t="shared" si="14"/>
        <v>48.554814814814804</v>
      </c>
      <c r="GI17" s="9">
        <f t="shared" si="14"/>
        <v>49.221481481481476</v>
      </c>
      <c r="GJ17" s="9">
        <f t="shared" si="14"/>
        <v>46.286296296296285</v>
      </c>
      <c r="GK17" s="9">
        <f t="shared" si="14"/>
        <v>44.527037037037019</v>
      </c>
      <c r="GL17" s="9">
        <f t="shared" si="14"/>
        <v>44.869629629629614</v>
      </c>
      <c r="GM17" s="9">
        <f t="shared" si="14"/>
        <v>46.934444444444438</v>
      </c>
      <c r="GN17" s="9">
        <f t="shared" si="14"/>
        <v>49.6474074074074</v>
      </c>
      <c r="GO17" s="9">
        <f t="shared" si="14"/>
        <v>51.378888888888881</v>
      </c>
      <c r="GP17" s="9">
        <f t="shared" si="14"/>
        <v>54.258518518518514</v>
      </c>
      <c r="GQ17" s="9">
        <f t="shared" si="14"/>
        <v>55.906666666666652</v>
      </c>
      <c r="GR17" s="9">
        <f>GR16-$B$76</f>
        <v>57.83762302692665</v>
      </c>
      <c r="GS17" s="9">
        <f t="shared" ref="GS17:HO17" si="15">GS16-$B$76</f>
        <v>53.492219127205203</v>
      </c>
      <c r="GT17" s="9">
        <f t="shared" si="15"/>
        <v>53.919331476323123</v>
      </c>
      <c r="GU17" s="9">
        <f t="shared" si="15"/>
        <v>57.707632311977719</v>
      </c>
      <c r="GV17" s="9">
        <f t="shared" si="15"/>
        <v>61.839480037140206</v>
      </c>
      <c r="GW17" s="9">
        <f t="shared" si="15"/>
        <v>62.025181058495832</v>
      </c>
      <c r="GX17" s="9">
        <f t="shared" si="15"/>
        <v>62.090176415970291</v>
      </c>
      <c r="GY17" s="9">
        <f t="shared" si="15"/>
        <v>62.498718662952641</v>
      </c>
      <c r="GZ17" s="9">
        <f t="shared" si="15"/>
        <v>64.968542246982366</v>
      </c>
      <c r="HA17" s="9">
        <f t="shared" si="15"/>
        <v>72.935116063138352</v>
      </c>
      <c r="HB17" s="9">
        <f t="shared" si="15"/>
        <v>74.420724233983293</v>
      </c>
      <c r="HC17" s="9">
        <f t="shared" si="15"/>
        <v>61.551643454038995</v>
      </c>
      <c r="HD17" s="9">
        <f t="shared" si="15"/>
        <v>52.972256267409477</v>
      </c>
      <c r="HE17" s="9">
        <f t="shared" si="15"/>
        <v>58.394726090993515</v>
      </c>
      <c r="HF17" s="9">
        <f t="shared" si="15"/>
        <v>60.641708449396475</v>
      </c>
      <c r="HG17" s="9">
        <f t="shared" si="15"/>
        <v>59.759628597957303</v>
      </c>
      <c r="HH17" s="9">
        <f t="shared" si="15"/>
        <v>62.740129990714948</v>
      </c>
      <c r="HI17" s="9">
        <f t="shared" si="15"/>
        <v>55.042822655524617</v>
      </c>
      <c r="HJ17" s="9">
        <f t="shared" si="15"/>
        <v>58.404011142061279</v>
      </c>
      <c r="HK17" s="9">
        <f t="shared" si="15"/>
        <v>56.491290622098418</v>
      </c>
      <c r="HL17" s="9">
        <f t="shared" si="15"/>
        <v>58.524716805942447</v>
      </c>
      <c r="HM17" s="9">
        <f t="shared" si="15"/>
        <v>57.289805013927577</v>
      </c>
      <c r="HN17" s="9">
        <f t="shared" si="15"/>
        <v>55.534930362116995</v>
      </c>
      <c r="HO17" s="9">
        <f t="shared" si="15"/>
        <v>56.333444753946139</v>
      </c>
    </row>
    <row r="18" spans="1:223" x14ac:dyDescent="0.2">
      <c r="A18" s="2" t="s">
        <v>43</v>
      </c>
    </row>
    <row r="19" spans="1:223" x14ac:dyDescent="0.2">
      <c r="A19" s="2" t="s">
        <v>2</v>
      </c>
    </row>
    <row r="21" spans="1:223" x14ac:dyDescent="0.2">
      <c r="A21" s="10" t="s">
        <v>44</v>
      </c>
      <c r="B21" s="11" t="s">
        <v>45</v>
      </c>
    </row>
    <row r="22" spans="1:223" x14ac:dyDescent="0.2">
      <c r="A22" s="12" t="s">
        <v>46</v>
      </c>
      <c r="B22" s="13">
        <v>1.4</v>
      </c>
    </row>
    <row r="23" spans="1:223" x14ac:dyDescent="0.2">
      <c r="A23" s="12" t="s">
        <v>47</v>
      </c>
      <c r="B23" s="13">
        <v>30</v>
      </c>
    </row>
    <row r="24" spans="1:223" x14ac:dyDescent="0.2">
      <c r="A24" s="12" t="s">
        <v>48</v>
      </c>
      <c r="B24" s="13">
        <v>45</v>
      </c>
    </row>
    <row r="25" spans="1:223" ht="25.5" x14ac:dyDescent="0.2">
      <c r="A25" s="14" t="s">
        <v>49</v>
      </c>
      <c r="B25" s="13">
        <v>0.5</v>
      </c>
    </row>
    <row r="26" spans="1:223" x14ac:dyDescent="0.2">
      <c r="A26" s="12" t="s">
        <v>40</v>
      </c>
      <c r="B26" s="15">
        <v>60</v>
      </c>
    </row>
    <row r="27" spans="1:223" x14ac:dyDescent="0.2">
      <c r="A27" s="16" t="s">
        <v>50</v>
      </c>
    </row>
    <row r="28" spans="1:223" x14ac:dyDescent="0.2">
      <c r="A28" s="14" t="s">
        <v>51</v>
      </c>
      <c r="B28" s="17">
        <v>734000</v>
      </c>
    </row>
    <row r="29" spans="1:223" x14ac:dyDescent="0.2">
      <c r="A29" s="18" t="s">
        <v>52</v>
      </c>
      <c r="B29" s="19"/>
    </row>
    <row r="30" spans="1:223" x14ac:dyDescent="0.2">
      <c r="A30" s="18" t="s">
        <v>53</v>
      </c>
      <c r="B30" s="13">
        <v>10</v>
      </c>
    </row>
    <row r="32" spans="1:223" x14ac:dyDescent="0.2">
      <c r="A32" s="3" t="s">
        <v>54</v>
      </c>
      <c r="B32" s="20">
        <f>MEDIAN(CZ10:HO10)</f>
        <v>72.834665427509293</v>
      </c>
    </row>
    <row r="71" spans="1:2" x14ac:dyDescent="0.2">
      <c r="A71" s="2" t="s">
        <v>55</v>
      </c>
    </row>
    <row r="72" spans="1:2" x14ac:dyDescent="0.2">
      <c r="A72" s="2" t="s">
        <v>56</v>
      </c>
      <c r="B72" s="3">
        <v>3.18</v>
      </c>
    </row>
    <row r="73" spans="1:2" x14ac:dyDescent="0.2">
      <c r="A73" s="2" t="s">
        <v>57</v>
      </c>
      <c r="B73" s="3">
        <v>9.5500000000000007</v>
      </c>
    </row>
    <row r="74" spans="1:2" x14ac:dyDescent="0.2">
      <c r="A74" s="2" t="s">
        <v>58</v>
      </c>
      <c r="B74" s="3">
        <v>15.9</v>
      </c>
    </row>
    <row r="75" spans="1:2" x14ac:dyDescent="0.2">
      <c r="A75" s="2" t="s">
        <v>59</v>
      </c>
      <c r="B75" s="3">
        <v>22.26</v>
      </c>
    </row>
    <row r="76" spans="1:2" x14ac:dyDescent="0.2">
      <c r="A76" s="2" t="s">
        <v>60</v>
      </c>
      <c r="B76" s="3">
        <v>25.44</v>
      </c>
    </row>
  </sheetData>
  <pageMargins left="0.70866141732283472" right="0.70866141732283472" top="0.98425196850393704" bottom="0.78740157480314965" header="0.39370078740157483" footer="0.39370078740157483"/>
  <pageSetup paperSize="9" orientation="landscape" r:id="rId1"/>
  <headerFooter alignWithMargins="0">
    <oddHeader>&amp;L&amp;G</oddHeader>
    <oddFooter>&amp;R&amp;9&lt;Individuelle Dokumentangaben hier&gt; 
&lt;Max 2. Zeilen hoch&gt;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Internetauftritt</vt:lpstr>
      <vt:lpstr>Berechnung</vt:lpstr>
      <vt:lpstr>Tarife</vt:lpstr>
      <vt:lpstr>df_2000</vt:lpstr>
      <vt:lpstr>df_2000_v2</vt:lpstr>
      <vt:lpstr>df_2000_v3</vt:lpstr>
      <vt:lpstr>Internetauftritt!Druckbereich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2021-01-12T15:45:33Z</dcterms:modified>
</cp:coreProperties>
</file>